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1_地方財政状況調査(決算統計）\37_01_110_財政状況資料集\0819令和4年度財政状況資料集の作成について（2回目・地方公会計関係）（ストック分析欄記載依頼）\03 団体→県\1129〆 団体→県\"/>
    </mc:Choice>
  </mc:AlternateContent>
  <xr:revisionPtr revIDLastSave="0" documentId="13_ncr:1_{BD9D5FF4-AA6D-4691-BEE5-A8865DD5687D}"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U35" i="10" s="1"/>
  <c r="U36" i="10" s="1"/>
  <c r="C34" i="10"/>
  <c r="AM34" i="10" s="1"/>
  <c r="AM35" i="10" s="1"/>
  <c r="BW34" i="10" l="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<sst xmlns="http://schemas.openxmlformats.org/spreadsheetml/2006/main" count="1097" uniqueCount="613">
  <si>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</si>
  <si>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</si>
  <si>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</si>
  <si>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</si>
  <si>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</si>
  <si>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</si>
  <si>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</si>
  <si>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</si>
  <si>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</si>
  <si>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</si>
  <si>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</si>
  <si>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</si>
  <si>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</si>
  <si>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</si>
  <si>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</si>
  <si>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</si>
  <si>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</si>
  <si>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</si>
  <si>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</si>
  <si>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</si>
  <si>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</si>
  <si>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</si>
  <si>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</si>
  <si>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</si>
  <si>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</si>
  <si>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</si>
  <si>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</si>
  <si>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</si>
  <si>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</si>
  <si>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</si>
  <si>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</si>
  <si>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</si>
  <si>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</si>
  <si>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</si>
  <si>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</si>
  <si>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</si>
  <si>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</si>
  <si>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</si>
  <si>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</si>
  <si>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</si>
  <si>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</si>
  <si>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</si>
  <si>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</si>
  <si>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</si>
  <si>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</si>
  <si>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</si>
  <si>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</si>
  <si>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</si>
  <si>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</si>
  <si>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</si>
  <si>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</si>
  <si>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</si>
  <si>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</si>
  <si>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</si>
  <si>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</si>
  <si>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</si>
  <si>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</si>
  <si>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</si>
  <si>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</si>
  <si>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</si>
  <si>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</si>
  <si>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</si>
  <si>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</si>
  <si>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</si>
  <si>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</si>
  <si>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</si>
  <si>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</si>
  <si>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</si>
  <si>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</si>
  <si>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</si>
  <si>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</si>
  <si>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</si>
  <si>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</si>
  <si>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</si>
  <si>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</si>
  <si>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</si>
  <si>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</si>
  <si>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</si>
  <si>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</si>
  <si>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</si>
  <si>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</si>
  <si>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</si>
  <si>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</si>
  <si>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</si>
  <si>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</si>
  <si>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</si>
  <si>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</si>
  <si>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</si>
  <si>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</si>
  <si>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</si>
  <si>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</si>
  <si>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</si>
  <si>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</si>
  <si>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</si>
  <si>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</si>
  <si>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</si>
  <si>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</si>
  <si>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</si>
  <si>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</si>
  <si>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</si>
  <si>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</si>
  <si>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</si>
  <si>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</si>
  <si>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</si>
  <si>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</si>
  <si>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</si>
  <si>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</si>
  <si>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</si>
  <si>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</si>
  <si>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</si>
  <si>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</si>
  <si>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</si>
  <si>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</si>
  <si>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</si>
  <si>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</si>
  <si>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</si>
  <si>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</si>
  <si>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</si>
  <si>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</si>
  <si>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</si>
  <si>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</si>
  <si>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</si>
  <si>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</si>
  <si>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</si>
  <si>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</si>
  <si>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</si>
  <si>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</si>
  <si>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</si>
  <si>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</si>
  <si>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</si>
  <si>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</si>
  <si>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</si>
  <si>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</si>
  <si>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</si>
  <si>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</si>
  <si>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</si>
  <si>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</si>
  <si>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</si>
  <si>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</si>
  <si>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</si>
  <si>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</si>
  <si>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</si>
  <si>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</si>
  <si>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</si>
  <si>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</si>
  <si>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</si>
  <si>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</si>
  <si>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</si>
  <si>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</si>
  <si>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</si>
  <si>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</si>
  <si>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</si>
  <si>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</si>
  <si>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</si>
  <si>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</si>
  <si>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</si>
  <si>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</si>
  <si>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</si>
  <si>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</si>
  <si>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</si>
  <si>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</si>
  <si>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</si>
  <si>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</si>
  <si>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</si>
  <si>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</si>
  <si>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</si>
  <si>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</si>
  <si>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</si>
  <si>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</si>
  <si>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</si>
  <si>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</si>
  <si>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</si>
  <si>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</si>
  <si>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</si>
  <si>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</si>
  <si>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</si>
  <si>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</si>
  <si>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</si>
  <si>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</si>
  <si>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</si>
  <si>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</si>
  <si>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</si>
  <si>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</si>
  <si>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</si>
  <si>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</si>
  <si>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</si>
  <si>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</si>
  <si>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</si>
  <si>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</si>
  <si>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</si>
  <si>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</si>
  <si>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</si>
  <si>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</si>
  <si>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</si>
  <si>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</si>
  <si>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</si>
  <si>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</si>
  <si>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</si>
  <si>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</si>
  <si>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</si>
  <si>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</si>
  <si>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</si>
  <si>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</si>
  <si>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</si>
  <si>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</si>
  <si>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</si>
  <si>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</si>
  <si>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</si>
  <si>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</si>
  <si>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</si>
  <si>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</si>
  <si>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</si>
  <si>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</si>
  <si>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</si>
  <si>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</si>
  <si>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</si>
  <si>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</si>
  <si>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埼玉県朝霞市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</si>
  <si>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</si>
  <si>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</si>
  <si>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</si>
  <si>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</si>
  <si>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</si>
  <si>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</si>
  <si>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</si>
  <si>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</si>
  <si>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</si>
  <si>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</si>
  <si>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</si>
  <si>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</si>
  <si>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</si>
  <si>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</si>
  <si>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</si>
  <si>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</si>
  <si>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</si>
  <si>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</si>
  <si>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</si>
  <si>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</si>
  <si>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</si>
  <si>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</si>
  <si>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</si>
  <si>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</si>
  <si>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</si>
  <si>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</si>
  <si>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</si>
  <si>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</si>
  <si>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</si>
  <si>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</si>
  <si>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</si>
  <si>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</si>
  <si>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</si>
  <si>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</si>
  <si>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</si>
  <si>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</si>
  <si>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</si>
  <si>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</si>
  <si>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</si>
  <si>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</si>
  <si>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</si>
  <si>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</si>
  <si>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</si>
  <si>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</si>
  <si>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</si>
  <si>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</si>
  <si>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</si>
  <si>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</si>
  <si>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</si>
  <si>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</si>
  <si>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</si>
  <si>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</si>
  <si>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</si>
  <si>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</si>
  <si>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</si>
  <si>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</si>
  <si>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</si>
  <si>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</si>
  <si>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</si>
  <si>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</si>
  <si>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</si>
  <si>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</si>
  <si>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</si>
  <si>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</si>
  <si>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</si>
  <si>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</si>
  <si>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</si>
  <si>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</si>
  <si>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</si>
  <si>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</si>
  <si>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</si>
  <si>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</si>
  <si>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</si>
  <si>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</si>
  <si>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</si>
  <si>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</si>
  <si>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</si>
  <si>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</si>
  <si>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</si>
  <si>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</si>
  <si>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</si>
  <si>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</si>
  <si>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</si>
  <si>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</si>
  <si>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</si>
  <si>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</si>
  <si>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</si>
  <si>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</si>
  <si>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</si>
  <si>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</si>
  <si>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</si>
  <si>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</si>
  <si>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</si>
  <si>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</si>
  <si>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</si>
  <si>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</si>
  <si>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</si>
  <si>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</si>
  <si>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</si>
  <si>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</si>
  <si>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</si>
  <si>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</si>
  <si>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</si>
  <si>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</si>
  <si>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</si>
  <si>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</si>
  <si>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</si>
  <si>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</si>
  <si>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</si>
  <si>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</si>
  <si>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</si>
  <si>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</si>
  <si>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</si>
  <si>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</si>
  <si>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</si>
  <si>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</si>
  <si>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</si>
  <si>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</si>
  <si>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</si>
  <si>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</si>
  <si>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</si>
  <si>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</si>
  <si>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</si>
  <si>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</si>
  <si>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</si>
  <si>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</si>
  <si>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</si>
  <si>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</si>
  <si>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</si>
  <si>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</si>
  <si>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</si>
  <si>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</si>
  <si>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</si>
  <si>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</si>
  <si>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</si>
  <si>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</si>
  <si>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</si>
  <si>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</si>
  <si>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</si>
  <si>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</si>
  <si>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</si>
  <si>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</si>
  <si>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</si>
  <si>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</si>
  <si>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</si>
  <si>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</si>
  <si>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</si>
  <si>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</si>
  <si>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</si>
  <si>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</si>
  <si>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</si>
  <si>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</si>
  <si>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埼玉県朝霞市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</si>
  <si>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</si>
  <si>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</si>
  <si>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</si>
  <si>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</si>
  <si>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</si>
  <si>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</si>
  <si>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</si>
  <si>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</si>
  <si>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</si>
  <si>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</si>
  <si>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</si>
  <si>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</si>
  <si>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</si>
  <si>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</si>
  <si>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</si>
  <si>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</si>
  <si>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</si>
  <si>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</si>
  <si>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</si>
  <si>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</si>
  <si>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</si>
  <si>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</si>
  <si>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</si>
  <si>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</si>
  <si>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</si>
  <si>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</si>
  <si>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</si>
  <si>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</si>
  <si>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</si>
  <si>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</si>
  <si>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</si>
  <si>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</si>
  <si>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</si>
  <si>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</si>
  <si>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</si>
  <si>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</si>
  <si>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</si>
  <si>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</si>
  <si>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</si>
  <si>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</si>
  <si>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</si>
  <si>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</si>
  <si>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</si>
  <si>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</si>
  <si>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</si>
  <si>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</si>
  <si>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</si>
  <si>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</si>
  <si>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</si>
  <si>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</si>
  <si>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</si>
  <si>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</si>
  <si>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</si>
  <si>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</si>
  <si>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</si>
  <si>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</si>
  <si>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</si>
  <si>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</si>
  <si>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</si>
  <si>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</si>
  <si>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</si>
  <si>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</si>
  <si>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</si>
  <si>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</si>
  <si>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</si>
  <si>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</si>
  <si>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</si>
  <si>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</si>
  <si>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</si>
  <si>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</si>
  <si>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</si>
  <si>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</si>
  <si>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</si>
  <si>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</si>
  <si>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</si>
  <si>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</si>
  <si>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</si>
  <si>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</si>
  <si>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</si>
  <si>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</si>
  <si>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</si>
  <si>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</si>
  <si>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</si>
  <si>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</si>
  <si>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</si>
  <si>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</si>
  <si>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</si>
  <si>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</si>
  <si>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</si>
  <si>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</si>
  <si>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</si>
  <si>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</si>
  <si>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</si>
  <si>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</si>
  <si>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</si>
  <si>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</si>
  <si>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</si>
  <si>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</si>
  <si>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</si>
  <si>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</si>
  <si>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</si>
  <si>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</si>
  <si>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</si>
  <si>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</si>
  <si>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</si>
  <si>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</si>
  <si>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</si>
  <si>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</si>
  <si>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</si>
  <si>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</si>
  <si>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</si>
  <si>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</si>
  <si>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</si>
  <si>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</si>
  <si>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</si>
  <si>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</si>
  <si>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</si>
  <si>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</si>
  <si>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</si>
  <si>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</si>
  <si>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</si>
  <si>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</si>
  <si>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</si>
  <si>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</si>
  <si>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</si>
  <si>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</si>
  <si>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</si>
  <si>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</si>
  <si>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</si>
  <si>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</si>
  <si>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</si>
  <si>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</si>
  <si>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</si>
  <si>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</si>
  <si>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</si>
  <si>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</si>
  <si>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</si>
  <si>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</si>
  <si>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</si>
  <si>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</si>
  <si>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</si>
  <si>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</si>
  <si>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</si>
  <si>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</si>
  <si>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</si>
  <si>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</si>
  <si>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</si>
  <si>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</si>
  <si>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</si>
  <si>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</si>
  <si>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</si>
  <si>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</si>
  <si>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</si>
  <si>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</si>
  <si>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</si>
  <si>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</si>
  <si>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</si>
  <si>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</si>
  <si>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</si>
  <si>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</si>
  <si>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</si>
  <si>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</si>
  <si>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</si>
  <si>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</si>
  <si>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</si>
  <si>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</si>
  <si>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</si>
  <si>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</si>
  <si>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</si>
  <si>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</si>
  <si>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</si>
  <si>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</si>
  <si>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</si>
  <si>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</si>
  <si>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</si>
  <si>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</si>
  <si>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</si>
  <si>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</si>
  <si>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</si>
  <si>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</si>
  <si>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</si>
  <si>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</si>
  <si>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</si>
  <si>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</si>
  <si>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</si>
  <si>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</si>
  <si>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</si>
  <si>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</si>
  <si>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</si>
  <si>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</si>
  <si>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</si>
  <si>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</si>
  <si>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</si>
  <si>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</si>
  <si>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</si>
  <si>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</si>
  <si>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</si>
  <si>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0.77</t>
  </si>
  <si>
    <t>一般会計</t>
  </si>
  <si>
    <t>水道事業会計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</si>
  <si>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</si>
  <si>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</si>
  <si>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</si>
  <si>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</si>
  <si>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</si>
  <si>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</si>
  <si>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</si>
  <si>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</si>
  <si>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</si>
  <si>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</si>
  <si>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</si>
  <si>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</si>
  <si>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</si>
  <si>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朝霞地区一部事務組合</t>
    <phoneticPr fontId="2"/>
  </si>
  <si>
    <t>埼玉県後期高齢者医療広域連合</t>
    <phoneticPr fontId="2"/>
  </si>
  <si>
    <t>一般会計</t>
    <phoneticPr fontId="2"/>
  </si>
  <si>
    <t>特別会計</t>
    <phoneticPr fontId="2"/>
  </si>
  <si>
    <t>埼玉県市町村総合事務組合</t>
    <phoneticPr fontId="2"/>
  </si>
  <si>
    <t>交通災害特別会計</t>
    <phoneticPr fontId="2"/>
  </si>
  <si>
    <t>彩の国さいたま人づくり広域連合</t>
    <phoneticPr fontId="2"/>
  </si>
  <si>
    <t>埼玉県都市ボートレース企業団</t>
    <phoneticPr fontId="2"/>
  </si>
  <si>
    <t>朝霞和光資源循環組合</t>
    <phoneticPr fontId="2"/>
  </si>
  <si>
    <t>-</t>
    <phoneticPr fontId="2"/>
  </si>
  <si>
    <t>-</t>
    <phoneticPr fontId="2"/>
  </si>
  <si>
    <t>公益財団法人朝霞市文化・スポーツ振興公社</t>
    <rPh sb="0" eb="6">
      <t>コウエキザイダンホウジン</t>
    </rPh>
    <rPh sb="6" eb="9">
      <t>アサカシ</t>
    </rPh>
    <rPh sb="9" eb="11">
      <t>ブンカ</t>
    </rPh>
    <rPh sb="16" eb="20">
      <t>シンコウコウシャ</t>
    </rPh>
    <phoneticPr fontId="2"/>
  </si>
  <si>
    <t>朝霞市土地開発公社</t>
    <rPh sb="0" eb="3">
      <t>アサカシ</t>
    </rPh>
    <rPh sb="3" eb="9">
      <t>トチカイハツコウシャ</t>
    </rPh>
    <phoneticPr fontId="2"/>
  </si>
  <si>
    <t>公共施設マネジメント基金(R04年度末現在)</t>
    <rPh sb="0" eb="2">
      <t>コウキョウ</t>
    </rPh>
    <rPh sb="2" eb="4">
      <t>シセツ</t>
    </rPh>
    <rPh sb="10" eb="12">
      <t>キキン</t>
    </rPh>
    <phoneticPr fontId="5"/>
  </si>
  <si>
    <t>基地跡地整備基金(R04年度末現在)</t>
    <rPh sb="0" eb="4">
      <t>キチアトチ</t>
    </rPh>
    <rPh sb="4" eb="8">
      <t>セイビキキン</t>
    </rPh>
    <phoneticPr fontId="2"/>
  </si>
  <si>
    <t>ふるさと応援基金(R04年度末現在)</t>
    <rPh sb="4" eb="6">
      <t>オウエン</t>
    </rPh>
    <rPh sb="6" eb="8">
      <t>キキン</t>
    </rPh>
    <phoneticPr fontId="2"/>
  </si>
  <si>
    <t>みどりのまちづくり基金(R04年度末現在)</t>
    <rPh sb="9" eb="11">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</si>
  <si>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</si>
  <si>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</si>
  <si>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</si>
  <si>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比べて5.9ポイント減少して11.1％となったが、類似団体平均を上回っている。一方、有形固定資産減価償却率は、前年度に比べて0.8ポイント増加して69.2％となり、類似団体平均を上回っている。地方債現在高が減少したことなどにより、将来負担比率は減少したが、公共施設の老朽化が進んでいるため有形固定資産減価償却率は高い水準で推移している。公共施設については、順次、老朽化等に伴い更新を行っているが、一方で事業費の財源を地方債で賄うこととなるため、将来負担比率の上昇の要因となることが考えられる。公共施設マネジメントに取り組んでいく中で、長寿命化を検討するとともに、地方債の運用に関しては、将来に過度な負担を残さない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</si>
  <si>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</si>
  <si>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</si>
  <si>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</si>
  <si>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</si>
  <si>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</si>
  <si>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</si>
  <si>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に比べて5.9ポイント減少して11.1％となったが、類似団体平均を上回っている。実質公債費比率は、前年度と変わらず4.9％で類似団体平均を上回っている。地方債現在高が減少したことなどにより、将来負担比率は減少している。今後も将来負担額の抑制を図るため、充当可能財源等の確保に努めるとともに、将来に過度の負担を残さないように努める。また、実質公債費比率を適正な数値で推移させるため、地方債の借入の際に他の事業に影響しないよう、財源の確保や適切な償還計画を立てることに努める。</t>
    <rPh sb="64" eb="65">
      <t>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</si>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</sst>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F3D8-4054-868B-87432963A9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22128</c:v>
                </c:pt>
                <c:pt idx="1">
                  <c:v>23993</c:v>
                </c:pt>
                <c:pt idx="2">
                  <c:v>28428</c:v>
                </c:pt>
                <c:pt idx="3">
                  <c:v>15460</c:v>
                </c:pt>
                <c:pt idx="4">
                  <c:v>16454</c:v>
                </c:pt>
              </c:numCache>
            </c:numRef>
          </c:val>
          <c:smooth val="0"/>
          <c:extLst>
            <c:ext xmlns:c16="http://schemas.microsoft.com/office/drawing/2014/chart" uri="{C3380CC4-5D6E-409C-BE32-E72D297353CC}">
              <c16:uniqueId val="{00000001-F3D8-4054-868B-87432963A9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4.59</c:v>
                </c:pt>
                <c:pt idx="1">
                  <c:v>3.93</c:v>
                </c:pt>
                <c:pt idx="2">
                  <c:v>3.86</c:v>
                </c:pt>
                <c:pt idx="3">
                  <c:v>10.44</c:v>
                </c:pt>
                <c:pt idx="4">
                  <c:v>9.6</c:v>
                </c:pt>
              </c:numCache>
            </c:numRef>
          </c:val>
          <c:extLst>
            <c:ext xmlns:c16="http://schemas.microsoft.com/office/drawing/2014/chart" uri="{C3380CC4-5D6E-409C-BE32-E72D297353CC}">
              <c16:uniqueId val="{00000000-03F7-4C0B-898E-16F1568A7B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10.57</c:v>
                </c:pt>
                <c:pt idx="1">
                  <c:v>10.31</c:v>
                </c:pt>
                <c:pt idx="2">
                  <c:v>10.91</c:v>
                </c:pt>
                <c:pt idx="3">
                  <c:v>9.9600000000000009</c:v>
                </c:pt>
                <c:pt idx="4">
                  <c:v>11.07</c:v>
                </c:pt>
              </c:numCache>
            </c:numRef>
          </c:val>
          <c:extLst>
            <c:ext xmlns:c16="http://schemas.microsoft.com/office/drawing/2014/chart" uri="{C3380CC4-5D6E-409C-BE32-E72D297353CC}">
              <c16:uniqueId val="{00000001-03F7-4C0B-898E-16F1568A7B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c:v>
                </c:pt>
                <c:pt idx="1">
                  <c:v>-0.77</c:v>
                </c:pt>
                <c:pt idx="2">
                  <c:v>1.07</c:v>
                </c:pt>
                <c:pt idx="3">
                  <c:v>6.46</c:v>
                </c:pt>
                <c:pt idx="4">
                  <c:v>0.04</c:v>
                </c:pt>
              </c:numCache>
            </c:numRef>
          </c:val>
          <c:smooth val="0"/>
          <c:extLst>
            <c:ext xmlns:c16="http://schemas.microsoft.com/office/drawing/2014/chart" uri="{C3380CC4-5D6E-409C-BE32-E72D297353CC}">
              <c16:uniqueId val="{00000002-03F7-4C0B-898E-16F1568A7B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0.49</c:v>
                </c:pt>
                <c:pt idx="2">
                  <c:v>#N/A</c:v>
                </c:pt>
                <c:pt idx="3">
                  <c:v>0.43</c:v>
                </c:pt>
                <c:pt idx="4">
                  <c:v>0</c:v>
                </c:pt>
                <c:pt idx="5">
                  <c:v>0</c:v>
                </c:pt>
                <c:pt idx="6">
                  <c:v>0</c:v>
                </c:pt>
                <c:pt idx="7">
                  <c:v>0</c:v>
                </c:pt>
                <c:pt idx="8">
                  <c:v>0</c:v>
                </c:pt>
                <c:pt idx="9">
                  <c:v>0</c:v>
                </c:pt>
              </c:numCache>
            </c:numRef>
          </c:val>
          <c:extLst>
            <c:ext xmlns:c16="http://schemas.microsoft.com/office/drawing/2014/chart" uri="{C3380CC4-5D6E-409C-BE32-E72D297353CC}">
              <c16:uniqueId val="{00000000-0848-4365-81B0-391E9310DB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48-4365-81B0-391E9310DB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48-4365-81B0-391E9310DB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48-4365-81B0-391E9310DB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4-0848-4365-81B0-391E9310DBF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0.66</c:v>
                </c:pt>
                <c:pt idx="2">
                  <c:v>#N/A</c:v>
                </c:pt>
                <c:pt idx="3">
                  <c:v>0.59</c:v>
                </c:pt>
                <c:pt idx="4">
                  <c:v>#N/A</c:v>
                </c:pt>
                <c:pt idx="5">
                  <c:v>1.43</c:v>
                </c:pt>
                <c:pt idx="6">
                  <c:v>#N/A</c:v>
                </c:pt>
                <c:pt idx="7">
                  <c:v>0.93</c:v>
                </c:pt>
                <c:pt idx="8">
                  <c:v>#N/A</c:v>
                </c:pt>
                <c:pt idx="9">
                  <c:v>0.7</c:v>
                </c:pt>
              </c:numCache>
            </c:numRef>
          </c:val>
          <c:extLst>
            <c:ext xmlns:c16="http://schemas.microsoft.com/office/drawing/2014/chart" uri="{C3380CC4-5D6E-409C-BE32-E72D297353CC}">
              <c16:uniqueId val="{00000005-0848-4365-81B0-391E9310DB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0.88</c:v>
                </c:pt>
                <c:pt idx="2">
                  <c:v>#N/A</c:v>
                </c:pt>
                <c:pt idx="3">
                  <c:v>1.17</c:v>
                </c:pt>
                <c:pt idx="4">
                  <c:v>#N/A</c:v>
                </c:pt>
                <c:pt idx="5">
                  <c:v>1.36</c:v>
                </c:pt>
                <c:pt idx="6">
                  <c:v>#N/A</c:v>
                </c:pt>
                <c:pt idx="7">
                  <c:v>1.17</c:v>
                </c:pt>
                <c:pt idx="8">
                  <c:v>#N/A</c:v>
                </c:pt>
                <c:pt idx="9">
                  <c:v>1.62</c:v>
                </c:pt>
              </c:numCache>
            </c:numRef>
          </c:val>
          <c:extLst>
            <c:ext xmlns:c16="http://schemas.microsoft.com/office/drawing/2014/chart" uri="{C3380CC4-5D6E-409C-BE32-E72D297353CC}">
              <c16:uniqueId val="{00000006-0848-4365-81B0-391E9310DBF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1.72</c:v>
                </c:pt>
                <c:pt idx="6">
                  <c:v>#N/A</c:v>
                </c:pt>
                <c:pt idx="7">
                  <c:v>4.0599999999999996</c:v>
                </c:pt>
                <c:pt idx="8">
                  <c:v>#N/A</c:v>
                </c:pt>
                <c:pt idx="9">
                  <c:v>5.01</c:v>
                </c:pt>
              </c:numCache>
            </c:numRef>
          </c:val>
          <c:extLst>
            <c:ext xmlns:c16="http://schemas.microsoft.com/office/drawing/2014/chart" uri="{C3380CC4-5D6E-409C-BE32-E72D297353CC}">
              <c16:uniqueId val="{00000007-0848-4365-81B0-391E9310DBF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6.73</c:v>
                </c:pt>
                <c:pt idx="2">
                  <c:v>#N/A</c:v>
                </c:pt>
                <c:pt idx="3">
                  <c:v>6.79</c:v>
                </c:pt>
                <c:pt idx="4">
                  <c:v>#N/A</c:v>
                </c:pt>
                <c:pt idx="5">
                  <c:v>6.61</c:v>
                </c:pt>
                <c:pt idx="6">
                  <c:v>#N/A</c:v>
                </c:pt>
                <c:pt idx="7">
                  <c:v>6.05</c:v>
                </c:pt>
                <c:pt idx="8">
                  <c:v>#N/A</c:v>
                </c:pt>
                <c:pt idx="9">
                  <c:v>5.94</c:v>
                </c:pt>
              </c:numCache>
            </c:numRef>
          </c:val>
          <c:extLst>
            <c:ext xmlns:c16="http://schemas.microsoft.com/office/drawing/2014/chart" uri="{C3380CC4-5D6E-409C-BE32-E72D297353CC}">
              <c16:uniqueId val="{00000008-0848-4365-81B0-391E9310DB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4.59</c:v>
                </c:pt>
                <c:pt idx="2">
                  <c:v>#N/A</c:v>
                </c:pt>
                <c:pt idx="3">
                  <c:v>3.94</c:v>
                </c:pt>
                <c:pt idx="4">
                  <c:v>#N/A</c:v>
                </c:pt>
                <c:pt idx="5">
                  <c:v>3.86</c:v>
                </c:pt>
                <c:pt idx="6">
                  <c:v>#N/A</c:v>
                </c:pt>
                <c:pt idx="7">
                  <c:v>10.44</c:v>
                </c:pt>
                <c:pt idx="8">
                  <c:v>#N/A</c:v>
                </c:pt>
                <c:pt idx="9">
                  <c:v>9.6</c:v>
                </c:pt>
              </c:numCache>
            </c:numRef>
          </c:val>
          <c:extLst>
            <c:ext xmlns:c16="http://schemas.microsoft.com/office/drawing/2014/chart" uri="{C3380CC4-5D6E-409C-BE32-E72D297353CC}">
              <c16:uniqueId val="{00000009-0848-4365-81B0-391E9310DB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2165</c:v>
                </c:pt>
                <c:pt idx="5">
                  <c:v>2120</c:v>
                </c:pt>
                <c:pt idx="8">
                  <c:v>2096</c:v>
                </c:pt>
                <c:pt idx="11">
                  <c:v>2108</c:v>
                </c:pt>
                <c:pt idx="14">
                  <c:v>2016</c:v>
                </c:pt>
              </c:numCache>
            </c:numRef>
          </c:val>
          <c:extLst>
            <c:ext xmlns:c16="http://schemas.microsoft.com/office/drawing/2014/chart" uri="{C3380CC4-5D6E-409C-BE32-E72D297353CC}">
              <c16:uniqueId val="{00000000-B799-4FF5-9E05-26593C0001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99-4FF5-9E05-26593C0001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90</c:v>
                </c:pt>
                <c:pt idx="3">
                  <c:v>87</c:v>
                </c:pt>
                <c:pt idx="6">
                  <c:v>88</c:v>
                </c:pt>
                <c:pt idx="9">
                  <c:v>83</c:v>
                </c:pt>
                <c:pt idx="12">
                  <c:v>81</c:v>
                </c:pt>
              </c:numCache>
            </c:numRef>
          </c:val>
          <c:extLst>
            <c:ext xmlns:c16="http://schemas.microsoft.com/office/drawing/2014/chart" uri="{C3380CC4-5D6E-409C-BE32-E72D297353CC}">
              <c16:uniqueId val="{00000002-B799-4FF5-9E05-26593C0001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24</c:v>
                </c:pt>
                <c:pt idx="6">
                  <c:v>17</c:v>
                </c:pt>
                <c:pt idx="9">
                  <c:v>32</c:v>
                </c:pt>
                <c:pt idx="12">
                  <c:v>44</c:v>
                </c:pt>
              </c:numCache>
            </c:numRef>
          </c:val>
          <c:extLst>
            <c:ext xmlns:c16="http://schemas.microsoft.com/office/drawing/2014/chart" uri="{C3380CC4-5D6E-409C-BE32-E72D297353CC}">
              <c16:uniqueId val="{00000003-B799-4FF5-9E05-26593C0001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103</c:v>
                </c:pt>
                <c:pt idx="3">
                  <c:v>97</c:v>
                </c:pt>
                <c:pt idx="6">
                  <c:v>101</c:v>
                </c:pt>
                <c:pt idx="9">
                  <c:v>98</c:v>
                </c:pt>
                <c:pt idx="12">
                  <c:v>64</c:v>
                </c:pt>
              </c:numCache>
            </c:numRef>
          </c:val>
          <c:extLst>
            <c:ext xmlns:c16="http://schemas.microsoft.com/office/drawing/2014/chart" uri="{C3380CC4-5D6E-409C-BE32-E72D297353CC}">
              <c16:uniqueId val="{00000004-B799-4FF5-9E05-26593C0001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99-4FF5-9E05-26593C0001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99-4FF5-9E05-26593C0001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2995</c:v>
                </c:pt>
                <c:pt idx="3">
                  <c:v>3055</c:v>
                </c:pt>
                <c:pt idx="6">
                  <c:v>3039</c:v>
                </c:pt>
                <c:pt idx="9">
                  <c:v>3165</c:v>
                </c:pt>
                <c:pt idx="12">
                  <c:v>3128</c:v>
                </c:pt>
              </c:numCache>
            </c:numRef>
          </c:val>
          <c:extLst>
            <c:ext xmlns:c16="http://schemas.microsoft.com/office/drawing/2014/chart" uri="{C3380CC4-5D6E-409C-BE32-E72D297353CC}">
              <c16:uniqueId val="{00000007-B799-4FF5-9E05-26593C0001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1040</c:v>
                </c:pt>
                <c:pt idx="2">
                  <c:v>#N/A</c:v>
                </c:pt>
                <c:pt idx="3">
                  <c:v>#N/A</c:v>
                </c:pt>
                <c:pt idx="4">
                  <c:v>1143</c:v>
                </c:pt>
                <c:pt idx="5">
                  <c:v>#N/A</c:v>
                </c:pt>
                <c:pt idx="6">
                  <c:v>#N/A</c:v>
                </c:pt>
                <c:pt idx="7">
                  <c:v>1149</c:v>
                </c:pt>
                <c:pt idx="8">
                  <c:v>#N/A</c:v>
                </c:pt>
                <c:pt idx="9">
                  <c:v>#N/A</c:v>
                </c:pt>
                <c:pt idx="10">
                  <c:v>1270</c:v>
                </c:pt>
                <c:pt idx="11">
                  <c:v>#N/A</c:v>
                </c:pt>
                <c:pt idx="12">
                  <c:v>#N/A</c:v>
                </c:pt>
                <c:pt idx="13">
                  <c:v>1301</c:v>
                </c:pt>
                <c:pt idx="14">
                  <c:v>#N/A</c:v>
                </c:pt>
              </c:numCache>
            </c:numRef>
          </c:val>
          <c:smooth val="0"/>
          <c:extLst>
            <c:ext xmlns:c16="http://schemas.microsoft.com/office/drawing/2014/chart" uri="{C3380CC4-5D6E-409C-BE32-E72D297353CC}">
              <c16:uniqueId val="{00000008-B799-4FF5-9E05-26593C0001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17605</c:v>
                </c:pt>
                <c:pt idx="5">
                  <c:v>16668</c:v>
                </c:pt>
                <c:pt idx="8">
                  <c:v>15974</c:v>
                </c:pt>
                <c:pt idx="11">
                  <c:v>15897</c:v>
                </c:pt>
                <c:pt idx="14">
                  <c:v>15214</c:v>
                </c:pt>
              </c:numCache>
            </c:numRef>
          </c:val>
          <c:extLst>
            <c:ext xmlns:c16="http://schemas.microsoft.com/office/drawing/2014/chart" uri="{C3380CC4-5D6E-409C-BE32-E72D297353CC}">
              <c16:uniqueId val="{00000000-AD77-4594-95FB-AEAE7AC690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3992</c:v>
                </c:pt>
                <c:pt idx="5">
                  <c:v>3946</c:v>
                </c:pt>
                <c:pt idx="8">
                  <c:v>4081</c:v>
                </c:pt>
                <c:pt idx="11">
                  <c:v>4203</c:v>
                </c:pt>
                <c:pt idx="14">
                  <c:v>3637</c:v>
                </c:pt>
              </c:numCache>
            </c:numRef>
          </c:val>
          <c:extLst>
            <c:ext xmlns:c16="http://schemas.microsoft.com/office/drawing/2014/chart" uri="{C3380CC4-5D6E-409C-BE32-E72D297353CC}">
              <c16:uniqueId val="{00000001-AD77-4594-95FB-AEAE7AC690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4085</c:v>
                </c:pt>
                <c:pt idx="5">
                  <c:v>3866</c:v>
                </c:pt>
                <c:pt idx="8">
                  <c:v>4247</c:v>
                </c:pt>
                <c:pt idx="11">
                  <c:v>5040</c:v>
                </c:pt>
                <c:pt idx="14">
                  <c:v>5882</c:v>
                </c:pt>
              </c:numCache>
            </c:numRef>
          </c:val>
          <c:extLst>
            <c:ext xmlns:c16="http://schemas.microsoft.com/office/drawing/2014/chart" uri="{C3380CC4-5D6E-409C-BE32-E72D297353CC}">
              <c16:uniqueId val="{00000002-AD77-4594-95FB-AEAE7AC690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77-4594-95FB-AEAE7AC690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77-4594-95FB-AEAE7AC690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5-AD77-4594-95FB-AEAE7AC690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762</c:v>
                </c:pt>
                <c:pt idx="3">
                  <c:v>727</c:v>
                </c:pt>
                <c:pt idx="6">
                  <c:v>697</c:v>
                </c:pt>
                <c:pt idx="9">
                  <c:v>554</c:v>
                </c:pt>
                <c:pt idx="12">
                  <c:v>522</c:v>
                </c:pt>
              </c:numCache>
            </c:numRef>
          </c:val>
          <c:extLst>
            <c:ext xmlns:c16="http://schemas.microsoft.com/office/drawing/2014/chart" uri="{C3380CC4-5D6E-409C-BE32-E72D297353CC}">
              <c16:uniqueId val="{00000006-AD77-4594-95FB-AEAE7AC690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157</c:v>
                </c:pt>
                <c:pt idx="3">
                  <c:v>134</c:v>
                </c:pt>
                <c:pt idx="6">
                  <c:v>117</c:v>
                </c:pt>
                <c:pt idx="9">
                  <c:v>344</c:v>
                </c:pt>
                <c:pt idx="12">
                  <c:v>521</c:v>
                </c:pt>
              </c:numCache>
            </c:numRef>
          </c:val>
          <c:extLst>
            <c:ext xmlns:c16="http://schemas.microsoft.com/office/drawing/2014/chart" uri="{C3380CC4-5D6E-409C-BE32-E72D297353CC}">
              <c16:uniqueId val="{00000007-AD77-4594-95FB-AEAE7AC690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1888</c:v>
                </c:pt>
                <c:pt idx="3">
                  <c:v>1774</c:v>
                </c:pt>
                <c:pt idx="6">
                  <c:v>1829</c:v>
                </c:pt>
                <c:pt idx="9">
                  <c:v>2128</c:v>
                </c:pt>
                <c:pt idx="12">
                  <c:v>1575</c:v>
                </c:pt>
              </c:numCache>
            </c:numRef>
          </c:val>
          <c:extLst>
            <c:ext xmlns:c16="http://schemas.microsoft.com/office/drawing/2014/chart" uri="{C3380CC4-5D6E-409C-BE32-E72D297353CC}">
              <c16:uniqueId val="{00000008-AD77-4594-95FB-AEAE7AC690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680</c:v>
                </c:pt>
                <c:pt idx="3">
                  <c:v>604</c:v>
                </c:pt>
                <c:pt idx="6">
                  <c:v>497</c:v>
                </c:pt>
                <c:pt idx="9">
                  <c:v>428</c:v>
                </c:pt>
                <c:pt idx="12">
                  <c:v>358</c:v>
                </c:pt>
              </c:numCache>
            </c:numRef>
          </c:val>
          <c:extLst>
            <c:ext xmlns:c16="http://schemas.microsoft.com/office/drawing/2014/chart" uri="{C3380CC4-5D6E-409C-BE32-E72D297353CC}">
              <c16:uniqueId val="{00000009-AD77-4594-95FB-AEAE7AC690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28089</c:v>
                </c:pt>
                <c:pt idx="3">
                  <c:v>26926</c:v>
                </c:pt>
                <c:pt idx="6">
                  <c:v>26712</c:v>
                </c:pt>
                <c:pt idx="9">
                  <c:v>26036</c:v>
                </c:pt>
                <c:pt idx="12">
                  <c:v>24562</c:v>
                </c:pt>
              </c:numCache>
            </c:numRef>
          </c:val>
          <c:extLst>
            <c:ext xmlns:c16="http://schemas.microsoft.com/office/drawing/2014/chart" uri="{C3380CC4-5D6E-409C-BE32-E72D297353CC}">
              <c16:uniqueId val="{0000000A-AD77-4594-95FB-AEAE7AC690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5898</c:v>
                </c:pt>
                <c:pt idx="2">
                  <c:v>#N/A</c:v>
                </c:pt>
                <c:pt idx="3">
                  <c:v>#N/A</c:v>
                </c:pt>
                <c:pt idx="4">
                  <c:v>5688</c:v>
                </c:pt>
                <c:pt idx="5">
                  <c:v>#N/A</c:v>
                </c:pt>
                <c:pt idx="6">
                  <c:v>#N/A</c:v>
                </c:pt>
                <c:pt idx="7">
                  <c:v>5551</c:v>
                </c:pt>
                <c:pt idx="8">
                  <c:v>#N/A</c:v>
                </c:pt>
                <c:pt idx="9">
                  <c:v>#N/A</c:v>
                </c:pt>
                <c:pt idx="10">
                  <c:v>4351</c:v>
                </c:pt>
                <c:pt idx="11">
                  <c:v>#N/A</c:v>
                </c:pt>
                <c:pt idx="12">
                  <c:v>#N/A</c:v>
                </c:pt>
                <c:pt idx="13">
                  <c:v>2806</c:v>
                </c:pt>
                <c:pt idx="14">
                  <c:v>#N/A</c:v>
                </c:pt>
              </c:numCache>
            </c:numRef>
          </c:val>
          <c:smooth val="0"/>
          <c:extLst>
            <c:ext xmlns:c16="http://schemas.microsoft.com/office/drawing/2014/chart" uri="{C3380CC4-5D6E-409C-BE32-E72D297353CC}">
              <c16:uniqueId val="{0000000B-AD77-4594-95FB-AEAE7AC690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2791</c:v>
                </c:pt>
                <c:pt idx="1">
                  <c:v>2700</c:v>
                </c:pt>
                <c:pt idx="2">
                  <c:v>2967</c:v>
                </c:pt>
              </c:numCache>
            </c:numRef>
          </c:val>
          <c:extLst>
            <c:ext xmlns:c16="http://schemas.microsoft.com/office/drawing/2014/chart" uri="{C3380CC4-5D6E-409C-BE32-E72D297353CC}">
              <c16:uniqueId val="{00000000-A15B-4F3F-8C62-E93C4223AE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15B-4F3F-8C62-E93C4223AE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221</c:v>
                </c:pt>
                <c:pt idx="1">
                  <c:v>729</c:v>
                </c:pt>
                <c:pt idx="2">
                  <c:v>1234</c:v>
                </c:pt>
              </c:numCache>
            </c:numRef>
          </c:val>
          <c:extLst>
            <c:ext xmlns:c16="http://schemas.microsoft.com/office/drawing/2014/chart" uri="{C3380CC4-5D6E-409C-BE32-E72D297353CC}">
              <c16:uniqueId val="{00000002-A15B-4F3F-8C62-E93C4223AE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3284469545514E-2"/>
                  <c:y val="-6.4739042105865174E-2"/>
                </c:manualLayout>
              </c:layout>
              <c:tx>
                <c:strRef>
                  <c:f>[1]公会計指標分析・財政指標組合せ分析表!$BP$50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{0AD2C817-3B78-4EF6-8A35-8E0BCF8AC49C}</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39D-4FDE-ACBD-79905009FD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{42DDAEAB-687D-4803-AF0E-F44162DC2865}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9D-4FDE-ACBD-79905009FD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{3B99F79E-F96E-4A81-8DC4-8FE403225076}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9D-4FDE-ACBD-79905009FD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{BE6ABABB-43D5-4664-B247-7CEBBF63D38E}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9D-4FDE-ACBD-79905009FD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{C0104F0B-3217-4837-82C4-A3DD9B45B6F7}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9D-4FDE-ACBD-79905009FDD0}"/>
                </c:ext>
              </c:extLst>
            </c:dLbl>
            <c:dLbl>
              <c:idx val="8"/>
              <c:layout>
                <c:manualLayout>
                  <c:x val="-1.8428106424351394E-2"/>
                  <c:y val="-6.4739042105865174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{8F0DFA22-96CD-49FC-A48A-0B2F630876AB}</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39D-4FDE-ACBD-79905009FDD0}"/>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{2379CC7A-2886-424D-8B77-08C6C37E4A62}</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39D-4FDE-ACBD-79905009FDD0}"/>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{916EC8E6-860F-4CE9-9BC5-EEC446E6EF19}</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39D-4FDE-ACBD-79905009FDD0}"/>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{9F428DA9-8040-438E-8189-7EAF6AE245C3}</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39D-4FDE-ACBD-79905009FD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69.5</c:v>
                </c:pt>
                <c:pt idx="8">
                  <c:v>69.5</c:v>
                </c:pt>
                <c:pt idx="16">
                  <c:v>67.8</c:v>
                </c:pt>
                <c:pt idx="24">
                  <c:v>68.400000000000006</c:v>
                </c:pt>
                <c:pt idx="32">
                  <c:v>69.2</c:v>
                </c:pt>
              </c:numCache>
            </c:numRef>
          </c:xVal>
          <c:yVal>
            <c:numRef>
              <c:f>[1]公会計指標分析・財政指標組合せ分析表!$BP$51:$DC$51</c:f>
              <c:numCache>
                <c:formatCode>General</c:formatCode>
                <c:ptCount val="40"/>
                <c:pt idx="0">
                  <c:v>26</c:v>
                </c:pt>
                <c:pt idx="8">
                  <c:v>24.7</c:v>
                </c:pt>
                <c:pt idx="16">
                  <c:v>23.1</c:v>
                </c:pt>
                <c:pt idx="24">
                  <c:v>17</c:v>
                </c:pt>
                <c:pt idx="32">
                  <c:v>11.1</c:v>
                </c:pt>
              </c:numCache>
            </c:numRef>
          </c:yVal>
          <c:smooth val="0"/>
          <c:extLst>
            <c:ext xmlns:c16="http://schemas.microsoft.com/office/drawing/2014/chart" uri="{C3380CC4-5D6E-409C-BE32-E72D297353CC}">
              <c16:uniqueId val="{00000009-639D-4FDE-ACBD-79905009FDD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{21177299-AB2D-4630-8B06-CED5043EF0AE}</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39D-4FDE-ACBD-79905009FD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{EF77B3C6-7BE8-49C3-B9E4-3ECA7BEC4CE3}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9D-4FDE-ACBD-79905009FD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{39EE88BF-2A7D-4616-B441-1E5BF0626435}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9D-4FDE-ACBD-79905009FD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{6D33BFC5-9F78-4EAF-8F8D-CA603654380B}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9D-4FDE-ACBD-79905009FD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{64784190-F65F-4C5B-9389-7C53ACC16892}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9D-4FDE-ACBD-79905009FDD0}"/>
                </c:ext>
              </c:extLst>
            </c:dLbl>
            <c:dLbl>
              <c:idx val="8"/>
              <c:layout>
                <c:manualLayout>
                  <c:x val="-2.8390063612427668E-2"/>
                  <c:y val="-5.7782379201092977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{A310E387-D434-4E00-864B-75C00B63F82D}</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39D-4FDE-ACBD-79905009FDD0}"/>
                </c:ext>
              </c:extLst>
            </c:dLbl>
            <c:dLbl>
              <c:idx val="16"/>
              <c:layout>
                <c:manualLayout>
                  <c:x val="-3.5641437688040789E-2"/>
                  <c:y val="-7.1695705010637475E-2"/>
                </c:manualLayout>
              </c:layout>
              <c:tx>
                <c:strRef>
                  <c:f>[1]公会計指標分析・財政指標組合せ分析表!$CF$50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{78BB3654-F8B2-46AC-A9BB-69BEE1BD8591}</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39D-4FDE-ACBD-79905009FDD0}"/>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{587116E4-F2AB-4F30-B0F6-B89A03DDD493}</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39D-4FDE-ACBD-79905009FDD0}"/>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{48377806-AD7F-4E35-9571-9E779BFAAB13}</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39D-4FDE-ACBD-79905009FD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59.8</c:v>
                </c:pt>
                <c:pt idx="8">
                  <c:v>60.9</c:v>
                </c:pt>
                <c:pt idx="16">
                  <c:v>61.2</c:v>
                </c:pt>
                <c:pt idx="24">
                  <c:v>63.2</c:v>
                </c:pt>
                <c:pt idx="32">
                  <c:v>64.2</c:v>
                </c:pt>
              </c:numCache>
            </c:numRef>
          </c:xVal>
          <c:yVal>
            <c:numRef>
              <c:f>[1]公会計指標分析・財政指標組合せ分析表!$BP$55:$DC$55</c:f>
              <c:numCache>
                <c:formatCode>General</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639D-4FDE-ACBD-79905009FDD0}"/>
            </c:ext>
          </c:extLst>
        </c:ser>
        <c:dLbls>
          <c:showLegendKey val="0"/>
          <c:showVal val="1"/>
          <c:showCatName val="0"/>
          <c:showSerName val="0"/>
          <c:showPercent val="0"/>
          <c:showBubbleSize val="0"/>
        </c:dLbls>
        <c:axId val="46179840"/>
        <c:axId val="46181760"/>
      </c:scatterChart>
      <c:valAx>
        <c:axId val="46179840"/>
        <c:scaling>
          <c:orientation val="maxMin"/>
          <c:max val="71"/>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{8966A292-0DF6-43FB-B7B3-F6D4001EEEB7}</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598-4C8A-B70E-94488B478A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{171FDEBE-025F-4520-ACB1-986C48263D6E}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98-4C8A-B70E-94488B478A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{71898B23-D6A2-4D9B-A3FA-ADAAB6BAE529}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98-4C8A-B70E-94488B478A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{5D1AA0E9-4160-4D97-AAA6-FE0150F05747}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98-4C8A-B70E-94488B478A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{3581BA53-726B-44CF-A8AE-1F94C29E38B7}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98-4C8A-B70E-94488B478A49}"/>
                </c:ext>
              </c:extLst>
            </c:dLbl>
            <c:dLbl>
              <c:idx val="8"/>
              <c:layout>
                <c:manualLayout>
                  <c:x val="-4.4905057365901176E-2"/>
                  <c:y val="-5.1287342275912098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{E20B1582-5467-45BA-AE09-7D98758E6557}</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598-4C8A-B70E-94488B478A49}"/>
                </c:ext>
              </c:extLst>
            </c:dLbl>
            <c:dLbl>
              <c:idx val="16"/>
              <c:layout>
                <c:manualLayout>
                  <c:x val="-1.8235628084249993E-2"/>
                  <c:y val="-7.3545951899675804E-2"/>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{C1F743BF-5B56-4046-BAAD-42435A048807}</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598-4C8A-B70E-94488B478A49}"/>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{AEDFD2AF-541F-4729-A63F-349700C8547E}</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598-4C8A-B70E-94488B478A49}"/>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{F3D35DF3-B269-402A-AEDB-B7BA31FE1008}</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598-4C8A-B70E-94488B478A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4.3</c:v>
                </c:pt>
                <c:pt idx="8">
                  <c:v>4.7</c:v>
                </c:pt>
                <c:pt idx="16">
                  <c:v>4.7</c:v>
                </c:pt>
                <c:pt idx="24">
                  <c:v>4.9000000000000004</c:v>
                </c:pt>
                <c:pt idx="32">
                  <c:v>4.9000000000000004</c:v>
                </c:pt>
              </c:numCache>
            </c:numRef>
          </c:xVal>
          <c:yVal>
            <c:numRef>
              <c:f>[1]公会計指標分析・財政指標組合せ分析表!$BP$73:$DC$73</c:f>
              <c:numCache>
                <c:formatCode>General</c:formatCode>
                <c:ptCount val="40"/>
                <c:pt idx="0">
                  <c:v>26</c:v>
                </c:pt>
                <c:pt idx="8">
                  <c:v>24.7</c:v>
                </c:pt>
                <c:pt idx="16">
                  <c:v>23.1</c:v>
                </c:pt>
                <c:pt idx="24">
                  <c:v>17</c:v>
                </c:pt>
                <c:pt idx="32">
                  <c:v>11.1</c:v>
                </c:pt>
              </c:numCache>
            </c:numRef>
          </c:yVal>
          <c:smooth val="0"/>
          <c:extLst>
            <c:ext xmlns:c16="http://schemas.microsoft.com/office/drawing/2014/chart" uri="{C3380CC4-5D6E-409C-BE32-E72D297353CC}">
              <c16:uniqueId val="{00000009-D598-4C8A-B70E-94488B478A4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{BDD198C9-9D16-49E1-866D-1D16EC4BFCD8}</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598-4C8A-B70E-94488B478A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{FC943477-5FD3-4B38-A1F9-B036152D5FB6}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98-4C8A-B70E-94488B478A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{81B4DB00-2309-434C-8A32-907E0D0184FE}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98-4C8A-B70E-94488B478A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{37D6BAA9-2F3A-4373-AD30-0BD3C13E8B48}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98-4C8A-B70E-94488B478A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{F770FB25-1F51-46F2-9604-00F18B69CDFD}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98-4C8A-B70E-94488B478A49}"/>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{D4EC3679-DDEA-4C14-85FB-9C60BA00855A}</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598-4C8A-B70E-94488B478A49}"/>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{AAAB4635-7B90-48E9-A7A5-832D4067DD5D}</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598-4C8A-B70E-94488B478A49}"/>
                </c:ext>
              </c:extLst>
            </c:dLbl>
            <c:dLbl>
              <c:idx val="24"/>
              <c:layout>
                <c:manualLayout>
                  <c:x val="-2.5298460057526718E-2"/>
                  <c:y val="-4.3495921315535854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{601AD624-5E90-4277-B7CE-2BC3403FBEFE}</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598-4C8A-B70E-94488B478A49}"/>
                </c:ext>
              </c:extLst>
            </c:dLbl>
            <c:dLbl>
              <c:idx val="32"/>
              <c:layout>
                <c:manualLayout>
                  <c:x val="-3.7842225392624586E-2"/>
                  <c:y val="-8.1337372860052048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{01A64CF4-6A3E-44ED-A3A2-219D461F71C2}</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598-4C8A-B70E-94488B478A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7.8</c:v>
                </c:pt>
                <c:pt idx="8">
                  <c:v>7.6</c:v>
                </c:pt>
                <c:pt idx="16">
                  <c:v>7.2</c:v>
                </c:pt>
                <c:pt idx="24">
                  <c:v>4.5</c:v>
                </c:pt>
                <c:pt idx="32">
                  <c:v>4.5999999999999996</c:v>
                </c:pt>
              </c:numCache>
            </c:numRef>
          </c:xVal>
          <c:yVal>
            <c:numRef>
              <c:f>[1]公会計指標分析・財政指標組合せ分析表!$BP$77:$DC$77</c:f>
              <c:numCache>
                <c:formatCode>General</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D598-4C8A-B70E-94488B478A49}"/>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144,062
139,837
18.34
53,822,918
50,993,751
2,574,269
26,804,502
24,561,795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財政力指数は、前年度から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ポイント減り、</a:t>
          </a:r>
          <a:r>
            <a:rPr kumimoji="1" lang="en-US" altLang="ja-JP" sz="1200">
              <a:latin typeface="ＭＳ Ｐゴシック" panose="020B0600070205080204" pitchFamily="50" charset="-128"/>
              <a:ea typeface="ＭＳ Ｐゴシック" panose="020B0600070205080204" pitchFamily="50" charset="-128"/>
            </a:rPr>
            <a:t>0.97</a:t>
          </a:r>
          <a:r>
            <a:rPr kumimoji="1" lang="ja-JP" altLang="en-US" sz="1200">
              <a:latin typeface="ＭＳ Ｐゴシック" panose="020B0600070205080204" pitchFamily="50" charset="-128"/>
              <a:ea typeface="ＭＳ Ｐゴシック" panose="020B0600070205080204" pitchFamily="50" charset="-128"/>
            </a:rPr>
            <a:t>となったが、全国平均・埼玉県平均・類似団体平均すべてにおいて上回っている。</a:t>
          </a:r>
        </a:p>
        <a:p>
          <a:r>
            <a:rPr kumimoji="1" lang="ja-JP" altLang="en-US" sz="1200">
              <a:latin typeface="ＭＳ Ｐゴシック" panose="020B0600070205080204" pitchFamily="50" charset="-128"/>
              <a:ea typeface="ＭＳ Ｐゴシック" panose="020B0600070205080204" pitchFamily="50" charset="-128"/>
            </a:rPr>
            <a:t>税収の伸びなどにより基準財政収入額が増加したものの、高齢者保健福祉費等の増により基準財政需要額も増加し、結果として財政力指数は減少となった。</a:t>
          </a:r>
        </a:p>
        <a:p>
          <a:r>
            <a:rPr kumimoji="1" lang="ja-JP" altLang="en-US" sz="1200">
              <a:latin typeface="ＭＳ Ｐゴシック" panose="020B0600070205080204" pitchFamily="50" charset="-128"/>
              <a:ea typeface="ＭＳ Ｐゴシック" panose="020B0600070205080204" pitchFamily="50" charset="-128"/>
            </a:rPr>
            <a:t>税収については、景気の動向や税制改正などの影響で変動するため、引き続き、税の徴収率向上とともに歳出削減に努める。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経常収支比率は、前年度に比べ</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ポイント増え</a:t>
          </a:r>
          <a:r>
            <a:rPr kumimoji="1" lang="en-US" altLang="ja-JP" sz="1200">
              <a:latin typeface="ＭＳ Ｐゴシック" panose="020B0600070205080204" pitchFamily="50" charset="-128"/>
              <a:ea typeface="ＭＳ Ｐゴシック" panose="020B0600070205080204" pitchFamily="50" charset="-128"/>
            </a:rPr>
            <a:t>93.8</a:t>
          </a:r>
          <a:r>
            <a:rPr kumimoji="1" lang="ja-JP" altLang="en-US" sz="1200">
              <a:latin typeface="ＭＳ Ｐゴシック" panose="020B0600070205080204" pitchFamily="50" charset="-128"/>
              <a:ea typeface="ＭＳ Ｐゴシック" panose="020B0600070205080204" pitchFamily="50" charset="-128"/>
            </a:rPr>
            <a:t>ポイントとなった。依然として</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％を超える状況であり、全国平均・埼玉県平均・類似団体平均すべてにおいて上回っている。</a:t>
          </a:r>
        </a:p>
        <a:p>
          <a:r>
            <a:rPr kumimoji="1" lang="ja-JP" altLang="en-US" sz="1200">
              <a:latin typeface="ＭＳ Ｐゴシック" panose="020B0600070205080204" pitchFamily="50" charset="-128"/>
              <a:ea typeface="ＭＳ Ｐゴシック" panose="020B0600070205080204" pitchFamily="50" charset="-128"/>
            </a:rPr>
            <a:t>主な要因としては、会計年度任用職員制度に伴う人件費などにより、経常経費充当一般財源が高い割合を占めているためである。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経常収支比率は、近年高水準で推移しており、財政の硬直化が進んでいる。今後も財源確保や事業の選択と集中の実施により、歳出の節減合理化に努める。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019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106256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0196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106256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191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17780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145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人件費、物件費及び維持補修費は、全国平均・埼玉県平均・類似団体平均を下回っているものの、前年度に比べ、</a:t>
          </a:r>
          <a:r>
            <a:rPr kumimoji="1" lang="en-US" altLang="ja-JP" sz="1200">
              <a:latin typeface="ＭＳ Ｐゴシック" panose="020B0600070205080204" pitchFamily="50" charset="-128"/>
              <a:ea typeface="ＭＳ Ｐゴシック" panose="020B0600070205080204" pitchFamily="50" charset="-128"/>
            </a:rPr>
            <a:t>4,762</a:t>
          </a:r>
          <a:r>
            <a:rPr kumimoji="1" lang="ja-JP" altLang="en-US" sz="1200">
              <a:latin typeface="ＭＳ Ｐゴシック" panose="020B0600070205080204" pitchFamily="50" charset="-128"/>
              <a:ea typeface="ＭＳ Ｐゴシック" panose="020B0600070205080204" pitchFamily="50" charset="-128"/>
            </a:rPr>
            <a:t>円の増となった。人事院勧告による給料・各種手当の増や、あさか地域応援クーポン事業委託などの実施より人件費・物件費ともに増加した。今後も委託内容の精査など、コスト削減に努める。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38029</xdr:rowOff>
    </xdr:from>
    <xdr:to>
      <xdr:col>23</xdr:col>
      <xdr:colOff>133350</xdr:colOff>
      <xdr:row>82</xdr:row>
      <xdr:rowOff>101867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96929"/>
          <a:ext cx="838200" cy="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166796</xdr:rowOff>
    </xdr:from>
    <xdr:to>
      <xdr:col>19</xdr:col>
      <xdr:colOff>133350</xdr:colOff>
      <xdr:row>82</xdr:row>
      <xdr:rowOff>38029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4246"/>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100519</xdr:rowOff>
    </xdr:from>
    <xdr:to>
      <xdr:col>15</xdr:col>
      <xdr:colOff>82550</xdr:colOff>
      <xdr:row>81</xdr:row>
      <xdr:rowOff>166796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87969"/>
          <a:ext cx="889000" cy="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100519</xdr:rowOff>
    </xdr:from>
    <xdr:to>
      <xdr:col>11</xdr:col>
      <xdr:colOff>31750</xdr:colOff>
      <xdr:row>81</xdr:row>
      <xdr:rowOff>117678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87969"/>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51067</xdr:rowOff>
    </xdr:from>
    <xdr:to>
      <xdr:col>23</xdr:col>
      <xdr:colOff>184150</xdr:colOff>
      <xdr:row>82</xdr:row>
      <xdr:rowOff>152667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67594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158679</xdr:rowOff>
    </xdr:from>
    <xdr:to>
      <xdr:col>19</xdr:col>
      <xdr:colOff>184150</xdr:colOff>
      <xdr:row>82</xdr:row>
      <xdr:rowOff>88829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99006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115996</xdr:rowOff>
    </xdr:from>
    <xdr:to>
      <xdr:col>15</xdr:col>
      <xdr:colOff>133350</xdr:colOff>
      <xdr:row>82</xdr:row>
      <xdr:rowOff>46146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56323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7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49719</xdr:rowOff>
    </xdr:from>
    <xdr:to>
      <xdr:col>11</xdr:col>
      <xdr:colOff>82550</xdr:colOff>
      <xdr:row>81</xdr:row>
      <xdr:rowOff>151319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161496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66878</xdr:rowOff>
    </xdr:from>
    <xdr:to>
      <xdr:col>7</xdr:col>
      <xdr:colOff>31750</xdr:colOff>
      <xdr:row>81</xdr:row>
      <xdr:rowOff>168478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7205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人材確保の点から埼玉県や近隣市と同様に初任給を国よりも高く設定していることや、職員の昇給・昇格制度が国と異なることなどにより、全国市平均・類似団体平均を上回っているものの、人口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人当たり職員数は全国平均・類似団体平均を大きく下回っている状況である。職員の給与については、人事院勧告への準拠を基本に、県内他市の状況などを踏まえながら適正な給与制度の維持に努める。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9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152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154214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行政のデジタル化の推進や新型コロナウイルス感染症の感染拡大、保育需要の増加等への対応を目的とした機構改革により、前年より</a:t>
          </a:r>
          <a:r>
            <a:rPr kumimoji="1" lang="en-US" altLang="ja-JP" sz="1200">
              <a:latin typeface="ＭＳ Ｐゴシック" panose="020B0600070205080204" pitchFamily="50" charset="-128"/>
              <a:ea typeface="ＭＳ Ｐゴシック" panose="020B0600070205080204" pitchFamily="50" charset="-128"/>
            </a:rPr>
            <a:t>0.05</a:t>
          </a:r>
          <a:r>
            <a:rPr kumimoji="1" lang="ja-JP" altLang="en-US" sz="1200">
              <a:latin typeface="ＭＳ Ｐゴシック" panose="020B0600070205080204" pitchFamily="50" charset="-128"/>
              <a:ea typeface="ＭＳ Ｐゴシック" panose="020B0600070205080204" pitchFamily="50" charset="-128"/>
            </a:rPr>
            <a:t>人増加し</a:t>
          </a:r>
          <a:r>
            <a:rPr kumimoji="1" lang="en-US" altLang="ja-JP" sz="1200">
              <a:latin typeface="ＭＳ Ｐゴシック" panose="020B0600070205080204" pitchFamily="50" charset="-128"/>
              <a:ea typeface="ＭＳ Ｐゴシック" panose="020B0600070205080204" pitchFamily="50" charset="-128"/>
            </a:rPr>
            <a:t>4.93</a:t>
          </a:r>
          <a:r>
            <a:rPr kumimoji="1" lang="ja-JP" altLang="en-US" sz="1200">
              <a:latin typeface="ＭＳ Ｐゴシック" panose="020B0600070205080204" pitchFamily="50" charset="-128"/>
              <a:ea typeface="ＭＳ Ｐゴシック" panose="020B0600070205080204" pitchFamily="50" charset="-128"/>
            </a:rPr>
            <a:t>人となったが、全国平均、埼玉県平均、類似団体平均を下回る状況が続いている。</a:t>
          </a:r>
        </a:p>
        <a:p>
          <a:r>
            <a:rPr kumimoji="1" lang="ja-JP" altLang="en-US" sz="1200">
              <a:latin typeface="ＭＳ Ｐゴシック" panose="020B0600070205080204" pitchFamily="50" charset="-128"/>
              <a:ea typeface="ＭＳ Ｐゴシック" panose="020B0600070205080204" pitchFamily="50" charset="-128"/>
            </a:rPr>
            <a:t>「朝霞市定員管理方針」では、本市の人口増加が続いていることやその時々の行政課題への柔軟な対応を考慮し、数値目標として職員数の上限を設定し、その中で職員数の抑制に努めることとしていることから、引き続き、社会情勢や行政需要の変化を注視し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121391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6978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113347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697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113347</xdr:rowOff>
    </xdr:from>
    <xdr:to>
      <xdr:col>72</xdr:col>
      <xdr:colOff>203200</xdr:colOff>
      <xdr:row>61</xdr:row>
      <xdr:rowOff>143510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717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61</xdr:row>
      <xdr:rowOff>163619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019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70591</xdr:rowOff>
    </xdr:from>
    <xdr:to>
      <xdr:col>81</xdr:col>
      <xdr:colOff>95250</xdr:colOff>
      <xdr:row>62</xdr:row>
      <xdr:rowOff>741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87118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62547</xdr:rowOff>
    </xdr:from>
    <xdr:to>
      <xdr:col>73</xdr:col>
      <xdr:colOff>44450</xdr:colOff>
      <xdr:row>61</xdr:row>
      <xdr:rowOff>164147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2874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実質公債費比率は、前年度と同じ</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％となり、全国平均・埼玉県平均を下回っている。分子では、朝霞地区一部事務組合の消防指令システム整備事業債の償還開始等により公債費負担が新たに</a:t>
          </a:r>
          <a:r>
            <a:rPr kumimoji="1" lang="en-US" altLang="ja-JP" sz="1200">
              <a:latin typeface="ＭＳ Ｐゴシック" panose="020B0600070205080204" pitchFamily="50" charset="-128"/>
              <a:ea typeface="ＭＳ Ｐゴシック" panose="020B0600070205080204" pitchFamily="50" charset="-128"/>
            </a:rPr>
            <a:t>1,198</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3,000</a:t>
          </a:r>
          <a:r>
            <a:rPr kumimoji="1" lang="ja-JP" altLang="en-US" sz="1200">
              <a:latin typeface="ＭＳ Ｐゴシック" panose="020B0600070205080204" pitchFamily="50" charset="-128"/>
              <a:ea typeface="ＭＳ Ｐゴシック" panose="020B0600070205080204" pitchFamily="50" charset="-128"/>
            </a:rPr>
            <a:t>円増加し、分母では、標準税収入額が前年度に比べ</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5,674</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3,000</a:t>
          </a:r>
          <a:r>
            <a:rPr kumimoji="1" lang="ja-JP" altLang="en-US" sz="1200">
              <a:latin typeface="ＭＳ Ｐゴシック" panose="020B0600070205080204" pitchFamily="50" charset="-128"/>
              <a:ea typeface="ＭＳ Ｐゴシック" panose="020B0600070205080204" pitchFamily="50" charset="-128"/>
            </a:rPr>
            <a:t>円増加した一方、普通交付税は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8,901</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円減、臨時財政対策債は</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6,867</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6,000</a:t>
          </a:r>
          <a:r>
            <a:rPr kumimoji="1" lang="ja-JP" altLang="en-US" sz="1200">
              <a:latin typeface="ＭＳ Ｐゴシック" panose="020B0600070205080204" pitchFamily="50" charset="-128"/>
              <a:ea typeface="ＭＳ Ｐゴシック" panose="020B0600070205080204" pitchFamily="50" charset="-128"/>
            </a:rPr>
            <a:t>円の減により減少となったものの、結果として前年度と同数となった。今後も償還額と起債額のバランスを考えながら計画的な運用に努める。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1512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1512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40</xdr:row>
      <xdr:rowOff>149981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007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149981</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9620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将来負担比率は、前年度に比べ</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％となったが、全国平均・埼玉県平均は上回っている。減となった要因は、分母では標準税収入額が前年度に比べ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5,674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円増加した一方、普通交付税は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8,901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円減、臨時財政対策債は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6,867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円の減により減少となったが、分子では地方債借入額が元金償還額を下回ったため</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7,371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円減少となったことなどが挙げられる。今後も充当可能財源等の確保や将来を見据えた地方債の計画的な運用に努める。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104231</xdr:rowOff>
    </xdr:from>
    <xdr:to>
      <xdr:col>81</xdr:col>
      <xdr:colOff>44450</xdr:colOff>
      <xdr:row>15</xdr:row>
      <xdr:rowOff>34471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04531"/>
          <a:ext cx="8382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34471</xdr:rowOff>
    </xdr:from>
    <xdr:to>
      <xdr:col>77</xdr:col>
      <xdr:colOff>44450</xdr:colOff>
      <xdr:row>15</xdr:row>
      <xdr:rowOff>139609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606221"/>
          <a:ext cx="889000" cy="10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139609</xdr:rowOff>
    </xdr:from>
    <xdr:to>
      <xdr:col>72</xdr:col>
      <xdr:colOff>203200</xdr:colOff>
      <xdr:row>15</xdr:row>
      <xdr:rowOff>167187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71135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167187</xdr:rowOff>
    </xdr:from>
    <xdr:to>
      <xdr:col>68</xdr:col>
      <xdr:colOff>152400</xdr:colOff>
      <xdr:row>16</xdr:row>
      <xdr:rowOff>18143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73893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29482</xdr:rowOff>
    </xdr:from>
    <xdr:to>
      <xdr:col>68</xdr:col>
      <xdr:colOff>203200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53431</xdr:rowOff>
    </xdr:from>
    <xdr:to>
      <xdr:col>81</xdr:col>
      <xdr:colOff>95250</xdr:colOff>
      <xdr:row>14</xdr:row>
      <xdr:rowOff>155031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25508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42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155121</xdr:rowOff>
    </xdr:from>
    <xdr:to>
      <xdr:col>77</xdr:col>
      <xdr:colOff>95250</xdr:colOff>
      <xdr:row>15</xdr:row>
      <xdr:rowOff>85271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70048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64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88809</xdr:rowOff>
    </xdr:from>
    <xdr:to>
      <xdr:col>73</xdr:col>
      <xdr:colOff>44450</xdr:colOff>
      <xdr:row>16</xdr:row>
      <xdr:rowOff>18959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6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29136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42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116387</xdr:rowOff>
    </xdr:from>
    <xdr:to>
      <xdr:col>68</xdr:col>
      <xdr:colOff>203200</xdr:colOff>
      <xdr:row>16</xdr:row>
      <xdr:rowOff>46537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6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56714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4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144,062
139,837
18.34
53,822,918
50,993,751
2,574,269
26,804,502
24,561,795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人件費に係る経常収支比率は、前年度に比べ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23.5</a:t>
          </a:r>
          <a:r>
            <a:rPr kumimoji="1" lang="ja-JP" altLang="en-US" sz="1200">
              <a:latin typeface="ＭＳ Ｐゴシック" panose="020B0600070205080204" pitchFamily="50" charset="-128"/>
              <a:ea typeface="ＭＳ Ｐゴシック" panose="020B0600070205080204" pitchFamily="50" charset="-128"/>
            </a:rPr>
            <a:t>％となったが、全国平均・埼玉県平均・類似団体平均すべてにおいて下回っている。</a:t>
          </a:r>
        </a:p>
        <a:p>
          <a:r>
            <a:rPr kumimoji="1" lang="ja-JP" altLang="en-US" sz="1200">
              <a:latin typeface="ＭＳ Ｐゴシック" panose="020B0600070205080204" pitchFamily="50" charset="-128"/>
              <a:ea typeface="ＭＳ Ｐゴシック" panose="020B0600070205080204" pitchFamily="50" charset="-128"/>
            </a:rPr>
            <a:t>人事院勧告による給料及び各種手当の増加により、人件費充当経常一般財源等が増加したため、比率も増加した。今後も人件費関係経費全体について抑制に努める。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6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6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15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121683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0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で、依然として全国平均・埼玉県平均・類似団体平均すべてにおいて上回っている。公共施設における電気料の増などにより物件費充当経常一般財源等が増加したため、比率が増加した。引き続き、市民サービスの質を確保しながら、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140607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131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64407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64407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67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19</xdr:row>
      <xdr:rowOff>9978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69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13607</xdr:rowOff>
    </xdr:from>
    <xdr:to>
      <xdr:col>74</xdr:col>
      <xdr:colOff>31750</xdr:colOff>
      <xdr:row>19</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99984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扶助費に係る経常収支比率は、前年度に比べ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17.9</a:t>
          </a:r>
          <a:r>
            <a:rPr kumimoji="1" lang="ja-JP" altLang="en-US" sz="1200">
              <a:latin typeface="ＭＳ Ｐゴシック" panose="020B0600070205080204" pitchFamily="50" charset="-128"/>
              <a:ea typeface="ＭＳ Ｐゴシック" panose="020B0600070205080204" pitchFamily="50" charset="-128"/>
            </a:rPr>
            <a:t>％と３年連続で減少したが、全国平均・埼玉県平均・類似団体平均すべてにおいて上回っている。児童手当や生活保護費が減少したことにより、比率が減少した。人口は現在も増加傾向にあることもあり、扶助費の大幅な削減は難しいことから、今後、上昇傾向が続くものと見込んで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119380</xdr:rowOff>
    </xdr:from>
    <xdr:to>
      <xdr:col>24</xdr:col>
      <xdr:colOff>25400</xdr:colOff>
      <xdr:row>59</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63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62230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62230</xdr:rowOff>
    </xdr:from>
    <xdr:to>
      <xdr:col>15</xdr:col>
      <xdr:colOff>98425</xdr:colOff>
      <xdr:row>60</xdr:row>
      <xdr:rowOff>5080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7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5080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6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68580</xdr:rowOff>
    </xdr:from>
    <xdr:to>
      <xdr:col>24</xdr:col>
      <xdr:colOff>76200</xdr:colOff>
      <xdr:row>58</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40657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xdr:rowOff>
    </xdr:from>
    <xdr:to>
      <xdr:col>15</xdr:col>
      <xdr:colOff>149225</xdr:colOff>
      <xdr:row>59</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125730</xdr:rowOff>
    </xdr:from>
    <xdr:to>
      <xdr:col>11</xdr:col>
      <xdr:colOff>60325</xdr:colOff>
      <xdr:row>60</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40657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その他に係る経常収支比率については、前年度に比べ、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11.0</a:t>
          </a:r>
          <a:r>
            <a:rPr kumimoji="1" lang="ja-JP" altLang="en-US" sz="1200">
              <a:latin typeface="ＭＳ Ｐゴシック" panose="020B0600070205080204" pitchFamily="50" charset="-128"/>
              <a:ea typeface="ＭＳ Ｐゴシック" panose="020B0600070205080204" pitchFamily="50" charset="-128"/>
            </a:rPr>
            <a:t>％となったが、全国平均・埼玉県平均・類似団体平均すべてにおいて下回っている。繰出金の増などにより、経常一般財源等が増加したため、比率が増加した。今後も事業の精査を行っていく。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15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ＭＳ Ｐゴシック" panose="020B0600070205080204" pitchFamily="50" charset="-128"/>
              <a:ea typeface="ＭＳ Ｐゴシック" panose="020B0600070205080204" pitchFamily="50" charset="-128"/>
            </a:rPr>
            <a:t>補助費等に係る経常収支比率については、前年度に比べ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で、埼玉県平均を上回っているものの、全国平均や類似団体平均は下回っている。幼稚園利用料等補助金が減少したことなどにより、補助費等充当経常一般財源等が減少したため比率が減少した。今後も事業の精査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84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75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36</xdr:row>
      <xdr:rowOff>3556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75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74422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837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経常収支比率は、前年度に比べ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で、全国平均・埼玉県平均・類似団体平均すべてにおいて下回っている。地方債元利償還額が減少したことにより、比率が減少した。今後も償還額と起債額のバランスを考えながら起債を検討するなど計画的な運用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130810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74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公債費以外に係る経常収支比率については、前年度に比べ</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82.7</a:t>
          </a:r>
          <a:r>
            <a:rPr kumimoji="1" lang="ja-JP" altLang="en-US" sz="1200">
              <a:latin typeface="ＭＳ Ｐゴシック" panose="020B0600070205080204" pitchFamily="50" charset="-128"/>
              <a:ea typeface="ＭＳ Ｐゴシック" panose="020B0600070205080204" pitchFamily="50" charset="-128"/>
            </a:rPr>
            <a:t>％で、全国平均・埼玉県平均・類似団体平均すべてにおいて上回っている。増加は、人件費や物件費等の伸びに起因する。人口増加が進んでいるため人件費や扶助費などの義務的経費の大幅な削減は難しいが、今後も物件費などについて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705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79</xdr:row>
      <xdr:rowOff>85089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7056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85089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305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23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85128</xdr:rowOff>
    </xdr:from>
    <xdr:to>
      <xdr:col>29</xdr:col>
      <xdr:colOff>127000</xdr:colOff>
      <xdr:row>17</xdr:row>
      <xdr:rowOff>105771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7403"/>
          <a:ext cx="647700" cy="20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96489</xdr:rowOff>
    </xdr:from>
    <xdr:to>
      <xdr:col>26</xdr:col>
      <xdr:colOff>50800</xdr:colOff>
      <xdr:row>17</xdr:row>
      <xdr:rowOff>105771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58764"/>
          <a:ext cx="698500" cy="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96489</xdr:rowOff>
    </xdr:from>
    <xdr:to>
      <xdr:col>22</xdr:col>
      <xdr:colOff>114300</xdr:colOff>
      <xdr:row>17</xdr:row>
      <xdr:rowOff>114389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58764"/>
          <a:ext cx="698500" cy="17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114389</xdr:rowOff>
    </xdr:from>
    <xdr:to>
      <xdr:col>18</xdr:col>
      <xdr:colOff>177800</xdr:colOff>
      <xdr:row>17</xdr:row>
      <xdr:rowOff>122847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6664"/>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34328</xdr:rowOff>
    </xdr:from>
    <xdr:to>
      <xdr:col>29</xdr:col>
      <xdr:colOff>177800</xdr:colOff>
      <xdr:row>17</xdr:row>
      <xdr:rowOff>135928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6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54971</xdr:rowOff>
    </xdr:from>
    <xdr:to>
      <xdr:col>26</xdr:col>
      <xdr:colOff>101600</xdr:colOff>
      <xdr:row>17</xdr:row>
      <xdr:rowOff>156571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141348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0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45689</xdr:rowOff>
    </xdr:from>
    <xdr:to>
      <xdr:col>22</xdr:col>
      <xdr:colOff>165100</xdr:colOff>
      <xdr:row>17</xdr:row>
      <xdr:rowOff>147289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132066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9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63589</xdr:rowOff>
    </xdr:from>
    <xdr:to>
      <xdr:col>19</xdr:col>
      <xdr:colOff>38100</xdr:colOff>
      <xdr:row>17</xdr:row>
      <xdr:rowOff>165189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149966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72047</xdr:rowOff>
    </xdr:from>
    <xdr:to>
      <xdr:col>15</xdr:col>
      <xdr:colOff>101600</xdr:colOff>
      <xdr:row>18</xdr:row>
      <xdr:rowOff>2197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3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158424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2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220611</xdr:rowOff>
    </xdr:from>
    <xdr:to>
      <xdr:col>29</xdr:col>
      <xdr:colOff>127000</xdr:colOff>
      <xdr:row>35</xdr:row>
      <xdr:rowOff>227812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30961"/>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227812</xdr:rowOff>
    </xdr:from>
    <xdr:to>
      <xdr:col>26</xdr:col>
      <xdr:colOff>50800</xdr:colOff>
      <xdr:row>35</xdr:row>
      <xdr:rowOff>259550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38162"/>
          <a:ext cx="6985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258064</xdr:rowOff>
    </xdr:from>
    <xdr:to>
      <xdr:col>22</xdr:col>
      <xdr:colOff>114300</xdr:colOff>
      <xdr:row>35</xdr:row>
      <xdr:rowOff>259550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6841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258064</xdr:rowOff>
    </xdr:from>
    <xdr:to>
      <xdr:col>18</xdr:col>
      <xdr:colOff>177800</xdr:colOff>
      <xdr:row>35</xdr:row>
      <xdr:rowOff>281877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68414"/>
          <a:ext cx="6985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169811</xdr:rowOff>
    </xdr:from>
    <xdr:to>
      <xdr:col>29</xdr:col>
      <xdr:colOff>177800</xdr:colOff>
      <xdr:row>35</xdr:row>
      <xdr:rowOff>271411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8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141888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177012</xdr:rowOff>
    </xdr:from>
    <xdr:to>
      <xdr:col>26</xdr:col>
      <xdr:colOff>101600</xdr:colOff>
      <xdr:row>35</xdr:row>
      <xdr:rowOff>278612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263389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7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208750</xdr:rowOff>
    </xdr:from>
    <xdr:to>
      <xdr:col>22</xdr:col>
      <xdr:colOff>165100</xdr:colOff>
      <xdr:row>35</xdr:row>
      <xdr:rowOff>310350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1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295127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207264</xdr:rowOff>
    </xdr:from>
    <xdr:to>
      <xdr:col>19</xdr:col>
      <xdr:colOff>38100</xdr:colOff>
      <xdr:row>35</xdr:row>
      <xdr:rowOff>308864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1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293641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0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231077</xdr:rowOff>
    </xdr:from>
    <xdr:to>
      <xdr:col>15</xdr:col>
      <xdr:colOff>101600</xdr:colOff>
      <xdr:row>35</xdr:row>
      <xdr:rowOff>332677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4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2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144,062
139,837
18.34
53,822,918
50,993,751
2,574,269
26,804,502
24,561,795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58684</xdr:rowOff>
    </xdr:from>
    <xdr:to>
      <xdr:col>24</xdr:col>
      <xdr:colOff>63500</xdr:colOff>
      <xdr:row>37</xdr:row>
      <xdr:rowOff>71806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02334"/>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67280</xdr:rowOff>
    </xdr:from>
    <xdr:to>
      <xdr:col>19</xdr:col>
      <xdr:colOff>177800</xdr:colOff>
      <xdr:row>37</xdr:row>
      <xdr:rowOff>71806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10930"/>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67280</xdr:rowOff>
    </xdr:from>
    <xdr:to>
      <xdr:col>15</xdr:col>
      <xdr:colOff>50800</xdr:colOff>
      <xdr:row>37</xdr:row>
      <xdr:rowOff>87511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10930"/>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87168</xdr:rowOff>
    </xdr:from>
    <xdr:to>
      <xdr:col>10</xdr:col>
      <xdr:colOff>114300</xdr:colOff>
      <xdr:row>37</xdr:row>
      <xdr:rowOff>87511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3081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7884</xdr:rowOff>
    </xdr:from>
    <xdr:to>
      <xdr:col>24</xdr:col>
      <xdr:colOff>114300</xdr:colOff>
      <xdr:row>37</xdr:row>
      <xdr:rowOff>109484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157761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21006</xdr:rowOff>
    </xdr:from>
    <xdr:to>
      <xdr:col>20</xdr:col>
      <xdr:colOff>38100</xdr:colOff>
      <xdr:row>37</xdr:row>
      <xdr:rowOff>122606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113733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16480</xdr:rowOff>
    </xdr:from>
    <xdr:to>
      <xdr:col>15</xdr:col>
      <xdr:colOff>101600</xdr:colOff>
      <xdr:row>37</xdr:row>
      <xdr:rowOff>118080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109207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36711</xdr:rowOff>
    </xdr:from>
    <xdr:to>
      <xdr:col>10</xdr:col>
      <xdr:colOff>165100</xdr:colOff>
      <xdr:row>37</xdr:row>
      <xdr:rowOff>138311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129438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36368</xdr:rowOff>
    </xdr:from>
    <xdr:to>
      <xdr:col>6</xdr:col>
      <xdr:colOff>38100</xdr:colOff>
      <xdr:row>37</xdr:row>
      <xdr:rowOff>137968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129095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38561</xdr:rowOff>
    </xdr:from>
    <xdr:to>
      <xdr:col>24</xdr:col>
      <xdr:colOff>63500</xdr:colOff>
      <xdr:row>57</xdr:row>
      <xdr:rowOff>94943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1211"/>
          <a:ext cx="838200" cy="5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94943</xdr:rowOff>
    </xdr:from>
    <xdr:to>
      <xdr:col>19</xdr:col>
      <xdr:colOff>177800</xdr:colOff>
      <xdr:row>57</xdr:row>
      <xdr:rowOff>152093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759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152093</xdr:rowOff>
    </xdr:from>
    <xdr:to>
      <xdr:col>15</xdr:col>
      <xdr:colOff>50800</xdr:colOff>
      <xdr:row>58</xdr:row>
      <xdr:rowOff>49093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4743"/>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16745</xdr:rowOff>
    </xdr:from>
    <xdr:to>
      <xdr:col>10</xdr:col>
      <xdr:colOff>114300</xdr:colOff>
      <xdr:row>58</xdr:row>
      <xdr:rowOff>49093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60845"/>
          <a:ext cx="889000" cy="3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25943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159211</xdr:rowOff>
    </xdr:from>
    <xdr:to>
      <xdr:col>24</xdr:col>
      <xdr:colOff>114300</xdr:colOff>
      <xdr:row>57</xdr:row>
      <xdr:rowOff>89361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137638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44143</xdr:rowOff>
    </xdr:from>
    <xdr:to>
      <xdr:col>20</xdr:col>
      <xdr:colOff>38100</xdr:colOff>
      <xdr:row>57</xdr:row>
      <xdr:rowOff>145743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136870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101293</xdr:rowOff>
    </xdr:from>
    <xdr:to>
      <xdr:col>15</xdr:col>
      <xdr:colOff>101600</xdr:colOff>
      <xdr:row>58</xdr:row>
      <xdr:rowOff>31443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22570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169743</xdr:rowOff>
    </xdr:from>
    <xdr:to>
      <xdr:col>10</xdr:col>
      <xdr:colOff>165100</xdr:colOff>
      <xdr:row>58</xdr:row>
      <xdr:rowOff>99893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91020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137395</xdr:rowOff>
    </xdr:from>
    <xdr:to>
      <xdr:col>6</xdr:col>
      <xdr:colOff>38100</xdr:colOff>
      <xdr:row>58</xdr:row>
      <xdr:rowOff>67545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58672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148341</xdr:rowOff>
    </xdr:from>
    <xdr:to>
      <xdr:col>24</xdr:col>
      <xdr:colOff>63500</xdr:colOff>
      <xdr:row>77</xdr:row>
      <xdr:rowOff>167909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9991"/>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167909</xdr:rowOff>
    </xdr:from>
    <xdr:to>
      <xdr:col>19</xdr:col>
      <xdr:colOff>177800</xdr:colOff>
      <xdr:row>78</xdr:row>
      <xdr:rowOff>7751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9559"/>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7751</xdr:rowOff>
    </xdr:from>
    <xdr:to>
      <xdr:col>15</xdr:col>
      <xdr:colOff>50800</xdr:colOff>
      <xdr:row>78</xdr:row>
      <xdr:rowOff>7843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085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7843</xdr:rowOff>
    </xdr:from>
    <xdr:to>
      <xdr:col>10</xdr:col>
      <xdr:colOff>114300</xdr:colOff>
      <xdr:row>78</xdr:row>
      <xdr:rowOff>28966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0943"/>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97541</xdr:rowOff>
    </xdr:from>
    <xdr:to>
      <xdr:col>24</xdr:col>
      <xdr:colOff>114300</xdr:colOff>
      <xdr:row>78</xdr:row>
      <xdr:rowOff>27691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117109</xdr:rowOff>
    </xdr:from>
    <xdr:to>
      <xdr:col>20</xdr:col>
      <xdr:colOff>38100</xdr:colOff>
      <xdr:row>78</xdr:row>
      <xdr:rowOff>47259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38386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128401</xdr:rowOff>
    </xdr:from>
    <xdr:to>
      <xdr:col>15</xdr:col>
      <xdr:colOff>101600</xdr:colOff>
      <xdr:row>78</xdr:row>
      <xdr:rowOff>58551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49678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128493</xdr:rowOff>
    </xdr:from>
    <xdr:to>
      <xdr:col>10</xdr:col>
      <xdr:colOff>165100</xdr:colOff>
      <xdr:row>78</xdr:row>
      <xdr:rowOff>58643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49770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149616</xdr:rowOff>
    </xdr:from>
    <xdr:to>
      <xdr:col>6</xdr:col>
      <xdr:colOff>38100</xdr:colOff>
      <xdr:row>78</xdr:row>
      <xdr:rowOff>79766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70893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128651</xdr:rowOff>
    </xdr:from>
    <xdr:to>
      <xdr:col>24</xdr:col>
      <xdr:colOff>63500</xdr:colOff>
      <xdr:row>96</xdr:row>
      <xdr:rowOff>68247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16401"/>
          <a:ext cx="838200" cy="1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128651</xdr:rowOff>
    </xdr:from>
    <xdr:to>
      <xdr:col>19</xdr:col>
      <xdr:colOff>177800</xdr:colOff>
      <xdr:row>96</xdr:row>
      <xdr:rowOff>132004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16401"/>
          <a:ext cx="889000" cy="1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132004</xdr:rowOff>
    </xdr:from>
    <xdr:to>
      <xdr:col>15</xdr:col>
      <xdr:colOff>50800</xdr:colOff>
      <xdr:row>97</xdr:row>
      <xdr:rowOff>6883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91204"/>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59779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6883</xdr:rowOff>
    </xdr:from>
    <xdr:to>
      <xdr:col>10</xdr:col>
      <xdr:colOff>114300</xdr:colOff>
      <xdr:row>97</xdr:row>
      <xdr:rowOff>49602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37533"/>
          <a:ext cx="889000" cy="4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114702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158816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17447</xdr:rowOff>
    </xdr:from>
    <xdr:to>
      <xdr:col>24</xdr:col>
      <xdr:colOff>114300</xdr:colOff>
      <xdr:row>96</xdr:row>
      <xdr:rowOff>119047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167324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5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77851</xdr:rowOff>
    </xdr:from>
    <xdr:to>
      <xdr:col>20</xdr:col>
      <xdr:colOff>38100</xdr:colOff>
      <xdr:row>96</xdr:row>
      <xdr:rowOff>8001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170578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5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81204</xdr:rowOff>
    </xdr:from>
    <xdr:to>
      <xdr:col>15</xdr:col>
      <xdr:colOff>101600</xdr:colOff>
      <xdr:row>97</xdr:row>
      <xdr:rowOff>11354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2481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63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127533</xdr:rowOff>
    </xdr:from>
    <xdr:to>
      <xdr:col>10</xdr:col>
      <xdr:colOff>165100</xdr:colOff>
      <xdr:row>97</xdr:row>
      <xdr:rowOff>57683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48810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170252</xdr:rowOff>
    </xdr:from>
    <xdr:to>
      <xdr:col>6</xdr:col>
      <xdr:colOff>38100</xdr:colOff>
      <xdr:row>97</xdr:row>
      <xdr:rowOff>100402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91529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112259</xdr:rowOff>
    </xdr:from>
    <xdr:to>
      <xdr:col>55</xdr:col>
      <xdr:colOff>0</xdr:colOff>
      <xdr:row>38</xdr:row>
      <xdr:rowOff>6636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55909"/>
          <a:ext cx="8382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165164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65634</xdr:rowOff>
    </xdr:from>
    <xdr:to>
      <xdr:col>50</xdr:col>
      <xdr:colOff>114300</xdr:colOff>
      <xdr:row>38</xdr:row>
      <xdr:rowOff>6636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552034"/>
          <a:ext cx="889000" cy="96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65634</xdr:rowOff>
    </xdr:from>
    <xdr:to>
      <xdr:col>45</xdr:col>
      <xdr:colOff>177800</xdr:colOff>
      <xdr:row>38</xdr:row>
      <xdr:rowOff>86464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552034"/>
          <a:ext cx="889000" cy="10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86464</xdr:rowOff>
    </xdr:from>
    <xdr:to>
      <xdr:col>41</xdr:col>
      <xdr:colOff>50800</xdr:colOff>
      <xdr:row>38</xdr:row>
      <xdr:rowOff>103067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01564"/>
          <a:ext cx="889000" cy="1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61459</xdr:rowOff>
    </xdr:from>
    <xdr:to>
      <xdr:col>55</xdr:col>
      <xdr:colOff>50800</xdr:colOff>
      <xdr:row>37</xdr:row>
      <xdr:rowOff>163058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5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39886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8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127286</xdr:rowOff>
    </xdr:from>
    <xdr:to>
      <xdr:col>50</xdr:col>
      <xdr:colOff>165100</xdr:colOff>
      <xdr:row>38</xdr:row>
      <xdr:rowOff>57435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70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48563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14834</xdr:rowOff>
    </xdr:from>
    <xdr:to>
      <xdr:col>46</xdr:col>
      <xdr:colOff>38100</xdr:colOff>
      <xdr:row>32</xdr:row>
      <xdr:rowOff>116434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5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107561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35664</xdr:rowOff>
    </xdr:from>
    <xdr:to>
      <xdr:col>41</xdr:col>
      <xdr:colOff>101600</xdr:colOff>
      <xdr:row>38</xdr:row>
      <xdr:rowOff>137264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128391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52267</xdr:rowOff>
    </xdr:from>
    <xdr:to>
      <xdr:col>36</xdr:col>
      <xdr:colOff>165100</xdr:colOff>
      <xdr:row>38</xdr:row>
      <xdr:rowOff>153867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144994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6934</xdr:rowOff>
    </xdr:from>
    <xdr:to>
      <xdr:col>55</xdr:col>
      <xdr:colOff>0</xdr:colOff>
      <xdr:row>58</xdr:row>
      <xdr:rowOff>19558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51034"/>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26315</xdr:rowOff>
    </xdr:from>
    <xdr:to>
      <xdr:col>50</xdr:col>
      <xdr:colOff>114300</xdr:colOff>
      <xdr:row>58</xdr:row>
      <xdr:rowOff>19558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98965"/>
          <a:ext cx="889000" cy="1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26315</xdr:rowOff>
    </xdr:from>
    <xdr:to>
      <xdr:col>45</xdr:col>
      <xdr:colOff>177800</xdr:colOff>
      <xdr:row>57</xdr:row>
      <xdr:rowOff>82639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98965"/>
          <a:ext cx="889000" cy="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45026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82639</xdr:rowOff>
    </xdr:from>
    <xdr:to>
      <xdr:col>41</xdr:col>
      <xdr:colOff>50800</xdr:colOff>
      <xdr:row>57</xdr:row>
      <xdr:rowOff>106325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55289"/>
          <a:ext cx="8890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119867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127584</xdr:rowOff>
    </xdr:from>
    <xdr:to>
      <xdr:col>55</xdr:col>
      <xdr:colOff>50800</xdr:colOff>
      <xdr:row>58</xdr:row>
      <xdr:rowOff>57734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42511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140208</xdr:rowOff>
    </xdr:from>
    <xdr:to>
      <xdr:col>50</xdr:col>
      <xdr:colOff>165100</xdr:colOff>
      <xdr:row>58</xdr:row>
      <xdr:rowOff>70358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61485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146965</xdr:rowOff>
    </xdr:from>
    <xdr:to>
      <xdr:col>46</xdr:col>
      <xdr:colOff>38100</xdr:colOff>
      <xdr:row>57</xdr:row>
      <xdr:rowOff>77115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68242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31839</xdr:rowOff>
    </xdr:from>
    <xdr:to>
      <xdr:col>41</xdr:col>
      <xdr:colOff>101600</xdr:colOff>
      <xdr:row>57</xdr:row>
      <xdr:rowOff>133439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124566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55525</xdr:rowOff>
    </xdr:from>
    <xdr:to>
      <xdr:col>36</xdr:col>
      <xdr:colOff>165100</xdr:colOff>
      <xdr:row>57</xdr:row>
      <xdr:rowOff>157125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148252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129961</xdr:rowOff>
    </xdr:from>
    <xdr:to>
      <xdr:col>55</xdr:col>
      <xdr:colOff>0</xdr:colOff>
      <xdr:row>78</xdr:row>
      <xdr:rowOff>139402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03061"/>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104496</xdr:rowOff>
    </xdr:from>
    <xdr:to>
      <xdr:col>50</xdr:col>
      <xdr:colOff>114300</xdr:colOff>
      <xdr:row>78</xdr:row>
      <xdr:rowOff>129961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06146"/>
          <a:ext cx="889000" cy="19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104496</xdr:rowOff>
    </xdr:from>
    <xdr:to>
      <xdr:col>45</xdr:col>
      <xdr:colOff>177800</xdr:colOff>
      <xdr:row>77</xdr:row>
      <xdr:rowOff>145667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06146"/>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145667</xdr:rowOff>
    </xdr:from>
    <xdr:to>
      <xdr:col>41</xdr:col>
      <xdr:colOff>50800</xdr:colOff>
      <xdr:row>78</xdr:row>
      <xdr:rowOff>47597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47317"/>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88602</xdr:rowOff>
    </xdr:from>
    <xdr:to>
      <xdr:col>55</xdr:col>
      <xdr:colOff>50800</xdr:colOff>
      <xdr:row>79</xdr:row>
      <xdr:rowOff>18752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3529</xdr:rowOff>
    </xdr:from>
    <xdr:ext cx="313932"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79161</xdr:rowOff>
    </xdr:from>
    <xdr:to>
      <xdr:col>50</xdr:col>
      <xdr:colOff>165100</xdr:colOff>
      <xdr:row>79</xdr:row>
      <xdr:rowOff>9311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438</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5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53696</xdr:rowOff>
    </xdr:from>
    <xdr:to>
      <xdr:col>46</xdr:col>
      <xdr:colOff>38100</xdr:colOff>
      <xdr:row>77</xdr:row>
      <xdr:rowOff>155296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146423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94867</xdr:rowOff>
    </xdr:from>
    <xdr:to>
      <xdr:col>41</xdr:col>
      <xdr:colOff>101600</xdr:colOff>
      <xdr:row>78</xdr:row>
      <xdr:rowOff>25017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16144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38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168247</xdr:rowOff>
    </xdr:from>
    <xdr:to>
      <xdr:col>36</xdr:col>
      <xdr:colOff>165100</xdr:colOff>
      <xdr:row>78</xdr:row>
      <xdr:rowOff>98397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89524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171315</xdr:rowOff>
    </xdr:from>
    <xdr:to>
      <xdr:col>55</xdr:col>
      <xdr:colOff>0</xdr:colOff>
      <xdr:row>97</xdr:row>
      <xdr:rowOff>67371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30515"/>
          <a:ext cx="838200" cy="6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119103</xdr:rowOff>
    </xdr:from>
    <xdr:to>
      <xdr:col>50</xdr:col>
      <xdr:colOff>114300</xdr:colOff>
      <xdr:row>97</xdr:row>
      <xdr:rowOff>67371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78303"/>
          <a:ext cx="889000" cy="1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119103</xdr:rowOff>
    </xdr:from>
    <xdr:to>
      <xdr:col>45</xdr:col>
      <xdr:colOff>177800</xdr:colOff>
      <xdr:row>97</xdr:row>
      <xdr:rowOff>17627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78303"/>
          <a:ext cx="889000" cy="6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165258</xdr:rowOff>
    </xdr:from>
    <xdr:to>
      <xdr:col>41</xdr:col>
      <xdr:colOff>50800</xdr:colOff>
      <xdr:row>97</xdr:row>
      <xdr:rowOff>17627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24458"/>
          <a:ext cx="889000" cy="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120515</xdr:rowOff>
    </xdr:from>
    <xdr:to>
      <xdr:col>55</xdr:col>
      <xdr:colOff>50800</xdr:colOff>
      <xdr:row>97</xdr:row>
      <xdr:rowOff>50665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98942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16571</xdr:rowOff>
    </xdr:from>
    <xdr:to>
      <xdr:col>50</xdr:col>
      <xdr:colOff>165100</xdr:colOff>
      <xdr:row>97</xdr:row>
      <xdr:rowOff>118171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109298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68303</xdr:rowOff>
    </xdr:from>
    <xdr:to>
      <xdr:col>46</xdr:col>
      <xdr:colOff>38100</xdr:colOff>
      <xdr:row>96</xdr:row>
      <xdr:rowOff>169903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161030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138277</xdr:rowOff>
    </xdr:from>
    <xdr:to>
      <xdr:col>41</xdr:col>
      <xdr:colOff>101600</xdr:colOff>
      <xdr:row>97</xdr:row>
      <xdr:rowOff>68427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59554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114458</xdr:rowOff>
    </xdr:from>
    <xdr:to>
      <xdr:col>36</xdr:col>
      <xdr:colOff>165100</xdr:colOff>
      <xdr:row>97</xdr:row>
      <xdr:rowOff>44608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35735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34417</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09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34417</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09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155067</xdr:rowOff>
    </xdr:from>
    <xdr:to>
      <xdr:col>72</xdr:col>
      <xdr:colOff>38100</xdr:colOff>
      <xdr:row>39</xdr:row>
      <xdr:rowOff>85217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76344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138843</xdr:rowOff>
    </xdr:from>
    <xdr:to>
      <xdr:col>85</xdr:col>
      <xdr:colOff>127000</xdr:colOff>
      <xdr:row>76</xdr:row>
      <xdr:rowOff>145148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69043"/>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138843</xdr:rowOff>
    </xdr:from>
    <xdr:to>
      <xdr:col>81</xdr:col>
      <xdr:colOff>50800</xdr:colOff>
      <xdr:row>76</xdr:row>
      <xdr:rowOff>154539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69043"/>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149130</xdr:rowOff>
    </xdr:from>
    <xdr:to>
      <xdr:col>76</xdr:col>
      <xdr:colOff>114300</xdr:colOff>
      <xdr:row>76</xdr:row>
      <xdr:rowOff>154539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7933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149130</xdr:rowOff>
    </xdr:from>
    <xdr:to>
      <xdr:col>71</xdr:col>
      <xdr:colOff>177800</xdr:colOff>
      <xdr:row>76</xdr:row>
      <xdr:rowOff>151912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7933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94348</xdr:rowOff>
    </xdr:from>
    <xdr:to>
      <xdr:col>85</xdr:col>
      <xdr:colOff>177800</xdr:colOff>
      <xdr:row>77</xdr:row>
      <xdr:rowOff>24498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72775</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88043</xdr:rowOff>
    </xdr:from>
    <xdr:to>
      <xdr:col>81</xdr:col>
      <xdr:colOff>101600</xdr:colOff>
      <xdr:row>77</xdr:row>
      <xdr:rowOff>18193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9320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103739</xdr:rowOff>
    </xdr:from>
    <xdr:to>
      <xdr:col>76</xdr:col>
      <xdr:colOff>165100</xdr:colOff>
      <xdr:row>77</xdr:row>
      <xdr:rowOff>33889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25016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98330</xdr:rowOff>
    </xdr:from>
    <xdr:to>
      <xdr:col>72</xdr:col>
      <xdr:colOff>38100</xdr:colOff>
      <xdr:row>77</xdr:row>
      <xdr:rowOff>28480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19607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101112</xdr:rowOff>
    </xdr:from>
    <xdr:to>
      <xdr:col>67</xdr:col>
      <xdr:colOff>101600</xdr:colOff>
      <xdr:row>77</xdr:row>
      <xdr:rowOff>31262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22389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95155</xdr:rowOff>
    </xdr:from>
    <xdr:to>
      <xdr:col>85</xdr:col>
      <xdr:colOff>127000</xdr:colOff>
      <xdr:row>98</xdr:row>
      <xdr:rowOff>105018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97255"/>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105018</xdr:rowOff>
    </xdr:from>
    <xdr:to>
      <xdr:col>81</xdr:col>
      <xdr:colOff>50800</xdr:colOff>
      <xdr:row>99</xdr:row>
      <xdr:rowOff>61725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07118"/>
          <a:ext cx="889000" cy="1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55085</xdr:rowOff>
    </xdr:from>
    <xdr:to>
      <xdr:col>76</xdr:col>
      <xdr:colOff>114300</xdr:colOff>
      <xdr:row>99</xdr:row>
      <xdr:rowOff>61725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7028635"/>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43754</xdr:rowOff>
    </xdr:from>
    <xdr:to>
      <xdr:col>71</xdr:col>
      <xdr:colOff>177800</xdr:colOff>
      <xdr:row>99</xdr:row>
      <xdr:rowOff>55085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17304"/>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17290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44355</xdr:rowOff>
    </xdr:from>
    <xdr:to>
      <xdr:col>85</xdr:col>
      <xdr:colOff>177800</xdr:colOff>
      <xdr:row>98</xdr:row>
      <xdr:rowOff>145955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22782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54218</xdr:rowOff>
    </xdr:from>
    <xdr:to>
      <xdr:col>81</xdr:col>
      <xdr:colOff>101600</xdr:colOff>
      <xdr:row>98</xdr:row>
      <xdr:rowOff>155818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146945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10925</xdr:rowOff>
    </xdr:from>
    <xdr:to>
      <xdr:col>76</xdr:col>
      <xdr:colOff>165100</xdr:colOff>
      <xdr:row>99</xdr:row>
      <xdr:rowOff>112525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103652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7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4285</xdr:rowOff>
    </xdr:from>
    <xdr:to>
      <xdr:col>72</xdr:col>
      <xdr:colOff>38100</xdr:colOff>
      <xdr:row>99</xdr:row>
      <xdr:rowOff>105885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97012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7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164404</xdr:rowOff>
    </xdr:from>
    <xdr:to>
      <xdr:col>67</xdr:col>
      <xdr:colOff>101600</xdr:colOff>
      <xdr:row>99</xdr:row>
      <xdr:rowOff>94554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85681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38316</xdr:rowOff>
    </xdr:from>
    <xdr:to>
      <xdr:col>116</xdr:col>
      <xdr:colOff>63500</xdr:colOff>
      <xdr:row>59</xdr:row>
      <xdr:rowOff>38812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3866"/>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35554</xdr:rowOff>
    </xdr:from>
    <xdr:to>
      <xdr:col>111</xdr:col>
      <xdr:colOff>177800</xdr:colOff>
      <xdr:row>59</xdr:row>
      <xdr:rowOff>38316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1104"/>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33934</xdr:rowOff>
    </xdr:from>
    <xdr:to>
      <xdr:col>107</xdr:col>
      <xdr:colOff>50800</xdr:colOff>
      <xdr:row>59</xdr:row>
      <xdr:rowOff>35554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9484"/>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32506</xdr:rowOff>
    </xdr:from>
    <xdr:to>
      <xdr:col>102</xdr:col>
      <xdr:colOff>114300</xdr:colOff>
      <xdr:row>59</xdr:row>
      <xdr:rowOff>33934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48056"/>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159462</xdr:rowOff>
    </xdr:from>
    <xdr:to>
      <xdr:col>116</xdr:col>
      <xdr:colOff>114300</xdr:colOff>
      <xdr:row>59</xdr:row>
      <xdr:rowOff>89612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74389</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158966</xdr:rowOff>
    </xdr:from>
    <xdr:to>
      <xdr:col>112</xdr:col>
      <xdr:colOff>38100</xdr:colOff>
      <xdr:row>59</xdr:row>
      <xdr:rowOff>89116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80243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156204</xdr:rowOff>
    </xdr:from>
    <xdr:to>
      <xdr:col>107</xdr:col>
      <xdr:colOff>101600</xdr:colOff>
      <xdr:row>59</xdr:row>
      <xdr:rowOff>86354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77481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154584</xdr:rowOff>
    </xdr:from>
    <xdr:to>
      <xdr:col>102</xdr:col>
      <xdr:colOff>165100</xdr:colOff>
      <xdr:row>59</xdr:row>
      <xdr:rowOff>84734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75861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153156</xdr:rowOff>
    </xdr:from>
    <xdr:to>
      <xdr:col>98</xdr:col>
      <xdr:colOff>38100</xdr:colOff>
      <xdr:row>59</xdr:row>
      <xdr:rowOff>83306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74433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126098</xdr:rowOff>
    </xdr:from>
    <xdr:to>
      <xdr:col>116</xdr:col>
      <xdr:colOff>63500</xdr:colOff>
      <xdr:row>78</xdr:row>
      <xdr:rowOff>43535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27748"/>
          <a:ext cx="838200" cy="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43535</xdr:rowOff>
    </xdr:from>
    <xdr:to>
      <xdr:col>111</xdr:col>
      <xdr:colOff>177800</xdr:colOff>
      <xdr:row>78</xdr:row>
      <xdr:rowOff>81254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1663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16523</xdr:rowOff>
    </xdr:from>
    <xdr:to>
      <xdr:col>107</xdr:col>
      <xdr:colOff>50800</xdr:colOff>
      <xdr:row>78</xdr:row>
      <xdr:rowOff>81254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89623"/>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16523</xdr:rowOff>
    </xdr:from>
    <xdr:to>
      <xdr:col>102</xdr:col>
      <xdr:colOff>114300</xdr:colOff>
      <xdr:row>78</xdr:row>
      <xdr:rowOff>60528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89623"/>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114825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150334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75298</xdr:rowOff>
    </xdr:from>
    <xdr:to>
      <xdr:col>116</xdr:col>
      <xdr:colOff>114300</xdr:colOff>
      <xdr:row>78</xdr:row>
      <xdr:rowOff>5448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53725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164185</xdr:rowOff>
    </xdr:from>
    <xdr:to>
      <xdr:col>112</xdr:col>
      <xdr:colOff>38100</xdr:colOff>
      <xdr:row>78</xdr:row>
      <xdr:rowOff>94335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85462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30454</xdr:rowOff>
    </xdr:from>
    <xdr:to>
      <xdr:col>107</xdr:col>
      <xdr:colOff>101600</xdr:colOff>
      <xdr:row>78</xdr:row>
      <xdr:rowOff>132054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123181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137173</xdr:rowOff>
    </xdr:from>
    <xdr:to>
      <xdr:col>102</xdr:col>
      <xdr:colOff>165100</xdr:colOff>
      <xdr:row>78</xdr:row>
      <xdr:rowOff>67323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58450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9728</xdr:rowOff>
    </xdr:from>
    <xdr:to>
      <xdr:col>98</xdr:col>
      <xdr:colOff>38100</xdr:colOff>
      <xdr:row>78</xdr:row>
      <xdr:rowOff>111328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102455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3,971</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4,377</a:t>
          </a:r>
          <a:r>
            <a:rPr kumimoji="1" lang="ja-JP" altLang="en-US" sz="1200">
              <a:latin typeface="ＭＳ Ｐゴシック" panose="020B0600070205080204" pitchFamily="50" charset="-128"/>
              <a:ea typeface="ＭＳ Ｐゴシック" panose="020B0600070205080204" pitchFamily="50" charset="-128"/>
            </a:rPr>
            <a:t>円となっており、埼玉県平均を上回っている。</a:t>
          </a:r>
        </a:p>
        <a:p>
          <a:r>
            <a:rPr kumimoji="1" lang="ja-JP" altLang="en-US" sz="1200">
              <a:latin typeface="ＭＳ Ｐゴシック" panose="020B0600070205080204" pitchFamily="50" charset="-128"/>
              <a:ea typeface="ＭＳ Ｐゴシック" panose="020B0600070205080204" pitchFamily="50" charset="-128"/>
            </a:rPr>
            <a:t>また、物件費についても、あさか地域応援クーポン事業委託料の皆増などにより、積立金についても、財政調整基金積立金の増などにより、埼玉県平均を上回っている。</a:t>
          </a:r>
        </a:p>
        <a:p>
          <a:r>
            <a:rPr kumimoji="1" lang="ja-JP" altLang="en-US" sz="1200">
              <a:latin typeface="ＭＳ Ｐゴシック" panose="020B0600070205080204" pitchFamily="50" charset="-128"/>
              <a:ea typeface="ＭＳ Ｐゴシック" panose="020B0600070205080204" pitchFamily="50" charset="-128"/>
            </a:rPr>
            <a:t>一方、普通建設事業費や公債費などについては、全国平均、類似団体平均、埼玉県平均を下回っている。</a:t>
          </a:r>
        </a:p>
        <a:p>
          <a:r>
            <a:rPr kumimoji="1" lang="ja-JP" altLang="en-US" sz="1200">
              <a:latin typeface="ＭＳ Ｐゴシック" panose="020B0600070205080204" pitchFamily="50" charset="-128"/>
              <a:ea typeface="ＭＳ Ｐゴシック" panose="020B0600070205080204" pitchFamily="50" charset="-128"/>
            </a:rPr>
            <a:t>普通建設事業については、扶助費など経常経費の比重が高いことにより抑えざるを得ない状況にあるが、今後、施設の老朽化対策に係る経費が増大することも考えられる。</a:t>
          </a:r>
        </a:p>
        <a:p>
          <a:r>
            <a:rPr kumimoji="1" lang="ja-JP" altLang="en-US" sz="1200">
              <a:latin typeface="ＭＳ Ｐゴシック" panose="020B0600070205080204" pitchFamily="50" charset="-128"/>
              <a:ea typeface="ＭＳ Ｐゴシック" panose="020B0600070205080204" pitchFamily="50" charset="-128"/>
            </a:rPr>
            <a:t>公債費についても、普通建設事業の増大に伴い増加するおそれがあるため、計画的な起債に努める。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144,062
139,837
18.34
53,822,918
50,993,751
2,574,269
26,804,502
24,561,795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108131</xdr:rowOff>
    </xdr:from>
    <xdr:to>
      <xdr:col>24</xdr:col>
      <xdr:colOff>63500</xdr:colOff>
      <xdr:row>38</xdr:row>
      <xdr:rowOff>111397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232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108131</xdr:rowOff>
    </xdr:from>
    <xdr:to>
      <xdr:col>19</xdr:col>
      <xdr:colOff>177800</xdr:colOff>
      <xdr:row>38</xdr:row>
      <xdr:rowOff>114663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232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114663</xdr:rowOff>
    </xdr:from>
    <xdr:to>
      <xdr:col>15</xdr:col>
      <xdr:colOff>50800</xdr:colOff>
      <xdr:row>38</xdr:row>
      <xdr:rowOff>137523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297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20881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92891</xdr:rowOff>
    </xdr:from>
    <xdr:to>
      <xdr:col>10</xdr:col>
      <xdr:colOff>114300</xdr:colOff>
      <xdr:row>38</xdr:row>
      <xdr:rowOff>137523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07991"/>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82385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103069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60597</xdr:rowOff>
    </xdr:from>
    <xdr:to>
      <xdr:col>24</xdr:col>
      <xdr:colOff>114300</xdr:colOff>
      <xdr:row>38</xdr:row>
      <xdr:rowOff>162197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146974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9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57331</xdr:rowOff>
    </xdr:from>
    <xdr:to>
      <xdr:col>20</xdr:col>
      <xdr:colOff>38100</xdr:colOff>
      <xdr:row>38</xdr:row>
      <xdr:rowOff>158931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150058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63863</xdr:rowOff>
    </xdr:from>
    <xdr:to>
      <xdr:col>15</xdr:col>
      <xdr:colOff>101600</xdr:colOff>
      <xdr:row>38</xdr:row>
      <xdr:rowOff>165463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156590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86723</xdr:rowOff>
    </xdr:from>
    <xdr:to>
      <xdr:col>10</xdr:col>
      <xdr:colOff>165100</xdr:colOff>
      <xdr:row>39</xdr:row>
      <xdr:rowOff>16873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8000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42091</xdr:rowOff>
    </xdr:from>
    <xdr:to>
      <xdr:col>6</xdr:col>
      <xdr:colOff>38100</xdr:colOff>
      <xdr:row>38</xdr:row>
      <xdr:rowOff>143691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134818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102146</xdr:rowOff>
    </xdr:from>
    <xdr:to>
      <xdr:col>24</xdr:col>
      <xdr:colOff>63500</xdr:colOff>
      <xdr:row>57</xdr:row>
      <xdr:rowOff>106640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74796"/>
          <a:ext cx="8382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36990</xdr:rowOff>
    </xdr:from>
    <xdr:to>
      <xdr:col>19</xdr:col>
      <xdr:colOff>177800</xdr:colOff>
      <xdr:row>57</xdr:row>
      <xdr:rowOff>106640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6740"/>
          <a:ext cx="889000" cy="4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36990</xdr:rowOff>
    </xdr:from>
    <xdr:to>
      <xdr:col>15</xdr:col>
      <xdr:colOff>50800</xdr:colOff>
      <xdr:row>57</xdr:row>
      <xdr:rowOff>143811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6740"/>
          <a:ext cx="889000" cy="4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119483</xdr:rowOff>
    </xdr:from>
    <xdr:to>
      <xdr:col>10</xdr:col>
      <xdr:colOff>114300</xdr:colOff>
      <xdr:row>57</xdr:row>
      <xdr:rowOff>143811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2133"/>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116026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51346</xdr:rowOff>
    </xdr:from>
    <xdr:to>
      <xdr:col>24</xdr:col>
      <xdr:colOff>114300</xdr:colOff>
      <xdr:row>57</xdr:row>
      <xdr:rowOff>152946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137723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55840</xdr:rowOff>
    </xdr:from>
    <xdr:to>
      <xdr:col>20</xdr:col>
      <xdr:colOff>38100</xdr:colOff>
      <xdr:row>57</xdr:row>
      <xdr:rowOff>157440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157640</xdr:rowOff>
    </xdr:from>
    <xdr:to>
      <xdr:col>15</xdr:col>
      <xdr:colOff>101600</xdr:colOff>
      <xdr:row>55</xdr:row>
      <xdr:rowOff>87790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78917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93011</xdr:rowOff>
    </xdr:from>
    <xdr:to>
      <xdr:col>10</xdr:col>
      <xdr:colOff>165100</xdr:colOff>
      <xdr:row>58</xdr:row>
      <xdr:rowOff>23161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68683</xdr:rowOff>
    </xdr:from>
    <xdr:to>
      <xdr:col>6</xdr:col>
      <xdr:colOff>38100</xdr:colOff>
      <xdr:row>57</xdr:row>
      <xdr:rowOff>170283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161410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75311</xdr:rowOff>
    </xdr:from>
    <xdr:to>
      <xdr:col>24</xdr:col>
      <xdr:colOff>63500</xdr:colOff>
      <xdr:row>75</xdr:row>
      <xdr:rowOff>123294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4061"/>
          <a:ext cx="8382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75311</xdr:rowOff>
    </xdr:from>
    <xdr:to>
      <xdr:col>19</xdr:col>
      <xdr:colOff>177800</xdr:colOff>
      <xdr:row>76</xdr:row>
      <xdr:rowOff>87953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4061"/>
          <a:ext cx="889000" cy="1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87953</xdr:rowOff>
    </xdr:from>
    <xdr:to>
      <xdr:col>15</xdr:col>
      <xdr:colOff>50800</xdr:colOff>
      <xdr:row>76</xdr:row>
      <xdr:rowOff>123980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8153"/>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114315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123980</xdr:rowOff>
    </xdr:from>
    <xdr:to>
      <xdr:col>10</xdr:col>
      <xdr:colOff>114300</xdr:colOff>
      <xdr:row>77</xdr:row>
      <xdr:rowOff>17963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4180"/>
          <a:ext cx="889000" cy="6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72153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72494</xdr:rowOff>
    </xdr:from>
    <xdr:to>
      <xdr:col>24</xdr:col>
      <xdr:colOff>114300</xdr:colOff>
      <xdr:row>76</xdr:row>
      <xdr:rowOff>2645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12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24511</xdr:rowOff>
    </xdr:from>
    <xdr:to>
      <xdr:col>20</xdr:col>
      <xdr:colOff>38100</xdr:colOff>
      <xdr:row>75</xdr:row>
      <xdr:rowOff>126111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117239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37153</xdr:rowOff>
    </xdr:from>
    <xdr:to>
      <xdr:col>15</xdr:col>
      <xdr:colOff>101600</xdr:colOff>
      <xdr:row>76</xdr:row>
      <xdr:rowOff>138753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129880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6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73180</xdr:rowOff>
    </xdr:from>
    <xdr:to>
      <xdr:col>10</xdr:col>
      <xdr:colOff>165100</xdr:colOff>
      <xdr:row>77</xdr:row>
      <xdr:rowOff>3330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165907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138613</xdr:rowOff>
    </xdr:from>
    <xdr:to>
      <xdr:col>6</xdr:col>
      <xdr:colOff>38100</xdr:colOff>
      <xdr:row>77</xdr:row>
      <xdr:rowOff>68763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59890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66365</xdr:rowOff>
    </xdr:from>
    <xdr:to>
      <xdr:col>24</xdr:col>
      <xdr:colOff>63500</xdr:colOff>
      <xdr:row>97</xdr:row>
      <xdr:rowOff>100816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7015"/>
          <a:ext cx="838200" cy="3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100816</xdr:rowOff>
    </xdr:from>
    <xdr:to>
      <xdr:col>19</xdr:col>
      <xdr:colOff>177800</xdr:colOff>
      <xdr:row>98</xdr:row>
      <xdr:rowOff>60102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31466"/>
          <a:ext cx="889000" cy="1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60102</xdr:rowOff>
    </xdr:from>
    <xdr:to>
      <xdr:col>15</xdr:col>
      <xdr:colOff>50800</xdr:colOff>
      <xdr:row>98</xdr:row>
      <xdr:rowOff>117184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2202"/>
          <a:ext cx="8890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115948</xdr:rowOff>
    </xdr:from>
    <xdr:to>
      <xdr:col>10</xdr:col>
      <xdr:colOff>114300</xdr:colOff>
      <xdr:row>98</xdr:row>
      <xdr:rowOff>117184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18048"/>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15565</xdr:rowOff>
    </xdr:from>
    <xdr:to>
      <xdr:col>24</xdr:col>
      <xdr:colOff>114300</xdr:colOff>
      <xdr:row>97</xdr:row>
      <xdr:rowOff>117165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101942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50016</xdr:rowOff>
    </xdr:from>
    <xdr:to>
      <xdr:col>20</xdr:col>
      <xdr:colOff>38100</xdr:colOff>
      <xdr:row>97</xdr:row>
      <xdr:rowOff>151616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142743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9302</xdr:rowOff>
    </xdr:from>
    <xdr:to>
      <xdr:col>15</xdr:col>
      <xdr:colOff>101600</xdr:colOff>
      <xdr:row>98</xdr:row>
      <xdr:rowOff>110902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102029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66384</xdr:rowOff>
    </xdr:from>
    <xdr:to>
      <xdr:col>10</xdr:col>
      <xdr:colOff>165100</xdr:colOff>
      <xdr:row>98</xdr:row>
      <xdr:rowOff>167984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159111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65148</xdr:rowOff>
    </xdr:from>
    <xdr:to>
      <xdr:col>6</xdr:col>
      <xdr:colOff>38100</xdr:colOff>
      <xdr:row>98</xdr:row>
      <xdr:rowOff>166748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157875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xdr:rowOff>
    </xdr:from>
    <xdr:to>
      <xdr:col>55</xdr:col>
      <xdr:colOff>0</xdr:colOff>
      <xdr:row>39</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875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2921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875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2159</xdr:rowOff>
    </xdr:from>
    <xdr:to>
      <xdr:col>45</xdr:col>
      <xdr:colOff>177800</xdr:colOff>
      <xdr:row>39</xdr:row>
      <xdr:rowOff>2921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887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2159</xdr:rowOff>
    </xdr:from>
    <xdr:to>
      <xdr:col>41</xdr:col>
      <xdr:colOff>50800</xdr:colOff>
      <xdr:row>39</xdr:row>
      <xdr:rowOff>2540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8870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41927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121666</xdr:rowOff>
    </xdr:from>
    <xdr:to>
      <xdr:col>50</xdr:col>
      <xdr:colOff>165100</xdr:colOff>
      <xdr:row>39</xdr:row>
      <xdr:rowOff>51816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42943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123571</xdr:rowOff>
    </xdr:from>
    <xdr:to>
      <xdr:col>46</xdr:col>
      <xdr:colOff>38100</xdr:colOff>
      <xdr:row>39</xdr:row>
      <xdr:rowOff>53721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44848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122809</xdr:rowOff>
    </xdr:from>
    <xdr:to>
      <xdr:col>41</xdr:col>
      <xdr:colOff>101600</xdr:colOff>
      <xdr:row>39</xdr:row>
      <xdr:rowOff>52959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44086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123190</xdr:rowOff>
    </xdr:from>
    <xdr:to>
      <xdr:col>36</xdr:col>
      <xdr:colOff>165100</xdr:colOff>
      <xdr:row>39</xdr:row>
      <xdr:rowOff>53340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44467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117663</xdr:rowOff>
    </xdr:from>
    <xdr:to>
      <xdr:col>55</xdr:col>
      <xdr:colOff>0</xdr:colOff>
      <xdr:row>58</xdr:row>
      <xdr:rowOff>117800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617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117663</xdr:rowOff>
    </xdr:from>
    <xdr:to>
      <xdr:col>50</xdr:col>
      <xdr:colOff>114300</xdr:colOff>
      <xdr:row>58</xdr:row>
      <xdr:rowOff>118852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6176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114874</xdr:rowOff>
    </xdr:from>
    <xdr:to>
      <xdr:col>45</xdr:col>
      <xdr:colOff>177800</xdr:colOff>
      <xdr:row>58</xdr:row>
      <xdr:rowOff>118852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58974"/>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114874</xdr:rowOff>
    </xdr:from>
    <xdr:to>
      <xdr:col>41</xdr:col>
      <xdr:colOff>50800</xdr:colOff>
      <xdr:row>58</xdr:row>
      <xdr:rowOff>117297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5897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67000</xdr:rowOff>
    </xdr:from>
    <xdr:to>
      <xdr:col>55</xdr:col>
      <xdr:colOff>50800</xdr:colOff>
      <xdr:row>58</xdr:row>
      <xdr:rowOff>168600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153377</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66863</xdr:rowOff>
    </xdr:from>
    <xdr:to>
      <xdr:col>50</xdr:col>
      <xdr:colOff>165100</xdr:colOff>
      <xdr:row>58</xdr:row>
      <xdr:rowOff>168463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159590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0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68052</xdr:rowOff>
    </xdr:from>
    <xdr:to>
      <xdr:col>46</xdr:col>
      <xdr:colOff>38100</xdr:colOff>
      <xdr:row>58</xdr:row>
      <xdr:rowOff>169652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160779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0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64074</xdr:rowOff>
    </xdr:from>
    <xdr:to>
      <xdr:col>41</xdr:col>
      <xdr:colOff>101600</xdr:colOff>
      <xdr:row>58</xdr:row>
      <xdr:rowOff>165674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156801</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0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66497</xdr:rowOff>
    </xdr:from>
    <xdr:to>
      <xdr:col>36</xdr:col>
      <xdr:colOff>165100</xdr:colOff>
      <xdr:row>58</xdr:row>
      <xdr:rowOff>168097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159224</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0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169402</xdr:rowOff>
    </xdr:from>
    <xdr:to>
      <xdr:col>55</xdr:col>
      <xdr:colOff>0</xdr:colOff>
      <xdr:row>79</xdr:row>
      <xdr:rowOff>55950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42502"/>
          <a:ext cx="838200" cy="5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16681</xdr:rowOff>
    </xdr:from>
    <xdr:to>
      <xdr:col>50</xdr:col>
      <xdr:colOff>114300</xdr:colOff>
      <xdr:row>79</xdr:row>
      <xdr:rowOff>55950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61231"/>
          <a:ext cx="8890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16681</xdr:rowOff>
    </xdr:from>
    <xdr:to>
      <xdr:col>45</xdr:col>
      <xdr:colOff>177800</xdr:colOff>
      <xdr:row>79</xdr:row>
      <xdr:rowOff>59347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61231"/>
          <a:ext cx="8890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59347</xdr:rowOff>
    </xdr:from>
    <xdr:to>
      <xdr:col>41</xdr:col>
      <xdr:colOff>50800</xdr:colOff>
      <xdr:row>79</xdr:row>
      <xdr:rowOff>65666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03897"/>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92237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128650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118602</xdr:rowOff>
    </xdr:from>
    <xdr:to>
      <xdr:col>55</xdr:col>
      <xdr:colOff>50800</xdr:colOff>
      <xdr:row>79</xdr:row>
      <xdr:rowOff>48752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33529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0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5150</xdr:rowOff>
    </xdr:from>
    <xdr:to>
      <xdr:col>50</xdr:col>
      <xdr:colOff>165100</xdr:colOff>
      <xdr:row>79</xdr:row>
      <xdr:rowOff>106750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97877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137331</xdr:rowOff>
    </xdr:from>
    <xdr:to>
      <xdr:col>46</xdr:col>
      <xdr:colOff>38100</xdr:colOff>
      <xdr:row>79</xdr:row>
      <xdr:rowOff>67481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58608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8547</xdr:rowOff>
    </xdr:from>
    <xdr:to>
      <xdr:col>41</xdr:col>
      <xdr:colOff>101600</xdr:colOff>
      <xdr:row>79</xdr:row>
      <xdr:rowOff>110147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101274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14866</xdr:rowOff>
    </xdr:from>
    <xdr:to>
      <xdr:col>36</xdr:col>
      <xdr:colOff>165100</xdr:colOff>
      <xdr:row>79</xdr:row>
      <xdr:rowOff>116466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107593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98503</xdr:rowOff>
    </xdr:from>
    <xdr:to>
      <xdr:col>55</xdr:col>
      <xdr:colOff>0</xdr:colOff>
      <xdr:row>99</xdr:row>
      <xdr:rowOff>123910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7072053"/>
          <a:ext cx="8382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112595</xdr:rowOff>
    </xdr:from>
    <xdr:to>
      <xdr:col>50</xdr:col>
      <xdr:colOff>114300</xdr:colOff>
      <xdr:row>99</xdr:row>
      <xdr:rowOff>123910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7086145"/>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112595</xdr:rowOff>
    </xdr:from>
    <xdr:to>
      <xdr:col>45</xdr:col>
      <xdr:colOff>177800</xdr:colOff>
      <xdr:row>99</xdr:row>
      <xdr:rowOff>128825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86145"/>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128825</xdr:rowOff>
    </xdr:from>
    <xdr:to>
      <xdr:col>41</xdr:col>
      <xdr:colOff>50800</xdr:colOff>
      <xdr:row>99</xdr:row>
      <xdr:rowOff>155115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7102375"/>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47703</xdr:rowOff>
    </xdr:from>
    <xdr:to>
      <xdr:col>55</xdr:col>
      <xdr:colOff>50800</xdr:colOff>
      <xdr:row>99</xdr:row>
      <xdr:rowOff>149303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70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134080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9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73110</xdr:rowOff>
    </xdr:from>
    <xdr:to>
      <xdr:col>50</xdr:col>
      <xdr:colOff>165100</xdr:colOff>
      <xdr:row>100</xdr:row>
      <xdr:rowOff>3260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70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165837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1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61795</xdr:rowOff>
    </xdr:from>
    <xdr:to>
      <xdr:col>46</xdr:col>
      <xdr:colOff>38100</xdr:colOff>
      <xdr:row>99</xdr:row>
      <xdr:rowOff>163395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70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154522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1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78025</xdr:rowOff>
    </xdr:from>
    <xdr:to>
      <xdr:col>41</xdr:col>
      <xdr:colOff>101600</xdr:colOff>
      <xdr:row>100</xdr:row>
      <xdr:rowOff>8175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170752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104315</xdr:rowOff>
    </xdr:from>
    <xdr:to>
      <xdr:col>36</xdr:col>
      <xdr:colOff>165100</xdr:colOff>
      <xdr:row>100</xdr:row>
      <xdr:rowOff>34465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70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25592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1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28258</xdr:rowOff>
    </xdr:from>
    <xdr:to>
      <xdr:col>85</xdr:col>
      <xdr:colOff>127000</xdr:colOff>
      <xdr:row>37</xdr:row>
      <xdr:rowOff>126841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71908"/>
          <a:ext cx="838200" cy="9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126841</xdr:rowOff>
    </xdr:from>
    <xdr:to>
      <xdr:col>81</xdr:col>
      <xdr:colOff>50800</xdr:colOff>
      <xdr:row>37</xdr:row>
      <xdr:rowOff>157797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470491"/>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154083</xdr:rowOff>
    </xdr:from>
    <xdr:to>
      <xdr:col>76</xdr:col>
      <xdr:colOff>114300</xdr:colOff>
      <xdr:row>37</xdr:row>
      <xdr:rowOff>157797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97733"/>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127603</xdr:rowOff>
    </xdr:from>
    <xdr:to>
      <xdr:col>71</xdr:col>
      <xdr:colOff>177800</xdr:colOff>
      <xdr:row>37</xdr:row>
      <xdr:rowOff>154083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71253"/>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148908</xdr:rowOff>
    </xdr:from>
    <xdr:to>
      <xdr:col>85</xdr:col>
      <xdr:colOff>177800</xdr:colOff>
      <xdr:row>37</xdr:row>
      <xdr:rowOff>79058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127335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76041</xdr:rowOff>
    </xdr:from>
    <xdr:to>
      <xdr:col>81</xdr:col>
      <xdr:colOff>101600</xdr:colOff>
      <xdr:row>38</xdr:row>
      <xdr:rowOff>6191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168768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46428" y="65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106997</xdr:rowOff>
    </xdr:from>
    <xdr:to>
      <xdr:col>76</xdr:col>
      <xdr:colOff>165100</xdr:colOff>
      <xdr:row>38</xdr:row>
      <xdr:rowOff>37147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28274</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57428" y="65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103283</xdr:rowOff>
    </xdr:from>
    <xdr:to>
      <xdr:col>72</xdr:col>
      <xdr:colOff>38100</xdr:colOff>
      <xdr:row>38</xdr:row>
      <xdr:rowOff>33433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24560</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68428" y="653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76803</xdr:rowOff>
    </xdr:from>
    <xdr:to>
      <xdr:col>67</xdr:col>
      <xdr:colOff>101600</xdr:colOff>
      <xdr:row>38</xdr:row>
      <xdr:rowOff>6953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169530</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79428" y="651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71189</xdr:rowOff>
    </xdr:from>
    <xdr:to>
      <xdr:col>85</xdr:col>
      <xdr:colOff>127000</xdr:colOff>
      <xdr:row>56</xdr:row>
      <xdr:rowOff>101250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72389"/>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126624</xdr:rowOff>
    </xdr:from>
    <xdr:to>
      <xdr:col>81</xdr:col>
      <xdr:colOff>50800</xdr:colOff>
      <xdr:row>56</xdr:row>
      <xdr:rowOff>71189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84924"/>
          <a:ext cx="889000" cy="28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126624</xdr:rowOff>
    </xdr:from>
    <xdr:to>
      <xdr:col>76</xdr:col>
      <xdr:colOff>114300</xdr:colOff>
      <xdr:row>56</xdr:row>
      <xdr:rowOff>110576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84924"/>
          <a:ext cx="889000" cy="3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110576</xdr:rowOff>
    </xdr:from>
    <xdr:to>
      <xdr:col>71</xdr:col>
      <xdr:colOff>177800</xdr:colOff>
      <xdr:row>57</xdr:row>
      <xdr:rowOff>2540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11776"/>
          <a:ext cx="889000" cy="6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92453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0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27302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1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50450</xdr:rowOff>
    </xdr:from>
    <xdr:to>
      <xdr:col>85</xdr:col>
      <xdr:colOff>177800</xdr:colOff>
      <xdr:row>56</xdr:row>
      <xdr:rowOff>152050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28877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20389</xdr:rowOff>
    </xdr:from>
    <xdr:to>
      <xdr:col>81</xdr:col>
      <xdr:colOff>101600</xdr:colOff>
      <xdr:row>56</xdr:row>
      <xdr:rowOff>121989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75824</xdr:rowOff>
    </xdr:from>
    <xdr:to>
      <xdr:col>76</xdr:col>
      <xdr:colOff>165100</xdr:colOff>
      <xdr:row>55</xdr:row>
      <xdr:rowOff>5974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168551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59776</xdr:rowOff>
    </xdr:from>
    <xdr:to>
      <xdr:col>72</xdr:col>
      <xdr:colOff>38100</xdr:colOff>
      <xdr:row>56</xdr:row>
      <xdr:rowOff>161376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6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152503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123190</xdr:rowOff>
    </xdr:from>
    <xdr:to>
      <xdr:col>67</xdr:col>
      <xdr:colOff>101600</xdr:colOff>
      <xdr:row>57</xdr:row>
      <xdr:rowOff>53340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44467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34417</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89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34417</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89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155067</xdr:rowOff>
    </xdr:from>
    <xdr:to>
      <xdr:col>72</xdr:col>
      <xdr:colOff>38100</xdr:colOff>
      <xdr:row>79</xdr:row>
      <xdr:rowOff>85217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76344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0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138843</xdr:rowOff>
    </xdr:from>
    <xdr:to>
      <xdr:col>85</xdr:col>
      <xdr:colOff>127000</xdr:colOff>
      <xdr:row>96</xdr:row>
      <xdr:rowOff>145148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98043"/>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138843</xdr:rowOff>
    </xdr:from>
    <xdr:to>
      <xdr:col>81</xdr:col>
      <xdr:colOff>50800</xdr:colOff>
      <xdr:row>96</xdr:row>
      <xdr:rowOff>154539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98043"/>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149130</xdr:rowOff>
    </xdr:from>
    <xdr:to>
      <xdr:col>76</xdr:col>
      <xdr:colOff>114300</xdr:colOff>
      <xdr:row>96</xdr:row>
      <xdr:rowOff>154539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0833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149130</xdr:rowOff>
    </xdr:from>
    <xdr:to>
      <xdr:col>71</xdr:col>
      <xdr:colOff>177800</xdr:colOff>
      <xdr:row>96</xdr:row>
      <xdr:rowOff>151912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0833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94348</xdr:rowOff>
    </xdr:from>
    <xdr:to>
      <xdr:col>85</xdr:col>
      <xdr:colOff>177800</xdr:colOff>
      <xdr:row>97</xdr:row>
      <xdr:rowOff>24498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72775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88043</xdr:rowOff>
    </xdr:from>
    <xdr:to>
      <xdr:col>81</xdr:col>
      <xdr:colOff>101600</xdr:colOff>
      <xdr:row>97</xdr:row>
      <xdr:rowOff>18193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103739</xdr:rowOff>
    </xdr:from>
    <xdr:to>
      <xdr:col>76</xdr:col>
      <xdr:colOff>165100</xdr:colOff>
      <xdr:row>97</xdr:row>
      <xdr:rowOff>33889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25016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98330</xdr:rowOff>
    </xdr:from>
    <xdr:to>
      <xdr:col>72</xdr:col>
      <xdr:colOff>38100</xdr:colOff>
      <xdr:row>97</xdr:row>
      <xdr:rowOff>28480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19607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101112</xdr:rowOff>
    </xdr:from>
    <xdr:to>
      <xdr:col>67</xdr:col>
      <xdr:colOff>101600</xdr:colOff>
      <xdr:row>97</xdr:row>
      <xdr:rowOff>31262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22389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本市の歳出決算総額における一人当たりの金額</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3,971</a:t>
          </a:r>
          <a:r>
            <a:rPr kumimoji="1" lang="ja-JP" altLang="en-US" sz="1200">
              <a:latin typeface="ＭＳ Ｐゴシック" panose="020B0600070205080204" pitchFamily="50" charset="-128"/>
              <a:ea typeface="ＭＳ Ｐゴシック" panose="020B0600070205080204" pitchFamily="50" charset="-128"/>
            </a:rPr>
            <a:t>円のうち、特に大きな割合を占めているのは民生費の</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9,653</a:t>
          </a:r>
          <a:r>
            <a:rPr kumimoji="1" lang="ja-JP" altLang="en-US" sz="1200">
              <a:latin typeface="ＭＳ Ｐゴシック" panose="020B0600070205080204" pitchFamily="50" charset="-128"/>
              <a:ea typeface="ＭＳ Ｐゴシック" panose="020B0600070205080204" pitchFamily="50" charset="-128"/>
            </a:rPr>
            <a:t>円である。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子育て世帯への臨時特別給付金のの減少などにより昨年度より減少したものの、埼玉県平均を上回っており、近年は上昇傾向にある。</a:t>
          </a:r>
        </a:p>
        <a:p>
          <a:r>
            <a:rPr kumimoji="1" lang="ja-JP" altLang="en-US" sz="1200">
              <a:latin typeface="ＭＳ Ｐゴシック" panose="020B0600070205080204" pitchFamily="50" charset="-128"/>
              <a:ea typeface="ＭＳ Ｐゴシック" panose="020B0600070205080204" pitchFamily="50" charset="-128"/>
            </a:rPr>
            <a:t>商工費では、あさか地域応援クーポン事業委託料の皆増により、大幅に増加しているものの、全国平均、類似団体平均、埼玉県平均ともに下回っている。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770</a:t>
          </a:r>
          <a:r>
            <a:rPr kumimoji="1" lang="ja-JP" altLang="en-US" sz="1200">
              <a:latin typeface="ＭＳ Ｐゴシック" panose="020B0600070205080204" pitchFamily="50" charset="-128"/>
              <a:ea typeface="ＭＳ Ｐゴシック" panose="020B0600070205080204" pitchFamily="50" charset="-128"/>
            </a:rPr>
            <a:t>円については、消防団詰所改築工事の皆増などにより増加しており、施設の老朽化対策の影響が生じているものである。</a:t>
          </a:r>
        </a:p>
        <a:p>
          <a:r>
            <a:rPr kumimoji="1" lang="ja-JP" altLang="en-US" sz="1200">
              <a:latin typeface="ＭＳ Ｐゴシック" panose="020B0600070205080204" pitchFamily="50" charset="-128"/>
              <a:ea typeface="ＭＳ Ｐゴシック" panose="020B0600070205080204" pitchFamily="50" charset="-128"/>
            </a:rPr>
            <a:t>教育費の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6,682</a:t>
          </a:r>
          <a:r>
            <a:rPr kumimoji="1" lang="ja-JP" altLang="en-US" sz="1200">
              <a:latin typeface="ＭＳ Ｐゴシック" panose="020B0600070205080204" pitchFamily="50" charset="-128"/>
              <a:ea typeface="ＭＳ Ｐゴシック" panose="020B0600070205080204" pitchFamily="50" charset="-128"/>
            </a:rPr>
            <a:t>円については、図書館施設改修工事の完了などにより前年度から減少した。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実質収支額は、約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5,600</a:t>
          </a:r>
          <a:r>
            <a:rPr kumimoji="1" lang="ja-JP" altLang="en-US" sz="1200">
              <a:latin typeface="ＭＳ ゴシック" pitchFamily="49" charset="-128"/>
              <a:ea typeface="ＭＳ ゴシック" pitchFamily="49" charset="-128"/>
            </a:rPr>
            <a:t>万円の減となり、標準財政規模比が</a:t>
          </a:r>
          <a:r>
            <a:rPr kumimoji="1" lang="en-US" altLang="ja-JP" sz="1200">
              <a:latin typeface="ＭＳ ゴシック" pitchFamily="49" charset="-128"/>
              <a:ea typeface="ＭＳ ゴシック" pitchFamily="49" charset="-128"/>
            </a:rPr>
            <a:t>0.84</a:t>
          </a:r>
          <a:r>
            <a:rPr kumimoji="1" lang="ja-JP" altLang="en-US" sz="1200">
              <a:latin typeface="ＭＳ ゴシック" pitchFamily="49" charset="-128"/>
              <a:ea typeface="ＭＳ ゴシック" pitchFamily="49" charset="-128"/>
            </a:rPr>
            <a:t>％減少した。実質単年度収支額も</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4,200</a:t>
          </a:r>
          <a:r>
            <a:rPr kumimoji="1" lang="ja-JP" altLang="en-US" sz="1200">
              <a:latin typeface="ＭＳ ゴシック" pitchFamily="49" charset="-128"/>
              <a:ea typeface="ＭＳ ゴシック" pitchFamily="49" charset="-128"/>
            </a:rPr>
            <a:t>万円の減となり、標準財政規模比が</a:t>
          </a:r>
          <a:r>
            <a:rPr kumimoji="1" lang="en-US" altLang="ja-JP" sz="1200">
              <a:latin typeface="ＭＳ ゴシック" pitchFamily="49" charset="-128"/>
              <a:ea typeface="ＭＳ ゴシック" pitchFamily="49" charset="-128"/>
            </a:rPr>
            <a:t>6.42</a:t>
          </a:r>
          <a:r>
            <a:rPr kumimoji="1" lang="ja-JP" altLang="en-US" sz="1200">
              <a:latin typeface="ＭＳ ゴシック" pitchFamily="49" charset="-128"/>
              <a:ea typeface="ＭＳ ゴシック" pitchFamily="49" charset="-128"/>
            </a:rPr>
            <a:t>％減となった。令和３年度に受け入れた国県補助金の実績額との差額の返還金が増加したことなどが主な要因となっている。財政調整基金については、平成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まで残高が年々減少傾向にあったが、財政調整基金に頼らない予算編成を行うとともに、前年度決算剰余金の積立等も行ったため、基金残高の標準財政規模比は増加傾向にある。今後も経常経費の徹底した節減合理化を図るなど、効果的で効率的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全会計において黒字であり、実質収支の標準財政規模に占める割合としては、分母となる標準財政規模がやや減少したものの、ほとんどの会計でおおむね昨年度と同水準となっている。</a:t>
          </a:r>
        </a:p>
        <a:p>
          <a:r>
            <a:rPr kumimoji="1" lang="ja-JP" altLang="en-US" sz="1400">
              <a:latin typeface="ＭＳ ゴシック" pitchFamily="49" charset="-128"/>
              <a:ea typeface="ＭＳ ゴシック" pitchFamily="49" charset="-128"/>
            </a:rPr>
            <a:t>今後も健全な財政運営を維持するように努める。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元利償還金等については、新規借入や据置終了による元金償還額の増加が、償還が終了したことによる減額を下回ったため、前年度より約</a:t>
          </a:r>
          <a:r>
            <a:rPr kumimoji="1" lang="en-US" altLang="ja-JP" sz="1400">
              <a:latin typeface="ＭＳ ゴシック" pitchFamily="49" charset="-128"/>
              <a:ea typeface="ＭＳ ゴシック" pitchFamily="49" charset="-128"/>
            </a:rPr>
            <a:t>3,700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算入公債費等については、減税補てん債の償還終了に伴う普通交付税分にかかる基準財政需要額の減少などにより、前年度より約</a:t>
          </a:r>
          <a:r>
            <a:rPr kumimoji="1" lang="en-US" altLang="ja-JP" sz="1400">
              <a:latin typeface="ＭＳ ゴシック" pitchFamily="49" charset="-128"/>
              <a:ea typeface="ＭＳ ゴシック" pitchFamily="49" charset="-128"/>
            </a:rPr>
            <a:t>9,200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結果として、実質公債費比率の分子は前年度より約</a:t>
          </a:r>
          <a:r>
            <a:rPr kumimoji="1" lang="en-US" altLang="ja-JP" sz="1400">
              <a:latin typeface="ＭＳ ゴシック" pitchFamily="49" charset="-128"/>
              <a:ea typeface="ＭＳ ゴシック" pitchFamily="49" charset="-128"/>
            </a:rPr>
            <a:t>3,100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将来負担額については、地方債借入額が元金償還額を下回ったことなどにより、前年度より約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5,300</a:t>
          </a:r>
          <a:r>
            <a:rPr kumimoji="1" lang="ja-JP" altLang="en-US" sz="1400">
              <a:latin typeface="ＭＳ ゴシック" pitchFamily="49" charset="-128"/>
              <a:ea typeface="ＭＳ ゴシック" pitchFamily="49" charset="-128"/>
            </a:rPr>
            <a:t>万円減少した。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充当可能財源等については、基準財政需要額算入見込の減少などにより、前年度より約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万円減少した。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結果として、将来負担額の減少が充当可能財源等の減少を上回ったため、将来負担比率の分子は前年度より約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4,500</a:t>
          </a:r>
          <a:r>
            <a:rPr kumimoji="1" lang="ja-JP" altLang="en-US" sz="1400">
              <a:latin typeface="ＭＳ ゴシック" pitchFamily="49" charset="-128"/>
              <a:ea typeface="ＭＳ ゴシック" pitchFamily="49" charset="-128"/>
            </a:rPr>
            <a:t>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埼玉県朝霞市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令和４年度末における基金の残高について、財政調整基金は前年度より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円、その他特定目的基金の基地跡地整備基金は前年度より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円、公共施設マネジメント基金は前年度より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円、ふるさと応援基金は前年度より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円、みどりのまちづくり基金は前年度より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による予期せぬ支出や社会保障関連経費などに備えて、決算状況等により可能な範囲で財政調整基金の積立を行うほか、公共施設の保全及び更新に必要な経費の財源に充てるため、運用基金など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基地跡地整備基金：市の中心部に残る貴重な空間資源である基地跡地の整備に活用する。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公共施設マネジメント基金：公共施設の保全及び更新に必要な経費の財源に活用する。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ふるさと応援基金：ふるさと納税として本市に寄せられた寄附金を、寄附者の意向に沿った事業に活用する。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みどりのまちづくり基金：緑地の保全及び緑化の推進に必要な土地の取得、良好な景観の形成又は生物多様性の保全に資する緑化の支援等に活用する。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基地跡地整備基金：令和４年度においては、運用益として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円の積立を行い、基金残高が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公共施設マネジメント基金：令和４年度においては、中学校校舎改修工事などへの充当で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ふるさと応援基金：令和４年度に受け入れたふるさと納税寄附金を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円積立てたことにより、基金残高は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みどりのまちづくり基金：令和４年度においては、運用益や寄付金などにより、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円の積立を行ったが、景観形成補助金の財源として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万円を取り崩したことで、基金残高が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基地跡地整備基金：運用益を積立て、基地跡地の整備に備える。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公共施設マネジメント基金：運用益を積立て、基地跡地の整備に備える。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ふるさと応援基金：受け入れたふるさと納税寄附金を積立て、寄附者の意向に沿った事業に備える。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みどりのまちづくり基金：運用益や寄付金等積立て、緑地の保全及び緑化推進にかかる事業に備える。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円の取崩しを行い、前年度より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円の積立を行った結果、基金残高が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大規模災害の発生による予期せぬ支出や社会保障関連経費など様々な事態に備えて、決算状況等により可能な範囲で積立を行う。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144,062
139,837
18.34
53,822,918
50,993,751
2,574,269
26,804,502
24,561,795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有形固定資産減価償却率は、前年度に比べて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増加して</a:t>
          </a:r>
          <a:r>
            <a:rPr kumimoji="1" lang="en-US" altLang="ja-JP" sz="1100">
              <a:solidFill>
                <a:schemeClr val="dk1"/>
              </a:solidFill>
              <a:effectLst/>
              <a:latin typeface="+mn-lt"/>
              <a:ea typeface="+mn-ea"/>
              <a:cs typeface="+mn-cs"/>
            </a:rPr>
            <a:t>69.2</a:t>
          </a:r>
          <a:r>
            <a:rPr kumimoji="1" lang="ja-JP" altLang="ja-JP" sz="1100">
              <a:solidFill>
                <a:schemeClr val="dk1"/>
              </a:solidFill>
              <a:effectLst/>
              <a:latin typeface="+mn-lt"/>
              <a:ea typeface="+mn-ea"/>
              <a:cs typeface="+mn-cs"/>
            </a:rPr>
            <a:t>％となり、類似団体平均・全国平均・埼玉県平均を上回っている。令和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ごみ焼却処理施設補修工事や中学校体育施設整備工事</a:t>
          </a:r>
          <a:r>
            <a:rPr kumimoji="1" lang="ja-JP" altLang="ja-JP" sz="1100">
              <a:solidFill>
                <a:schemeClr val="dk1"/>
              </a:solidFill>
              <a:effectLst/>
              <a:latin typeface="+mn-lt"/>
              <a:ea typeface="+mn-ea"/>
              <a:cs typeface="+mn-cs"/>
            </a:rPr>
            <a:t>などを実施したものの、建設から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年以上経過している大型の公共施設等が多く、有形固定資産減価償却率は高い水準で推移している。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今後も引き続き「朝霞市公共施設等マネジメント実施計画」を活用して、公共施設マネジメントに取り組む。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54822</xdr:rowOff>
    </xdr:from>
    <xdr:to>
      <xdr:col>23</xdr:col>
      <xdr:colOff>136525</xdr:colOff>
      <xdr:row>32</xdr:row>
      <xdr:rowOff>156422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33249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9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105622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33476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76835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31317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65617</xdr:rowOff>
    </xdr:from>
    <xdr:to>
      <xdr:col>11</xdr:col>
      <xdr:colOff>187325</xdr:colOff>
      <xdr:row>32</xdr:row>
      <xdr:rowOff>167217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116417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31317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65617</xdr:rowOff>
    </xdr:from>
    <xdr:to>
      <xdr:col>7</xdr:col>
      <xdr:colOff>187325</xdr:colOff>
      <xdr:row>32</xdr:row>
      <xdr:rowOff>167217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116417</xdr:rowOff>
    </xdr:from>
    <xdr:to>
      <xdr:col>11</xdr:col>
      <xdr:colOff>136525</xdr:colOff>
      <xdr:row>32</xdr:row>
      <xdr:rowOff>116417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3743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158344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158344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債務償還比率は、前年度に比べて</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a:t>
          </a:r>
          <a:r>
            <a:rPr kumimoji="1" lang="en-US" altLang="ja-JP" sz="1100">
              <a:solidFill>
                <a:schemeClr val="dk1"/>
              </a:solidFill>
              <a:effectLst/>
              <a:latin typeface="+mn-lt"/>
              <a:ea typeface="+mn-ea"/>
              <a:cs typeface="+mn-cs"/>
            </a:rPr>
            <a:t>362.6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、類似団体平均・全国平均・埼玉県平均を下回っている。経常一般財源等（歳入）が</a:t>
          </a:r>
          <a:r>
            <a:rPr kumimoji="1" lang="ja-JP" altLang="en-US" sz="1100">
              <a:solidFill>
                <a:schemeClr val="dk1"/>
              </a:solidFill>
              <a:effectLst/>
              <a:latin typeface="+mn-lt"/>
              <a:ea typeface="+mn-ea"/>
              <a:cs typeface="+mn-cs"/>
            </a:rPr>
            <a:t>減少したが、将来負担額も減少</a:t>
          </a:r>
          <a:r>
            <a:rPr kumimoji="1" lang="ja-JP" altLang="ja-JP" sz="1100">
              <a:solidFill>
                <a:schemeClr val="dk1"/>
              </a:solidFill>
              <a:effectLst/>
              <a:latin typeface="+mn-lt"/>
              <a:ea typeface="+mn-ea"/>
              <a:cs typeface="+mn-cs"/>
            </a:rPr>
            <a:t>したことなどにより、債務償還比率が減少した。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一方で、公共施設の老朽化が進んできており、公共施設マネジメントに取り組んでいく中で、施設改修・耐震化工事などを進めた場合、債務償還比率が高くなる可能性がある。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9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39038</xdr:rowOff>
    </xdr:from>
    <xdr:to>
      <xdr:col>68</xdr:col>
      <xdr:colOff>123825</xdr:colOff>
      <xdr:row>31</xdr:row>
      <xdr:rowOff>140638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12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65066</xdr:rowOff>
    </xdr:from>
    <xdr:to>
      <xdr:col>64</xdr:col>
      <xdr:colOff>123825</xdr:colOff>
      <xdr:row>31</xdr:row>
      <xdr:rowOff>166666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5574</xdr:rowOff>
    </xdr:from>
    <xdr:to>
      <xdr:col>60</xdr:col>
      <xdr:colOff>123825</xdr:colOff>
      <xdr:row>31</xdr:row>
      <xdr:rowOff>107174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6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147704</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54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121229</xdr:rowOff>
    </xdr:from>
    <xdr:to>
      <xdr:col>72</xdr:col>
      <xdr:colOff>123825</xdr:colOff>
      <xdr:row>29</xdr:row>
      <xdr:rowOff>51379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69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579</xdr:rowOff>
    </xdr:from>
    <xdr:to>
      <xdr:col>76</xdr:col>
      <xdr:colOff>22225</xdr:colOff>
      <xdr:row>29</xdr:row>
      <xdr:rowOff>4177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744154"/>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160041</xdr:rowOff>
    </xdr:from>
    <xdr:to>
      <xdr:col>68</xdr:col>
      <xdr:colOff>123825</xdr:colOff>
      <xdr:row>30</xdr:row>
      <xdr:rowOff>90191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579</xdr:rowOff>
    </xdr:from>
    <xdr:to>
      <xdr:col>72</xdr:col>
      <xdr:colOff>73025</xdr:colOff>
      <xdr:row>30</xdr:row>
      <xdr:rowOff>39391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744154"/>
          <a:ext cx="762000" cy="2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145768</xdr:rowOff>
    </xdr:from>
    <xdr:to>
      <xdr:col>64</xdr:col>
      <xdr:colOff>123825</xdr:colOff>
      <xdr:row>30</xdr:row>
      <xdr:rowOff>75918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25118</xdr:rowOff>
    </xdr:from>
    <xdr:to>
      <xdr:col>68</xdr:col>
      <xdr:colOff>73025</xdr:colOff>
      <xdr:row>30</xdr:row>
      <xdr:rowOff>39391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5940143"/>
          <a:ext cx="7620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149606</xdr:rowOff>
    </xdr:from>
    <xdr:to>
      <xdr:col>60</xdr:col>
      <xdr:colOff>123825</xdr:colOff>
      <xdr:row>30</xdr:row>
      <xdr:rowOff>79756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25118</xdr:rowOff>
    </xdr:from>
    <xdr:to>
      <xdr:col>64</xdr:col>
      <xdr:colOff>73025</xdr:colOff>
      <xdr:row>30</xdr:row>
      <xdr:rowOff>28956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5940143"/>
          <a:ext cx="762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131765</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62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157793</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624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98301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1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67906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46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106718</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67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92445</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66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96283</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6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144,062
139,837
18.34
53,822,918
50,993,751
2,574,269
26,804,502
24,561,795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164846</xdr:rowOff>
    </xdr:from>
    <xdr:to>
      <xdr:col>24</xdr:col>
      <xdr:colOff>114300</xdr:colOff>
      <xdr:row>41</xdr:row>
      <xdr:rowOff>94996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79773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93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44196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70713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164846</xdr:rowOff>
    </xdr:from>
    <xdr:to>
      <xdr:col>15</xdr:col>
      <xdr:colOff>101600</xdr:colOff>
      <xdr:row>41</xdr:row>
      <xdr:rowOff>94996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44196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70713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25400</xdr:rowOff>
    </xdr:from>
    <xdr:to>
      <xdr:col>10</xdr:col>
      <xdr:colOff>165100</xdr:colOff>
      <xdr:row>41</xdr:row>
      <xdr:rowOff>127000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44196</xdr:rowOff>
    </xdr:from>
    <xdr:to>
      <xdr:col>15</xdr:col>
      <xdr:colOff>50800</xdr:colOff>
      <xdr:row>41</xdr:row>
      <xdr:rowOff>76200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70736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59690</xdr:rowOff>
    </xdr:from>
    <xdr:to>
      <xdr:col>6</xdr:col>
      <xdr:colOff>38100</xdr:colOff>
      <xdr:row>41</xdr:row>
      <xdr:rowOff>161290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76200</xdr:rowOff>
    </xdr:from>
    <xdr:to>
      <xdr:col>10</xdr:col>
      <xdr:colOff>114300</xdr:colOff>
      <xdr:row>41</xdr:row>
      <xdr:rowOff>110490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130300" y="7105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83837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86123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11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118127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152417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124994</xdr:rowOff>
    </xdr:from>
    <xdr:to>
      <xdr:col>46</xdr:col>
      <xdr:colOff>38100</xdr:colOff>
      <xdr:row>37</xdr:row>
      <xdr:rowOff>55144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34468</xdr:rowOff>
    </xdr:from>
    <xdr:to>
      <xdr:col>41</xdr:col>
      <xdr:colOff>101600</xdr:colOff>
      <xdr:row>36</xdr:row>
      <xdr:rowOff>136068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46355</xdr:rowOff>
    </xdr:from>
    <xdr:to>
      <xdr:col>36</xdr:col>
      <xdr:colOff>165100</xdr:colOff>
      <xdr:row>36</xdr:row>
      <xdr:rowOff>147955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24409</xdr:rowOff>
    </xdr:from>
    <xdr:to>
      <xdr:col>55</xdr:col>
      <xdr:colOff>50800</xdr:colOff>
      <xdr:row>41</xdr:row>
      <xdr:rowOff>126009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110786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6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24181</xdr:rowOff>
    </xdr:from>
    <xdr:to>
      <xdr:col>50</xdr:col>
      <xdr:colOff>165100</xdr:colOff>
      <xdr:row>41</xdr:row>
      <xdr:rowOff>125781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74981</xdr:rowOff>
    </xdr:from>
    <xdr:to>
      <xdr:col>55</xdr:col>
      <xdr:colOff>0</xdr:colOff>
      <xdr:row>41</xdr:row>
      <xdr:rowOff>75209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710443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23876</xdr:rowOff>
    </xdr:from>
    <xdr:to>
      <xdr:col>46</xdr:col>
      <xdr:colOff>38100</xdr:colOff>
      <xdr:row>41</xdr:row>
      <xdr:rowOff>125476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74676</xdr:rowOff>
    </xdr:from>
    <xdr:to>
      <xdr:col>50</xdr:col>
      <xdr:colOff>114300</xdr:colOff>
      <xdr:row>41</xdr:row>
      <xdr:rowOff>74981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71041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23038</xdr:rowOff>
    </xdr:from>
    <xdr:to>
      <xdr:col>41</xdr:col>
      <xdr:colOff>101600</xdr:colOff>
      <xdr:row>41</xdr:row>
      <xdr:rowOff>124638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73838</xdr:rowOff>
    </xdr:from>
    <xdr:to>
      <xdr:col>45</xdr:col>
      <xdr:colOff>177800</xdr:colOff>
      <xdr:row>41</xdr:row>
      <xdr:rowOff>74676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10328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22504</xdr:rowOff>
    </xdr:from>
    <xdr:to>
      <xdr:col>36</xdr:col>
      <xdr:colOff>165100</xdr:colOff>
      <xdr:row>41</xdr:row>
      <xdr:rowOff>124104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73304</xdr:rowOff>
    </xdr:from>
    <xdr:to>
      <xdr:col>41</xdr:col>
      <xdr:colOff>50800</xdr:colOff>
      <xdr:row>41</xdr:row>
      <xdr:rowOff>73838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710275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71671</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152595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164482</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116908</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1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116603</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1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115765</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14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115231</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83837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61</xdr:row>
      <xdr:rowOff>156210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610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71120</xdr:rowOff>
    </xdr:from>
    <xdr:to>
      <xdr:col>15</xdr:col>
      <xdr:colOff>101600</xdr:colOff>
      <xdr:row>62</xdr:row>
      <xdr:rowOff>1270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121920</xdr:rowOff>
    </xdr:from>
    <xdr:to>
      <xdr:col>19</xdr:col>
      <xdr:colOff>177800</xdr:colOff>
      <xdr:row>61</xdr:row>
      <xdr:rowOff>152400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580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105410</xdr:rowOff>
    </xdr:from>
    <xdr:to>
      <xdr:col>10</xdr:col>
      <xdr:colOff>165100</xdr:colOff>
      <xdr:row>62</xdr:row>
      <xdr:rowOff>35560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121920</xdr:rowOff>
    </xdr:from>
    <xdr:to>
      <xdr:col>15</xdr:col>
      <xdr:colOff>50800</xdr:colOff>
      <xdr:row>61</xdr:row>
      <xdr:rowOff>156210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019300" y="10580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61</xdr:row>
      <xdr:rowOff>156210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61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92092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163847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26687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26687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147648</xdr:rowOff>
    </xdr:from>
    <xdr:to>
      <xdr:col>46</xdr:col>
      <xdr:colOff>38100</xdr:colOff>
      <xdr:row>61</xdr:row>
      <xdr:rowOff>77798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43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74885</xdr:rowOff>
    </xdr:from>
    <xdr:to>
      <xdr:col>41</xdr:col>
      <xdr:colOff>101600</xdr:colOff>
      <xdr:row>61</xdr:row>
      <xdr:rowOff>5035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80044</xdr:rowOff>
    </xdr:from>
    <xdr:to>
      <xdr:col>36</xdr:col>
      <xdr:colOff>165100</xdr:colOff>
      <xdr:row>61</xdr:row>
      <xdr:rowOff>10194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55062</xdr:rowOff>
    </xdr:from>
    <xdr:to>
      <xdr:col>55</xdr:col>
      <xdr:colOff>50800</xdr:colOff>
      <xdr:row>64</xdr:row>
      <xdr:rowOff>156662</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10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141439</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94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55483</xdr:rowOff>
    </xdr:from>
    <xdr:to>
      <xdr:col>50</xdr:col>
      <xdr:colOff>165100</xdr:colOff>
      <xdr:row>64</xdr:row>
      <xdr:rowOff>157083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10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105862</xdr:rowOff>
    </xdr:from>
    <xdr:to>
      <xdr:col>55</xdr:col>
      <xdr:colOff>0</xdr:colOff>
      <xdr:row>64</xdr:row>
      <xdr:rowOff>106283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1078662"/>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55414</xdr:rowOff>
    </xdr:from>
    <xdr:to>
      <xdr:col>46</xdr:col>
      <xdr:colOff>38100</xdr:colOff>
      <xdr:row>64</xdr:row>
      <xdr:rowOff>157014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10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106214</xdr:rowOff>
    </xdr:from>
    <xdr:to>
      <xdr:col>50</xdr:col>
      <xdr:colOff>114300</xdr:colOff>
      <xdr:row>64</xdr:row>
      <xdr:rowOff>106283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8750300" y="1107901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56319</xdr:rowOff>
    </xdr:from>
    <xdr:to>
      <xdr:col>41</xdr:col>
      <xdr:colOff>101600</xdr:colOff>
      <xdr:row>64</xdr:row>
      <xdr:rowOff>157919</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10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106214</xdr:rowOff>
    </xdr:from>
    <xdr:to>
      <xdr:col>45</xdr:col>
      <xdr:colOff>177800</xdr:colOff>
      <xdr:row>64</xdr:row>
      <xdr:rowOff>107119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1079014"/>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56482</xdr:rowOff>
    </xdr:from>
    <xdr:to>
      <xdr:col>36</xdr:col>
      <xdr:colOff>165100</xdr:colOff>
      <xdr:row>64</xdr:row>
      <xdr:rowOff>158082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1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107119</xdr:rowOff>
    </xdr:from>
    <xdr:to>
      <xdr:col>41</xdr:col>
      <xdr:colOff>50800</xdr:colOff>
      <xdr:row>64</xdr:row>
      <xdr:rowOff>107282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107991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94325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2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21562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26721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148210</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91728" y="1112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148141</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515428" y="1112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149046</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626428" y="1112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149209</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37428" y="11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E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00000000-0008-0000-0E00-000040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00000000-0008-0000-0E00-000042010000}"/>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E00-000044010000}"/>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0000000-0008-0000-0E00-000050010000}"/>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144780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5481300" y="6286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114300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45923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153035</xdr:rowOff>
    </xdr:from>
    <xdr:to>
      <xdr:col>72</xdr:col>
      <xdr:colOff>38100</xdr:colOff>
      <xdr:row>36</xdr:row>
      <xdr:rowOff>83185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3652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32385</xdr:rowOff>
    </xdr:from>
    <xdr:to>
      <xdr:col>76</xdr:col>
      <xdr:colOff>114300</xdr:colOff>
      <xdr:row>36</xdr:row>
      <xdr:rowOff>76200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3703300" y="62045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114935</xdr:rowOff>
    </xdr:from>
    <xdr:to>
      <xdr:col>67</xdr:col>
      <xdr:colOff>101600</xdr:colOff>
      <xdr:row>36</xdr:row>
      <xdr:rowOff>45085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2763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165735</xdr:rowOff>
    </xdr:from>
    <xdr:to>
      <xdr:col>71</xdr:col>
      <xdr:colOff>177800</xdr:colOff>
      <xdr:row>36</xdr:row>
      <xdr:rowOff>32385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814300" y="6166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00000000-0008-0000-0E00-000059010000}"/>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20972</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3500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99712</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3500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61612</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2611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E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E00-000079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E00-00007B010000}"/>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E00-00007D01000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38100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9545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656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00000000-0008-0000-0E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00000000-0008-0000-0E00-0000B701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00000000-0008-0000-0E00-0000B9010000}"/>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00000000-0008-0000-0E00-0000BB010000}"/>
            </a:ext>
          </a:extLst>
        </xdr:cNvPr>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37782</xdr:rowOff>
    </xdr:from>
    <xdr:to>
      <xdr:col>72</xdr:col>
      <xdr:colOff>38100</xdr:colOff>
      <xdr:row>59</xdr:row>
      <xdr:rowOff>139382</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3652500" y="101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106363</xdr:rowOff>
    </xdr:from>
    <xdr:to>
      <xdr:col>85</xdr:col>
      <xdr:colOff>177800</xdr:colOff>
      <xdr:row>59</xdr:row>
      <xdr:rowOff>36513</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62687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129240</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00000000-0008-0000-0E00-0000C7010000}"/>
            </a:ext>
          </a:extLst>
        </xdr:cNvPr>
        <xdr:cNvSpPr txBox="1"/>
      </xdr:nvSpPr>
      <xdr:spPr>
        <a:xfrm>
          <a:off x="16357600" y="990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157163</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5481300" y="10069830"/>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60643</xdr:rowOff>
    </xdr:from>
    <xdr:to>
      <xdr:col>76</xdr:col>
      <xdr:colOff>165100</xdr:colOff>
      <xdr:row>58</xdr:row>
      <xdr:rowOff>162243</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45415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111443</xdr:rowOff>
    </xdr:from>
    <xdr:to>
      <xdr:col>81</xdr:col>
      <xdr:colOff>50800</xdr:colOff>
      <xdr:row>58</xdr:row>
      <xdr:rowOff>125730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4592300" y="1005554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365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58</xdr:row>
      <xdr:rowOff>111443</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3703300" y="1004125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9207</xdr:rowOff>
    </xdr:from>
    <xdr:to>
      <xdr:col>67</xdr:col>
      <xdr:colOff>101600</xdr:colOff>
      <xdr:row>58</xdr:row>
      <xdr:rowOff>110807</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2763500" y="99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60007</xdr:rowOff>
    </xdr:from>
    <xdr:to>
      <xdr:col>71</xdr:col>
      <xdr:colOff>177800</xdr:colOff>
      <xdr:row>58</xdr:row>
      <xdr:rowOff>97155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814300" y="10004107"/>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464" name="n_1ave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465" name="n_2ave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130509</xdr:rowOff>
    </xdr:from>
    <xdr:ext cx="405111" cy="259045"/>
    <xdr:sp macro="" textlink="">
      <xdr:nvSpPr>
        <xdr:cNvPr id="466" name="n_3ave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102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467" name="n_4ave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468" name="n_1mainValue【学校施設】&#10;有形固定資産減価償却率">
          <a:extLst>
            <a:ext uri="{FF2B5EF4-FFF2-40B4-BE49-F238E27FC236}">
              <a16:creationId xmlns:a16="http://schemas.microsoft.com/office/drawing/2014/main" id="{00000000-0008-0000-0E00-0000D4010000}"/>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7320</xdr:rowOff>
    </xdr:from>
    <xdr:ext cx="405111" cy="259045"/>
    <xdr:sp macro="" textlink="">
      <xdr:nvSpPr>
        <xdr:cNvPr id="469" name="n_2mainValue【学校施設】&#10;有形固定資産減価償却率">
          <a:extLst>
            <a:ext uri="{FF2B5EF4-FFF2-40B4-BE49-F238E27FC236}">
              <a16:creationId xmlns:a16="http://schemas.microsoft.com/office/drawing/2014/main" id="{00000000-0008-0000-0E00-0000D5010000}"/>
            </a:ext>
          </a:extLst>
        </xdr:cNvPr>
        <xdr:cNvSpPr txBox="1"/>
      </xdr:nvSpPr>
      <xdr:spPr>
        <a:xfrm>
          <a:off x="14389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470" name="n_3mainValue【学校施設】&#10;有形固定資産減価償却率">
          <a:extLst>
            <a:ext uri="{FF2B5EF4-FFF2-40B4-BE49-F238E27FC236}">
              <a16:creationId xmlns:a16="http://schemas.microsoft.com/office/drawing/2014/main" id="{00000000-0008-0000-0E00-0000D6010000}"/>
            </a:ext>
          </a:extLst>
        </xdr:cNvPr>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127334</xdr:rowOff>
    </xdr:from>
    <xdr:ext cx="405111" cy="259045"/>
    <xdr:sp macro="" textlink="">
      <xdr:nvSpPr>
        <xdr:cNvPr id="471" name="n_4mainValue【学校施設】&#10;有形固定資産減価償却率">
          <a:extLst>
            <a:ext uri="{FF2B5EF4-FFF2-40B4-BE49-F238E27FC236}">
              <a16:creationId xmlns:a16="http://schemas.microsoft.com/office/drawing/2014/main" id="{00000000-0008-0000-0E00-0000D7010000}"/>
            </a:ext>
          </a:extLst>
        </xdr:cNvPr>
        <xdr:cNvSpPr txBox="1"/>
      </xdr:nvSpPr>
      <xdr:spPr>
        <a:xfrm>
          <a:off x="12611744" y="972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00000000-0008-0000-0E00-0000F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499" name="【学校施設】&#10;一人当たり面積最小値テキスト">
          <a:extLst>
            <a:ext uri="{FF2B5EF4-FFF2-40B4-BE49-F238E27FC236}">
              <a16:creationId xmlns:a16="http://schemas.microsoft.com/office/drawing/2014/main" id="{00000000-0008-0000-0E00-0000F3010000}"/>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01" name="【学校施設】&#10;一人当たり面積最大値テキスト">
          <a:extLst>
            <a:ext uri="{FF2B5EF4-FFF2-40B4-BE49-F238E27FC236}">
              <a16:creationId xmlns:a16="http://schemas.microsoft.com/office/drawing/2014/main" id="{00000000-0008-0000-0E00-0000F5010000}"/>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03" name="【学校施設】&#10;一人当たり面積平均値テキスト">
          <a:extLst>
            <a:ext uri="{FF2B5EF4-FFF2-40B4-BE49-F238E27FC236}">
              <a16:creationId xmlns:a16="http://schemas.microsoft.com/office/drawing/2014/main" id="{00000000-0008-0000-0E00-0000F7010000}"/>
            </a:ext>
          </a:extLst>
        </xdr:cNvPr>
        <xdr:cNvSpPr txBox="1"/>
      </xdr:nvSpPr>
      <xdr:spPr>
        <a:xfrm>
          <a:off x="22199600" y="1013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105954</xdr:rowOff>
    </xdr:from>
    <xdr:to>
      <xdr:col>107</xdr:col>
      <xdr:colOff>101600</xdr:colOff>
      <xdr:row>59</xdr:row>
      <xdr:rowOff>36104</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203835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22134</xdr:rowOff>
    </xdr:from>
    <xdr:to>
      <xdr:col>102</xdr:col>
      <xdr:colOff>165100</xdr:colOff>
      <xdr:row>58</xdr:row>
      <xdr:rowOff>123734</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9494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146776</xdr:rowOff>
    </xdr:from>
    <xdr:to>
      <xdr:col>98</xdr:col>
      <xdr:colOff>38100</xdr:colOff>
      <xdr:row>58</xdr:row>
      <xdr:rowOff>76926</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8605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126637</xdr:rowOff>
    </xdr:from>
    <xdr:to>
      <xdr:col>116</xdr:col>
      <xdr:colOff>114300</xdr:colOff>
      <xdr:row>63</xdr:row>
      <xdr:rowOff>56787</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2110700" y="107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105064</xdr:rowOff>
    </xdr:from>
    <xdr:ext cx="469744" cy="259045"/>
    <xdr:sp macro="" textlink="">
      <xdr:nvSpPr>
        <xdr:cNvPr id="515" name="【学校施設】&#10;一人当たり面積該当値テキスト">
          <a:extLst>
            <a:ext uri="{FF2B5EF4-FFF2-40B4-BE49-F238E27FC236}">
              <a16:creationId xmlns:a16="http://schemas.microsoft.com/office/drawing/2014/main" id="{00000000-0008-0000-0E00-000003020000}"/>
            </a:ext>
          </a:extLst>
        </xdr:cNvPr>
        <xdr:cNvSpPr txBox="1"/>
      </xdr:nvSpPr>
      <xdr:spPr>
        <a:xfrm>
          <a:off x="22199600"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123372</xdr:rowOff>
    </xdr:from>
    <xdr:to>
      <xdr:col>112</xdr:col>
      <xdr:colOff>38100</xdr:colOff>
      <xdr:row>63</xdr:row>
      <xdr:rowOff>53522</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21272500" y="107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2722</xdr:rowOff>
    </xdr:from>
    <xdr:to>
      <xdr:col>116</xdr:col>
      <xdr:colOff>63500</xdr:colOff>
      <xdr:row>63</xdr:row>
      <xdr:rowOff>5987</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21323300" y="108040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121194</xdr:rowOff>
    </xdr:from>
    <xdr:to>
      <xdr:col>107</xdr:col>
      <xdr:colOff>101600</xdr:colOff>
      <xdr:row>63</xdr:row>
      <xdr:rowOff>51344</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203835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544</xdr:rowOff>
    </xdr:from>
    <xdr:to>
      <xdr:col>111</xdr:col>
      <xdr:colOff>177800</xdr:colOff>
      <xdr:row>63</xdr:row>
      <xdr:rowOff>2722</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0434300" y="1080189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111397</xdr:rowOff>
    </xdr:from>
    <xdr:to>
      <xdr:col>102</xdr:col>
      <xdr:colOff>165100</xdr:colOff>
      <xdr:row>63</xdr:row>
      <xdr:rowOff>41547</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9494500" y="107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162197</xdr:rowOff>
    </xdr:from>
    <xdr:to>
      <xdr:col>107</xdr:col>
      <xdr:colOff>50800</xdr:colOff>
      <xdr:row>63</xdr:row>
      <xdr:rowOff>544</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9545300" y="107920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104866</xdr:rowOff>
    </xdr:from>
    <xdr:to>
      <xdr:col>98</xdr:col>
      <xdr:colOff>38100</xdr:colOff>
      <xdr:row>63</xdr:row>
      <xdr:rowOff>35016</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8605500" y="107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155666</xdr:rowOff>
    </xdr:from>
    <xdr:to>
      <xdr:col>102</xdr:col>
      <xdr:colOff>114300</xdr:colOff>
      <xdr:row>62</xdr:row>
      <xdr:rowOff>162197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656300" y="107855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524" name="n_1aveValue【学校施設】&#10;一人当たり面積">
          <a:extLst>
            <a:ext uri="{FF2B5EF4-FFF2-40B4-BE49-F238E27FC236}">
              <a16:creationId xmlns:a16="http://schemas.microsoft.com/office/drawing/2014/main" id="{00000000-0008-0000-0E00-00000C020000}"/>
            </a:ext>
          </a:extLst>
        </xdr:cNvPr>
        <xdr:cNvSpPr txBox="1"/>
      </xdr:nvSpPr>
      <xdr:spPr>
        <a:xfrm>
          <a:off x="21075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52631</xdr:rowOff>
    </xdr:from>
    <xdr:ext cx="469744" cy="259045"/>
    <xdr:sp macro="" textlink="">
      <xdr:nvSpPr>
        <xdr:cNvPr id="525" name="n_2aveValue【学校施設】&#10;一人当たり面積">
          <a:extLst>
            <a:ext uri="{FF2B5EF4-FFF2-40B4-BE49-F238E27FC236}">
              <a16:creationId xmlns:a16="http://schemas.microsoft.com/office/drawing/2014/main" id="{00000000-0008-0000-0E00-00000D020000}"/>
            </a:ext>
          </a:extLst>
        </xdr:cNvPr>
        <xdr:cNvSpPr txBox="1"/>
      </xdr:nvSpPr>
      <xdr:spPr>
        <a:xfrm>
          <a:off x="201994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140261</xdr:rowOff>
    </xdr:from>
    <xdr:ext cx="469744" cy="259045"/>
    <xdr:sp macro="" textlink="">
      <xdr:nvSpPr>
        <xdr:cNvPr id="526" name="n_3aveValue【学校施設】&#10;一人当たり面積">
          <a:extLst>
            <a:ext uri="{FF2B5EF4-FFF2-40B4-BE49-F238E27FC236}">
              <a16:creationId xmlns:a16="http://schemas.microsoft.com/office/drawing/2014/main" id="{00000000-0008-0000-0E00-00000E020000}"/>
            </a:ext>
          </a:extLst>
        </xdr:cNvPr>
        <xdr:cNvSpPr txBox="1"/>
      </xdr:nvSpPr>
      <xdr:spPr>
        <a:xfrm>
          <a:off x="19310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93453</xdr:rowOff>
    </xdr:from>
    <xdr:ext cx="469744" cy="259045"/>
    <xdr:sp macro="" textlink="">
      <xdr:nvSpPr>
        <xdr:cNvPr id="527" name="n_4aveValue【学校施設】&#10;一人当たり面積">
          <a:extLst>
            <a:ext uri="{FF2B5EF4-FFF2-40B4-BE49-F238E27FC236}">
              <a16:creationId xmlns:a16="http://schemas.microsoft.com/office/drawing/2014/main" id="{00000000-0008-0000-0E00-00000F020000}"/>
            </a:ext>
          </a:extLst>
        </xdr:cNvPr>
        <xdr:cNvSpPr txBox="1"/>
      </xdr:nvSpPr>
      <xdr:spPr>
        <a:xfrm>
          <a:off x="18421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44649</xdr:rowOff>
    </xdr:from>
    <xdr:ext cx="469744" cy="259045"/>
    <xdr:sp macro="" textlink="">
      <xdr:nvSpPr>
        <xdr:cNvPr id="528" name="n_1mainValue【学校施設】&#10;一人当たり面積">
          <a:extLst>
            <a:ext uri="{FF2B5EF4-FFF2-40B4-BE49-F238E27FC236}">
              <a16:creationId xmlns:a16="http://schemas.microsoft.com/office/drawing/2014/main" id="{00000000-0008-0000-0E00-000010020000}"/>
            </a:ext>
          </a:extLst>
        </xdr:cNvPr>
        <xdr:cNvSpPr txBox="1"/>
      </xdr:nvSpPr>
      <xdr:spPr>
        <a:xfrm>
          <a:off x="21075727"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42471</xdr:rowOff>
    </xdr:from>
    <xdr:ext cx="469744" cy="259045"/>
    <xdr:sp macro="" textlink="">
      <xdr:nvSpPr>
        <xdr:cNvPr id="529" name="n_2mainValue【学校施設】&#10;一人当たり面積">
          <a:extLst>
            <a:ext uri="{FF2B5EF4-FFF2-40B4-BE49-F238E27FC236}">
              <a16:creationId xmlns:a16="http://schemas.microsoft.com/office/drawing/2014/main" id="{00000000-0008-0000-0E00-000011020000}"/>
            </a:ext>
          </a:extLst>
        </xdr:cNvPr>
        <xdr:cNvSpPr txBox="1"/>
      </xdr:nvSpPr>
      <xdr:spPr>
        <a:xfrm>
          <a:off x="20199427" y="108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32674</xdr:rowOff>
    </xdr:from>
    <xdr:ext cx="469744" cy="259045"/>
    <xdr:sp macro="" textlink="">
      <xdr:nvSpPr>
        <xdr:cNvPr id="530" name="n_3mainValue【学校施設】&#10;一人当たり面積">
          <a:extLst>
            <a:ext uri="{FF2B5EF4-FFF2-40B4-BE49-F238E27FC236}">
              <a16:creationId xmlns:a16="http://schemas.microsoft.com/office/drawing/2014/main" id="{00000000-0008-0000-0E00-000012020000}"/>
            </a:ext>
          </a:extLst>
        </xdr:cNvPr>
        <xdr:cNvSpPr txBox="1"/>
      </xdr:nvSpPr>
      <xdr:spPr>
        <a:xfrm>
          <a:off x="19310427" y="108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26143</xdr:rowOff>
    </xdr:from>
    <xdr:ext cx="469744" cy="259045"/>
    <xdr:sp macro="" textlink="">
      <xdr:nvSpPr>
        <xdr:cNvPr id="531" name="n_4mainValue【学校施設】&#10;一人当たり面積">
          <a:extLst>
            <a:ext uri="{FF2B5EF4-FFF2-40B4-BE49-F238E27FC236}">
              <a16:creationId xmlns:a16="http://schemas.microsoft.com/office/drawing/2014/main" id="{00000000-0008-0000-0E00-000013020000}"/>
            </a:ext>
          </a:extLst>
        </xdr:cNvPr>
        <xdr:cNvSpPr txBox="1"/>
      </xdr:nvSpPr>
      <xdr:spPr>
        <a:xfrm>
          <a:off x="18421427" y="108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00000000-0008-0000-0E00-00002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児童館】&#10;有形固定資産減価償却率最小値テキスト">
          <a:extLst>
            <a:ext uri="{FF2B5EF4-FFF2-40B4-BE49-F238E27FC236}">
              <a16:creationId xmlns:a16="http://schemas.microsoft.com/office/drawing/2014/main" id="{00000000-0008-0000-0E00-00002D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559" name="【児童館】&#10;有形固定資産減価償却率最大値テキスト">
          <a:extLst>
            <a:ext uri="{FF2B5EF4-FFF2-40B4-BE49-F238E27FC236}">
              <a16:creationId xmlns:a16="http://schemas.microsoft.com/office/drawing/2014/main" id="{00000000-0008-0000-0E00-00002F020000}"/>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561" name="【児童館】&#10;有形固定資産減価償却率平均値テキスト">
          <a:extLst>
            <a:ext uri="{FF2B5EF4-FFF2-40B4-BE49-F238E27FC236}">
              <a16:creationId xmlns:a16="http://schemas.microsoft.com/office/drawing/2014/main" id="{00000000-0008-0000-0E00-000031020000}"/>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48261</xdr:rowOff>
    </xdr:from>
    <xdr:to>
      <xdr:col>76</xdr:col>
      <xdr:colOff>165100</xdr:colOff>
      <xdr:row>80</xdr:row>
      <xdr:rowOff>149861</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4541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76836</xdr:rowOff>
    </xdr:from>
    <xdr:to>
      <xdr:col>72</xdr:col>
      <xdr:colOff>38100</xdr:colOff>
      <xdr:row>81</xdr:row>
      <xdr:rowOff>6986</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3652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52070</xdr:rowOff>
    </xdr:from>
    <xdr:to>
      <xdr:col>67</xdr:col>
      <xdr:colOff>101600</xdr:colOff>
      <xdr:row>80</xdr:row>
      <xdr:rowOff>153670</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2763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99695</xdr:rowOff>
    </xdr:from>
    <xdr:to>
      <xdr:col>85</xdr:col>
      <xdr:colOff>177800</xdr:colOff>
      <xdr:row>79</xdr:row>
      <xdr:rowOff>29845</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62687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14622</xdr:rowOff>
    </xdr:from>
    <xdr:ext cx="405111" cy="259045"/>
    <xdr:sp macro="" textlink="">
      <xdr:nvSpPr>
        <xdr:cNvPr id="573" name="【児童館】&#10;有形固定資産減価償却率該当値テキスト">
          <a:extLst>
            <a:ext uri="{FF2B5EF4-FFF2-40B4-BE49-F238E27FC236}">
              <a16:creationId xmlns:a16="http://schemas.microsoft.com/office/drawing/2014/main" id="{00000000-0008-0000-0E00-00003D020000}"/>
            </a:ext>
          </a:extLst>
        </xdr:cNvPr>
        <xdr:cNvSpPr txBox="1"/>
      </xdr:nvSpPr>
      <xdr:spPr>
        <a:xfrm>
          <a:off x="16357600" y="1338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57786</xdr:rowOff>
    </xdr:from>
    <xdr:to>
      <xdr:col>81</xdr:col>
      <xdr:colOff>101600</xdr:colOff>
      <xdr:row>78</xdr:row>
      <xdr:rowOff>159386</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5430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108586</xdr:rowOff>
    </xdr:from>
    <xdr:to>
      <xdr:col>85</xdr:col>
      <xdr:colOff>127000</xdr:colOff>
      <xdr:row>78</xdr:row>
      <xdr:rowOff>150495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5481300" y="13481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19686</xdr:rowOff>
    </xdr:from>
    <xdr:to>
      <xdr:col>76</xdr:col>
      <xdr:colOff>165100</xdr:colOff>
      <xdr:row>78</xdr:row>
      <xdr:rowOff>121286</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4541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70486</xdr:rowOff>
    </xdr:from>
    <xdr:to>
      <xdr:col>81</xdr:col>
      <xdr:colOff>50800</xdr:colOff>
      <xdr:row>78</xdr:row>
      <xdr:rowOff>108586</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4592300" y="134435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149225</xdr:rowOff>
    </xdr:from>
    <xdr:to>
      <xdr:col>72</xdr:col>
      <xdr:colOff>38100</xdr:colOff>
      <xdr:row>78</xdr:row>
      <xdr:rowOff>79375</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3652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28575</xdr:rowOff>
    </xdr:from>
    <xdr:to>
      <xdr:col>76</xdr:col>
      <xdr:colOff>114300</xdr:colOff>
      <xdr:row>78</xdr:row>
      <xdr:rowOff>70486</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3703300" y="13401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40639</xdr:rowOff>
    </xdr:from>
    <xdr:to>
      <xdr:col>67</xdr:col>
      <xdr:colOff>101600</xdr:colOff>
      <xdr:row>79</xdr:row>
      <xdr:rowOff>142239</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2763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28575</xdr:rowOff>
    </xdr:from>
    <xdr:to>
      <xdr:col>71</xdr:col>
      <xdr:colOff>177800</xdr:colOff>
      <xdr:row>79</xdr:row>
      <xdr:rowOff>91439</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12814300" y="1340167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582" name="n_1aveValue【児童館】&#10;有形固定資産減価償却率">
          <a:extLst>
            <a:ext uri="{FF2B5EF4-FFF2-40B4-BE49-F238E27FC236}">
              <a16:creationId xmlns:a16="http://schemas.microsoft.com/office/drawing/2014/main" id="{00000000-0008-0000-0E00-000046020000}"/>
            </a:ext>
          </a:extLst>
        </xdr:cNvPr>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140988</xdr:rowOff>
    </xdr:from>
    <xdr:ext cx="405111" cy="259045"/>
    <xdr:sp macro="" textlink="">
      <xdr:nvSpPr>
        <xdr:cNvPr id="583" name="n_2aveValue【児童館】&#10;有形固定資産減価償却率">
          <a:extLst>
            <a:ext uri="{FF2B5EF4-FFF2-40B4-BE49-F238E27FC236}">
              <a16:creationId xmlns:a16="http://schemas.microsoft.com/office/drawing/2014/main" id="{00000000-0008-0000-0E00-000047020000}"/>
            </a:ext>
          </a:extLst>
        </xdr:cNvPr>
        <xdr:cNvSpPr txBox="1"/>
      </xdr:nvSpPr>
      <xdr:spPr>
        <a:xfrm>
          <a:off x="14389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169563</xdr:rowOff>
    </xdr:from>
    <xdr:ext cx="405111" cy="259045"/>
    <xdr:sp macro="" textlink="">
      <xdr:nvSpPr>
        <xdr:cNvPr id="584" name="n_3aveValue【児童館】&#10;有形固定資産減価償却率">
          <a:extLst>
            <a:ext uri="{FF2B5EF4-FFF2-40B4-BE49-F238E27FC236}">
              <a16:creationId xmlns:a16="http://schemas.microsoft.com/office/drawing/2014/main" id="{00000000-0008-0000-0E00-000048020000}"/>
            </a:ext>
          </a:extLst>
        </xdr:cNvPr>
        <xdr:cNvSpPr txBox="1"/>
      </xdr:nvSpPr>
      <xdr:spPr>
        <a:xfrm>
          <a:off x="13500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144797</xdr:rowOff>
    </xdr:from>
    <xdr:ext cx="405111" cy="259045"/>
    <xdr:sp macro="" textlink="">
      <xdr:nvSpPr>
        <xdr:cNvPr id="585" name="n_4aveValue【児童館】&#10;有形固定資産減価償却率">
          <a:extLst>
            <a:ext uri="{FF2B5EF4-FFF2-40B4-BE49-F238E27FC236}">
              <a16:creationId xmlns:a16="http://schemas.microsoft.com/office/drawing/2014/main" id="{00000000-0008-0000-0E00-000049020000}"/>
            </a:ext>
          </a:extLst>
        </xdr:cNvPr>
        <xdr:cNvSpPr txBox="1"/>
      </xdr:nvSpPr>
      <xdr:spPr>
        <a:xfrm>
          <a:off x="12611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4463</xdr:rowOff>
    </xdr:from>
    <xdr:ext cx="405111" cy="259045"/>
    <xdr:sp macro="" textlink="">
      <xdr:nvSpPr>
        <xdr:cNvPr id="586" name="n_1mainValue【児童館】&#10;有形固定資産減価償却率">
          <a:extLst>
            <a:ext uri="{FF2B5EF4-FFF2-40B4-BE49-F238E27FC236}">
              <a16:creationId xmlns:a16="http://schemas.microsoft.com/office/drawing/2014/main" id="{00000000-0008-0000-0E00-00004A020000}"/>
            </a:ext>
          </a:extLst>
        </xdr:cNvPr>
        <xdr:cNvSpPr txBox="1"/>
      </xdr:nvSpPr>
      <xdr:spPr>
        <a:xfrm>
          <a:off x="152660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137813</xdr:rowOff>
    </xdr:from>
    <xdr:ext cx="405111" cy="259045"/>
    <xdr:sp macro="" textlink="">
      <xdr:nvSpPr>
        <xdr:cNvPr id="587" name="n_2mainValue【児童館】&#10;有形固定資産減価償却率">
          <a:extLst>
            <a:ext uri="{FF2B5EF4-FFF2-40B4-BE49-F238E27FC236}">
              <a16:creationId xmlns:a16="http://schemas.microsoft.com/office/drawing/2014/main" id="{00000000-0008-0000-0E00-00004B020000}"/>
            </a:ext>
          </a:extLst>
        </xdr:cNvPr>
        <xdr:cNvSpPr txBox="1"/>
      </xdr:nvSpPr>
      <xdr:spPr>
        <a:xfrm>
          <a:off x="14389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95902</xdr:rowOff>
    </xdr:from>
    <xdr:ext cx="405111" cy="259045"/>
    <xdr:sp macro="" textlink="">
      <xdr:nvSpPr>
        <xdr:cNvPr id="588" name="n_3mainValue【児童館】&#10;有形固定資産減価償却率">
          <a:extLst>
            <a:ext uri="{FF2B5EF4-FFF2-40B4-BE49-F238E27FC236}">
              <a16:creationId xmlns:a16="http://schemas.microsoft.com/office/drawing/2014/main" id="{00000000-0008-0000-0E00-00004C020000}"/>
            </a:ext>
          </a:extLst>
        </xdr:cNvPr>
        <xdr:cNvSpPr txBox="1"/>
      </xdr:nvSpPr>
      <xdr:spPr>
        <a:xfrm>
          <a:off x="135007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158766</xdr:rowOff>
    </xdr:from>
    <xdr:ext cx="405111" cy="259045"/>
    <xdr:sp macro="" textlink="">
      <xdr:nvSpPr>
        <xdr:cNvPr id="589" name="n_4mainValue【児童館】&#10;有形固定資産減価償却率">
          <a:extLst>
            <a:ext uri="{FF2B5EF4-FFF2-40B4-BE49-F238E27FC236}">
              <a16:creationId xmlns:a16="http://schemas.microsoft.com/office/drawing/2014/main" id="{00000000-0008-0000-0E00-00004D020000}"/>
            </a:ext>
          </a:extLst>
        </xdr:cNvPr>
        <xdr:cNvSpPr txBox="1"/>
      </xdr:nvSpPr>
      <xdr:spPr>
        <a:xfrm>
          <a:off x="12611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00000000-0008-0000-0E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14" name="【児童館】&#10;一人当たり面積最小値テキスト">
          <a:extLst>
            <a:ext uri="{FF2B5EF4-FFF2-40B4-BE49-F238E27FC236}">
              <a16:creationId xmlns:a16="http://schemas.microsoft.com/office/drawing/2014/main" id="{00000000-0008-0000-0E00-000066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616" name="【児童館】&#10;一人当たり面積最大値テキスト">
          <a:extLst>
            <a:ext uri="{FF2B5EF4-FFF2-40B4-BE49-F238E27FC236}">
              <a16:creationId xmlns:a16="http://schemas.microsoft.com/office/drawing/2014/main" id="{00000000-0008-0000-0E00-000068020000}"/>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618" name="【児童館】&#10;一人当たり面積平均値テキスト">
          <a:extLst>
            <a:ext uri="{FF2B5EF4-FFF2-40B4-BE49-F238E27FC236}">
              <a16:creationId xmlns:a16="http://schemas.microsoft.com/office/drawing/2014/main" id="{00000000-0008-0000-0E00-00006A020000}"/>
            </a:ext>
          </a:extLst>
        </xdr:cNvPr>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30" name="【児童館】&#10;一人当たり面積該当値テキスト">
          <a:extLst>
            <a:ext uri="{FF2B5EF4-FFF2-40B4-BE49-F238E27FC236}">
              <a16:creationId xmlns:a16="http://schemas.microsoft.com/office/drawing/2014/main" id="{00000000-0008-0000-0E00-000076020000}"/>
            </a:ext>
          </a:extLst>
        </xdr:cNvPr>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9545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84</xdr:row>
      <xdr:rowOff>57150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8656300" y="14344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639" name="n_1aveValue【児童館】&#10;一人当たり面積">
          <a:extLst>
            <a:ext uri="{FF2B5EF4-FFF2-40B4-BE49-F238E27FC236}">
              <a16:creationId xmlns:a16="http://schemas.microsoft.com/office/drawing/2014/main" id="{00000000-0008-0000-0E00-00007F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40" name="n_2aveValue【児童館】&#10;一人当たり面積">
          <a:extLst>
            <a:ext uri="{FF2B5EF4-FFF2-40B4-BE49-F238E27FC236}">
              <a16:creationId xmlns:a16="http://schemas.microsoft.com/office/drawing/2014/main" id="{00000000-0008-0000-0E00-000080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41" name="n_3aveValue【児童館】&#10;一人当たり面積">
          <a:extLst>
            <a:ext uri="{FF2B5EF4-FFF2-40B4-BE49-F238E27FC236}">
              <a16:creationId xmlns:a16="http://schemas.microsoft.com/office/drawing/2014/main" id="{00000000-0008-0000-0E00-000081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642" name="n_4aveValue【児童館】&#10;一人当たり面積">
          <a:extLst>
            <a:ext uri="{FF2B5EF4-FFF2-40B4-BE49-F238E27FC236}">
              <a16:creationId xmlns:a16="http://schemas.microsoft.com/office/drawing/2014/main" id="{00000000-0008-0000-0E00-00008202000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643" name="n_1mainValue【児童館】&#10;一人当たり面積">
          <a:extLst>
            <a:ext uri="{FF2B5EF4-FFF2-40B4-BE49-F238E27FC236}">
              <a16:creationId xmlns:a16="http://schemas.microsoft.com/office/drawing/2014/main" id="{00000000-0008-0000-0E00-00008302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44" name="n_2mainValue【児童館】&#10;一人当たり面積">
          <a:extLst>
            <a:ext uri="{FF2B5EF4-FFF2-40B4-BE49-F238E27FC236}">
              <a16:creationId xmlns:a16="http://schemas.microsoft.com/office/drawing/2014/main" id="{00000000-0008-0000-0E00-000084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45" name="n_3mainValue【児童館】&#10;一人当たり面積">
          <a:extLst>
            <a:ext uri="{FF2B5EF4-FFF2-40B4-BE49-F238E27FC236}">
              <a16:creationId xmlns:a16="http://schemas.microsoft.com/office/drawing/2014/main" id="{00000000-0008-0000-0E00-00008502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124477</xdr:rowOff>
    </xdr:from>
    <xdr:ext cx="469744" cy="259045"/>
    <xdr:sp macro="" textlink="">
      <xdr:nvSpPr>
        <xdr:cNvPr id="646" name="n_4mainValue【児童館】&#10;一人当たり面積">
          <a:extLst>
            <a:ext uri="{FF2B5EF4-FFF2-40B4-BE49-F238E27FC236}">
              <a16:creationId xmlns:a16="http://schemas.microsoft.com/office/drawing/2014/main" id="{00000000-0008-0000-0E00-000086020000}"/>
            </a:ext>
          </a:extLst>
        </xdr:cNvPr>
        <xdr:cNvSpPr txBox="1"/>
      </xdr:nvSpPr>
      <xdr:spPr>
        <a:xfrm>
          <a:off x="18421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E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72" name="【公民館】&#10;有形固定資産減価償却率最小値テキスト">
          <a:extLst>
            <a:ext uri="{FF2B5EF4-FFF2-40B4-BE49-F238E27FC236}">
              <a16:creationId xmlns:a16="http://schemas.microsoft.com/office/drawing/2014/main" id="{00000000-0008-0000-0E00-0000A0020000}"/>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4" name="【公民館】&#10;有形固定資産減価償却率最大値テキスト">
          <a:extLst>
            <a:ext uri="{FF2B5EF4-FFF2-40B4-BE49-F238E27FC236}">
              <a16:creationId xmlns:a16="http://schemas.microsoft.com/office/drawing/2014/main" id="{00000000-0008-0000-0E00-0000A202000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E00-0000A4020000}"/>
            </a:ext>
          </a:extLst>
        </xdr:cNvPr>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3652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114936</xdr:rowOff>
    </xdr:from>
    <xdr:to>
      <xdr:col>67</xdr:col>
      <xdr:colOff>101600</xdr:colOff>
      <xdr:row>104</xdr:row>
      <xdr:rowOff>45086</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2763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143511</xdr:rowOff>
    </xdr:from>
    <xdr:to>
      <xdr:col>85</xdr:col>
      <xdr:colOff>177800</xdr:colOff>
      <xdr:row>106</xdr:row>
      <xdr:rowOff>73661</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121938</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153036</xdr:rowOff>
    </xdr:from>
    <xdr:to>
      <xdr:col>81</xdr:col>
      <xdr:colOff>101600</xdr:colOff>
      <xdr:row>106</xdr:row>
      <xdr:rowOff>83186</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32386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5481300" y="181965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34289</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4592300" y="18206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3652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34289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3703300" y="18167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80645</xdr:rowOff>
    </xdr:from>
    <xdr:to>
      <xdr:col>67</xdr:col>
      <xdr:colOff>101600</xdr:colOff>
      <xdr:row>106</xdr:row>
      <xdr:rowOff>10795</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276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131445</xdr:rowOff>
    </xdr:from>
    <xdr:to>
      <xdr:col>71</xdr:col>
      <xdr:colOff>177800</xdr:colOff>
      <xdr:row>105</xdr:row>
      <xdr:rowOff>165736</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814300" y="18133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61613</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74313</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660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E00-0000BE020000}"/>
            </a:ext>
          </a:extLst>
        </xdr:cNvPr>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703" name="n_3mainValue【公民館】&#10;有形固定資産減価償却率">
          <a:extLst>
            <a:ext uri="{FF2B5EF4-FFF2-40B4-BE49-F238E27FC236}">
              <a16:creationId xmlns:a16="http://schemas.microsoft.com/office/drawing/2014/main" id="{00000000-0008-0000-0E00-0000BF020000}"/>
            </a:ext>
          </a:extLst>
        </xdr:cNvPr>
        <xdr:cNvSpPr txBox="1"/>
      </xdr:nvSpPr>
      <xdr:spPr>
        <a:xfrm>
          <a:off x="13500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1922</xdr:rowOff>
    </xdr:from>
    <xdr:ext cx="405111" cy="259045"/>
    <xdr:sp macro="" textlink="">
      <xdr:nvSpPr>
        <xdr:cNvPr id="704" name="n_4mainValue【公民館】&#10;有形固定資産減価償却率">
          <a:extLst>
            <a:ext uri="{FF2B5EF4-FFF2-40B4-BE49-F238E27FC236}">
              <a16:creationId xmlns:a16="http://schemas.microsoft.com/office/drawing/2014/main" id="{00000000-0008-0000-0E00-0000C0020000}"/>
            </a:ext>
          </a:extLst>
        </xdr:cNvPr>
        <xdr:cNvSpPr txBox="1"/>
      </xdr:nvSpPr>
      <xdr:spPr>
        <a:xfrm>
          <a:off x="12611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E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E00-0000D9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E00-0000DB02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E00-0000DD020000}"/>
            </a:ext>
          </a:extLst>
        </xdr:cNvPr>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038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9494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8605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E00-0000E9020000}"/>
            </a:ext>
          </a:extLst>
        </xdr:cNvPr>
        <xdr:cNvSpPr txBox="1"/>
      </xdr:nvSpPr>
      <xdr:spPr>
        <a:xfrm>
          <a:off x="22199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133350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9545300" y="1812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8605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125730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656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754" name="n_1aveValue【公民館】&#10;一人当たり面積">
          <a:extLst>
            <a:ext uri="{FF2B5EF4-FFF2-40B4-BE49-F238E27FC236}">
              <a16:creationId xmlns:a16="http://schemas.microsoft.com/office/drawing/2014/main" id="{00000000-0008-0000-0E00-0000F2020000}"/>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755" name="n_2aveValue【公民館】&#10;一人当たり面積">
          <a:extLst>
            <a:ext uri="{FF2B5EF4-FFF2-40B4-BE49-F238E27FC236}">
              <a16:creationId xmlns:a16="http://schemas.microsoft.com/office/drawing/2014/main" id="{00000000-0008-0000-0E00-0000F3020000}"/>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756" name="n_3aveValue【公民館】&#10;一人当たり面積">
          <a:extLst>
            <a:ext uri="{FF2B5EF4-FFF2-40B4-BE49-F238E27FC236}">
              <a16:creationId xmlns:a16="http://schemas.microsoft.com/office/drawing/2014/main" id="{00000000-0008-0000-0E00-0000F4020000}"/>
            </a:ext>
          </a:extLst>
        </xdr:cNvPr>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757" name="n_4aveValue【公民館】&#10;一人当たり面積">
          <a:extLst>
            <a:ext uri="{FF2B5EF4-FFF2-40B4-BE49-F238E27FC236}">
              <a16:creationId xmlns:a16="http://schemas.microsoft.com/office/drawing/2014/main" id="{00000000-0008-0000-0E00-0000F5020000}"/>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758" name="n_1mainValue【公民館】&#10;一人当たり面積">
          <a:extLst>
            <a:ext uri="{FF2B5EF4-FFF2-40B4-BE49-F238E27FC236}">
              <a16:creationId xmlns:a16="http://schemas.microsoft.com/office/drawing/2014/main" id="{00000000-0008-0000-0E00-0000F6020000}"/>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59" name="n_2mainValue【公民館】&#10;一人当たり面積">
          <a:extLst>
            <a:ext uri="{FF2B5EF4-FFF2-40B4-BE49-F238E27FC236}">
              <a16:creationId xmlns:a16="http://schemas.microsoft.com/office/drawing/2014/main" id="{00000000-0008-0000-0E00-0000F702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760" name="n_3mainValue【公民館】&#10;一人当たり面積">
          <a:extLst>
            <a:ext uri="{FF2B5EF4-FFF2-40B4-BE49-F238E27FC236}">
              <a16:creationId xmlns:a16="http://schemas.microsoft.com/office/drawing/2014/main" id="{00000000-0008-0000-0E00-0000F8020000}"/>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761" name="n_4mainValue【公民館】&#10;一人当たり面積">
          <a:extLst>
            <a:ext uri="{FF2B5EF4-FFF2-40B4-BE49-F238E27FC236}">
              <a16:creationId xmlns:a16="http://schemas.microsoft.com/office/drawing/2014/main" id="{00000000-0008-0000-0E00-0000F9020000}"/>
            </a:ext>
          </a:extLst>
        </xdr:cNvPr>
        <xdr:cNvSpPr txBox="1"/>
      </xdr:nvSpPr>
      <xdr:spPr>
        <a:xfrm>
          <a:off x="18421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「道路」の有形固定資産減価償却率は、前年度に比べて</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ポイント増加</a:t>
          </a:r>
          <a:r>
            <a:rPr kumimoji="1" lang="ja-JP" altLang="ja-JP" sz="1000">
              <a:solidFill>
                <a:schemeClr val="dk1"/>
              </a:solidFill>
              <a:effectLst/>
              <a:latin typeface="+mn-lt"/>
              <a:ea typeface="+mn-ea"/>
              <a:cs typeface="+mn-cs"/>
            </a:rPr>
            <a:t>して</a:t>
          </a:r>
          <a:r>
            <a:rPr kumimoji="1" lang="en-US" altLang="ja-JP" sz="1000">
              <a:solidFill>
                <a:schemeClr val="dk1"/>
              </a:solidFill>
              <a:effectLst/>
              <a:latin typeface="+mn-lt"/>
              <a:ea typeface="+mn-ea"/>
              <a:cs typeface="+mn-cs"/>
            </a:rPr>
            <a:t>96.1</a:t>
          </a:r>
          <a:r>
            <a:rPr kumimoji="1" lang="ja-JP" altLang="ja-JP" sz="1000">
              <a:solidFill>
                <a:schemeClr val="dk1"/>
              </a:solidFill>
              <a:effectLst/>
              <a:latin typeface="+mn-lt"/>
              <a:ea typeface="+mn-ea"/>
              <a:cs typeface="+mn-cs"/>
            </a:rPr>
            <a:t>％とな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、類似団体平均・全国平均・埼玉県平均を上回っている。令和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年度については、道路改良工事などを実施した</a:t>
          </a:r>
          <a:r>
            <a:rPr kumimoji="1" lang="ja-JP" altLang="en-US" sz="1000">
              <a:solidFill>
                <a:schemeClr val="dk1"/>
              </a:solidFill>
              <a:effectLst/>
              <a:latin typeface="+mn-lt"/>
              <a:ea typeface="+mn-ea"/>
              <a:cs typeface="+mn-cs"/>
            </a:rPr>
            <a:t>ためほぼ同水準となっている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「橋りょう・トンネル」の有形固定資産減価償却率は、前年度に比べて</a:t>
          </a:r>
          <a:r>
            <a:rPr kumimoji="1" lang="en-US" altLang="ja-JP" sz="1000">
              <a:solidFill>
                <a:schemeClr val="dk1"/>
              </a:solidFill>
              <a:effectLst/>
              <a:latin typeface="+mn-lt"/>
              <a:ea typeface="+mn-ea"/>
              <a:cs typeface="+mn-cs"/>
            </a:rPr>
            <a:t>0.2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増加して</a:t>
          </a:r>
          <a:r>
            <a:rPr kumimoji="1" lang="en-US" altLang="ja-JP" sz="1000">
              <a:solidFill>
                <a:schemeClr val="dk1"/>
              </a:solidFill>
              <a:effectLst/>
              <a:latin typeface="+mn-lt"/>
              <a:ea typeface="+mn-ea"/>
              <a:cs typeface="+mn-cs"/>
            </a:rPr>
            <a:t>77.2</a:t>
          </a:r>
          <a:r>
            <a:rPr kumimoji="1" lang="ja-JP" altLang="ja-JP" sz="1000">
              <a:solidFill>
                <a:schemeClr val="dk1"/>
              </a:solidFill>
              <a:effectLst/>
              <a:latin typeface="+mn-lt"/>
              <a:ea typeface="+mn-ea"/>
              <a:cs typeface="+mn-cs"/>
            </a:rPr>
            <a:t>％となり、類似団体平均・全国平均・埼玉県平均を上回っている。引き続き、橋梁長寿命化修繕計画に基づき、適切な更新を実施していく。</a:t>
          </a:r>
          <a:endParaRPr lang="ja-JP" altLang="ja-JP" sz="1100">
            <a:effectLst/>
          </a:endParaRPr>
        </a:p>
        <a:p>
          <a:r>
            <a:rPr kumimoji="1" lang="ja-JP" altLang="ja-JP" sz="1000">
              <a:solidFill>
                <a:schemeClr val="dk1"/>
              </a:solidFill>
              <a:effectLst/>
              <a:latin typeface="+mn-lt"/>
              <a:ea typeface="+mn-ea"/>
              <a:cs typeface="+mn-cs"/>
            </a:rPr>
            <a:t>「認定こども園・幼稚園・保育所」の有形固定資産減価償却率は、前年度に比べて</a:t>
          </a:r>
          <a:r>
            <a:rPr kumimoji="1" lang="en-US" altLang="ja-JP" sz="1000">
              <a:solidFill>
                <a:schemeClr val="dk1"/>
              </a:solidFill>
              <a:effectLst/>
              <a:latin typeface="+mn-lt"/>
              <a:ea typeface="+mn-ea"/>
              <a:cs typeface="+mn-cs"/>
            </a:rPr>
            <a:t>1.6</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増加して</a:t>
          </a:r>
          <a:r>
            <a:rPr kumimoji="1" lang="en-US" altLang="ja-JP" sz="1000">
              <a:solidFill>
                <a:schemeClr val="dk1"/>
              </a:solidFill>
              <a:effectLst/>
              <a:latin typeface="+mn-lt"/>
              <a:ea typeface="+mn-ea"/>
              <a:cs typeface="+mn-cs"/>
            </a:rPr>
            <a:t>51.6</a:t>
          </a:r>
          <a:r>
            <a:rPr kumimoji="1" lang="ja-JP" altLang="ja-JP" sz="1000">
              <a:solidFill>
                <a:schemeClr val="dk1"/>
              </a:solidFill>
              <a:effectLst/>
              <a:latin typeface="+mn-lt"/>
              <a:ea typeface="+mn-ea"/>
              <a:cs typeface="+mn-cs"/>
            </a:rPr>
            <a:t>％となったが、類似団体平均・全国平均・埼玉県平均を下回っている。令和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年度については、一部、改修工事を実施</a:t>
          </a:r>
          <a:r>
            <a:rPr kumimoji="1" lang="ja-JP" altLang="en-US" sz="1000">
              <a:solidFill>
                <a:schemeClr val="dk1"/>
              </a:solidFill>
              <a:effectLst/>
              <a:latin typeface="+mn-lt"/>
              <a:ea typeface="+mn-ea"/>
              <a:cs typeface="+mn-cs"/>
            </a:rPr>
            <a:t>した</a:t>
          </a:r>
          <a:r>
            <a:rPr kumimoji="1" lang="ja-JP" altLang="ja-JP" sz="1000">
              <a:solidFill>
                <a:schemeClr val="dk1"/>
              </a:solidFill>
              <a:effectLst/>
              <a:latin typeface="+mn-lt"/>
              <a:ea typeface="+mn-ea"/>
              <a:cs typeface="+mn-cs"/>
            </a:rPr>
            <a:t>が、結果として減価償却が進み比率が上昇した。</a:t>
          </a:r>
          <a:endParaRPr lang="ja-JP" altLang="ja-JP" sz="1100">
            <a:effectLst/>
          </a:endParaRPr>
        </a:p>
        <a:p>
          <a:r>
            <a:rPr kumimoji="1" lang="ja-JP" altLang="ja-JP" sz="1000">
              <a:solidFill>
                <a:schemeClr val="dk1"/>
              </a:solidFill>
              <a:effectLst/>
              <a:latin typeface="+mn-lt"/>
              <a:ea typeface="+mn-ea"/>
              <a:cs typeface="+mn-cs"/>
            </a:rPr>
            <a:t>「学校施設」の有形固定資産減価償却率は、前年度に比べて</a:t>
          </a:r>
          <a:r>
            <a:rPr kumimoji="1" lang="en-US" altLang="ja-JP" sz="1000">
              <a:solidFill>
                <a:schemeClr val="dk1"/>
              </a:solidFill>
              <a:effectLst/>
              <a:latin typeface="+mn-lt"/>
              <a:ea typeface="+mn-ea"/>
              <a:cs typeface="+mn-cs"/>
            </a:rPr>
            <a:t>1.1</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増加して</a:t>
          </a:r>
          <a:r>
            <a:rPr kumimoji="1" lang="en-US" altLang="ja-JP" sz="1000">
              <a:solidFill>
                <a:schemeClr val="dk1"/>
              </a:solidFill>
              <a:effectLst/>
              <a:latin typeface="+mn-lt"/>
              <a:ea typeface="+mn-ea"/>
              <a:cs typeface="+mn-cs"/>
            </a:rPr>
            <a:t>53.5</a:t>
          </a:r>
          <a:r>
            <a:rPr kumimoji="1" lang="ja-JP" altLang="ja-JP" sz="1000">
              <a:solidFill>
                <a:schemeClr val="dk1"/>
              </a:solidFill>
              <a:effectLst/>
              <a:latin typeface="+mn-lt"/>
              <a:ea typeface="+mn-ea"/>
              <a:cs typeface="+mn-cs"/>
            </a:rPr>
            <a:t>％となったが、類似団体平均・全国平均・埼玉県平均を下回っている。令和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年度については、一部、改修工事を実施したが、結果として減価償却が進み比率が上昇した。</a:t>
          </a:r>
          <a:endParaRPr lang="ja-JP" altLang="ja-JP" sz="1100">
            <a:effectLst/>
          </a:endParaRPr>
        </a:p>
        <a:p>
          <a:r>
            <a:rPr kumimoji="1" lang="ja-JP" altLang="ja-JP" sz="1000">
              <a:solidFill>
                <a:schemeClr val="dk1"/>
              </a:solidFill>
              <a:effectLst/>
              <a:latin typeface="+mn-lt"/>
              <a:ea typeface="+mn-ea"/>
              <a:cs typeface="+mn-cs"/>
            </a:rPr>
            <a:t>「児童館」の有形固定資産減価償却率は、前年度に比べて</a:t>
          </a:r>
          <a:r>
            <a:rPr kumimoji="1" lang="en-US" altLang="ja-JP" sz="1000">
              <a:solidFill>
                <a:schemeClr val="dk1"/>
              </a:solidFill>
              <a:effectLst/>
              <a:latin typeface="+mn-lt"/>
              <a:ea typeface="+mn-ea"/>
              <a:cs typeface="+mn-cs"/>
            </a:rPr>
            <a:t>2.2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増加して</a:t>
          </a:r>
          <a:r>
            <a:rPr kumimoji="1" lang="en-US" altLang="ja-JP" sz="1000">
              <a:solidFill>
                <a:schemeClr val="dk1"/>
              </a:solidFill>
              <a:effectLst/>
              <a:latin typeface="+mn-lt"/>
              <a:ea typeface="+mn-ea"/>
              <a:cs typeface="+mn-cs"/>
            </a:rPr>
            <a:t>29.9</a:t>
          </a:r>
          <a:r>
            <a:rPr kumimoji="1" lang="ja-JP" altLang="ja-JP" sz="1000">
              <a:solidFill>
                <a:schemeClr val="dk1"/>
              </a:solidFill>
              <a:effectLst/>
              <a:latin typeface="+mn-lt"/>
              <a:ea typeface="+mn-ea"/>
              <a:cs typeface="+mn-cs"/>
            </a:rPr>
            <a:t>％となったが、類似団体平均・全国平均・埼玉県平均を下回っている。令和元年度に新たに児童館を１館開館したことにより、低水準で推移している。</a:t>
          </a:r>
          <a:endParaRPr lang="ja-JP" altLang="ja-JP" sz="1100">
            <a:effectLst/>
          </a:endParaRPr>
        </a:p>
        <a:p>
          <a:r>
            <a:rPr kumimoji="1" lang="ja-JP" altLang="ja-JP" sz="1000">
              <a:solidFill>
                <a:schemeClr val="dk1"/>
              </a:solidFill>
              <a:effectLst/>
              <a:latin typeface="+mn-lt"/>
              <a:ea typeface="+mn-ea"/>
              <a:cs typeface="+mn-cs"/>
            </a:rPr>
            <a:t>「公民館」の有形固定資産減価償却率は、前年度に比べて</a:t>
          </a:r>
          <a:r>
            <a:rPr kumimoji="1" lang="en-US" altLang="ja-JP" sz="1000">
              <a:solidFill>
                <a:schemeClr val="dk1"/>
              </a:solidFill>
              <a:effectLst/>
              <a:latin typeface="+mn-lt"/>
              <a:ea typeface="+mn-ea"/>
              <a:cs typeface="+mn-cs"/>
            </a:rPr>
            <a:t>0.5</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減少して</a:t>
          </a:r>
          <a:r>
            <a:rPr kumimoji="1" lang="en-US" altLang="ja-JP" sz="1000">
              <a:solidFill>
                <a:schemeClr val="dk1"/>
              </a:solidFill>
              <a:effectLst/>
              <a:latin typeface="+mn-lt"/>
              <a:ea typeface="+mn-ea"/>
              <a:cs typeface="+mn-cs"/>
            </a:rPr>
            <a:t>75.2</a:t>
          </a:r>
          <a:r>
            <a:rPr kumimoji="1" lang="ja-JP" altLang="ja-JP" sz="1000">
              <a:solidFill>
                <a:schemeClr val="dk1"/>
              </a:solidFill>
              <a:effectLst/>
              <a:latin typeface="+mn-lt"/>
              <a:ea typeface="+mn-ea"/>
              <a:cs typeface="+mn-cs"/>
            </a:rPr>
            <a:t>％となったが、類似団体平均・全国平均・埼玉県平均を上回っている。令和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年度については、公民館の施設改修工事を実施したため、前年度と比較して比率が減少した。</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144,062
139,837
18.34
53,822,918
50,993,751
2,574,269
26,804,502
24,561,795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102326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084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38</xdr:row>
      <xdr:rowOff>162741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408420"/>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77651</xdr:rowOff>
    </xdr:from>
    <xdr:to>
      <xdr:col>10</xdr:col>
      <xdr:colOff>165100</xdr:colOff>
      <xdr:row>39</xdr:row>
      <xdr:rowOff>7801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38</xdr:row>
      <xdr:rowOff>162741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435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44994</xdr:rowOff>
    </xdr:from>
    <xdr:to>
      <xdr:col>6</xdr:col>
      <xdr:colOff>38100</xdr:colOff>
      <xdr:row>38</xdr:row>
      <xdr:rowOff>146594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95794</xdr:rowOff>
    </xdr:from>
    <xdr:to>
      <xdr:col>10</xdr:col>
      <xdr:colOff>114300</xdr:colOff>
      <xdr:row>38</xdr:row>
      <xdr:rowOff>128451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1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137721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134257</xdr:rowOff>
    </xdr:from>
    <xdr:to>
      <xdr:col>55</xdr:col>
      <xdr:colOff>50800</xdr:colOff>
      <xdr:row>41</xdr:row>
      <xdr:rowOff>64407</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112684</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134257</xdr:rowOff>
    </xdr:from>
    <xdr:to>
      <xdr:col>50</xdr:col>
      <xdr:colOff>165100</xdr:colOff>
      <xdr:row>41</xdr:row>
      <xdr:rowOff>64407</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13607</xdr:rowOff>
    </xdr:from>
    <xdr:to>
      <xdr:col>55</xdr:col>
      <xdr:colOff>0</xdr:colOff>
      <xdr:row>41</xdr:row>
      <xdr:rowOff>13607</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134257</xdr:rowOff>
    </xdr:from>
    <xdr:to>
      <xdr:col>46</xdr:col>
      <xdr:colOff>38100</xdr:colOff>
      <xdr:row>41</xdr:row>
      <xdr:rowOff>64407</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13607</xdr:rowOff>
    </xdr:from>
    <xdr:to>
      <xdr:col>50</xdr:col>
      <xdr:colOff>114300</xdr:colOff>
      <xdr:row>41</xdr:row>
      <xdr:rowOff>13607</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8750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134257</xdr:rowOff>
    </xdr:from>
    <xdr:to>
      <xdr:col>41</xdr:col>
      <xdr:colOff>101600</xdr:colOff>
      <xdr:row>41</xdr:row>
      <xdr:rowOff>64407</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13607</xdr:rowOff>
    </xdr:from>
    <xdr:to>
      <xdr:col>45</xdr:col>
      <xdr:colOff>177800</xdr:colOff>
      <xdr:row>41</xdr:row>
      <xdr:rowOff>13607</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861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13607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703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55534</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55534</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55534</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31132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59055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136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105410</xdr:rowOff>
    </xdr:from>
    <xdr:to>
      <xdr:col>15</xdr:col>
      <xdr:colOff>101600</xdr:colOff>
      <xdr:row>59</xdr:row>
      <xdr:rowOff>35560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156210</xdr:rowOff>
    </xdr:from>
    <xdr:to>
      <xdr:col>19</xdr:col>
      <xdr:colOff>177800</xdr:colOff>
      <xdr:row>59</xdr:row>
      <xdr:rowOff>20955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100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73025</xdr:rowOff>
    </xdr:from>
    <xdr:to>
      <xdr:col>10</xdr:col>
      <xdr:colOff>165100</xdr:colOff>
      <xdr:row>63</xdr:row>
      <xdr:rowOff>3175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156210</xdr:rowOff>
    </xdr:from>
    <xdr:to>
      <xdr:col>15</xdr:col>
      <xdr:colOff>50800</xdr:colOff>
      <xdr:row>62</xdr:row>
      <xdr:rowOff>123825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2019300" y="10100310"/>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85725</xdr:rowOff>
    </xdr:from>
    <xdr:to>
      <xdr:col>10</xdr:col>
      <xdr:colOff>114300</xdr:colOff>
      <xdr:row>62</xdr:row>
      <xdr:rowOff>123825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715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165752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127652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74930</xdr:rowOff>
    </xdr:from>
    <xdr:to>
      <xdr:col>46</xdr:col>
      <xdr:colOff>38100</xdr:colOff>
      <xdr:row>60</xdr:row>
      <xdr:rowOff>5080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116840</xdr:rowOff>
    </xdr:from>
    <xdr:to>
      <xdr:col>36</xdr:col>
      <xdr:colOff>165100</xdr:colOff>
      <xdr:row>60</xdr:row>
      <xdr:rowOff>46990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116840</xdr:rowOff>
    </xdr:from>
    <xdr:to>
      <xdr:col>55</xdr:col>
      <xdr:colOff>50800</xdr:colOff>
      <xdr:row>63</xdr:row>
      <xdr:rowOff>46990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95267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62</xdr:row>
      <xdr:rowOff>167640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9639300" y="10797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167640</xdr:rowOff>
    </xdr:from>
    <xdr:to>
      <xdr:col>50</xdr:col>
      <xdr:colOff>114300</xdr:colOff>
      <xdr:row>62</xdr:row>
      <xdr:rowOff>167640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8750300" y="1079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163830</xdr:rowOff>
    </xdr:from>
    <xdr:to>
      <xdr:col>45</xdr:col>
      <xdr:colOff>177800</xdr:colOff>
      <xdr:row>62</xdr:row>
      <xdr:rowOff>167640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861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160020</xdr:rowOff>
    </xdr:from>
    <xdr:to>
      <xdr:col>41</xdr:col>
      <xdr:colOff>50800</xdr:colOff>
      <xdr:row>62</xdr:row>
      <xdr:rowOff>163830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72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63517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38117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38117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30497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158750</xdr:rowOff>
    </xdr:from>
    <xdr:to>
      <xdr:col>15</xdr:col>
      <xdr:colOff>101600</xdr:colOff>
      <xdr:row>80</xdr:row>
      <xdr:rowOff>88900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76454</xdr:rowOff>
    </xdr:from>
    <xdr:to>
      <xdr:col>10</xdr:col>
      <xdr:colOff>165100</xdr:colOff>
      <xdr:row>80</xdr:row>
      <xdr:rowOff>6604</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116603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81026</xdr:rowOff>
    </xdr:from>
    <xdr:to>
      <xdr:col>20</xdr:col>
      <xdr:colOff>38100</xdr:colOff>
      <xdr:row>81</xdr:row>
      <xdr:rowOff>11176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131826</xdr:rowOff>
    </xdr:from>
    <xdr:to>
      <xdr:col>24</xdr:col>
      <xdr:colOff>63500</xdr:colOff>
      <xdr:row>81</xdr:row>
      <xdr:rowOff>17526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8478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42163</xdr:rowOff>
    </xdr:from>
    <xdr:to>
      <xdr:col>15</xdr:col>
      <xdr:colOff>101600</xdr:colOff>
      <xdr:row>80</xdr:row>
      <xdr:rowOff>143763</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92963</xdr:rowOff>
    </xdr:from>
    <xdr:to>
      <xdr:col>19</xdr:col>
      <xdr:colOff>177800</xdr:colOff>
      <xdr:row>80</xdr:row>
      <xdr:rowOff>131826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80896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165608</xdr:rowOff>
    </xdr:from>
    <xdr:to>
      <xdr:col>10</xdr:col>
      <xdr:colOff>165100</xdr:colOff>
      <xdr:row>80</xdr:row>
      <xdr:rowOff>95758</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44958</xdr:rowOff>
    </xdr:from>
    <xdr:to>
      <xdr:col>15</xdr:col>
      <xdr:colOff>50800</xdr:colOff>
      <xdr:row>80</xdr:row>
      <xdr:rowOff>92963</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7609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124461</xdr:rowOff>
    </xdr:from>
    <xdr:to>
      <xdr:col>6</xdr:col>
      <xdr:colOff>38100</xdr:colOff>
      <xdr:row>80</xdr:row>
      <xdr:rowOff>54611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3811</xdr:rowOff>
    </xdr:from>
    <xdr:to>
      <xdr:col>10</xdr:col>
      <xdr:colOff>114300</xdr:colOff>
      <xdr:row>80</xdr:row>
      <xdr:rowOff>44958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7198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23131</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2303</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86885</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45738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41729</xdr:rowOff>
    </xdr:from>
    <xdr:to>
      <xdr:col>41</xdr:col>
      <xdr:colOff>101600</xdr:colOff>
      <xdr:row>82</xdr:row>
      <xdr:rowOff>143329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52614</xdr:rowOff>
    </xdr:from>
    <xdr:to>
      <xdr:col>36</xdr:col>
      <xdr:colOff>165100</xdr:colOff>
      <xdr:row>82</xdr:row>
      <xdr:rowOff>154214</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10515600"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xdr:rowOff>
    </xdr:from>
    <xdr:to>
      <xdr:col>50</xdr:col>
      <xdr:colOff>165100</xdr:colOff>
      <xdr:row>84</xdr:row>
      <xdr:rowOff>116114</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65314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6393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65314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8750300" y="14456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54429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861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54429</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972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8515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159856</xdr:rowOff>
    </xdr:from>
    <xdr:ext cx="469744" cy="25904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7626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170741</xdr:rowOff>
    </xdr:from>
    <xdr:ext cx="469744" cy="259045"/>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6737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107241</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9391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8515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7626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6737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78739</xdr:rowOff>
    </xdr:from>
    <xdr:to>
      <xdr:col>6</xdr:col>
      <xdr:colOff>38100</xdr:colOff>
      <xdr:row>104</xdr:row>
      <xdr:rowOff>8889</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34307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80011</xdr:rowOff>
    </xdr:from>
    <xdr:to>
      <xdr:col>24</xdr:col>
      <xdr:colOff>63500</xdr:colOff>
      <xdr:row>105</xdr:row>
      <xdr:rowOff>106680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797300" y="18082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80011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908300" y="1804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165736</xdr:rowOff>
    </xdr:from>
    <xdr:to>
      <xdr:col>15</xdr:col>
      <xdr:colOff>50800</xdr:colOff>
      <xdr:row>105</xdr:row>
      <xdr:rowOff>41911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019300" y="179965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67311</xdr:rowOff>
    </xdr:from>
    <xdr:to>
      <xdr:col>6</xdr:col>
      <xdr:colOff>38100</xdr:colOff>
      <xdr:row>104</xdr:row>
      <xdr:rowOff>168911</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118111</xdr:rowOff>
    </xdr:from>
    <xdr:to>
      <xdr:col>10</xdr:col>
      <xdr:colOff>114300</xdr:colOff>
      <xdr:row>104</xdr:row>
      <xdr:rowOff>165736</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79489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25416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36213</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160038</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103124</xdr:rowOff>
    </xdr:from>
    <xdr:to>
      <xdr:col>36</xdr:col>
      <xdr:colOff>165100</xdr:colOff>
      <xdr:row>105</xdr:row>
      <xdr:rowOff>33274</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148844</xdr:rowOff>
    </xdr:from>
    <xdr:to>
      <xdr:col>50</xdr:col>
      <xdr:colOff>165100</xdr:colOff>
      <xdr:row>107</xdr:row>
      <xdr:rowOff>78994</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28194</xdr:rowOff>
    </xdr:from>
    <xdr:to>
      <xdr:col>55</xdr:col>
      <xdr:colOff>0</xdr:colOff>
      <xdr:row>107</xdr:row>
      <xdr:rowOff>28194</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9639300" y="1837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144272</xdr:rowOff>
    </xdr:from>
    <xdr:to>
      <xdr:col>46</xdr:col>
      <xdr:colOff>38100</xdr:colOff>
      <xdr:row>107</xdr:row>
      <xdr:rowOff>74422</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23622</xdr:rowOff>
    </xdr:from>
    <xdr:to>
      <xdr:col>50</xdr:col>
      <xdr:colOff>114300</xdr:colOff>
      <xdr:row>107</xdr:row>
      <xdr:rowOff>28194</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750300" y="1836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144272</xdr:rowOff>
    </xdr:from>
    <xdr:to>
      <xdr:col>41</xdr:col>
      <xdr:colOff>101600</xdr:colOff>
      <xdr:row>107</xdr:row>
      <xdr:rowOff>74422</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23622</xdr:rowOff>
    </xdr:from>
    <xdr:to>
      <xdr:col>45</xdr:col>
      <xdr:colOff>177800</xdr:colOff>
      <xdr:row>107</xdr:row>
      <xdr:rowOff>23622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23622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972300" y="1836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33799</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49801</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70121</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65549</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65549</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63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107043</xdr:rowOff>
    </xdr:from>
    <xdr:to>
      <xdr:col>76</xdr:col>
      <xdr:colOff>165100</xdr:colOff>
      <xdr:row>38</xdr:row>
      <xdr:rowOff>37193</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144599</xdr:rowOff>
    </xdr:from>
    <xdr:to>
      <xdr:col>67</xdr:col>
      <xdr:colOff>101600</xdr:colOff>
      <xdr:row>38</xdr:row>
      <xdr:rowOff>74749</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67854</xdr:rowOff>
    </xdr:from>
    <xdr:to>
      <xdr:col>85</xdr:col>
      <xdr:colOff>177800</xdr:colOff>
      <xdr:row>38</xdr:row>
      <xdr:rowOff>169454</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90731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43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118654</xdr:rowOff>
    </xdr:from>
    <xdr:to>
      <xdr:col>85</xdr:col>
      <xdr:colOff>127000</xdr:colOff>
      <xdr:row>39</xdr:row>
      <xdr:rowOff>5987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5481300" y="66337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33746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592300" y="66925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31931</xdr:rowOff>
    </xdr:from>
    <xdr:to>
      <xdr:col>72</xdr:col>
      <xdr:colOff>38100</xdr:colOff>
      <xdr:row>39</xdr:row>
      <xdr:rowOff>133531</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82731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703300" y="67202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107043</xdr:rowOff>
    </xdr:from>
    <xdr:to>
      <xdr:col>67</xdr:col>
      <xdr:colOff>101600</xdr:colOff>
      <xdr:row>40</xdr:row>
      <xdr:rowOff>37193</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82731</xdr:rowOff>
    </xdr:from>
    <xdr:to>
      <xdr:col>71</xdr:col>
      <xdr:colOff>177800</xdr:colOff>
      <xdr:row>39</xdr:row>
      <xdr:rowOff>157843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2814300" y="676928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53720</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73314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124658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28320</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148840</xdr:rowOff>
    </xdr:from>
    <xdr:to>
      <xdr:col>116</xdr:col>
      <xdr:colOff>114300</xdr:colOff>
      <xdr:row>41</xdr:row>
      <xdr:rowOff>78990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7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63767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9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160672</xdr:rowOff>
    </xdr:from>
    <xdr:to>
      <xdr:col>112</xdr:col>
      <xdr:colOff>38100</xdr:colOff>
      <xdr:row>41</xdr:row>
      <xdr:rowOff>90822</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70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28190</xdr:rowOff>
    </xdr:from>
    <xdr:to>
      <xdr:col>116</xdr:col>
      <xdr:colOff>63500</xdr:colOff>
      <xdr:row>41</xdr:row>
      <xdr:rowOff>40022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7057640"/>
          <a:ext cx="8382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168480</xdr:rowOff>
    </xdr:from>
    <xdr:to>
      <xdr:col>107</xdr:col>
      <xdr:colOff>101600</xdr:colOff>
      <xdr:row>41</xdr:row>
      <xdr:rowOff>98630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7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40022</xdr:rowOff>
    </xdr:from>
    <xdr:to>
      <xdr:col>111</xdr:col>
      <xdr:colOff>177800</xdr:colOff>
      <xdr:row>41</xdr:row>
      <xdr:rowOff>47830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7069472"/>
          <a:ext cx="8890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4104</xdr:rowOff>
    </xdr:from>
    <xdr:to>
      <xdr:col>102</xdr:col>
      <xdr:colOff>165100</xdr:colOff>
      <xdr:row>41</xdr:row>
      <xdr:rowOff>105704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70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47830</xdr:rowOff>
    </xdr:from>
    <xdr:to>
      <xdr:col>107</xdr:col>
      <xdr:colOff>50800</xdr:colOff>
      <xdr:row>41</xdr:row>
      <xdr:rowOff>54904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7077280"/>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11592</xdr:rowOff>
    </xdr:from>
    <xdr:to>
      <xdr:col>98</xdr:col>
      <xdr:colOff>38100</xdr:colOff>
      <xdr:row>41</xdr:row>
      <xdr:rowOff>113192</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70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54904</xdr:rowOff>
    </xdr:from>
    <xdr:to>
      <xdr:col>102</xdr:col>
      <xdr:colOff>114300</xdr:colOff>
      <xdr:row>41</xdr:row>
      <xdr:rowOff>62392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7084354"/>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65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39271</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53057</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81949</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711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89757</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71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96831</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71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104319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713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F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0000000-0008-0000-0F00-00007A020000}"/>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00000000-0008-0000-0F00-00007C020000}"/>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F00-00007E020000}"/>
            </a:ext>
          </a:extLst>
        </xdr:cNvPr>
        <xdr:cNvSpPr txBox="1"/>
      </xdr:nvSpPr>
      <xdr:spPr>
        <a:xfrm>
          <a:off x="16357600" y="1028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37392</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0000000-0008-0000-0F00-00008A020000}"/>
            </a:ext>
          </a:extLst>
        </xdr:cNvPr>
        <xdr:cNvSpPr txBox="1"/>
      </xdr:nvSpPr>
      <xdr:spPr>
        <a:xfrm>
          <a:off x="16357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32657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4592300" y="1029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3266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703300" y="102576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142059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14300" y="102249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37936</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5278</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30843</xdr:rowOff>
    </xdr:from>
    <xdr:to>
      <xdr:col>107</xdr:col>
      <xdr:colOff>101600</xdr:colOff>
      <xdr:row>60</xdr:row>
      <xdr:rowOff>132443</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17434</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1323300" y="1089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39007</xdr:rowOff>
    </xdr:from>
    <xdr:to>
      <xdr:col>102</xdr:col>
      <xdr:colOff>165100</xdr:colOff>
      <xdr:row>63</xdr:row>
      <xdr:rowOff>140607</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89807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89807</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874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148970</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131734</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15239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5481300" y="138855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15239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3879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71120</xdr:rowOff>
    </xdr:from>
    <xdr:to>
      <xdr:col>72</xdr:col>
      <xdr:colOff>38100</xdr:colOff>
      <xdr:row>81</xdr:row>
      <xdr:rowOff>1270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121920</xdr:rowOff>
    </xdr:from>
    <xdr:to>
      <xdr:col>76</xdr:col>
      <xdr:colOff>114300</xdr:colOff>
      <xdr:row>80</xdr:row>
      <xdr:rowOff>163830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3837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29211</xdr:rowOff>
    </xdr:from>
    <xdr:to>
      <xdr:col>67</xdr:col>
      <xdr:colOff>101600</xdr:colOff>
      <xdr:row>80</xdr:row>
      <xdr:rowOff>130811</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80011</xdr:rowOff>
    </xdr:from>
    <xdr:to>
      <xdr:col>71</xdr:col>
      <xdr:colOff>177800</xdr:colOff>
      <xdr:row>80</xdr:row>
      <xdr:rowOff>121920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3796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104791</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17797</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147338</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154939</xdr:rowOff>
    </xdr:from>
    <xdr:to>
      <xdr:col>107</xdr:col>
      <xdr:colOff>101600</xdr:colOff>
      <xdr:row>84</xdr:row>
      <xdr:rowOff>85089</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F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00000000-0008-0000-0F00-00006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00000000-0008-0000-0F00-000065030000}"/>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F00-000067030000}"/>
            </a:ext>
          </a:extLst>
        </xdr:cNvPr>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4541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6268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27050</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F00-000073030000}"/>
            </a:ext>
          </a:extLst>
        </xdr:cNvPr>
        <xdr:cNvSpPr txBox="1"/>
      </xdr:nvSpPr>
      <xdr:spPr>
        <a:xfrm>
          <a:off x="16357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54973</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5481300" y="178547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118473</xdr:rowOff>
    </xdr:from>
    <xdr:to>
      <xdr:col>76</xdr:col>
      <xdr:colOff>165100</xdr:colOff>
      <xdr:row>104</xdr:row>
      <xdr:rowOff>48623</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4541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169273</xdr:rowOff>
    </xdr:from>
    <xdr:to>
      <xdr:col>81</xdr:col>
      <xdr:colOff>50800</xdr:colOff>
      <xdr:row>104</xdr:row>
      <xdr:rowOff>23949</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4592300" y="178286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80918</xdr:rowOff>
    </xdr:from>
    <xdr:to>
      <xdr:col>72</xdr:col>
      <xdr:colOff>38100</xdr:colOff>
      <xdr:row>104</xdr:row>
      <xdr:rowOff>11068</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3652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103</xdr:row>
      <xdr:rowOff>169273</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3703300" y="177910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58057</xdr:rowOff>
    </xdr:from>
    <xdr:to>
      <xdr:col>67</xdr:col>
      <xdr:colOff>101600</xdr:colOff>
      <xdr:row>103</xdr:row>
      <xdr:rowOff>159657</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2763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108857</xdr:rowOff>
    </xdr:from>
    <xdr:to>
      <xdr:col>71</xdr:col>
      <xdr:colOff>177800</xdr:colOff>
      <xdr:row>103</xdr:row>
      <xdr:rowOff>131718</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2814300" y="177682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F00-00007E030000}"/>
            </a:ext>
          </a:extLst>
        </xdr:cNvPr>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F00-00007F030000}"/>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F00-000080030000}"/>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65150</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F00-000081030000}"/>
            </a:ext>
          </a:extLst>
        </xdr:cNvPr>
        <xdr:cNvSpPr txBox="1"/>
      </xdr:nvSpPr>
      <xdr:spPr>
        <a:xfrm>
          <a:off x="14389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27595</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F00-000082030000}"/>
            </a:ext>
          </a:extLst>
        </xdr:cNvPr>
        <xdr:cNvSpPr txBox="1"/>
      </xdr:nvSpPr>
      <xdr:spPr>
        <a:xfrm>
          <a:off x="13500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4734</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F00-000083030000}"/>
            </a:ext>
          </a:extLst>
        </xdr:cNvPr>
        <xdr:cNvSpPr txBox="1"/>
      </xdr:nvSpPr>
      <xdr:spPr>
        <a:xfrm>
          <a:off x="12611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21589</xdr:rowOff>
    </xdr:from>
    <xdr:to>
      <xdr:col>107</xdr:col>
      <xdr:colOff>101600</xdr:colOff>
      <xdr:row>104</xdr:row>
      <xdr:rowOff>123189</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34289</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a:off x="21323300" y="1837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30480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20434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30480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19545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22861</xdr:rowOff>
    </xdr:from>
    <xdr:to>
      <xdr:col>102</xdr:col>
      <xdr:colOff>114300</xdr:colOff>
      <xdr:row>107</xdr:row>
      <xdr:rowOff>26670</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a:off x="18656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139716</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「図書館」の有形固定資産減価償却率は、前年度に比べて</a:t>
          </a:r>
          <a:r>
            <a:rPr kumimoji="1" lang="en-US" altLang="ja-JP" sz="700">
              <a:solidFill>
                <a:schemeClr val="dk1"/>
              </a:solidFill>
              <a:effectLst/>
              <a:latin typeface="+mn-lt"/>
              <a:ea typeface="+mn-ea"/>
              <a:cs typeface="+mn-cs"/>
            </a:rPr>
            <a:t>2.3</a:t>
          </a:r>
          <a:r>
            <a:rPr kumimoji="1" lang="ja-JP" altLang="en-US" sz="700">
              <a:solidFill>
                <a:schemeClr val="dk1"/>
              </a:solidFill>
              <a:effectLst/>
              <a:latin typeface="+mn-lt"/>
              <a:ea typeface="+mn-ea"/>
              <a:cs typeface="+mn-cs"/>
            </a:rPr>
            <a:t>ポイント増加</a:t>
          </a:r>
          <a:r>
            <a:rPr kumimoji="1" lang="ja-JP" altLang="ja-JP" sz="700">
              <a:solidFill>
                <a:schemeClr val="dk1"/>
              </a:solidFill>
              <a:effectLst/>
              <a:latin typeface="+mn-lt"/>
              <a:ea typeface="+mn-ea"/>
              <a:cs typeface="+mn-cs"/>
            </a:rPr>
            <a:t>して</a:t>
          </a:r>
          <a:r>
            <a:rPr kumimoji="1" lang="en-US" altLang="ja-JP" sz="700">
              <a:solidFill>
                <a:schemeClr val="dk1"/>
              </a:solidFill>
              <a:effectLst/>
              <a:latin typeface="+mn-lt"/>
              <a:ea typeface="+mn-ea"/>
              <a:cs typeface="+mn-cs"/>
            </a:rPr>
            <a:t>48.1</a:t>
          </a:r>
          <a:r>
            <a:rPr kumimoji="1" lang="ja-JP" altLang="ja-JP" sz="700">
              <a:solidFill>
                <a:schemeClr val="dk1"/>
              </a:solidFill>
              <a:effectLst/>
              <a:latin typeface="+mn-lt"/>
              <a:ea typeface="+mn-ea"/>
              <a:cs typeface="+mn-cs"/>
            </a:rPr>
            <a:t>％となり、類似団体平均・全国平均・埼玉県平均を下回っ</a:t>
          </a:r>
          <a:r>
            <a:rPr kumimoji="1" lang="ja-JP" altLang="en-US" sz="700">
              <a:solidFill>
                <a:schemeClr val="dk1"/>
              </a:solidFill>
              <a:effectLst/>
              <a:latin typeface="+mn-lt"/>
              <a:ea typeface="+mn-ea"/>
              <a:cs typeface="+mn-cs"/>
            </a:rPr>
            <a:t>ている</a:t>
          </a:r>
          <a:r>
            <a:rPr kumimoji="1" lang="ja-JP" altLang="ja-JP" sz="700">
              <a:solidFill>
                <a:schemeClr val="dk1"/>
              </a:solidFill>
              <a:effectLst/>
              <a:latin typeface="+mn-lt"/>
              <a:ea typeface="+mn-ea"/>
              <a:cs typeface="+mn-cs"/>
            </a:rPr>
            <a:t>。令和</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年度に図書館施設改修工事を実施した</a:t>
          </a:r>
          <a:r>
            <a:rPr kumimoji="1" lang="ja-JP" altLang="en-US" sz="700">
              <a:solidFill>
                <a:schemeClr val="dk1"/>
              </a:solidFill>
              <a:effectLst/>
              <a:latin typeface="+mn-lt"/>
              <a:ea typeface="+mn-ea"/>
              <a:cs typeface="+mn-cs"/>
            </a:rPr>
            <a:t>ため</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低水準となっている</a:t>
          </a:r>
          <a:r>
            <a:rPr kumimoji="1" lang="ja-JP" altLang="ja-JP" sz="700">
              <a:solidFill>
                <a:schemeClr val="dk1"/>
              </a:solidFill>
              <a:effectLst/>
              <a:latin typeface="+mn-lt"/>
              <a:ea typeface="+mn-ea"/>
              <a:cs typeface="+mn-cs"/>
            </a:rPr>
            <a:t>。</a:t>
          </a:r>
          <a:endParaRPr lang="ja-JP" altLang="ja-JP" sz="900">
            <a:effectLst/>
          </a:endParaRPr>
        </a:p>
        <a:p>
          <a:r>
            <a:rPr kumimoji="1" lang="ja-JP" altLang="ja-JP" sz="700">
              <a:solidFill>
                <a:schemeClr val="dk1"/>
              </a:solidFill>
              <a:effectLst/>
              <a:latin typeface="+mn-lt"/>
              <a:ea typeface="+mn-ea"/>
              <a:cs typeface="+mn-cs"/>
            </a:rPr>
            <a:t>「体育館・プール」の有形固定資産減価償却率は、前年度に比べて</a:t>
          </a:r>
          <a:r>
            <a:rPr kumimoji="1" lang="en-US" altLang="ja-JP" sz="700">
              <a:solidFill>
                <a:schemeClr val="dk1"/>
              </a:solidFill>
              <a:effectLst/>
              <a:latin typeface="+mn-lt"/>
              <a:ea typeface="+mn-ea"/>
              <a:cs typeface="+mn-cs"/>
            </a:rPr>
            <a:t>2.0</a:t>
          </a:r>
          <a:r>
            <a:rPr kumimoji="1" lang="ja-JP" altLang="en-US" sz="700">
              <a:solidFill>
                <a:schemeClr val="dk1"/>
              </a:solidFill>
              <a:effectLst/>
              <a:latin typeface="+mn-lt"/>
              <a:ea typeface="+mn-ea"/>
              <a:cs typeface="+mn-cs"/>
            </a:rPr>
            <a:t>ポイント</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54.1</a:t>
          </a:r>
          <a:r>
            <a:rPr kumimoji="1" lang="ja-JP" altLang="ja-JP" sz="700">
              <a:solidFill>
                <a:schemeClr val="dk1"/>
              </a:solidFill>
              <a:effectLst/>
              <a:latin typeface="+mn-lt"/>
              <a:ea typeface="+mn-ea"/>
              <a:cs typeface="+mn-cs"/>
            </a:rPr>
            <a:t>％となったが、類似団体平均・全国平均・埼玉県平均を下回っている。平成</a:t>
          </a:r>
          <a:r>
            <a:rPr kumimoji="1" lang="en-US" altLang="ja-JP" sz="700">
              <a:solidFill>
                <a:schemeClr val="dk1"/>
              </a:solidFill>
              <a:effectLst/>
              <a:latin typeface="+mn-lt"/>
              <a:ea typeface="+mn-ea"/>
              <a:cs typeface="+mn-cs"/>
            </a:rPr>
            <a:t>29</a:t>
          </a:r>
          <a:r>
            <a:rPr kumimoji="1" lang="ja-JP" altLang="ja-JP" sz="700">
              <a:solidFill>
                <a:schemeClr val="dk1"/>
              </a:solidFill>
              <a:effectLst/>
              <a:latin typeface="+mn-lt"/>
              <a:ea typeface="+mn-ea"/>
              <a:cs typeface="+mn-cs"/>
            </a:rPr>
            <a:t>年度から令和</a:t>
          </a:r>
          <a:r>
            <a:rPr kumimoji="1" lang="en-US" altLang="ja-JP" sz="700">
              <a:solidFill>
                <a:schemeClr val="dk1"/>
              </a:solidFill>
              <a:effectLst/>
              <a:latin typeface="+mn-lt"/>
              <a:ea typeface="+mn-ea"/>
              <a:cs typeface="+mn-cs"/>
            </a:rPr>
            <a:t>2</a:t>
          </a:r>
          <a:r>
            <a:rPr kumimoji="1" lang="ja-JP" altLang="ja-JP" sz="700">
              <a:solidFill>
                <a:schemeClr val="dk1"/>
              </a:solidFill>
              <a:effectLst/>
              <a:latin typeface="+mn-lt"/>
              <a:ea typeface="+mn-ea"/>
              <a:cs typeface="+mn-cs"/>
            </a:rPr>
            <a:t>年度にかけて大規模改修工事を実施したことで、比較的低水準となっている。</a:t>
          </a:r>
          <a:endParaRPr lang="ja-JP" altLang="ja-JP" sz="900">
            <a:effectLst/>
          </a:endParaRPr>
        </a:p>
        <a:p>
          <a:r>
            <a:rPr kumimoji="1" lang="ja-JP" altLang="ja-JP" sz="700">
              <a:solidFill>
                <a:schemeClr val="dk1"/>
              </a:solidFill>
              <a:effectLst/>
              <a:latin typeface="+mn-lt"/>
              <a:ea typeface="+mn-ea"/>
              <a:cs typeface="+mn-cs"/>
            </a:rPr>
            <a:t>「福祉施設」の有形固定資産減価償却率は、前年度に比べて</a:t>
          </a:r>
          <a:r>
            <a:rPr kumimoji="1" lang="en-US" altLang="ja-JP" sz="700">
              <a:solidFill>
                <a:schemeClr val="dk1"/>
              </a:solidFill>
              <a:effectLst/>
              <a:latin typeface="+mn-lt"/>
              <a:ea typeface="+mn-ea"/>
              <a:cs typeface="+mn-cs"/>
            </a:rPr>
            <a:t>2.5</a:t>
          </a:r>
          <a:r>
            <a:rPr kumimoji="1" lang="ja-JP" altLang="en-US" sz="700">
              <a:solidFill>
                <a:schemeClr val="dk1"/>
              </a:solidFill>
              <a:effectLst/>
              <a:latin typeface="+mn-lt"/>
              <a:ea typeface="+mn-ea"/>
              <a:cs typeface="+mn-cs"/>
            </a:rPr>
            <a:t>ポイント</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61.6</a:t>
          </a:r>
          <a:r>
            <a:rPr kumimoji="1" lang="ja-JP" altLang="ja-JP" sz="700">
              <a:solidFill>
                <a:schemeClr val="dk1"/>
              </a:solidFill>
              <a:effectLst/>
              <a:latin typeface="+mn-lt"/>
              <a:ea typeface="+mn-ea"/>
              <a:cs typeface="+mn-cs"/>
            </a:rPr>
            <a:t>％となり、類似団体平均・全国平均・埼玉県平均を上回っている。令和</a:t>
          </a:r>
          <a:r>
            <a:rPr kumimoji="1" lang="en-US" altLang="ja-JP" sz="700">
              <a:solidFill>
                <a:schemeClr val="dk1"/>
              </a:solidFill>
              <a:effectLst/>
              <a:latin typeface="+mn-lt"/>
              <a:ea typeface="+mn-ea"/>
              <a:cs typeface="+mn-cs"/>
            </a:rPr>
            <a:t>4</a:t>
          </a:r>
          <a:r>
            <a:rPr kumimoji="1" lang="ja-JP" altLang="ja-JP" sz="700">
              <a:solidFill>
                <a:schemeClr val="dk1"/>
              </a:solidFill>
              <a:effectLst/>
              <a:latin typeface="+mn-lt"/>
              <a:ea typeface="+mn-ea"/>
              <a:cs typeface="+mn-cs"/>
            </a:rPr>
            <a:t>年度については、一部、改修工事を実施したが、結果として減価償却が進み比率が上昇した。</a:t>
          </a:r>
          <a:endParaRPr lang="ja-JP" altLang="ja-JP" sz="900">
            <a:effectLst/>
          </a:endParaRPr>
        </a:p>
        <a:p>
          <a:r>
            <a:rPr kumimoji="1" lang="ja-JP" altLang="ja-JP" sz="700">
              <a:solidFill>
                <a:schemeClr val="dk1"/>
              </a:solidFill>
              <a:effectLst/>
              <a:latin typeface="+mn-lt"/>
              <a:ea typeface="+mn-ea"/>
              <a:cs typeface="+mn-cs"/>
            </a:rPr>
            <a:t>「市民会館」の有形固定資産減価償却率は、前年度に比べて</a:t>
          </a:r>
          <a:r>
            <a:rPr kumimoji="1" lang="en-US" altLang="ja-JP" sz="700">
              <a:solidFill>
                <a:schemeClr val="dk1"/>
              </a:solidFill>
              <a:effectLst/>
              <a:latin typeface="+mn-lt"/>
              <a:ea typeface="+mn-ea"/>
              <a:cs typeface="+mn-cs"/>
            </a:rPr>
            <a:t>1.4</a:t>
          </a:r>
          <a:r>
            <a:rPr kumimoji="1" lang="ja-JP" altLang="en-US" sz="700">
              <a:solidFill>
                <a:schemeClr val="dk1"/>
              </a:solidFill>
              <a:effectLst/>
              <a:latin typeface="+mn-lt"/>
              <a:ea typeface="+mn-ea"/>
              <a:cs typeface="+mn-cs"/>
            </a:rPr>
            <a:t>ポイント</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70.6</a:t>
          </a:r>
          <a:r>
            <a:rPr kumimoji="1" lang="ja-JP" altLang="ja-JP" sz="700">
              <a:solidFill>
                <a:schemeClr val="dk1"/>
              </a:solidFill>
              <a:effectLst/>
              <a:latin typeface="+mn-lt"/>
              <a:ea typeface="+mn-ea"/>
              <a:cs typeface="+mn-cs"/>
            </a:rPr>
            <a:t>％となり、類似団体平均・全国平均・埼玉県平均を上回っている。平成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年度に市民会館の耐震補強工事が完了したことで、大幅に数値が低下したが、令和</a:t>
          </a:r>
          <a:r>
            <a:rPr kumimoji="1" lang="en-US" altLang="ja-JP" sz="700">
              <a:solidFill>
                <a:schemeClr val="dk1"/>
              </a:solidFill>
              <a:effectLst/>
              <a:latin typeface="+mn-lt"/>
              <a:ea typeface="+mn-ea"/>
              <a:cs typeface="+mn-cs"/>
            </a:rPr>
            <a:t>4</a:t>
          </a:r>
          <a:r>
            <a:rPr kumimoji="1" lang="ja-JP" altLang="ja-JP" sz="700">
              <a:solidFill>
                <a:schemeClr val="dk1"/>
              </a:solidFill>
              <a:effectLst/>
              <a:latin typeface="+mn-lt"/>
              <a:ea typeface="+mn-ea"/>
              <a:cs typeface="+mn-cs"/>
            </a:rPr>
            <a:t>年度については、新増築等はなく減価償却が進み比率が上昇した。</a:t>
          </a:r>
          <a:endParaRPr lang="ja-JP" altLang="ja-JP" sz="900">
            <a:effectLst/>
          </a:endParaRPr>
        </a:p>
        <a:p>
          <a:r>
            <a:rPr kumimoji="1" lang="ja-JP" altLang="ja-JP" sz="700">
              <a:solidFill>
                <a:schemeClr val="dk1"/>
              </a:solidFill>
              <a:effectLst/>
              <a:latin typeface="+mn-lt"/>
              <a:ea typeface="+mn-ea"/>
              <a:cs typeface="+mn-cs"/>
            </a:rPr>
            <a:t>「一般廃棄物処理施設」の有形固定資産減価償却率は、前年度に比べて</a:t>
          </a:r>
          <a:r>
            <a:rPr kumimoji="1" lang="en-US" altLang="ja-JP" sz="700">
              <a:solidFill>
                <a:schemeClr val="dk1"/>
              </a:solidFill>
              <a:effectLst/>
              <a:latin typeface="+mn-lt"/>
              <a:ea typeface="+mn-ea"/>
              <a:cs typeface="+mn-cs"/>
            </a:rPr>
            <a:t>3.6</a:t>
          </a:r>
          <a:r>
            <a:rPr kumimoji="1" lang="ja-JP" altLang="en-US" sz="700">
              <a:solidFill>
                <a:schemeClr val="dk1"/>
              </a:solidFill>
              <a:effectLst/>
              <a:latin typeface="+mn-lt"/>
              <a:ea typeface="+mn-ea"/>
              <a:cs typeface="+mn-cs"/>
            </a:rPr>
            <a:t>ポイント</a:t>
          </a:r>
          <a:r>
            <a:rPr kumimoji="1" lang="ja-JP" altLang="ja-JP" sz="700">
              <a:solidFill>
                <a:schemeClr val="dk1"/>
              </a:solidFill>
              <a:effectLst/>
              <a:latin typeface="+mn-lt"/>
              <a:ea typeface="+mn-ea"/>
              <a:cs typeface="+mn-cs"/>
            </a:rPr>
            <a:t>減少して</a:t>
          </a:r>
          <a:r>
            <a:rPr kumimoji="1" lang="en-US" altLang="ja-JP" sz="700">
              <a:solidFill>
                <a:schemeClr val="dk1"/>
              </a:solidFill>
              <a:effectLst/>
              <a:latin typeface="+mn-lt"/>
              <a:ea typeface="+mn-ea"/>
              <a:cs typeface="+mn-cs"/>
            </a:rPr>
            <a:t>59.6</a:t>
          </a:r>
          <a:r>
            <a:rPr kumimoji="1" lang="ja-JP" altLang="ja-JP" sz="700">
              <a:solidFill>
                <a:schemeClr val="dk1"/>
              </a:solidFill>
              <a:effectLst/>
              <a:latin typeface="+mn-lt"/>
              <a:ea typeface="+mn-ea"/>
              <a:cs typeface="+mn-cs"/>
            </a:rPr>
            <a:t>％となり、類似団体平均・全国平均・埼玉県平均を</a:t>
          </a:r>
          <a:r>
            <a:rPr kumimoji="1" lang="ja-JP" altLang="en-US" sz="700">
              <a:solidFill>
                <a:schemeClr val="dk1"/>
              </a:solidFill>
              <a:effectLst/>
              <a:latin typeface="+mn-lt"/>
              <a:ea typeface="+mn-ea"/>
              <a:cs typeface="+mn-cs"/>
            </a:rPr>
            <a:t>下</a:t>
          </a:r>
          <a:r>
            <a:rPr kumimoji="1" lang="ja-JP" altLang="ja-JP" sz="700">
              <a:solidFill>
                <a:schemeClr val="dk1"/>
              </a:solidFill>
              <a:effectLst/>
              <a:latin typeface="+mn-lt"/>
              <a:ea typeface="+mn-ea"/>
              <a:cs typeface="+mn-cs"/>
            </a:rPr>
            <a:t>回っている。老朽化が進んでおり、随時補修等の工事を行っているものの、高い水準で推移している。</a:t>
          </a:r>
          <a:endParaRPr lang="ja-JP" altLang="ja-JP" sz="900">
            <a:effectLst/>
          </a:endParaRPr>
        </a:p>
        <a:p>
          <a:r>
            <a:rPr kumimoji="1" lang="ja-JP" altLang="ja-JP" sz="700">
              <a:solidFill>
                <a:schemeClr val="dk1"/>
              </a:solidFill>
              <a:effectLst/>
              <a:latin typeface="+mn-lt"/>
              <a:ea typeface="+mn-ea"/>
              <a:cs typeface="+mn-cs"/>
            </a:rPr>
            <a:t>「保健センター・保健所」の有形固定資産減価償却率は、前年度に比べて</a:t>
          </a:r>
          <a:r>
            <a:rPr kumimoji="1" lang="en-US" altLang="ja-JP" sz="700">
              <a:solidFill>
                <a:schemeClr val="dk1"/>
              </a:solidFill>
              <a:effectLst/>
              <a:latin typeface="+mn-lt"/>
              <a:ea typeface="+mn-ea"/>
              <a:cs typeface="+mn-cs"/>
            </a:rPr>
            <a:t>2.0</a:t>
          </a:r>
          <a:r>
            <a:rPr kumimoji="1" lang="ja-JP" altLang="en-US" sz="700">
              <a:solidFill>
                <a:schemeClr val="dk1"/>
              </a:solidFill>
              <a:effectLst/>
              <a:latin typeface="+mn-lt"/>
              <a:ea typeface="+mn-ea"/>
              <a:cs typeface="+mn-cs"/>
            </a:rPr>
            <a:t>ポイント</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54.0</a:t>
          </a:r>
          <a:r>
            <a:rPr kumimoji="1" lang="ja-JP" altLang="ja-JP" sz="700">
              <a:solidFill>
                <a:schemeClr val="dk1"/>
              </a:solidFill>
              <a:effectLst/>
              <a:latin typeface="+mn-lt"/>
              <a:ea typeface="+mn-ea"/>
              <a:cs typeface="+mn-cs"/>
            </a:rPr>
            <a:t>％となり、全国平均・埼玉県平均を上回っている。平成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年度に保健センターの耐震補強工事が完了したことで、大幅に数値が低下したが、令和</a:t>
          </a:r>
          <a:r>
            <a:rPr kumimoji="1" lang="en-US" altLang="ja-JP" sz="700">
              <a:solidFill>
                <a:schemeClr val="dk1"/>
              </a:solidFill>
              <a:effectLst/>
              <a:latin typeface="+mn-lt"/>
              <a:ea typeface="+mn-ea"/>
              <a:cs typeface="+mn-cs"/>
            </a:rPr>
            <a:t>4</a:t>
          </a:r>
          <a:r>
            <a:rPr kumimoji="1" lang="ja-JP" altLang="ja-JP" sz="700">
              <a:solidFill>
                <a:schemeClr val="dk1"/>
              </a:solidFill>
              <a:effectLst/>
              <a:latin typeface="+mn-lt"/>
              <a:ea typeface="+mn-ea"/>
              <a:cs typeface="+mn-cs"/>
            </a:rPr>
            <a:t>年度については、新増築等はなく減価償却が進み比率が上昇した。</a:t>
          </a:r>
          <a:endParaRPr lang="ja-JP" altLang="ja-JP" sz="900">
            <a:effectLst/>
          </a:endParaRPr>
        </a:p>
        <a:p>
          <a:r>
            <a:rPr kumimoji="1" lang="ja-JP" altLang="ja-JP" sz="700">
              <a:solidFill>
                <a:schemeClr val="dk1"/>
              </a:solidFill>
              <a:effectLst/>
              <a:latin typeface="+mn-lt"/>
              <a:ea typeface="+mn-ea"/>
              <a:cs typeface="+mn-cs"/>
            </a:rPr>
            <a:t>「消防施設」の有形固定資産減価償却率は、前年度に比べて</a:t>
          </a:r>
          <a:r>
            <a:rPr kumimoji="1" lang="en-US" altLang="ja-JP" sz="700">
              <a:solidFill>
                <a:schemeClr val="dk1"/>
              </a:solidFill>
              <a:effectLst/>
              <a:latin typeface="+mn-lt"/>
              <a:ea typeface="+mn-ea"/>
              <a:cs typeface="+mn-cs"/>
            </a:rPr>
            <a:t>0.9</a:t>
          </a:r>
          <a:r>
            <a:rPr kumimoji="1" lang="ja-JP" altLang="en-US" sz="700">
              <a:solidFill>
                <a:schemeClr val="dk1"/>
              </a:solidFill>
              <a:effectLst/>
              <a:latin typeface="+mn-lt"/>
              <a:ea typeface="+mn-ea"/>
              <a:cs typeface="+mn-cs"/>
            </a:rPr>
            <a:t>ポイント減少</a:t>
          </a:r>
          <a:r>
            <a:rPr kumimoji="1" lang="ja-JP" altLang="ja-JP" sz="700">
              <a:solidFill>
                <a:schemeClr val="dk1"/>
              </a:solidFill>
              <a:effectLst/>
              <a:latin typeface="+mn-lt"/>
              <a:ea typeface="+mn-ea"/>
              <a:cs typeface="+mn-cs"/>
            </a:rPr>
            <a:t>して</a:t>
          </a:r>
          <a:r>
            <a:rPr kumimoji="1" lang="en-US" altLang="ja-JP" sz="700">
              <a:solidFill>
                <a:schemeClr val="dk1"/>
              </a:solidFill>
              <a:effectLst/>
              <a:latin typeface="+mn-lt"/>
              <a:ea typeface="+mn-ea"/>
              <a:cs typeface="+mn-cs"/>
            </a:rPr>
            <a:t>48.9</a:t>
          </a:r>
          <a:r>
            <a:rPr kumimoji="1" lang="ja-JP" altLang="ja-JP" sz="700">
              <a:solidFill>
                <a:schemeClr val="dk1"/>
              </a:solidFill>
              <a:effectLst/>
              <a:latin typeface="+mn-lt"/>
              <a:ea typeface="+mn-ea"/>
              <a:cs typeface="+mn-cs"/>
            </a:rPr>
            <a:t>％とな</a:t>
          </a:r>
          <a:r>
            <a:rPr kumimoji="1" lang="ja-JP" altLang="en-US" sz="700">
              <a:solidFill>
                <a:schemeClr val="dk1"/>
              </a:solidFill>
              <a:effectLst/>
              <a:latin typeface="+mn-lt"/>
              <a:ea typeface="+mn-ea"/>
              <a:cs typeface="+mn-cs"/>
            </a:rPr>
            <a:t>り</a:t>
          </a:r>
          <a:r>
            <a:rPr kumimoji="1" lang="ja-JP" altLang="ja-JP" sz="700">
              <a:solidFill>
                <a:schemeClr val="dk1"/>
              </a:solidFill>
              <a:effectLst/>
              <a:latin typeface="+mn-lt"/>
              <a:ea typeface="+mn-ea"/>
              <a:cs typeface="+mn-cs"/>
            </a:rPr>
            <a:t>、類似団体平均・全国平均・埼玉県平均を下回っている。令和</a:t>
          </a:r>
          <a:r>
            <a:rPr kumimoji="1" lang="en-US" altLang="ja-JP" sz="700">
              <a:solidFill>
                <a:schemeClr val="dk1"/>
              </a:solidFill>
              <a:effectLst/>
              <a:latin typeface="+mn-lt"/>
              <a:ea typeface="+mn-ea"/>
              <a:cs typeface="+mn-cs"/>
            </a:rPr>
            <a:t>4</a:t>
          </a:r>
          <a:r>
            <a:rPr kumimoji="1" lang="ja-JP" altLang="ja-JP" sz="700">
              <a:solidFill>
                <a:schemeClr val="dk1"/>
              </a:solidFill>
              <a:effectLst/>
              <a:latin typeface="+mn-lt"/>
              <a:ea typeface="+mn-ea"/>
              <a:cs typeface="+mn-cs"/>
            </a:rPr>
            <a:t>年度については、一部、改修工事を実施した</a:t>
          </a:r>
          <a:r>
            <a:rPr kumimoji="1" lang="ja-JP" altLang="en-US" sz="700">
              <a:solidFill>
                <a:schemeClr val="dk1"/>
              </a:solidFill>
              <a:effectLst/>
              <a:latin typeface="+mn-lt"/>
              <a:ea typeface="+mn-ea"/>
              <a:cs typeface="+mn-cs"/>
            </a:rPr>
            <a:t>ため</a:t>
          </a:r>
          <a:r>
            <a:rPr kumimoji="1" lang="ja-JP" altLang="ja-JP" sz="700">
              <a:solidFill>
                <a:schemeClr val="dk1"/>
              </a:solidFill>
              <a:effectLst/>
              <a:latin typeface="+mn-lt"/>
              <a:ea typeface="+mn-ea"/>
              <a:cs typeface="+mn-cs"/>
            </a:rPr>
            <a:t>、減価償却が</a:t>
          </a:r>
          <a:r>
            <a:rPr kumimoji="1" lang="ja-JP" altLang="en-US" sz="700">
              <a:solidFill>
                <a:schemeClr val="dk1"/>
              </a:solidFill>
              <a:effectLst/>
              <a:latin typeface="+mn-lt"/>
              <a:ea typeface="+mn-ea"/>
              <a:cs typeface="+mn-cs"/>
            </a:rPr>
            <a:t>減少した</a:t>
          </a:r>
          <a:r>
            <a:rPr kumimoji="1" lang="ja-JP" altLang="ja-JP" sz="700">
              <a:solidFill>
                <a:schemeClr val="dk1"/>
              </a:solidFill>
              <a:effectLst/>
              <a:latin typeface="+mn-lt"/>
              <a:ea typeface="+mn-ea"/>
              <a:cs typeface="+mn-cs"/>
            </a:rPr>
            <a:t>。</a:t>
          </a:r>
          <a:endParaRPr lang="ja-JP" altLang="ja-JP" sz="900">
            <a:effectLst/>
          </a:endParaRPr>
        </a:p>
        <a:p>
          <a:r>
            <a:rPr kumimoji="1" lang="ja-JP" altLang="ja-JP" sz="700">
              <a:solidFill>
                <a:schemeClr val="dk1"/>
              </a:solidFill>
              <a:effectLst/>
              <a:latin typeface="+mn-lt"/>
              <a:ea typeface="+mn-ea"/>
              <a:cs typeface="+mn-cs"/>
            </a:rPr>
            <a:t>「庁舎」の有形固定資産減価償却率は、前年度に比べて</a:t>
          </a:r>
          <a:r>
            <a:rPr kumimoji="1" lang="en-US" altLang="ja-JP" sz="700">
              <a:solidFill>
                <a:schemeClr val="dk1"/>
              </a:solidFill>
              <a:effectLst/>
              <a:latin typeface="+mn-lt"/>
              <a:ea typeface="+mn-ea"/>
              <a:cs typeface="+mn-cs"/>
            </a:rPr>
            <a:t>1.9</a:t>
          </a:r>
          <a:r>
            <a:rPr kumimoji="1" lang="ja-JP" altLang="en-US" sz="700">
              <a:solidFill>
                <a:schemeClr val="dk1"/>
              </a:solidFill>
              <a:effectLst/>
              <a:latin typeface="+mn-lt"/>
              <a:ea typeface="+mn-ea"/>
              <a:cs typeface="+mn-cs"/>
            </a:rPr>
            <a:t>ポイント</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48.7</a:t>
          </a:r>
          <a:r>
            <a:rPr kumimoji="1" lang="ja-JP" altLang="ja-JP" sz="700">
              <a:solidFill>
                <a:schemeClr val="dk1"/>
              </a:solidFill>
              <a:effectLst/>
              <a:latin typeface="+mn-lt"/>
              <a:ea typeface="+mn-ea"/>
              <a:cs typeface="+mn-cs"/>
            </a:rPr>
            <a:t>％とな</a:t>
          </a:r>
          <a:r>
            <a:rPr kumimoji="1" lang="ja-JP" altLang="en-US" sz="700">
              <a:solidFill>
                <a:schemeClr val="dk1"/>
              </a:solidFill>
              <a:effectLst/>
              <a:latin typeface="+mn-lt"/>
              <a:ea typeface="+mn-ea"/>
              <a:cs typeface="+mn-cs"/>
            </a:rPr>
            <a:t>り</a:t>
          </a:r>
          <a:r>
            <a:rPr kumimoji="1" lang="ja-JP" altLang="ja-JP" sz="700">
              <a:solidFill>
                <a:schemeClr val="dk1"/>
              </a:solidFill>
              <a:effectLst/>
              <a:latin typeface="+mn-lt"/>
              <a:ea typeface="+mn-ea"/>
              <a:cs typeface="+mn-cs"/>
            </a:rPr>
            <a:t>、埼玉県平均を</a:t>
          </a:r>
          <a:r>
            <a:rPr kumimoji="1" lang="ja-JP" altLang="en-US" sz="700">
              <a:solidFill>
                <a:schemeClr val="dk1"/>
              </a:solidFill>
              <a:effectLst/>
              <a:latin typeface="+mn-lt"/>
              <a:ea typeface="+mn-ea"/>
              <a:cs typeface="+mn-cs"/>
            </a:rPr>
            <a:t>上</a:t>
          </a:r>
          <a:r>
            <a:rPr kumimoji="1" lang="ja-JP" altLang="ja-JP" sz="700">
              <a:solidFill>
                <a:schemeClr val="dk1"/>
              </a:solidFill>
              <a:effectLst/>
              <a:latin typeface="+mn-lt"/>
              <a:ea typeface="+mn-ea"/>
              <a:cs typeface="+mn-cs"/>
            </a:rPr>
            <a:t>回っている。令和</a:t>
          </a:r>
          <a:r>
            <a:rPr kumimoji="1" lang="en-US" altLang="ja-JP" sz="700">
              <a:solidFill>
                <a:schemeClr val="dk1"/>
              </a:solidFill>
              <a:effectLst/>
              <a:latin typeface="+mn-lt"/>
              <a:ea typeface="+mn-ea"/>
              <a:cs typeface="+mn-cs"/>
            </a:rPr>
            <a:t>4</a:t>
          </a:r>
          <a:r>
            <a:rPr kumimoji="1" lang="ja-JP" altLang="ja-JP" sz="700">
              <a:solidFill>
                <a:schemeClr val="dk1"/>
              </a:solidFill>
              <a:effectLst/>
              <a:latin typeface="+mn-lt"/>
              <a:ea typeface="+mn-ea"/>
              <a:cs typeface="+mn-cs"/>
            </a:rPr>
            <a:t>年度については、一部、改修工事を実施したが、結果として減価償却が進み比率が上昇した。</a:t>
          </a:r>
          <a:endParaRPr lang="ja-JP" altLang="ja-JP" sz="9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sv202\030300&#36001;&#25919;&#35506;\&#65296;&#65301;&#12288;&#36001;&#25919;&#35506;&#20849;&#36890;\&#29031;&#20250;&#22238;&#31572;\&#30476;\&#36001;&#25919;&#29366;&#27841;&#36039;&#26009;&#38598;\&#36001;&#25919;&#29366;&#27841;&#36039;&#26009;&#38598;&#12398;&#20316;&#25104;&#21450;&#12403;&#25552;&#20986;&#12395;&#12388;&#12356;&#12390;\R4&#27770;&#31639;\&#12304;&#22524;&#29577;&#30476;&#24066;&#30010;&#26449;&#35506;&#65306;11_8&#65288;&#37329;&#65289;17&#26178;&#12294;&#12305;&#20196;&#21644;&#65300;&#24180;&#24230;&#36001;&#25919;&#29366;&#27841;&#36039;&#26009;&#38598;&#12398;&#20316;&#25104;&#12395;&#12388;&#12356;&#12390;&#65288;2&#22238;&#30446;&#12539;&#22320;&#26041;&#20844;&#20250;&#35336;&#38306;&#20418;&#65289;\&#12304;&#36001;&#25919;&#29366;&#27841;&#36039;&#26009;&#38598;&#12305;_112275_&#26397;&#38686;&#24066;_2022\&#12304;&#36001;&#25919;&#29366;&#27841;&#36039;&#26009;&#38598;&#12305;_112275_&#26397;&#38686;&#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26</v>
          </cell>
          <cell r="BX51">
            <v>24.7</v>
          </cell>
          <cell r="CF51">
            <v>23.1</v>
          </cell>
          <cell r="CN51">
            <v>17</v>
          </cell>
          <cell r="CV51">
            <v>11.1</v>
          </cell>
        </row>
        <row r="53">
          <cell r="BP53">
            <v>69.5</v>
          </cell>
          <cell r="BX53">
            <v>69.5</v>
          </cell>
          <cell r="CF53">
            <v>67.8</v>
          </cell>
          <cell r="CN53">
            <v>68.400000000000006</v>
          </cell>
          <cell r="CV53">
            <v>69.2</v>
          </cell>
        </row>
        <row r="55">
          <cell r="AN55" t="str">
            <v>類似団体内平均値</v>
          </cell>
          <cell r="BP55">
            <v>47.2</v>
          </cell>
          <cell r="BX55">
            <v>49.5</v>
          </cell>
          <cell r="CF55">
            <v>46.9</v>
          </cell>
          <cell r="CN55">
            <v>0</v>
          </cell>
          <cell r="CV55">
            <v>0</v>
          </cell>
        </row>
        <row r="57">
          <cell r="BP57">
            <v>59.8</v>
          </cell>
          <cell r="BX57">
            <v>60.9</v>
          </cell>
          <cell r="CF57">
            <v>61.2</v>
          </cell>
          <cell r="CN57">
            <v>63.2</v>
          </cell>
          <cell r="CV57">
            <v>64.2</v>
          </cell>
        </row>
        <row r="72">
          <cell r="BP72" t="str">
            <v>H30</v>
          </cell>
          <cell r="BX72" t="str">
            <v>R01</v>
          </cell>
          <cell r="CF72" t="str">
            <v>R02</v>
          </cell>
          <cell r="CN72" t="str">
            <v>R03</v>
          </cell>
          <cell r="CV72" t="str">
            <v>R04</v>
          </cell>
        </row>
        <row r="73">
          <cell r="AN73" t="str">
            <v>当該団体値</v>
          </cell>
          <cell r="BP73">
            <v>26</v>
          </cell>
          <cell r="BX73">
            <v>24.7</v>
          </cell>
          <cell r="CF73">
            <v>23.1</v>
          </cell>
          <cell r="CN73">
            <v>17</v>
          </cell>
          <cell r="CV73">
            <v>11.1</v>
          </cell>
        </row>
        <row r="75">
          <cell r="BP75">
            <v>4.3</v>
          </cell>
          <cell r="BX75">
            <v>4.7</v>
          </cell>
          <cell r="CF75">
            <v>4.7</v>
          </cell>
          <cell r="CN75">
            <v>4.9000000000000004</v>
          </cell>
          <cell r="CV75">
            <v>4.9000000000000004</v>
          </cell>
        </row>
        <row r="77">
          <cell r="AN77" t="str">
            <v>類似団体内平均値</v>
          </cell>
          <cell r="BP77">
            <v>47.2</v>
          </cell>
          <cell r="BX77">
            <v>49.5</v>
          </cell>
          <cell r="CF77">
            <v>46.9</v>
          </cell>
          <cell r="CN77">
            <v>0</v>
          </cell>
          <cell r="CV77">
            <v>0</v>
          </cell>
        </row>
        <row r="79">
          <cell r="BP79">
            <v>7.8</v>
          </cell>
          <cell r="BX79">
            <v>7.6</v>
          </cell>
          <cell r="CF79">
            <v>7.2</v>
          </cell>
          <cell r="CN79">
            <v>4.5</v>
          </cell>
          <cell r="CV79">
            <v>4.5999999999999996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53822918</v>
      </c>
      <c r="BO4" s="384"/>
      <c r="BP4" s="384"/>
      <c r="BQ4" s="384"/>
      <c r="BR4" s="384"/>
      <c r="BS4" s="384"/>
      <c r="BT4" s="384"/>
      <c r="BU4" s="385"/>
      <c r="BV4" s="383">
        <v>53668131</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9.6</v>
      </c>
      <c r="CU4" s="390"/>
      <c r="CV4" s="390"/>
      <c r="CW4" s="390"/>
      <c r="CX4" s="390"/>
      <c r="CY4" s="390"/>
      <c r="CZ4" s="390"/>
      <c r="DA4" s="391"/>
      <c r="DB4" s="389">
        <v>10.4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50993751</v>
      </c>
      <c r="BO5" s="421"/>
      <c r="BP5" s="421"/>
      <c r="BQ5" s="421"/>
      <c r="BR5" s="421"/>
      <c r="BS5" s="421"/>
      <c r="BT5" s="421"/>
      <c r="BU5" s="422"/>
      <c r="BV5" s="420">
        <v>50728561</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93.8</v>
      </c>
      <c r="CU5" s="418"/>
      <c r="CV5" s="418"/>
      <c r="CW5" s="418"/>
      <c r="CX5" s="418"/>
      <c r="CY5" s="418"/>
      <c r="CZ5" s="418"/>
      <c r="DA5" s="419"/>
      <c r="DB5" s="417">
        <v>92.6</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2829167</v>
      </c>
      <c r="BO6" s="421"/>
      <c r="BP6" s="421"/>
      <c r="BQ6" s="421"/>
      <c r="BR6" s="421"/>
      <c r="BS6" s="421"/>
      <c r="BT6" s="421"/>
      <c r="BU6" s="422"/>
      <c r="BV6" s="420">
        <v>2939570</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94.3</v>
      </c>
      <c r="CU6" s="458"/>
      <c r="CV6" s="458"/>
      <c r="CW6" s="458"/>
      <c r="CX6" s="458"/>
      <c r="CY6" s="458"/>
      <c r="CZ6" s="458"/>
      <c r="DA6" s="459"/>
      <c r="DB6" s="457">
        <v>95.4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254898</v>
      </c>
      <c r="BO7" s="421"/>
      <c r="BP7" s="421"/>
      <c r="BQ7" s="421"/>
      <c r="BR7" s="421"/>
      <c r="BS7" s="421"/>
      <c r="BT7" s="421"/>
      <c r="BU7" s="422"/>
      <c r="BV7" s="420">
        <v>108935</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26804502</v>
      </c>
      <c r="CU7" s="421"/>
      <c r="CV7" s="421"/>
      <c r="CW7" s="421"/>
      <c r="CX7" s="421"/>
      <c r="CY7" s="421"/>
      <c r="CZ7" s="421"/>
      <c r="DA7" s="422"/>
      <c r="DB7" s="420">
        <v>27105446</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2574269</v>
      </c>
      <c r="BO8" s="421"/>
      <c r="BP8" s="421"/>
      <c r="BQ8" s="421"/>
      <c r="BR8" s="421"/>
      <c r="BS8" s="421"/>
      <c r="BT8" s="421"/>
      <c r="BU8" s="422"/>
      <c r="BV8" s="420">
        <v>2830635</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0.97</v>
      </c>
      <c r="CU8" s="461"/>
      <c r="CV8" s="461"/>
      <c r="CW8" s="461"/>
      <c r="CX8" s="461"/>
      <c r="CY8" s="461"/>
      <c r="CZ8" s="461"/>
      <c r="DA8" s="462"/>
      <c r="DB8" s="460">
        <v>0.98</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141083</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-256366</v>
      </c>
      <c r="BO9" s="421"/>
      <c r="BP9" s="421"/>
      <c r="BQ9" s="421"/>
      <c r="BR9" s="421"/>
      <c r="BS9" s="421"/>
      <c r="BT9" s="421"/>
      <c r="BU9" s="422"/>
      <c r="BV9" s="420">
        <v>1842454</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8.8000000000000007</v>
      </c>
      <c r="CU9" s="418"/>
      <c r="CV9" s="418"/>
      <c r="CW9" s="418"/>
      <c r="CX9" s="418"/>
      <c r="CY9" s="418"/>
      <c r="CZ9" s="418"/>
      <c r="DA9" s="419"/>
      <c r="DB9" s="417">
        <v>9.5</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136299</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1752995</v>
      </c>
      <c r="BO10" s="421"/>
      <c r="BP10" s="421"/>
      <c r="BQ10" s="421"/>
      <c r="BR10" s="421"/>
      <c r="BS10" s="421"/>
      <c r="BT10" s="421"/>
      <c r="BU10" s="422"/>
      <c r="BV10" s="420">
        <v>1671677</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96</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144062</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137</v>
      </c>
      <c r="AV12" s="453"/>
      <c r="AW12" s="453"/>
      <c r="AX12" s="453"/>
      <c r="AY12" s="454" t="s">
        <v>138</v>
      </c>
      <c r="AZ12" s="455"/>
      <c r="BA12" s="455"/>
      <c r="BB12" s="455"/>
      <c r="BC12" s="455"/>
      <c r="BD12" s="455"/>
      <c r="BE12" s="455"/>
      <c r="BF12" s="455"/>
      <c r="BG12" s="455"/>
      <c r="BH12" s="455"/>
      <c r="BI12" s="455"/>
      <c r="BJ12" s="455"/>
      <c r="BK12" s="455"/>
      <c r="BL12" s="455"/>
      <c r="BM12" s="456"/>
      <c r="BN12" s="420">
        <v>1486293</v>
      </c>
      <c r="BO12" s="421"/>
      <c r="BP12" s="421"/>
      <c r="BQ12" s="421"/>
      <c r="BR12" s="421"/>
      <c r="BS12" s="421"/>
      <c r="BT12" s="421"/>
      <c r="BU12" s="422"/>
      <c r="BV12" s="420">
        <v>1762250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141</v>
      </c>
      <c r="N13" s="512"/>
      <c r="O13" s="512"/>
      <c r="P13" s="512"/>
      <c r="Q13" s="513"/>
      <c r="R13" s="504">
        <v>139837</v>
      </c>
      <c r="S13" s="505"/>
      <c r="T13" s="505"/>
      <c r="U13" s="505"/>
      <c r="V13" s="506"/>
      <c r="W13" s="436" t="s">
        <v>142</v>
      </c>
      <c r="X13" s="437"/>
      <c r="Y13" s="437"/>
      <c r="Z13" s="437"/>
      <c r="AA13" s="437"/>
      <c r="AB13" s="427"/>
      <c r="AC13" s="471">
        <v>382</v>
      </c>
      <c r="AD13" s="472"/>
      <c r="AE13" s="472"/>
      <c r="AF13" s="472"/>
      <c r="AG13" s="514"/>
      <c r="AH13" s="471">
        <v>450</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10336</v>
      </c>
      <c r="BO13" s="421"/>
      <c r="BP13" s="421"/>
      <c r="BQ13" s="421"/>
      <c r="BR13" s="421"/>
      <c r="BS13" s="421"/>
      <c r="BT13" s="421"/>
      <c r="BU13" s="422"/>
      <c r="BV13" s="420">
        <v>1751881</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4.9000000000000004</v>
      </c>
      <c r="CU13" s="418"/>
      <c r="CV13" s="418"/>
      <c r="CW13" s="418"/>
      <c r="CX13" s="418"/>
      <c r="CY13" s="418"/>
      <c r="CZ13" s="418"/>
      <c r="DA13" s="419"/>
      <c r="DB13" s="417">
        <v>4.9000000000000004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147</v>
      </c>
      <c r="M14" s="502"/>
      <c r="N14" s="502"/>
      <c r="O14" s="502"/>
      <c r="P14" s="502"/>
      <c r="Q14" s="503"/>
      <c r="R14" s="504">
        <v>143585</v>
      </c>
      <c r="S14" s="505"/>
      <c r="T14" s="505"/>
      <c r="U14" s="505"/>
      <c r="V14" s="506"/>
      <c r="W14" s="410"/>
      <c r="X14" s="411"/>
      <c r="Y14" s="411"/>
      <c r="Z14" s="411"/>
      <c r="AA14" s="411"/>
      <c r="AB14" s="400"/>
      <c r="AC14" s="507">
        <v>0.6</v>
      </c>
      <c r="AD14" s="508"/>
      <c r="AE14" s="508"/>
      <c r="AF14" s="508"/>
      <c r="AG14" s="509"/>
      <c r="AH14" s="507">
        <v>0.7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v>11.1</v>
      </c>
      <c r="CU14" s="519"/>
      <c r="CV14" s="519"/>
      <c r="CW14" s="519"/>
      <c r="CX14" s="519"/>
      <c r="CY14" s="519"/>
      <c r="CZ14" s="519"/>
      <c r="DA14" s="520"/>
      <c r="DB14" s="518">
        <v>17</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149</v>
      </c>
      <c r="N15" s="512"/>
      <c r="O15" s="512"/>
      <c r="P15" s="512"/>
      <c r="Q15" s="513"/>
      <c r="R15" s="504">
        <v>139613</v>
      </c>
      <c r="S15" s="505"/>
      <c r="T15" s="505"/>
      <c r="U15" s="505"/>
      <c r="V15" s="506"/>
      <c r="W15" s="436" t="s">
        <v>150</v>
      </c>
      <c r="X15" s="437"/>
      <c r="Y15" s="437"/>
      <c r="Z15" s="437"/>
      <c r="AA15" s="437"/>
      <c r="AB15" s="427"/>
      <c r="AC15" s="471">
        <v>11939</v>
      </c>
      <c r="AD15" s="472"/>
      <c r="AE15" s="472"/>
      <c r="AF15" s="472"/>
      <c r="AG15" s="514"/>
      <c r="AH15" s="471">
        <v>12454</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20211819</v>
      </c>
      <c r="BO15" s="384"/>
      <c r="BP15" s="384"/>
      <c r="BQ15" s="384"/>
      <c r="BR15" s="384"/>
      <c r="BS15" s="384"/>
      <c r="BT15" s="384"/>
      <c r="BU15" s="385"/>
      <c r="BV15" s="383">
        <v>19530202</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18.5</v>
      </c>
      <c r="AD16" s="508"/>
      <c r="AE16" s="508"/>
      <c r="AF16" s="508"/>
      <c r="AG16" s="509"/>
      <c r="AH16" s="507">
        <v>20.7</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20991907</v>
      </c>
      <c r="BO16" s="421"/>
      <c r="BP16" s="421"/>
      <c r="BQ16" s="421"/>
      <c r="BR16" s="421"/>
      <c r="BS16" s="421"/>
      <c r="BT16" s="421"/>
      <c r="BU16" s="422"/>
      <c r="BV16" s="420">
        <v>20495122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156</v>
      </c>
      <c r="N17" s="532"/>
      <c r="O17" s="532"/>
      <c r="P17" s="532"/>
      <c r="Q17" s="533"/>
      <c r="R17" s="526" t="s">
        <v>157</v>
      </c>
      <c r="S17" s="527"/>
      <c r="T17" s="527"/>
      <c r="U17" s="527"/>
      <c r="V17" s="528"/>
      <c r="W17" s="436" t="s">
        <v>158</v>
      </c>
      <c r="X17" s="437"/>
      <c r="Y17" s="437"/>
      <c r="Z17" s="437"/>
      <c r="AA17" s="437"/>
      <c r="AB17" s="427"/>
      <c r="AC17" s="471">
        <v>52044</v>
      </c>
      <c r="AD17" s="472"/>
      <c r="AE17" s="472"/>
      <c r="AF17" s="472"/>
      <c r="AG17" s="514"/>
      <c r="AH17" s="471">
        <v>47160</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25862096</v>
      </c>
      <c r="BO17" s="421"/>
      <c r="BP17" s="421"/>
      <c r="BQ17" s="421"/>
      <c r="BR17" s="421"/>
      <c r="BS17" s="421"/>
      <c r="BT17" s="421"/>
      <c r="BU17" s="422"/>
      <c r="BV17" s="420">
        <v>25005353</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160</v>
      </c>
      <c r="C18" s="463"/>
      <c r="D18" s="463"/>
      <c r="E18" s="543"/>
      <c r="F18" s="543"/>
      <c r="G18" s="543"/>
      <c r="H18" s="543"/>
      <c r="I18" s="543"/>
      <c r="J18" s="543"/>
      <c r="K18" s="543"/>
      <c r="L18" s="544">
        <v>18.34</v>
      </c>
      <c r="M18" s="544"/>
      <c r="N18" s="544"/>
      <c r="O18" s="544"/>
      <c r="P18" s="544"/>
      <c r="Q18" s="544"/>
      <c r="R18" s="545"/>
      <c r="S18" s="545"/>
      <c r="T18" s="545"/>
      <c r="U18" s="545"/>
      <c r="V18" s="546"/>
      <c r="W18" s="438"/>
      <c r="X18" s="439"/>
      <c r="Y18" s="439"/>
      <c r="Z18" s="439"/>
      <c r="AA18" s="439"/>
      <c r="AB18" s="430"/>
      <c r="AC18" s="547">
        <v>80.900000000000006</v>
      </c>
      <c r="AD18" s="548"/>
      <c r="AE18" s="548"/>
      <c r="AF18" s="548"/>
      <c r="AG18" s="549"/>
      <c r="AH18" s="547">
        <v>78.5</v>
      </c>
      <c r="AI18" s="548"/>
      <c r="AJ18" s="548"/>
      <c r="AK18" s="548"/>
      <c r="AL18" s="550"/>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26468818</v>
      </c>
      <c r="BO18" s="421"/>
      <c r="BP18" s="421"/>
      <c r="BQ18" s="421"/>
      <c r="BR18" s="421"/>
      <c r="BS18" s="421"/>
      <c r="BT18" s="421"/>
      <c r="BU18" s="422"/>
      <c r="BV18" s="420">
        <v>26010258</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162</v>
      </c>
      <c r="C19" s="463"/>
      <c r="D19" s="463"/>
      <c r="E19" s="543"/>
      <c r="F19" s="543"/>
      <c r="G19" s="543"/>
      <c r="H19" s="543"/>
      <c r="I19" s="543"/>
      <c r="J19" s="543"/>
      <c r="K19" s="543"/>
      <c r="L19" s="551">
        <v>7693</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35669137</v>
      </c>
      <c r="BO19" s="421"/>
      <c r="BP19" s="421"/>
      <c r="BQ19" s="421"/>
      <c r="BR19" s="421"/>
      <c r="BS19" s="421"/>
      <c r="BT19" s="421"/>
      <c r="BU19" s="422"/>
      <c r="BV19" s="420">
        <v>33415951</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164</v>
      </c>
      <c r="C20" s="463"/>
      <c r="D20" s="463"/>
      <c r="E20" s="543"/>
      <c r="F20" s="543"/>
      <c r="G20" s="543"/>
      <c r="H20" s="543"/>
      <c r="I20" s="543"/>
      <c r="J20" s="543"/>
      <c r="K20" s="543"/>
      <c r="L20" s="551">
        <v>62663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165</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24561795</v>
      </c>
      <c r="BO22" s="384"/>
      <c r="BP22" s="384"/>
      <c r="BQ22" s="384"/>
      <c r="BR22" s="384"/>
      <c r="BS22" s="384"/>
      <c r="BT22" s="384"/>
      <c r="BU22" s="385"/>
      <c r="BV22" s="383">
        <v>26035509</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18103877</v>
      </c>
      <c r="BO23" s="421"/>
      <c r="BP23" s="421"/>
      <c r="BQ23" s="421"/>
      <c r="BR23" s="421"/>
      <c r="BS23" s="421"/>
      <c r="BT23" s="421"/>
      <c r="BU23" s="422"/>
      <c r="BV23" s="420">
        <v>19134505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174</v>
      </c>
      <c r="F24" s="450"/>
      <c r="G24" s="450"/>
      <c r="H24" s="450"/>
      <c r="I24" s="450"/>
      <c r="J24" s="450"/>
      <c r="K24" s="451"/>
      <c r="L24" s="471">
        <v>1</v>
      </c>
      <c r="M24" s="472"/>
      <c r="N24" s="472"/>
      <c r="O24" s="472"/>
      <c r="P24" s="514"/>
      <c r="Q24" s="471">
        <v>9300</v>
      </c>
      <c r="R24" s="472"/>
      <c r="S24" s="472"/>
      <c r="T24" s="472"/>
      <c r="U24" s="472"/>
      <c r="V24" s="514"/>
      <c r="W24" s="566"/>
      <c r="X24" s="567"/>
      <c r="Y24" s="568"/>
      <c r="Z24" s="470" t="s">
        <v>175</v>
      </c>
      <c r="AA24" s="450"/>
      <c r="AB24" s="450"/>
      <c r="AC24" s="450"/>
      <c r="AD24" s="450"/>
      <c r="AE24" s="450"/>
      <c r="AF24" s="450"/>
      <c r="AG24" s="451"/>
      <c r="AH24" s="471">
        <v>698</v>
      </c>
      <c r="AI24" s="472"/>
      <c r="AJ24" s="472"/>
      <c r="AK24" s="472"/>
      <c r="AL24" s="514"/>
      <c r="AM24" s="471">
        <v>2174270</v>
      </c>
      <c r="AN24" s="472"/>
      <c r="AO24" s="472"/>
      <c r="AP24" s="472"/>
      <c r="AQ24" s="472"/>
      <c r="AR24" s="514"/>
      <c r="AS24" s="471">
        <v>3115</v>
      </c>
      <c r="AT24" s="472"/>
      <c r="AU24" s="472"/>
      <c r="AV24" s="472"/>
      <c r="AW24" s="472"/>
      <c r="AX24" s="473"/>
      <c r="AY24" s="536" t="s">
        <v>176</v>
      </c>
      <c r="AZ24" s="537"/>
      <c r="BA24" s="537"/>
      <c r="BB24" s="537"/>
      <c r="BC24" s="537"/>
      <c r="BD24" s="537"/>
      <c r="BE24" s="537"/>
      <c r="BF24" s="537"/>
      <c r="BG24" s="537"/>
      <c r="BH24" s="537"/>
      <c r="BI24" s="537"/>
      <c r="BJ24" s="537"/>
      <c r="BK24" s="537"/>
      <c r="BL24" s="537"/>
      <c r="BM24" s="538"/>
      <c r="BN24" s="420">
        <v>15952752</v>
      </c>
      <c r="BO24" s="421"/>
      <c r="BP24" s="421"/>
      <c r="BQ24" s="421"/>
      <c r="BR24" s="421"/>
      <c r="BS24" s="421"/>
      <c r="BT24" s="421"/>
      <c r="BU24" s="422"/>
      <c r="BV24" s="420">
        <v>16400467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177</v>
      </c>
      <c r="F25" s="450"/>
      <c r="G25" s="450"/>
      <c r="H25" s="450"/>
      <c r="I25" s="450"/>
      <c r="J25" s="450"/>
      <c r="K25" s="451"/>
      <c r="L25" s="471">
        <v>1</v>
      </c>
      <c r="M25" s="472"/>
      <c r="N25" s="472"/>
      <c r="O25" s="472"/>
      <c r="P25" s="514"/>
      <c r="Q25" s="471">
        <v>7880</v>
      </c>
      <c r="R25" s="472"/>
      <c r="S25" s="472"/>
      <c r="T25" s="472"/>
      <c r="U25" s="472"/>
      <c r="V25" s="514"/>
      <c r="W25" s="566"/>
      <c r="X25" s="567"/>
      <c r="Y25" s="568"/>
      <c r="Z25" s="470" t="s">
        <v>178</v>
      </c>
      <c r="AA25" s="450"/>
      <c r="AB25" s="450"/>
      <c r="AC25" s="450"/>
      <c r="AD25" s="450"/>
      <c r="AE25" s="450"/>
      <c r="AF25" s="450"/>
      <c r="AG25" s="451"/>
      <c r="AH25" s="471" t="s">
        <v>179</v>
      </c>
      <c r="AI25" s="472"/>
      <c r="AJ25" s="472"/>
      <c r="AK25" s="472"/>
      <c r="AL25" s="514"/>
      <c r="AM25" s="471" t="s">
        <v>130</v>
      </c>
      <c r="AN25" s="472"/>
      <c r="AO25" s="472"/>
      <c r="AP25" s="472"/>
      <c r="AQ25" s="472"/>
      <c r="AR25" s="514"/>
      <c r="AS25" s="471" t="s">
        <v>130</v>
      </c>
      <c r="AT25" s="472"/>
      <c r="AU25" s="472"/>
      <c r="AV25" s="472"/>
      <c r="AW25" s="472"/>
      <c r="AX25" s="473"/>
      <c r="AY25" s="380" t="s">
        <v>180</v>
      </c>
      <c r="AZ25" s="381"/>
      <c r="BA25" s="381"/>
      <c r="BB25" s="381"/>
      <c r="BC25" s="381"/>
      <c r="BD25" s="381"/>
      <c r="BE25" s="381"/>
      <c r="BF25" s="381"/>
      <c r="BG25" s="381"/>
      <c r="BH25" s="381"/>
      <c r="BI25" s="381"/>
      <c r="BJ25" s="381"/>
      <c r="BK25" s="381"/>
      <c r="BL25" s="381"/>
      <c r="BM25" s="382"/>
      <c r="BN25" s="383">
        <v>10953288</v>
      </c>
      <c r="BO25" s="384"/>
      <c r="BP25" s="384"/>
      <c r="BQ25" s="384"/>
      <c r="BR25" s="384"/>
      <c r="BS25" s="384"/>
      <c r="BT25" s="384"/>
      <c r="BU25" s="385"/>
      <c r="BV25" s="383">
        <v>13383036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181</v>
      </c>
      <c r="F26" s="450"/>
      <c r="G26" s="450"/>
      <c r="H26" s="450"/>
      <c r="I26" s="450"/>
      <c r="J26" s="450"/>
      <c r="K26" s="451"/>
      <c r="L26" s="471">
        <v>1</v>
      </c>
      <c r="M26" s="472"/>
      <c r="N26" s="472"/>
      <c r="O26" s="472"/>
      <c r="P26" s="514"/>
      <c r="Q26" s="471">
        <v>7220</v>
      </c>
      <c r="R26" s="472"/>
      <c r="S26" s="472"/>
      <c r="T26" s="472"/>
      <c r="U26" s="472"/>
      <c r="V26" s="514"/>
      <c r="W26" s="566"/>
      <c r="X26" s="567"/>
      <c r="Y26" s="568"/>
      <c r="Z26" s="470" t="s">
        <v>182</v>
      </c>
      <c r="AA26" s="572"/>
      <c r="AB26" s="572"/>
      <c r="AC26" s="572"/>
      <c r="AD26" s="572"/>
      <c r="AE26" s="572"/>
      <c r="AF26" s="572"/>
      <c r="AG26" s="573"/>
      <c r="AH26" s="471">
        <v>28</v>
      </c>
      <c r="AI26" s="472"/>
      <c r="AJ26" s="472"/>
      <c r="AK26" s="472"/>
      <c r="AL26" s="514"/>
      <c r="AM26" s="471">
        <v>79408</v>
      </c>
      <c r="AN26" s="472"/>
      <c r="AO26" s="472"/>
      <c r="AP26" s="472"/>
      <c r="AQ26" s="472"/>
      <c r="AR26" s="514"/>
      <c r="AS26" s="471">
        <v>2836</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v>60000</v>
      </c>
      <c r="BO26" s="421"/>
      <c r="BP26" s="421"/>
      <c r="BQ26" s="421"/>
      <c r="BR26" s="421"/>
      <c r="BS26" s="421"/>
      <c r="BT26" s="421"/>
      <c r="BU26" s="422"/>
      <c r="BV26" s="420">
        <v>50000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4730</v>
      </c>
      <c r="R27" s="472"/>
      <c r="S27" s="472"/>
      <c r="T27" s="472"/>
      <c r="U27" s="472"/>
      <c r="V27" s="514"/>
      <c r="W27" s="566"/>
      <c r="X27" s="567"/>
      <c r="Y27" s="568"/>
      <c r="Z27" s="470" t="s">
        <v>185</v>
      </c>
      <c r="AA27" s="450"/>
      <c r="AB27" s="450"/>
      <c r="AC27" s="450"/>
      <c r="AD27" s="450"/>
      <c r="AE27" s="450"/>
      <c r="AF27" s="450"/>
      <c r="AG27" s="451"/>
      <c r="AH27" s="471">
        <v>12</v>
      </c>
      <c r="AI27" s="472"/>
      <c r="AJ27" s="472"/>
      <c r="AK27" s="472"/>
      <c r="AL27" s="514"/>
      <c r="AM27" s="471">
        <v>48360</v>
      </c>
      <c r="AN27" s="472"/>
      <c r="AO27" s="472"/>
      <c r="AP27" s="472"/>
      <c r="AQ27" s="472"/>
      <c r="AR27" s="514"/>
      <c r="AS27" s="471">
        <v>4030</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v>3350805</v>
      </c>
      <c r="BO27" s="540"/>
      <c r="BP27" s="540"/>
      <c r="BQ27" s="540"/>
      <c r="BR27" s="540"/>
      <c r="BS27" s="540"/>
      <c r="BT27" s="540"/>
      <c r="BU27" s="541"/>
      <c r="BV27" s="539">
        <v>3050798</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4120</v>
      </c>
      <c r="R28" s="472"/>
      <c r="S28" s="472"/>
      <c r="T28" s="472"/>
      <c r="U28" s="472"/>
      <c r="V28" s="514"/>
      <c r="W28" s="566"/>
      <c r="X28" s="567"/>
      <c r="Y28" s="568"/>
      <c r="Z28" s="470" t="s">
        <v>188</v>
      </c>
      <c r="AA28" s="450"/>
      <c r="AB28" s="450"/>
      <c r="AC28" s="450"/>
      <c r="AD28" s="450"/>
      <c r="AE28" s="450"/>
      <c r="AF28" s="450"/>
      <c r="AG28" s="451"/>
      <c r="AH28" s="471" t="s">
        <v>179</v>
      </c>
      <c r="AI28" s="472"/>
      <c r="AJ28" s="472"/>
      <c r="AK28" s="472"/>
      <c r="AL28" s="514"/>
      <c r="AM28" s="471" t="s">
        <v>130</v>
      </c>
      <c r="AN28" s="472"/>
      <c r="AO28" s="472"/>
      <c r="AP28" s="472"/>
      <c r="AQ28" s="472"/>
      <c r="AR28" s="514"/>
      <c r="AS28" s="471" t="s">
        <v>179</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2966776</v>
      </c>
      <c r="BO28" s="384"/>
      <c r="BP28" s="384"/>
      <c r="BQ28" s="384"/>
      <c r="BR28" s="384"/>
      <c r="BS28" s="384"/>
      <c r="BT28" s="384"/>
      <c r="BU28" s="385"/>
      <c r="BV28" s="383">
        <v>2700074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22</v>
      </c>
      <c r="M29" s="472"/>
      <c r="N29" s="472"/>
      <c r="O29" s="472"/>
      <c r="P29" s="514"/>
      <c r="Q29" s="471">
        <v>3900</v>
      </c>
      <c r="R29" s="472"/>
      <c r="S29" s="472"/>
      <c r="T29" s="472"/>
      <c r="U29" s="472"/>
      <c r="V29" s="514"/>
      <c r="W29" s="569"/>
      <c r="X29" s="570"/>
      <c r="Y29" s="571"/>
      <c r="Z29" s="470" t="s">
        <v>191</v>
      </c>
      <c r="AA29" s="450"/>
      <c r="AB29" s="450"/>
      <c r="AC29" s="450"/>
      <c r="AD29" s="450"/>
      <c r="AE29" s="450"/>
      <c r="AF29" s="450"/>
      <c r="AG29" s="451"/>
      <c r="AH29" s="471">
        <v>710</v>
      </c>
      <c r="AI29" s="472"/>
      <c r="AJ29" s="472"/>
      <c r="AK29" s="472"/>
      <c r="AL29" s="514"/>
      <c r="AM29" s="471">
        <v>2222630</v>
      </c>
      <c r="AN29" s="472"/>
      <c r="AO29" s="472"/>
      <c r="AP29" s="472"/>
      <c r="AQ29" s="472"/>
      <c r="AR29" s="514"/>
      <c r="AS29" s="471">
        <v>3130</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t="s">
        <v>179</v>
      </c>
      <c r="BO29" s="421"/>
      <c r="BP29" s="421"/>
      <c r="BQ29" s="421"/>
      <c r="BR29" s="421"/>
      <c r="BS29" s="421"/>
      <c r="BT29" s="421"/>
      <c r="BU29" s="422"/>
      <c r="BV29" s="420" t="s">
        <v>179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100.7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1233713</v>
      </c>
      <c r="BO30" s="540"/>
      <c r="BP30" s="540"/>
      <c r="BQ30" s="540"/>
      <c r="BR30" s="540"/>
      <c r="BS30" s="540"/>
      <c r="BT30" s="540"/>
      <c r="BU30" s="541"/>
      <c r="BV30" s="539">
        <v>728568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200</v>
      </c>
      <c r="D33" s="444"/>
      <c r="E33" s="409" t="s">
        <v>201</v>
      </c>
      <c r="F33" s="409"/>
      <c r="G33" s="409"/>
      <c r="H33" s="409"/>
      <c r="I33" s="409"/>
      <c r="J33" s="409"/>
      <c r="K33" s="409"/>
      <c r="L33" s="409"/>
      <c r="M33" s="409"/>
      <c r="N33" s="409"/>
      <c r="O33" s="409"/>
      <c r="P33" s="409"/>
      <c r="Q33" s="409"/>
      <c r="R33" s="409"/>
      <c r="S33" s="409"/>
      <c r="T33" s="200"/>
      <c r="U33" s="444" t="s">
        <v>200</v>
      </c>
      <c r="V33" s="444"/>
      <c r="W33" s="409" t="s">
        <v>201</v>
      </c>
      <c r="X33" s="409"/>
      <c r="Y33" s="409"/>
      <c r="Z33" s="409"/>
      <c r="AA33" s="409"/>
      <c r="AB33" s="409"/>
      <c r="AC33" s="409"/>
      <c r="AD33" s="409"/>
      <c r="AE33" s="409"/>
      <c r="AF33" s="409"/>
      <c r="AG33" s="409"/>
      <c r="AH33" s="409"/>
      <c r="AI33" s="409"/>
      <c r="AJ33" s="409"/>
      <c r="AK33" s="409"/>
      <c r="AL33" s="200"/>
      <c r="AM33" s="444" t="s">
        <v>200</v>
      </c>
      <c r="AN33" s="444"/>
      <c r="AO33" s="409" t="s">
        <v>201</v>
      </c>
      <c r="AP33" s="409"/>
      <c r="AQ33" s="409"/>
      <c r="AR33" s="409"/>
      <c r="AS33" s="409"/>
      <c r="AT33" s="409"/>
      <c r="AU33" s="409"/>
      <c r="AV33" s="409"/>
      <c r="AW33" s="409"/>
      <c r="AX33" s="409"/>
      <c r="AY33" s="409"/>
      <c r="AZ33" s="409"/>
      <c r="BA33" s="409"/>
      <c r="BB33" s="409"/>
      <c r="BC33" s="409"/>
      <c r="BD33" s="201"/>
      <c r="BE33" s="409" t="s">
        <v>202</v>
      </c>
      <c r="BF33" s="409"/>
      <c r="BG33" s="409" t="s">
        <v>203</v>
      </c>
      <c r="BH33" s="409"/>
      <c r="BI33" s="409"/>
      <c r="BJ33" s="409"/>
      <c r="BK33" s="409"/>
      <c r="BL33" s="409"/>
      <c r="BM33" s="409"/>
      <c r="BN33" s="409"/>
      <c r="BO33" s="409"/>
      <c r="BP33" s="409"/>
      <c r="BQ33" s="409"/>
      <c r="BR33" s="409"/>
      <c r="BS33" s="409"/>
      <c r="BT33" s="409"/>
      <c r="BU33" s="409"/>
      <c r="BV33" s="201"/>
      <c r="BW33" s="444" t="s">
        <v>202</v>
      </c>
      <c r="BX33" s="444"/>
      <c r="BY33" s="409" t="s">
        <v>204</v>
      </c>
      <c r="BZ33" s="409"/>
      <c r="CA33" s="409"/>
      <c r="CB33" s="409"/>
      <c r="CC33" s="409"/>
      <c r="CD33" s="409"/>
      <c r="CE33" s="409"/>
      <c r="CF33" s="409"/>
      <c r="CG33" s="409"/>
      <c r="CH33" s="409"/>
      <c r="CI33" s="409"/>
      <c r="CJ33" s="409"/>
      <c r="CK33" s="409"/>
      <c r="CL33" s="409"/>
      <c r="CM33" s="409"/>
      <c r="CN33" s="200"/>
      <c r="CO33" s="444" t="s">
        <v>200</v>
      </c>
      <c r="CP33" s="444"/>
      <c r="CQ33" s="409" t="s">
        <v>205</v>
      </c>
      <c r="CR33" s="409"/>
      <c r="CS33" s="409"/>
      <c r="CT33" s="409"/>
      <c r="CU33" s="409"/>
      <c r="CV33" s="409"/>
      <c r="CW33" s="409"/>
      <c r="CX33" s="409"/>
      <c r="CY33" s="409"/>
      <c r="CZ33" s="409"/>
      <c r="DA33" s="409"/>
      <c r="DB33" s="409"/>
      <c r="DC33" s="409"/>
      <c r="DD33" s="409"/>
      <c r="DE33" s="409"/>
      <c r="DF33" s="200"/>
      <c r="DG33" s="609" t="s">
        <v>206</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朝霞地区一部事務組合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公益財団法人朝霞市文化・スポーツ振興公社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埼玉県後期高齢者医療広域連合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朝霞市土地開発公社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埼玉県後期高齢者医療広域連合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埼玉県市町村総合事務組合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埼玉県市町村総合事務組合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彩の国さいたま人づくり広域連合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埼玉県都市ボートレース企業団</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朝霞和光資源循環組合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Q1xXW4UHhgsMq3W51ZDsPzOAxNy/Pv9li/G7JZ5LplH4kxaZw7sW748fPbS0S3lSPTKdEmSXGHAC6S96+JLdsQ==" saltValue="Uuy1kxhEfszlms2J9XgV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229</v>
      </c>
      <c r="C5" s="623"/>
      <c r="D5" s="623"/>
      <c r="E5" s="623"/>
      <c r="F5" s="623"/>
      <c r="G5" s="623"/>
      <c r="H5" s="623"/>
      <c r="I5" s="623"/>
      <c r="J5" s="623"/>
      <c r="K5" s="623"/>
      <c r="L5" s="623"/>
      <c r="M5" s="623"/>
      <c r="N5" s="623"/>
      <c r="O5" s="623"/>
      <c r="P5" s="623"/>
      <c r="Q5" s="624"/>
      <c r="R5" s="625">
        <v>24120948</v>
      </c>
      <c r="S5" s="626"/>
      <c r="T5" s="626"/>
      <c r="U5" s="626"/>
      <c r="V5" s="626"/>
      <c r="W5" s="626"/>
      <c r="X5" s="626"/>
      <c r="Y5" s="627"/>
      <c r="Z5" s="628">
        <v>44.8</v>
      </c>
      <c r="AA5" s="628"/>
      <c r="AB5" s="628"/>
      <c r="AC5" s="628"/>
      <c r="AD5" s="629">
        <v>22755071</v>
      </c>
      <c r="AE5" s="629"/>
      <c r="AF5" s="629"/>
      <c r="AG5" s="629"/>
      <c r="AH5" s="629"/>
      <c r="AI5" s="629"/>
      <c r="AJ5" s="629"/>
      <c r="AK5" s="629"/>
      <c r="AL5" s="630">
        <v>81.099999999999994</v>
      </c>
      <c r="AM5" s="631"/>
      <c r="AN5" s="631"/>
      <c r="AO5" s="632"/>
      <c r="AP5" s="622" t="s">
        <v>230</v>
      </c>
      <c r="AQ5" s="623"/>
      <c r="AR5" s="623"/>
      <c r="AS5" s="623"/>
      <c r="AT5" s="623"/>
      <c r="AU5" s="623"/>
      <c r="AV5" s="623"/>
      <c r="AW5" s="623"/>
      <c r="AX5" s="623"/>
      <c r="AY5" s="623"/>
      <c r="AZ5" s="623"/>
      <c r="BA5" s="623"/>
      <c r="BB5" s="623"/>
      <c r="BC5" s="623"/>
      <c r="BD5" s="623"/>
      <c r="BE5" s="623"/>
      <c r="BF5" s="624"/>
      <c r="BG5" s="636">
        <v>22755071</v>
      </c>
      <c r="BH5" s="637"/>
      <c r="BI5" s="637"/>
      <c r="BJ5" s="637"/>
      <c r="BK5" s="637"/>
      <c r="BL5" s="637"/>
      <c r="BM5" s="637"/>
      <c r="BN5" s="638"/>
      <c r="BO5" s="639">
        <v>94.3</v>
      </c>
      <c r="BP5" s="639"/>
      <c r="BQ5" s="639"/>
      <c r="BR5" s="639"/>
      <c r="BS5" s="640" t="s">
        <v>130</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2">
      <c r="B6" s="633" t="s">
        <v>234</v>
      </c>
      <c r="C6" s="634"/>
      <c r="D6" s="634"/>
      <c r="E6" s="634"/>
      <c r="F6" s="634"/>
      <c r="G6" s="634"/>
      <c r="H6" s="634"/>
      <c r="I6" s="634"/>
      <c r="J6" s="634"/>
      <c r="K6" s="634"/>
      <c r="L6" s="634"/>
      <c r="M6" s="634"/>
      <c r="N6" s="634"/>
      <c r="O6" s="634"/>
      <c r="P6" s="634"/>
      <c r="Q6" s="635"/>
      <c r="R6" s="636">
        <v>226945</v>
      </c>
      <c r="S6" s="637"/>
      <c r="T6" s="637"/>
      <c r="U6" s="637"/>
      <c r="V6" s="637"/>
      <c r="W6" s="637"/>
      <c r="X6" s="637"/>
      <c r="Y6" s="638"/>
      <c r="Z6" s="639">
        <v>0.4</v>
      </c>
      <c r="AA6" s="639"/>
      <c r="AB6" s="639"/>
      <c r="AC6" s="639"/>
      <c r="AD6" s="640">
        <v>226945</v>
      </c>
      <c r="AE6" s="640"/>
      <c r="AF6" s="640"/>
      <c r="AG6" s="640"/>
      <c r="AH6" s="640"/>
      <c r="AI6" s="640"/>
      <c r="AJ6" s="640"/>
      <c r="AK6" s="640"/>
      <c r="AL6" s="641">
        <v>0.8</v>
      </c>
      <c r="AM6" s="642"/>
      <c r="AN6" s="642"/>
      <c r="AO6" s="643"/>
      <c r="AP6" s="633" t="s">
        <v>235</v>
      </c>
      <c r="AQ6" s="634"/>
      <c r="AR6" s="634"/>
      <c r="AS6" s="634"/>
      <c r="AT6" s="634"/>
      <c r="AU6" s="634"/>
      <c r="AV6" s="634"/>
      <c r="AW6" s="634"/>
      <c r="AX6" s="634"/>
      <c r="AY6" s="634"/>
      <c r="AZ6" s="634"/>
      <c r="BA6" s="634"/>
      <c r="BB6" s="634"/>
      <c r="BC6" s="634"/>
      <c r="BD6" s="634"/>
      <c r="BE6" s="634"/>
      <c r="BF6" s="635"/>
      <c r="BG6" s="636">
        <v>22755071</v>
      </c>
      <c r="BH6" s="637"/>
      <c r="BI6" s="637"/>
      <c r="BJ6" s="637"/>
      <c r="BK6" s="637"/>
      <c r="BL6" s="637"/>
      <c r="BM6" s="637"/>
      <c r="BN6" s="638"/>
      <c r="BO6" s="639">
        <v>94.3</v>
      </c>
      <c r="BP6" s="639"/>
      <c r="BQ6" s="639"/>
      <c r="BR6" s="639"/>
      <c r="BS6" s="640" t="s">
        <v>236</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280282</v>
      </c>
      <c r="CS6" s="637"/>
      <c r="CT6" s="637"/>
      <c r="CU6" s="637"/>
      <c r="CV6" s="637"/>
      <c r="CW6" s="637"/>
      <c r="CX6" s="637"/>
      <c r="CY6" s="638"/>
      <c r="CZ6" s="630">
        <v>0.5</v>
      </c>
      <c r="DA6" s="631"/>
      <c r="DB6" s="631"/>
      <c r="DC6" s="647"/>
      <c r="DD6" s="645" t="s">
        <v>236</v>
      </c>
      <c r="DE6" s="637"/>
      <c r="DF6" s="637"/>
      <c r="DG6" s="637"/>
      <c r="DH6" s="637"/>
      <c r="DI6" s="637"/>
      <c r="DJ6" s="637"/>
      <c r="DK6" s="637"/>
      <c r="DL6" s="637"/>
      <c r="DM6" s="637"/>
      <c r="DN6" s="637"/>
      <c r="DO6" s="637"/>
      <c r="DP6" s="638"/>
      <c r="DQ6" s="645">
        <v>280282</v>
      </c>
      <c r="DR6" s="637"/>
      <c r="DS6" s="637"/>
      <c r="DT6" s="637"/>
      <c r="DU6" s="637"/>
      <c r="DV6" s="637"/>
      <c r="DW6" s="637"/>
      <c r="DX6" s="637"/>
      <c r="DY6" s="637"/>
      <c r="DZ6" s="637"/>
      <c r="EA6" s="637"/>
      <c r="EB6" s="637"/>
      <c r="EC6" s="646"/>
    </row>
    <row r="7" spans="2:143" ht="11.25" customHeight="1" x14ac:dyDescent="0.2">
      <c r="B7" s="633" t="s">
        <v>238</v>
      </c>
      <c r="C7" s="634"/>
      <c r="D7" s="634"/>
      <c r="E7" s="634"/>
      <c r="F7" s="634"/>
      <c r="G7" s="634"/>
      <c r="H7" s="634"/>
      <c r="I7" s="634"/>
      <c r="J7" s="634"/>
      <c r="K7" s="634"/>
      <c r="L7" s="634"/>
      <c r="M7" s="634"/>
      <c r="N7" s="634"/>
      <c r="O7" s="634"/>
      <c r="P7" s="634"/>
      <c r="Q7" s="635"/>
      <c r="R7" s="636">
        <v>10120</v>
      </c>
      <c r="S7" s="637"/>
      <c r="T7" s="637"/>
      <c r="U7" s="637"/>
      <c r="V7" s="637"/>
      <c r="W7" s="637"/>
      <c r="X7" s="637"/>
      <c r="Y7" s="638"/>
      <c r="Z7" s="639">
        <v>0</v>
      </c>
      <c r="AA7" s="639"/>
      <c r="AB7" s="639"/>
      <c r="AC7" s="639"/>
      <c r="AD7" s="640">
        <v>10120</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12055846</v>
      </c>
      <c r="BH7" s="637"/>
      <c r="BI7" s="637"/>
      <c r="BJ7" s="637"/>
      <c r="BK7" s="637"/>
      <c r="BL7" s="637"/>
      <c r="BM7" s="637"/>
      <c r="BN7" s="638"/>
      <c r="BO7" s="639">
        <v>50</v>
      </c>
      <c r="BP7" s="639"/>
      <c r="BQ7" s="639"/>
      <c r="BR7" s="639"/>
      <c r="BS7" s="640" t="s">
        <v>130</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6585659</v>
      </c>
      <c r="CS7" s="637"/>
      <c r="CT7" s="637"/>
      <c r="CU7" s="637"/>
      <c r="CV7" s="637"/>
      <c r="CW7" s="637"/>
      <c r="CX7" s="637"/>
      <c r="CY7" s="638"/>
      <c r="CZ7" s="639">
        <v>12.9</v>
      </c>
      <c r="DA7" s="639"/>
      <c r="DB7" s="639"/>
      <c r="DC7" s="639"/>
      <c r="DD7" s="645">
        <v>37619</v>
      </c>
      <c r="DE7" s="637"/>
      <c r="DF7" s="637"/>
      <c r="DG7" s="637"/>
      <c r="DH7" s="637"/>
      <c r="DI7" s="637"/>
      <c r="DJ7" s="637"/>
      <c r="DK7" s="637"/>
      <c r="DL7" s="637"/>
      <c r="DM7" s="637"/>
      <c r="DN7" s="637"/>
      <c r="DO7" s="637"/>
      <c r="DP7" s="638"/>
      <c r="DQ7" s="645">
        <v>5866074</v>
      </c>
      <c r="DR7" s="637"/>
      <c r="DS7" s="637"/>
      <c r="DT7" s="637"/>
      <c r="DU7" s="637"/>
      <c r="DV7" s="637"/>
      <c r="DW7" s="637"/>
      <c r="DX7" s="637"/>
      <c r="DY7" s="637"/>
      <c r="DZ7" s="637"/>
      <c r="EA7" s="637"/>
      <c r="EB7" s="637"/>
      <c r="EC7" s="646"/>
    </row>
    <row r="8" spans="2:143" ht="11.25" customHeight="1" x14ac:dyDescent="0.2">
      <c r="B8" s="633" t="s">
        <v>241</v>
      </c>
      <c r="C8" s="634"/>
      <c r="D8" s="634"/>
      <c r="E8" s="634"/>
      <c r="F8" s="634"/>
      <c r="G8" s="634"/>
      <c r="H8" s="634"/>
      <c r="I8" s="634"/>
      <c r="J8" s="634"/>
      <c r="K8" s="634"/>
      <c r="L8" s="634"/>
      <c r="M8" s="634"/>
      <c r="N8" s="634"/>
      <c r="O8" s="634"/>
      <c r="P8" s="634"/>
      <c r="Q8" s="635"/>
      <c r="R8" s="636">
        <v>147031</v>
      </c>
      <c r="S8" s="637"/>
      <c r="T8" s="637"/>
      <c r="U8" s="637"/>
      <c r="V8" s="637"/>
      <c r="W8" s="637"/>
      <c r="X8" s="637"/>
      <c r="Y8" s="638"/>
      <c r="Z8" s="639">
        <v>0.3</v>
      </c>
      <c r="AA8" s="639"/>
      <c r="AB8" s="639"/>
      <c r="AC8" s="639"/>
      <c r="AD8" s="640">
        <v>147031</v>
      </c>
      <c r="AE8" s="640"/>
      <c r="AF8" s="640"/>
      <c r="AG8" s="640"/>
      <c r="AH8" s="640"/>
      <c r="AI8" s="640"/>
      <c r="AJ8" s="640"/>
      <c r="AK8" s="640"/>
      <c r="AL8" s="641">
        <v>0.5</v>
      </c>
      <c r="AM8" s="642"/>
      <c r="AN8" s="642"/>
      <c r="AO8" s="643"/>
      <c r="AP8" s="633" t="s">
        <v>242</v>
      </c>
      <c r="AQ8" s="634"/>
      <c r="AR8" s="634"/>
      <c r="AS8" s="634"/>
      <c r="AT8" s="634"/>
      <c r="AU8" s="634"/>
      <c r="AV8" s="634"/>
      <c r="AW8" s="634"/>
      <c r="AX8" s="634"/>
      <c r="AY8" s="634"/>
      <c r="AZ8" s="634"/>
      <c r="BA8" s="634"/>
      <c r="BB8" s="634"/>
      <c r="BC8" s="634"/>
      <c r="BD8" s="634"/>
      <c r="BE8" s="634"/>
      <c r="BF8" s="635"/>
      <c r="BG8" s="636">
        <v>276547</v>
      </c>
      <c r="BH8" s="637"/>
      <c r="BI8" s="637"/>
      <c r="BJ8" s="637"/>
      <c r="BK8" s="637"/>
      <c r="BL8" s="637"/>
      <c r="BM8" s="637"/>
      <c r="BN8" s="638"/>
      <c r="BO8" s="639">
        <v>1.1000000000000001</v>
      </c>
      <c r="BP8" s="639"/>
      <c r="BQ8" s="639"/>
      <c r="BR8" s="639"/>
      <c r="BS8" s="640" t="s">
        <v>236</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25881198</v>
      </c>
      <c r="CS8" s="637"/>
      <c r="CT8" s="637"/>
      <c r="CU8" s="637"/>
      <c r="CV8" s="637"/>
      <c r="CW8" s="637"/>
      <c r="CX8" s="637"/>
      <c r="CY8" s="638"/>
      <c r="CZ8" s="639">
        <v>50.8</v>
      </c>
      <c r="DA8" s="639"/>
      <c r="DB8" s="639"/>
      <c r="DC8" s="639"/>
      <c r="DD8" s="645">
        <v>138516</v>
      </c>
      <c r="DE8" s="637"/>
      <c r="DF8" s="637"/>
      <c r="DG8" s="637"/>
      <c r="DH8" s="637"/>
      <c r="DI8" s="637"/>
      <c r="DJ8" s="637"/>
      <c r="DK8" s="637"/>
      <c r="DL8" s="637"/>
      <c r="DM8" s="637"/>
      <c r="DN8" s="637"/>
      <c r="DO8" s="637"/>
      <c r="DP8" s="638"/>
      <c r="DQ8" s="645">
        <v>12516122</v>
      </c>
      <c r="DR8" s="637"/>
      <c r="DS8" s="637"/>
      <c r="DT8" s="637"/>
      <c r="DU8" s="637"/>
      <c r="DV8" s="637"/>
      <c r="DW8" s="637"/>
      <c r="DX8" s="637"/>
      <c r="DY8" s="637"/>
      <c r="DZ8" s="637"/>
      <c r="EA8" s="637"/>
      <c r="EB8" s="637"/>
      <c r="EC8" s="646"/>
    </row>
    <row r="9" spans="2:143" ht="11.25" customHeight="1" x14ac:dyDescent="0.2">
      <c r="B9" s="633" t="s">
        <v>244</v>
      </c>
      <c r="C9" s="634"/>
      <c r="D9" s="634"/>
      <c r="E9" s="634"/>
      <c r="F9" s="634"/>
      <c r="G9" s="634"/>
      <c r="H9" s="634"/>
      <c r="I9" s="634"/>
      <c r="J9" s="634"/>
      <c r="K9" s="634"/>
      <c r="L9" s="634"/>
      <c r="M9" s="634"/>
      <c r="N9" s="634"/>
      <c r="O9" s="634"/>
      <c r="P9" s="634"/>
      <c r="Q9" s="635"/>
      <c r="R9" s="636">
        <v>114977</v>
      </c>
      <c r="S9" s="637"/>
      <c r="T9" s="637"/>
      <c r="U9" s="637"/>
      <c r="V9" s="637"/>
      <c r="W9" s="637"/>
      <c r="X9" s="637"/>
      <c r="Y9" s="638"/>
      <c r="Z9" s="639">
        <v>0.2</v>
      </c>
      <c r="AA9" s="639"/>
      <c r="AB9" s="639"/>
      <c r="AC9" s="639"/>
      <c r="AD9" s="640">
        <v>114977</v>
      </c>
      <c r="AE9" s="640"/>
      <c r="AF9" s="640"/>
      <c r="AG9" s="640"/>
      <c r="AH9" s="640"/>
      <c r="AI9" s="640"/>
      <c r="AJ9" s="640"/>
      <c r="AK9" s="640"/>
      <c r="AL9" s="641">
        <v>0.4</v>
      </c>
      <c r="AM9" s="642"/>
      <c r="AN9" s="642"/>
      <c r="AO9" s="643"/>
      <c r="AP9" s="633" t="s">
        <v>245</v>
      </c>
      <c r="AQ9" s="634"/>
      <c r="AR9" s="634"/>
      <c r="AS9" s="634"/>
      <c r="AT9" s="634"/>
      <c r="AU9" s="634"/>
      <c r="AV9" s="634"/>
      <c r="AW9" s="634"/>
      <c r="AX9" s="634"/>
      <c r="AY9" s="634"/>
      <c r="AZ9" s="634"/>
      <c r="BA9" s="634"/>
      <c r="BB9" s="634"/>
      <c r="BC9" s="634"/>
      <c r="BD9" s="634"/>
      <c r="BE9" s="634"/>
      <c r="BF9" s="635"/>
      <c r="BG9" s="636">
        <v>10932947</v>
      </c>
      <c r="BH9" s="637"/>
      <c r="BI9" s="637"/>
      <c r="BJ9" s="637"/>
      <c r="BK9" s="637"/>
      <c r="BL9" s="637"/>
      <c r="BM9" s="637"/>
      <c r="BN9" s="638"/>
      <c r="BO9" s="639">
        <v>45.3</v>
      </c>
      <c r="BP9" s="639"/>
      <c r="BQ9" s="639"/>
      <c r="BR9" s="639"/>
      <c r="BS9" s="640" t="s">
        <v>130</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4423823</v>
      </c>
      <c r="CS9" s="637"/>
      <c r="CT9" s="637"/>
      <c r="CU9" s="637"/>
      <c r="CV9" s="637"/>
      <c r="CW9" s="637"/>
      <c r="CX9" s="637"/>
      <c r="CY9" s="638"/>
      <c r="CZ9" s="639">
        <v>8.6999999999999993</v>
      </c>
      <c r="DA9" s="639"/>
      <c r="DB9" s="639"/>
      <c r="DC9" s="639"/>
      <c r="DD9" s="645">
        <v>409970</v>
      </c>
      <c r="DE9" s="637"/>
      <c r="DF9" s="637"/>
      <c r="DG9" s="637"/>
      <c r="DH9" s="637"/>
      <c r="DI9" s="637"/>
      <c r="DJ9" s="637"/>
      <c r="DK9" s="637"/>
      <c r="DL9" s="637"/>
      <c r="DM9" s="637"/>
      <c r="DN9" s="637"/>
      <c r="DO9" s="637"/>
      <c r="DP9" s="638"/>
      <c r="DQ9" s="645">
        <v>2935642</v>
      </c>
      <c r="DR9" s="637"/>
      <c r="DS9" s="637"/>
      <c r="DT9" s="637"/>
      <c r="DU9" s="637"/>
      <c r="DV9" s="637"/>
      <c r="DW9" s="637"/>
      <c r="DX9" s="637"/>
      <c r="DY9" s="637"/>
      <c r="DZ9" s="637"/>
      <c r="EA9" s="637"/>
      <c r="EB9" s="637"/>
      <c r="EC9" s="646"/>
    </row>
    <row r="10" spans="2:143" ht="11.25" customHeight="1" x14ac:dyDescent="0.2">
      <c r="B10" s="633" t="s">
        <v>247</v>
      </c>
      <c r="C10" s="634"/>
      <c r="D10" s="634"/>
      <c r="E10" s="634"/>
      <c r="F10" s="634"/>
      <c r="G10" s="634"/>
      <c r="H10" s="634"/>
      <c r="I10" s="634"/>
      <c r="J10" s="634"/>
      <c r="K10" s="634"/>
      <c r="L10" s="634"/>
      <c r="M10" s="634"/>
      <c r="N10" s="634"/>
      <c r="O10" s="634"/>
      <c r="P10" s="634"/>
      <c r="Q10" s="635"/>
      <c r="R10" s="636" t="s">
        <v>248</v>
      </c>
      <c r="S10" s="637"/>
      <c r="T10" s="637"/>
      <c r="U10" s="637"/>
      <c r="V10" s="637"/>
      <c r="W10" s="637"/>
      <c r="X10" s="637"/>
      <c r="Y10" s="638"/>
      <c r="Z10" s="639" t="s">
        <v>236</v>
      </c>
      <c r="AA10" s="639"/>
      <c r="AB10" s="639"/>
      <c r="AC10" s="639"/>
      <c r="AD10" s="640" t="s">
        <v>236</v>
      </c>
      <c r="AE10" s="640"/>
      <c r="AF10" s="640"/>
      <c r="AG10" s="640"/>
      <c r="AH10" s="640"/>
      <c r="AI10" s="640"/>
      <c r="AJ10" s="640"/>
      <c r="AK10" s="640"/>
      <c r="AL10" s="641" t="s">
        <v>130</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348340</v>
      </c>
      <c r="BH10" s="637"/>
      <c r="BI10" s="637"/>
      <c r="BJ10" s="637"/>
      <c r="BK10" s="637"/>
      <c r="BL10" s="637"/>
      <c r="BM10" s="637"/>
      <c r="BN10" s="638"/>
      <c r="BO10" s="639">
        <v>1.4</v>
      </c>
      <c r="BP10" s="639"/>
      <c r="BQ10" s="639"/>
      <c r="BR10" s="639"/>
      <c r="BS10" s="640" t="s">
        <v>236</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v>14449</v>
      </c>
      <c r="CS10" s="637"/>
      <c r="CT10" s="637"/>
      <c r="CU10" s="637"/>
      <c r="CV10" s="637"/>
      <c r="CW10" s="637"/>
      <c r="CX10" s="637"/>
      <c r="CY10" s="638"/>
      <c r="CZ10" s="639">
        <v>0</v>
      </c>
      <c r="DA10" s="639"/>
      <c r="DB10" s="639"/>
      <c r="DC10" s="639"/>
      <c r="DD10" s="645" t="s">
        <v>179</v>
      </c>
      <c r="DE10" s="637"/>
      <c r="DF10" s="637"/>
      <c r="DG10" s="637"/>
      <c r="DH10" s="637"/>
      <c r="DI10" s="637"/>
      <c r="DJ10" s="637"/>
      <c r="DK10" s="637"/>
      <c r="DL10" s="637"/>
      <c r="DM10" s="637"/>
      <c r="DN10" s="637"/>
      <c r="DO10" s="637"/>
      <c r="DP10" s="638"/>
      <c r="DQ10" s="645">
        <v>14449</v>
      </c>
      <c r="DR10" s="637"/>
      <c r="DS10" s="637"/>
      <c r="DT10" s="637"/>
      <c r="DU10" s="637"/>
      <c r="DV10" s="637"/>
      <c r="DW10" s="637"/>
      <c r="DX10" s="637"/>
      <c r="DY10" s="637"/>
      <c r="DZ10" s="637"/>
      <c r="EA10" s="637"/>
      <c r="EB10" s="637"/>
      <c r="EC10" s="646"/>
    </row>
    <row r="11" spans="2:143" ht="11.25" customHeight="1" x14ac:dyDescent="0.2">
      <c r="B11" s="633" t="s">
        <v>251</v>
      </c>
      <c r="C11" s="634"/>
      <c r="D11" s="634"/>
      <c r="E11" s="634"/>
      <c r="F11" s="634"/>
      <c r="G11" s="634"/>
      <c r="H11" s="634"/>
      <c r="I11" s="634"/>
      <c r="J11" s="634"/>
      <c r="K11" s="634"/>
      <c r="L11" s="634"/>
      <c r="M11" s="634"/>
      <c r="N11" s="634"/>
      <c r="O11" s="634"/>
      <c r="P11" s="634"/>
      <c r="Q11" s="635"/>
      <c r="R11" s="636">
        <v>3134123</v>
      </c>
      <c r="S11" s="637"/>
      <c r="T11" s="637"/>
      <c r="U11" s="637"/>
      <c r="V11" s="637"/>
      <c r="W11" s="637"/>
      <c r="X11" s="637"/>
      <c r="Y11" s="638"/>
      <c r="Z11" s="641">
        <v>5.8</v>
      </c>
      <c r="AA11" s="642"/>
      <c r="AB11" s="642"/>
      <c r="AC11" s="648"/>
      <c r="AD11" s="645">
        <v>3134123</v>
      </c>
      <c r="AE11" s="637"/>
      <c r="AF11" s="637"/>
      <c r="AG11" s="637"/>
      <c r="AH11" s="637"/>
      <c r="AI11" s="637"/>
      <c r="AJ11" s="637"/>
      <c r="AK11" s="638"/>
      <c r="AL11" s="641">
        <v>11.2</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498012</v>
      </c>
      <c r="BH11" s="637"/>
      <c r="BI11" s="637"/>
      <c r="BJ11" s="637"/>
      <c r="BK11" s="637"/>
      <c r="BL11" s="637"/>
      <c r="BM11" s="637"/>
      <c r="BN11" s="638"/>
      <c r="BO11" s="639">
        <v>2.1</v>
      </c>
      <c r="BP11" s="639"/>
      <c r="BQ11" s="639"/>
      <c r="BR11" s="639"/>
      <c r="BS11" s="640" t="s">
        <v>236</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69000</v>
      </c>
      <c r="CS11" s="637"/>
      <c r="CT11" s="637"/>
      <c r="CU11" s="637"/>
      <c r="CV11" s="637"/>
      <c r="CW11" s="637"/>
      <c r="CX11" s="637"/>
      <c r="CY11" s="638"/>
      <c r="CZ11" s="639">
        <v>0.1</v>
      </c>
      <c r="DA11" s="639"/>
      <c r="DB11" s="639"/>
      <c r="DC11" s="639"/>
      <c r="DD11" s="645">
        <v>1755</v>
      </c>
      <c r="DE11" s="637"/>
      <c r="DF11" s="637"/>
      <c r="DG11" s="637"/>
      <c r="DH11" s="637"/>
      <c r="DI11" s="637"/>
      <c r="DJ11" s="637"/>
      <c r="DK11" s="637"/>
      <c r="DL11" s="637"/>
      <c r="DM11" s="637"/>
      <c r="DN11" s="637"/>
      <c r="DO11" s="637"/>
      <c r="DP11" s="638"/>
      <c r="DQ11" s="645">
        <v>61892</v>
      </c>
      <c r="DR11" s="637"/>
      <c r="DS11" s="637"/>
      <c r="DT11" s="637"/>
      <c r="DU11" s="637"/>
      <c r="DV11" s="637"/>
      <c r="DW11" s="637"/>
      <c r="DX11" s="637"/>
      <c r="DY11" s="637"/>
      <c r="DZ11" s="637"/>
      <c r="EA11" s="637"/>
      <c r="EB11" s="637"/>
      <c r="EC11" s="646"/>
    </row>
    <row r="12" spans="2:143" ht="11.25" customHeight="1" x14ac:dyDescent="0.2">
      <c r="B12" s="633" t="s">
        <v>254</v>
      </c>
      <c r="C12" s="634"/>
      <c r="D12" s="634"/>
      <c r="E12" s="634"/>
      <c r="F12" s="634"/>
      <c r="G12" s="634"/>
      <c r="H12" s="634"/>
      <c r="I12" s="634"/>
      <c r="J12" s="634"/>
      <c r="K12" s="634"/>
      <c r="L12" s="634"/>
      <c r="M12" s="634"/>
      <c r="N12" s="634"/>
      <c r="O12" s="634"/>
      <c r="P12" s="634"/>
      <c r="Q12" s="635"/>
      <c r="R12" s="636">
        <v>12254</v>
      </c>
      <c r="S12" s="637"/>
      <c r="T12" s="637"/>
      <c r="U12" s="637"/>
      <c r="V12" s="637"/>
      <c r="W12" s="637"/>
      <c r="X12" s="637"/>
      <c r="Y12" s="638"/>
      <c r="Z12" s="639">
        <v>0</v>
      </c>
      <c r="AA12" s="639"/>
      <c r="AB12" s="639"/>
      <c r="AC12" s="639"/>
      <c r="AD12" s="640">
        <v>12254</v>
      </c>
      <c r="AE12" s="640"/>
      <c r="AF12" s="640"/>
      <c r="AG12" s="640"/>
      <c r="AH12" s="640"/>
      <c r="AI12" s="640"/>
      <c r="AJ12" s="640"/>
      <c r="AK12" s="640"/>
      <c r="AL12" s="641">
        <v>0</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9634392</v>
      </c>
      <c r="BH12" s="637"/>
      <c r="BI12" s="637"/>
      <c r="BJ12" s="637"/>
      <c r="BK12" s="637"/>
      <c r="BL12" s="637"/>
      <c r="BM12" s="637"/>
      <c r="BN12" s="638"/>
      <c r="BO12" s="639">
        <v>39.9</v>
      </c>
      <c r="BP12" s="639"/>
      <c r="BQ12" s="639"/>
      <c r="BR12" s="639"/>
      <c r="BS12" s="640" t="s">
        <v>236</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890516</v>
      </c>
      <c r="CS12" s="637"/>
      <c r="CT12" s="637"/>
      <c r="CU12" s="637"/>
      <c r="CV12" s="637"/>
      <c r="CW12" s="637"/>
      <c r="CX12" s="637"/>
      <c r="CY12" s="638"/>
      <c r="CZ12" s="639">
        <v>1.7</v>
      </c>
      <c r="DA12" s="639"/>
      <c r="DB12" s="639"/>
      <c r="DC12" s="639"/>
      <c r="DD12" s="645">
        <v>42701</v>
      </c>
      <c r="DE12" s="637"/>
      <c r="DF12" s="637"/>
      <c r="DG12" s="637"/>
      <c r="DH12" s="637"/>
      <c r="DI12" s="637"/>
      <c r="DJ12" s="637"/>
      <c r="DK12" s="637"/>
      <c r="DL12" s="637"/>
      <c r="DM12" s="637"/>
      <c r="DN12" s="637"/>
      <c r="DO12" s="637"/>
      <c r="DP12" s="638"/>
      <c r="DQ12" s="645">
        <v>824870</v>
      </c>
      <c r="DR12" s="637"/>
      <c r="DS12" s="637"/>
      <c r="DT12" s="637"/>
      <c r="DU12" s="637"/>
      <c r="DV12" s="637"/>
      <c r="DW12" s="637"/>
      <c r="DX12" s="637"/>
      <c r="DY12" s="637"/>
      <c r="DZ12" s="637"/>
      <c r="EA12" s="637"/>
      <c r="EB12" s="637"/>
      <c r="EC12" s="646"/>
    </row>
    <row r="13" spans="2:143" ht="11.25" customHeight="1" x14ac:dyDescent="0.2">
      <c r="B13" s="633" t="s">
        <v>257</v>
      </c>
      <c r="C13" s="634"/>
      <c r="D13" s="634"/>
      <c r="E13" s="634"/>
      <c r="F13" s="634"/>
      <c r="G13" s="634"/>
      <c r="H13" s="634"/>
      <c r="I13" s="634"/>
      <c r="J13" s="634"/>
      <c r="K13" s="634"/>
      <c r="L13" s="634"/>
      <c r="M13" s="634"/>
      <c r="N13" s="634"/>
      <c r="O13" s="634"/>
      <c r="P13" s="634"/>
      <c r="Q13" s="635"/>
      <c r="R13" s="636" t="s">
        <v>236</v>
      </c>
      <c r="S13" s="637"/>
      <c r="T13" s="637"/>
      <c r="U13" s="637"/>
      <c r="V13" s="637"/>
      <c r="W13" s="637"/>
      <c r="X13" s="637"/>
      <c r="Y13" s="638"/>
      <c r="Z13" s="639" t="s">
        <v>179</v>
      </c>
      <c r="AA13" s="639"/>
      <c r="AB13" s="639"/>
      <c r="AC13" s="639"/>
      <c r="AD13" s="640" t="s">
        <v>236</v>
      </c>
      <c r="AE13" s="640"/>
      <c r="AF13" s="640"/>
      <c r="AG13" s="640"/>
      <c r="AH13" s="640"/>
      <c r="AI13" s="640"/>
      <c r="AJ13" s="640"/>
      <c r="AK13" s="640"/>
      <c r="AL13" s="641" t="s">
        <v>130</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9201711</v>
      </c>
      <c r="BH13" s="637"/>
      <c r="BI13" s="637"/>
      <c r="BJ13" s="637"/>
      <c r="BK13" s="637"/>
      <c r="BL13" s="637"/>
      <c r="BM13" s="637"/>
      <c r="BN13" s="638"/>
      <c r="BO13" s="639">
        <v>38.1</v>
      </c>
      <c r="BP13" s="639"/>
      <c r="BQ13" s="639"/>
      <c r="BR13" s="639"/>
      <c r="BS13" s="640" t="s">
        <v>236</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2884565</v>
      </c>
      <c r="CS13" s="637"/>
      <c r="CT13" s="637"/>
      <c r="CU13" s="637"/>
      <c r="CV13" s="637"/>
      <c r="CW13" s="637"/>
      <c r="CX13" s="637"/>
      <c r="CY13" s="638"/>
      <c r="CZ13" s="639">
        <v>5.7</v>
      </c>
      <c r="DA13" s="639"/>
      <c r="DB13" s="639"/>
      <c r="DC13" s="639"/>
      <c r="DD13" s="645">
        <v>889780</v>
      </c>
      <c r="DE13" s="637"/>
      <c r="DF13" s="637"/>
      <c r="DG13" s="637"/>
      <c r="DH13" s="637"/>
      <c r="DI13" s="637"/>
      <c r="DJ13" s="637"/>
      <c r="DK13" s="637"/>
      <c r="DL13" s="637"/>
      <c r="DM13" s="637"/>
      <c r="DN13" s="637"/>
      <c r="DO13" s="637"/>
      <c r="DP13" s="638"/>
      <c r="DQ13" s="645">
        <v>1993580</v>
      </c>
      <c r="DR13" s="637"/>
      <c r="DS13" s="637"/>
      <c r="DT13" s="637"/>
      <c r="DU13" s="637"/>
      <c r="DV13" s="637"/>
      <c r="DW13" s="637"/>
      <c r="DX13" s="637"/>
      <c r="DY13" s="637"/>
      <c r="DZ13" s="637"/>
      <c r="EA13" s="637"/>
      <c r="EB13" s="637"/>
      <c r="EC13" s="646"/>
    </row>
    <row r="14" spans="2:143" ht="11.25" customHeight="1" x14ac:dyDescent="0.2">
      <c r="B14" s="633" t="s">
        <v>260</v>
      </c>
      <c r="C14" s="634"/>
      <c r="D14" s="634"/>
      <c r="E14" s="634"/>
      <c r="F14" s="634"/>
      <c r="G14" s="634"/>
      <c r="H14" s="634"/>
      <c r="I14" s="634"/>
      <c r="J14" s="634"/>
      <c r="K14" s="634"/>
      <c r="L14" s="634"/>
      <c r="M14" s="634"/>
      <c r="N14" s="634"/>
      <c r="O14" s="634"/>
      <c r="P14" s="634"/>
      <c r="Q14" s="635"/>
      <c r="R14" s="636">
        <v>568</v>
      </c>
      <c r="S14" s="637"/>
      <c r="T14" s="637"/>
      <c r="U14" s="637"/>
      <c r="V14" s="637"/>
      <c r="W14" s="637"/>
      <c r="X14" s="637"/>
      <c r="Y14" s="638"/>
      <c r="Z14" s="639">
        <v>0</v>
      </c>
      <c r="AA14" s="639"/>
      <c r="AB14" s="639"/>
      <c r="AC14" s="639"/>
      <c r="AD14" s="640">
        <v>568</v>
      </c>
      <c r="AE14" s="640"/>
      <c r="AF14" s="640"/>
      <c r="AG14" s="640"/>
      <c r="AH14" s="640"/>
      <c r="AI14" s="640"/>
      <c r="AJ14" s="640"/>
      <c r="AK14" s="640"/>
      <c r="AL14" s="641">
        <v>0</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166143</v>
      </c>
      <c r="BH14" s="637"/>
      <c r="BI14" s="637"/>
      <c r="BJ14" s="637"/>
      <c r="BK14" s="637"/>
      <c r="BL14" s="637"/>
      <c r="BM14" s="637"/>
      <c r="BN14" s="638"/>
      <c r="BO14" s="639">
        <v>0.7</v>
      </c>
      <c r="BP14" s="639"/>
      <c r="BQ14" s="639"/>
      <c r="BR14" s="639"/>
      <c r="BS14" s="640" t="s">
        <v>236</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1551553</v>
      </c>
      <c r="CS14" s="637"/>
      <c r="CT14" s="637"/>
      <c r="CU14" s="637"/>
      <c r="CV14" s="637"/>
      <c r="CW14" s="637"/>
      <c r="CX14" s="637"/>
      <c r="CY14" s="638"/>
      <c r="CZ14" s="639">
        <v>3</v>
      </c>
      <c r="DA14" s="639"/>
      <c r="DB14" s="639"/>
      <c r="DC14" s="639"/>
      <c r="DD14" s="645">
        <v>102672</v>
      </c>
      <c r="DE14" s="637"/>
      <c r="DF14" s="637"/>
      <c r="DG14" s="637"/>
      <c r="DH14" s="637"/>
      <c r="DI14" s="637"/>
      <c r="DJ14" s="637"/>
      <c r="DK14" s="637"/>
      <c r="DL14" s="637"/>
      <c r="DM14" s="637"/>
      <c r="DN14" s="637"/>
      <c r="DO14" s="637"/>
      <c r="DP14" s="638"/>
      <c r="DQ14" s="645">
        <v>1476626</v>
      </c>
      <c r="DR14" s="637"/>
      <c r="DS14" s="637"/>
      <c r="DT14" s="637"/>
      <c r="DU14" s="637"/>
      <c r="DV14" s="637"/>
      <c r="DW14" s="637"/>
      <c r="DX14" s="637"/>
      <c r="DY14" s="637"/>
      <c r="DZ14" s="637"/>
      <c r="EA14" s="637"/>
      <c r="EB14" s="637"/>
      <c r="EC14" s="646"/>
    </row>
    <row r="15" spans="2:143" ht="11.25" customHeight="1" x14ac:dyDescent="0.2">
      <c r="B15" s="633" t="s">
        <v>263</v>
      </c>
      <c r="C15" s="634"/>
      <c r="D15" s="634"/>
      <c r="E15" s="634"/>
      <c r="F15" s="634"/>
      <c r="G15" s="634"/>
      <c r="H15" s="634"/>
      <c r="I15" s="634"/>
      <c r="J15" s="634"/>
      <c r="K15" s="634"/>
      <c r="L15" s="634"/>
      <c r="M15" s="634"/>
      <c r="N15" s="634"/>
      <c r="O15" s="634"/>
      <c r="P15" s="634"/>
      <c r="Q15" s="635"/>
      <c r="R15" s="636" t="s">
        <v>236</v>
      </c>
      <c r="S15" s="637"/>
      <c r="T15" s="637"/>
      <c r="U15" s="637"/>
      <c r="V15" s="637"/>
      <c r="W15" s="637"/>
      <c r="X15" s="637"/>
      <c r="Y15" s="638"/>
      <c r="Z15" s="639" t="s">
        <v>130</v>
      </c>
      <c r="AA15" s="639"/>
      <c r="AB15" s="639"/>
      <c r="AC15" s="639"/>
      <c r="AD15" s="640" t="s">
        <v>236</v>
      </c>
      <c r="AE15" s="640"/>
      <c r="AF15" s="640"/>
      <c r="AG15" s="640"/>
      <c r="AH15" s="640"/>
      <c r="AI15" s="640"/>
      <c r="AJ15" s="640"/>
      <c r="AK15" s="640"/>
      <c r="AL15" s="641" t="s">
        <v>130</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898690</v>
      </c>
      <c r="BH15" s="637"/>
      <c r="BI15" s="637"/>
      <c r="BJ15" s="637"/>
      <c r="BK15" s="637"/>
      <c r="BL15" s="637"/>
      <c r="BM15" s="637"/>
      <c r="BN15" s="638"/>
      <c r="BO15" s="639">
        <v>3.7</v>
      </c>
      <c r="BP15" s="639"/>
      <c r="BQ15" s="639"/>
      <c r="BR15" s="639"/>
      <c r="BS15" s="640" t="s">
        <v>236</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5284485</v>
      </c>
      <c r="CS15" s="637"/>
      <c r="CT15" s="637"/>
      <c r="CU15" s="637"/>
      <c r="CV15" s="637"/>
      <c r="CW15" s="637"/>
      <c r="CX15" s="637"/>
      <c r="CY15" s="638"/>
      <c r="CZ15" s="639">
        <v>10.4</v>
      </c>
      <c r="DA15" s="639"/>
      <c r="DB15" s="639"/>
      <c r="DC15" s="639"/>
      <c r="DD15" s="645">
        <v>747320</v>
      </c>
      <c r="DE15" s="637"/>
      <c r="DF15" s="637"/>
      <c r="DG15" s="637"/>
      <c r="DH15" s="637"/>
      <c r="DI15" s="637"/>
      <c r="DJ15" s="637"/>
      <c r="DK15" s="637"/>
      <c r="DL15" s="637"/>
      <c r="DM15" s="637"/>
      <c r="DN15" s="637"/>
      <c r="DO15" s="637"/>
      <c r="DP15" s="638"/>
      <c r="DQ15" s="645">
        <v>3742212</v>
      </c>
      <c r="DR15" s="637"/>
      <c r="DS15" s="637"/>
      <c r="DT15" s="637"/>
      <c r="DU15" s="637"/>
      <c r="DV15" s="637"/>
      <c r="DW15" s="637"/>
      <c r="DX15" s="637"/>
      <c r="DY15" s="637"/>
      <c r="DZ15" s="637"/>
      <c r="EA15" s="637"/>
      <c r="EB15" s="637"/>
      <c r="EC15" s="646"/>
    </row>
    <row r="16" spans="2:143" ht="11.25" customHeight="1" x14ac:dyDescent="0.2">
      <c r="B16" s="633" t="s">
        <v>266</v>
      </c>
      <c r="C16" s="634"/>
      <c r="D16" s="634"/>
      <c r="E16" s="634"/>
      <c r="F16" s="634"/>
      <c r="G16" s="634"/>
      <c r="H16" s="634"/>
      <c r="I16" s="634"/>
      <c r="J16" s="634"/>
      <c r="K16" s="634"/>
      <c r="L16" s="634"/>
      <c r="M16" s="634"/>
      <c r="N16" s="634"/>
      <c r="O16" s="634"/>
      <c r="P16" s="634"/>
      <c r="Q16" s="635"/>
      <c r="R16" s="636">
        <v>37511</v>
      </c>
      <c r="S16" s="637"/>
      <c r="T16" s="637"/>
      <c r="U16" s="637"/>
      <c r="V16" s="637"/>
      <c r="W16" s="637"/>
      <c r="X16" s="637"/>
      <c r="Y16" s="638"/>
      <c r="Z16" s="639">
        <v>0.1</v>
      </c>
      <c r="AA16" s="639"/>
      <c r="AB16" s="639"/>
      <c r="AC16" s="639"/>
      <c r="AD16" s="640">
        <v>37511</v>
      </c>
      <c r="AE16" s="640"/>
      <c r="AF16" s="640"/>
      <c r="AG16" s="640"/>
      <c r="AH16" s="640"/>
      <c r="AI16" s="640"/>
      <c r="AJ16" s="640"/>
      <c r="AK16" s="640"/>
      <c r="AL16" s="641">
        <v>0.1</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236</v>
      </c>
      <c r="BP16" s="639"/>
      <c r="BQ16" s="639"/>
      <c r="BR16" s="639"/>
      <c r="BS16" s="640" t="s">
        <v>130</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t="s">
        <v>236</v>
      </c>
      <c r="CS16" s="637"/>
      <c r="CT16" s="637"/>
      <c r="CU16" s="637"/>
      <c r="CV16" s="637"/>
      <c r="CW16" s="637"/>
      <c r="CX16" s="637"/>
      <c r="CY16" s="638"/>
      <c r="CZ16" s="639" t="s">
        <v>179</v>
      </c>
      <c r="DA16" s="639"/>
      <c r="DB16" s="639"/>
      <c r="DC16" s="639"/>
      <c r="DD16" s="645" t="s">
        <v>236</v>
      </c>
      <c r="DE16" s="637"/>
      <c r="DF16" s="637"/>
      <c r="DG16" s="637"/>
      <c r="DH16" s="637"/>
      <c r="DI16" s="637"/>
      <c r="DJ16" s="637"/>
      <c r="DK16" s="637"/>
      <c r="DL16" s="637"/>
      <c r="DM16" s="637"/>
      <c r="DN16" s="637"/>
      <c r="DO16" s="637"/>
      <c r="DP16" s="638"/>
      <c r="DQ16" s="645" t="s">
        <v>236</v>
      </c>
      <c r="DR16" s="637"/>
      <c r="DS16" s="637"/>
      <c r="DT16" s="637"/>
      <c r="DU16" s="637"/>
      <c r="DV16" s="637"/>
      <c r="DW16" s="637"/>
      <c r="DX16" s="637"/>
      <c r="DY16" s="637"/>
      <c r="DZ16" s="637"/>
      <c r="EA16" s="637"/>
      <c r="EB16" s="637"/>
      <c r="EC16" s="646"/>
    </row>
    <row r="17" spans="2:133" ht="11.25" customHeight="1" x14ac:dyDescent="0.2">
      <c r="B17" s="633" t="s">
        <v>269</v>
      </c>
      <c r="C17" s="634"/>
      <c r="D17" s="634"/>
      <c r="E17" s="634"/>
      <c r="F17" s="634"/>
      <c r="G17" s="634"/>
      <c r="H17" s="634"/>
      <c r="I17" s="634"/>
      <c r="J17" s="634"/>
      <c r="K17" s="634"/>
      <c r="L17" s="634"/>
      <c r="M17" s="634"/>
      <c r="N17" s="634"/>
      <c r="O17" s="634"/>
      <c r="P17" s="634"/>
      <c r="Q17" s="635"/>
      <c r="R17" s="636">
        <v>183667</v>
      </c>
      <c r="S17" s="637"/>
      <c r="T17" s="637"/>
      <c r="U17" s="637"/>
      <c r="V17" s="637"/>
      <c r="W17" s="637"/>
      <c r="X17" s="637"/>
      <c r="Y17" s="638"/>
      <c r="Z17" s="639">
        <v>0.3</v>
      </c>
      <c r="AA17" s="639"/>
      <c r="AB17" s="639"/>
      <c r="AC17" s="639"/>
      <c r="AD17" s="640">
        <v>183667</v>
      </c>
      <c r="AE17" s="640"/>
      <c r="AF17" s="640"/>
      <c r="AG17" s="640"/>
      <c r="AH17" s="640"/>
      <c r="AI17" s="640"/>
      <c r="AJ17" s="640"/>
      <c r="AK17" s="640"/>
      <c r="AL17" s="641">
        <v>0.7</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236</v>
      </c>
      <c r="BP17" s="639"/>
      <c r="BQ17" s="639"/>
      <c r="BR17" s="639"/>
      <c r="BS17" s="640" t="s">
        <v>248</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3128221</v>
      </c>
      <c r="CS17" s="637"/>
      <c r="CT17" s="637"/>
      <c r="CU17" s="637"/>
      <c r="CV17" s="637"/>
      <c r="CW17" s="637"/>
      <c r="CX17" s="637"/>
      <c r="CY17" s="638"/>
      <c r="CZ17" s="639">
        <v>6.1</v>
      </c>
      <c r="DA17" s="639"/>
      <c r="DB17" s="639"/>
      <c r="DC17" s="639"/>
      <c r="DD17" s="645" t="s">
        <v>236</v>
      </c>
      <c r="DE17" s="637"/>
      <c r="DF17" s="637"/>
      <c r="DG17" s="637"/>
      <c r="DH17" s="637"/>
      <c r="DI17" s="637"/>
      <c r="DJ17" s="637"/>
      <c r="DK17" s="637"/>
      <c r="DL17" s="637"/>
      <c r="DM17" s="637"/>
      <c r="DN17" s="637"/>
      <c r="DO17" s="637"/>
      <c r="DP17" s="638"/>
      <c r="DQ17" s="645">
        <v>3128221</v>
      </c>
      <c r="DR17" s="637"/>
      <c r="DS17" s="637"/>
      <c r="DT17" s="637"/>
      <c r="DU17" s="637"/>
      <c r="DV17" s="637"/>
      <c r="DW17" s="637"/>
      <c r="DX17" s="637"/>
      <c r="DY17" s="637"/>
      <c r="DZ17" s="637"/>
      <c r="EA17" s="637"/>
      <c r="EB17" s="637"/>
      <c r="EC17" s="646"/>
    </row>
    <row r="18" spans="2:133" ht="11.25" customHeight="1" x14ac:dyDescent="0.2">
      <c r="B18" s="633" t="s">
        <v>272</v>
      </c>
      <c r="C18" s="634"/>
      <c r="D18" s="634"/>
      <c r="E18" s="634"/>
      <c r="F18" s="634"/>
      <c r="G18" s="634"/>
      <c r="H18" s="634"/>
      <c r="I18" s="634"/>
      <c r="J18" s="634"/>
      <c r="K18" s="634"/>
      <c r="L18" s="634"/>
      <c r="M18" s="634"/>
      <c r="N18" s="634"/>
      <c r="O18" s="634"/>
      <c r="P18" s="634"/>
      <c r="Q18" s="635"/>
      <c r="R18" s="636">
        <v>226596</v>
      </c>
      <c r="S18" s="637"/>
      <c r="T18" s="637"/>
      <c r="U18" s="637"/>
      <c r="V18" s="637"/>
      <c r="W18" s="637"/>
      <c r="X18" s="637"/>
      <c r="Y18" s="638"/>
      <c r="Z18" s="639">
        <v>0.4</v>
      </c>
      <c r="AA18" s="639"/>
      <c r="AB18" s="639"/>
      <c r="AC18" s="639"/>
      <c r="AD18" s="640">
        <v>226596</v>
      </c>
      <c r="AE18" s="640"/>
      <c r="AF18" s="640"/>
      <c r="AG18" s="640"/>
      <c r="AH18" s="640"/>
      <c r="AI18" s="640"/>
      <c r="AJ18" s="640"/>
      <c r="AK18" s="640"/>
      <c r="AL18" s="641">
        <v>0.8</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236</v>
      </c>
      <c r="BH18" s="637"/>
      <c r="BI18" s="637"/>
      <c r="BJ18" s="637"/>
      <c r="BK18" s="637"/>
      <c r="BL18" s="637"/>
      <c r="BM18" s="637"/>
      <c r="BN18" s="638"/>
      <c r="BO18" s="639" t="s">
        <v>236</v>
      </c>
      <c r="BP18" s="639"/>
      <c r="BQ18" s="639"/>
      <c r="BR18" s="639"/>
      <c r="BS18" s="640" t="s">
        <v>236</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236</v>
      </c>
      <c r="DA18" s="639"/>
      <c r="DB18" s="639"/>
      <c r="DC18" s="639"/>
      <c r="DD18" s="645" t="s">
        <v>130</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2">
      <c r="B19" s="633" t="s">
        <v>275</v>
      </c>
      <c r="C19" s="634"/>
      <c r="D19" s="634"/>
      <c r="E19" s="634"/>
      <c r="F19" s="634"/>
      <c r="G19" s="634"/>
      <c r="H19" s="634"/>
      <c r="I19" s="634"/>
      <c r="J19" s="634"/>
      <c r="K19" s="634"/>
      <c r="L19" s="634"/>
      <c r="M19" s="634"/>
      <c r="N19" s="634"/>
      <c r="O19" s="634"/>
      <c r="P19" s="634"/>
      <c r="Q19" s="635"/>
      <c r="R19" s="636">
        <v>226079</v>
      </c>
      <c r="S19" s="637"/>
      <c r="T19" s="637"/>
      <c r="U19" s="637"/>
      <c r="V19" s="637"/>
      <c r="W19" s="637"/>
      <c r="X19" s="637"/>
      <c r="Y19" s="638"/>
      <c r="Z19" s="639">
        <v>0.4</v>
      </c>
      <c r="AA19" s="639"/>
      <c r="AB19" s="639"/>
      <c r="AC19" s="639"/>
      <c r="AD19" s="640">
        <v>226079</v>
      </c>
      <c r="AE19" s="640"/>
      <c r="AF19" s="640"/>
      <c r="AG19" s="640"/>
      <c r="AH19" s="640"/>
      <c r="AI19" s="640"/>
      <c r="AJ19" s="640"/>
      <c r="AK19" s="640"/>
      <c r="AL19" s="641">
        <v>0.8</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1365877</v>
      </c>
      <c r="BH19" s="637"/>
      <c r="BI19" s="637"/>
      <c r="BJ19" s="637"/>
      <c r="BK19" s="637"/>
      <c r="BL19" s="637"/>
      <c r="BM19" s="637"/>
      <c r="BN19" s="638"/>
      <c r="BO19" s="639">
        <v>5.7</v>
      </c>
      <c r="BP19" s="639"/>
      <c r="BQ19" s="639"/>
      <c r="BR19" s="639"/>
      <c r="BS19" s="640" t="s">
        <v>130</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236</v>
      </c>
      <c r="DA19" s="639"/>
      <c r="DB19" s="639"/>
      <c r="DC19" s="639"/>
      <c r="DD19" s="645" t="s">
        <v>179</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278</v>
      </c>
      <c r="C20" s="650"/>
      <c r="D20" s="650"/>
      <c r="E20" s="650"/>
      <c r="F20" s="650"/>
      <c r="G20" s="650"/>
      <c r="H20" s="650"/>
      <c r="I20" s="650"/>
      <c r="J20" s="650"/>
      <c r="K20" s="650"/>
      <c r="L20" s="650"/>
      <c r="M20" s="650"/>
      <c r="N20" s="650"/>
      <c r="O20" s="650"/>
      <c r="P20" s="650"/>
      <c r="Q20" s="651"/>
      <c r="R20" s="636">
        <v>517</v>
      </c>
      <c r="S20" s="637"/>
      <c r="T20" s="637"/>
      <c r="U20" s="637"/>
      <c r="V20" s="637"/>
      <c r="W20" s="637"/>
      <c r="X20" s="637"/>
      <c r="Y20" s="638"/>
      <c r="Z20" s="639">
        <v>0</v>
      </c>
      <c r="AA20" s="639"/>
      <c r="AB20" s="639"/>
      <c r="AC20" s="639"/>
      <c r="AD20" s="640">
        <v>517</v>
      </c>
      <c r="AE20" s="640"/>
      <c r="AF20" s="640"/>
      <c r="AG20" s="640"/>
      <c r="AH20" s="640"/>
      <c r="AI20" s="640"/>
      <c r="AJ20" s="640"/>
      <c r="AK20" s="640"/>
      <c r="AL20" s="641">
        <v>0</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1365877</v>
      </c>
      <c r="BH20" s="637"/>
      <c r="BI20" s="637"/>
      <c r="BJ20" s="637"/>
      <c r="BK20" s="637"/>
      <c r="BL20" s="637"/>
      <c r="BM20" s="637"/>
      <c r="BN20" s="638"/>
      <c r="BO20" s="639">
        <v>5.7</v>
      </c>
      <c r="BP20" s="639"/>
      <c r="BQ20" s="639"/>
      <c r="BR20" s="639"/>
      <c r="BS20" s="640" t="s">
        <v>248</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50993751</v>
      </c>
      <c r="CS20" s="637"/>
      <c r="CT20" s="637"/>
      <c r="CU20" s="637"/>
      <c r="CV20" s="637"/>
      <c r="CW20" s="637"/>
      <c r="CX20" s="637"/>
      <c r="CY20" s="638"/>
      <c r="CZ20" s="639">
        <v>100</v>
      </c>
      <c r="DA20" s="639"/>
      <c r="DB20" s="639"/>
      <c r="DC20" s="639"/>
      <c r="DD20" s="645">
        <v>2370333</v>
      </c>
      <c r="DE20" s="637"/>
      <c r="DF20" s="637"/>
      <c r="DG20" s="637"/>
      <c r="DH20" s="637"/>
      <c r="DI20" s="637"/>
      <c r="DJ20" s="637"/>
      <c r="DK20" s="637"/>
      <c r="DL20" s="637"/>
      <c r="DM20" s="637"/>
      <c r="DN20" s="637"/>
      <c r="DO20" s="637"/>
      <c r="DP20" s="638"/>
      <c r="DQ20" s="645">
        <v>32839970</v>
      </c>
      <c r="DR20" s="637"/>
      <c r="DS20" s="637"/>
      <c r="DT20" s="637"/>
      <c r="DU20" s="637"/>
      <c r="DV20" s="637"/>
      <c r="DW20" s="637"/>
      <c r="DX20" s="637"/>
      <c r="DY20" s="637"/>
      <c r="DZ20" s="637"/>
      <c r="EA20" s="637"/>
      <c r="EB20" s="637"/>
      <c r="EC20" s="646"/>
    </row>
    <row r="21" spans="2:133" ht="11.25" customHeight="1" x14ac:dyDescent="0.2">
      <c r="B21" s="633" t="s">
        <v>281</v>
      </c>
      <c r="C21" s="634"/>
      <c r="D21" s="634"/>
      <c r="E21" s="634"/>
      <c r="F21" s="634"/>
      <c r="G21" s="634"/>
      <c r="H21" s="634"/>
      <c r="I21" s="634"/>
      <c r="J21" s="634"/>
      <c r="K21" s="634"/>
      <c r="L21" s="634"/>
      <c r="M21" s="634"/>
      <c r="N21" s="634"/>
      <c r="O21" s="634"/>
      <c r="P21" s="634"/>
      <c r="Q21" s="635"/>
      <c r="R21" s="636">
        <v>951679</v>
      </c>
      <c r="S21" s="637"/>
      <c r="T21" s="637"/>
      <c r="U21" s="637"/>
      <c r="V21" s="637"/>
      <c r="W21" s="637"/>
      <c r="X21" s="637"/>
      <c r="Y21" s="638"/>
      <c r="Z21" s="639">
        <v>1.8</v>
      </c>
      <c r="AA21" s="639"/>
      <c r="AB21" s="639"/>
      <c r="AC21" s="639"/>
      <c r="AD21" s="640">
        <v>775909</v>
      </c>
      <c r="AE21" s="640"/>
      <c r="AF21" s="640"/>
      <c r="AG21" s="640"/>
      <c r="AH21" s="640"/>
      <c r="AI21" s="640"/>
      <c r="AJ21" s="640"/>
      <c r="AK21" s="640"/>
      <c r="AL21" s="641">
        <v>2.8</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t="s">
        <v>236</v>
      </c>
      <c r="BH21" s="637"/>
      <c r="BI21" s="637"/>
      <c r="BJ21" s="637"/>
      <c r="BK21" s="637"/>
      <c r="BL21" s="637"/>
      <c r="BM21" s="637"/>
      <c r="BN21" s="638"/>
      <c r="BO21" s="639" t="s">
        <v>236</v>
      </c>
      <c r="BP21" s="639"/>
      <c r="BQ21" s="639"/>
      <c r="BR21" s="639"/>
      <c r="BS21" s="640" t="s">
        <v>236</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283</v>
      </c>
      <c r="C22" s="634"/>
      <c r="D22" s="634"/>
      <c r="E22" s="634"/>
      <c r="F22" s="634"/>
      <c r="G22" s="634"/>
      <c r="H22" s="634"/>
      <c r="I22" s="634"/>
      <c r="J22" s="634"/>
      <c r="K22" s="634"/>
      <c r="L22" s="634"/>
      <c r="M22" s="634"/>
      <c r="N22" s="634"/>
      <c r="O22" s="634"/>
      <c r="P22" s="634"/>
      <c r="Q22" s="635"/>
      <c r="R22" s="636">
        <v>775909</v>
      </c>
      <c r="S22" s="637"/>
      <c r="T22" s="637"/>
      <c r="U22" s="637"/>
      <c r="V22" s="637"/>
      <c r="W22" s="637"/>
      <c r="X22" s="637"/>
      <c r="Y22" s="638"/>
      <c r="Z22" s="639">
        <v>1.4</v>
      </c>
      <c r="AA22" s="639"/>
      <c r="AB22" s="639"/>
      <c r="AC22" s="639"/>
      <c r="AD22" s="640">
        <v>775909</v>
      </c>
      <c r="AE22" s="640"/>
      <c r="AF22" s="640"/>
      <c r="AG22" s="640"/>
      <c r="AH22" s="640"/>
      <c r="AI22" s="640"/>
      <c r="AJ22" s="640"/>
      <c r="AK22" s="640"/>
      <c r="AL22" s="641">
        <v>2.8</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236</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286</v>
      </c>
      <c r="C23" s="634"/>
      <c r="D23" s="634"/>
      <c r="E23" s="634"/>
      <c r="F23" s="634"/>
      <c r="G23" s="634"/>
      <c r="H23" s="634"/>
      <c r="I23" s="634"/>
      <c r="J23" s="634"/>
      <c r="K23" s="634"/>
      <c r="L23" s="634"/>
      <c r="M23" s="634"/>
      <c r="N23" s="634"/>
      <c r="O23" s="634"/>
      <c r="P23" s="634"/>
      <c r="Q23" s="635"/>
      <c r="R23" s="636">
        <v>175770</v>
      </c>
      <c r="S23" s="637"/>
      <c r="T23" s="637"/>
      <c r="U23" s="637"/>
      <c r="V23" s="637"/>
      <c r="W23" s="637"/>
      <c r="X23" s="637"/>
      <c r="Y23" s="638"/>
      <c r="Z23" s="639">
        <v>0.3</v>
      </c>
      <c r="AA23" s="639"/>
      <c r="AB23" s="639"/>
      <c r="AC23" s="639"/>
      <c r="AD23" s="640" t="s">
        <v>130</v>
      </c>
      <c r="AE23" s="640"/>
      <c r="AF23" s="640"/>
      <c r="AG23" s="640"/>
      <c r="AH23" s="640"/>
      <c r="AI23" s="640"/>
      <c r="AJ23" s="640"/>
      <c r="AK23" s="640"/>
      <c r="AL23" s="641" t="s">
        <v>236</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v>1365877</v>
      </c>
      <c r="BH23" s="637"/>
      <c r="BI23" s="637"/>
      <c r="BJ23" s="637"/>
      <c r="BK23" s="637"/>
      <c r="BL23" s="637"/>
      <c r="BM23" s="637"/>
      <c r="BN23" s="638"/>
      <c r="BO23" s="639">
        <v>5.7</v>
      </c>
      <c r="BP23" s="639"/>
      <c r="BQ23" s="639"/>
      <c r="BR23" s="639"/>
      <c r="BS23" s="640" t="s">
        <v>236</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x14ac:dyDescent="0.2">
      <c r="B24" s="633" t="s">
        <v>293</v>
      </c>
      <c r="C24" s="634"/>
      <c r="D24" s="634"/>
      <c r="E24" s="634"/>
      <c r="F24" s="634"/>
      <c r="G24" s="634"/>
      <c r="H24" s="634"/>
      <c r="I24" s="634"/>
      <c r="J24" s="634"/>
      <c r="K24" s="634"/>
      <c r="L24" s="634"/>
      <c r="M24" s="634"/>
      <c r="N24" s="634"/>
      <c r="O24" s="634"/>
      <c r="P24" s="634"/>
      <c r="Q24" s="635"/>
      <c r="R24" s="636" t="s">
        <v>236</v>
      </c>
      <c r="S24" s="637"/>
      <c r="T24" s="637"/>
      <c r="U24" s="637"/>
      <c r="V24" s="637"/>
      <c r="W24" s="637"/>
      <c r="X24" s="637"/>
      <c r="Y24" s="638"/>
      <c r="Z24" s="639" t="s">
        <v>236</v>
      </c>
      <c r="AA24" s="639"/>
      <c r="AB24" s="639"/>
      <c r="AC24" s="639"/>
      <c r="AD24" s="640" t="s">
        <v>130</v>
      </c>
      <c r="AE24" s="640"/>
      <c r="AF24" s="640"/>
      <c r="AG24" s="640"/>
      <c r="AH24" s="640"/>
      <c r="AI24" s="640"/>
      <c r="AJ24" s="640"/>
      <c r="AK24" s="640"/>
      <c r="AL24" s="641" t="s">
        <v>236</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236</v>
      </c>
      <c r="BP24" s="639"/>
      <c r="BQ24" s="639"/>
      <c r="BR24" s="639"/>
      <c r="BS24" s="640" t="s">
        <v>130</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26959128</v>
      </c>
      <c r="CS24" s="626"/>
      <c r="CT24" s="626"/>
      <c r="CU24" s="626"/>
      <c r="CV24" s="626"/>
      <c r="CW24" s="626"/>
      <c r="CX24" s="626"/>
      <c r="CY24" s="627"/>
      <c r="CZ24" s="630">
        <v>52.9</v>
      </c>
      <c r="DA24" s="631"/>
      <c r="DB24" s="631"/>
      <c r="DC24" s="647"/>
      <c r="DD24" s="671">
        <v>14840296</v>
      </c>
      <c r="DE24" s="626"/>
      <c r="DF24" s="626"/>
      <c r="DG24" s="626"/>
      <c r="DH24" s="626"/>
      <c r="DI24" s="626"/>
      <c r="DJ24" s="626"/>
      <c r="DK24" s="627"/>
      <c r="DL24" s="671">
        <v>14800886</v>
      </c>
      <c r="DM24" s="626"/>
      <c r="DN24" s="626"/>
      <c r="DO24" s="626"/>
      <c r="DP24" s="626"/>
      <c r="DQ24" s="626"/>
      <c r="DR24" s="626"/>
      <c r="DS24" s="626"/>
      <c r="DT24" s="626"/>
      <c r="DU24" s="626"/>
      <c r="DV24" s="627"/>
      <c r="DW24" s="630">
        <v>52.4</v>
      </c>
      <c r="DX24" s="631"/>
      <c r="DY24" s="631"/>
      <c r="DZ24" s="631"/>
      <c r="EA24" s="631"/>
      <c r="EB24" s="631"/>
      <c r="EC24" s="632"/>
    </row>
    <row r="25" spans="2:133" ht="11.25" customHeight="1" x14ac:dyDescent="0.2">
      <c r="B25" s="633" t="s">
        <v>296</v>
      </c>
      <c r="C25" s="634"/>
      <c r="D25" s="634"/>
      <c r="E25" s="634"/>
      <c r="F25" s="634"/>
      <c r="G25" s="634"/>
      <c r="H25" s="634"/>
      <c r="I25" s="634"/>
      <c r="J25" s="634"/>
      <c r="K25" s="634"/>
      <c r="L25" s="634"/>
      <c r="M25" s="634"/>
      <c r="N25" s="634"/>
      <c r="O25" s="634"/>
      <c r="P25" s="634"/>
      <c r="Q25" s="635"/>
      <c r="R25" s="636">
        <v>29166419</v>
      </c>
      <c r="S25" s="637"/>
      <c r="T25" s="637"/>
      <c r="U25" s="637"/>
      <c r="V25" s="637"/>
      <c r="W25" s="637"/>
      <c r="X25" s="637"/>
      <c r="Y25" s="638"/>
      <c r="Z25" s="639">
        <v>54.2</v>
      </c>
      <c r="AA25" s="639"/>
      <c r="AB25" s="639"/>
      <c r="AC25" s="639"/>
      <c r="AD25" s="640">
        <v>27624772</v>
      </c>
      <c r="AE25" s="640"/>
      <c r="AF25" s="640"/>
      <c r="AG25" s="640"/>
      <c r="AH25" s="640"/>
      <c r="AI25" s="640"/>
      <c r="AJ25" s="640"/>
      <c r="AK25" s="640"/>
      <c r="AL25" s="641">
        <v>98.4</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236</v>
      </c>
      <c r="BH25" s="637"/>
      <c r="BI25" s="637"/>
      <c r="BJ25" s="637"/>
      <c r="BK25" s="637"/>
      <c r="BL25" s="637"/>
      <c r="BM25" s="637"/>
      <c r="BN25" s="638"/>
      <c r="BO25" s="639" t="s">
        <v>130</v>
      </c>
      <c r="BP25" s="639"/>
      <c r="BQ25" s="639"/>
      <c r="BR25" s="639"/>
      <c r="BS25" s="640" t="s">
        <v>130</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7353493</v>
      </c>
      <c r="CS25" s="668"/>
      <c r="CT25" s="668"/>
      <c r="CU25" s="668"/>
      <c r="CV25" s="668"/>
      <c r="CW25" s="668"/>
      <c r="CX25" s="668"/>
      <c r="CY25" s="669"/>
      <c r="CZ25" s="641">
        <v>14.4</v>
      </c>
      <c r="DA25" s="666"/>
      <c r="DB25" s="666"/>
      <c r="DC25" s="670"/>
      <c r="DD25" s="645">
        <v>6629725</v>
      </c>
      <c r="DE25" s="668"/>
      <c r="DF25" s="668"/>
      <c r="DG25" s="668"/>
      <c r="DH25" s="668"/>
      <c r="DI25" s="668"/>
      <c r="DJ25" s="668"/>
      <c r="DK25" s="669"/>
      <c r="DL25" s="645">
        <v>6622361</v>
      </c>
      <c r="DM25" s="668"/>
      <c r="DN25" s="668"/>
      <c r="DO25" s="668"/>
      <c r="DP25" s="668"/>
      <c r="DQ25" s="668"/>
      <c r="DR25" s="668"/>
      <c r="DS25" s="668"/>
      <c r="DT25" s="668"/>
      <c r="DU25" s="668"/>
      <c r="DV25" s="669"/>
      <c r="DW25" s="641">
        <v>23.5</v>
      </c>
      <c r="DX25" s="666"/>
      <c r="DY25" s="666"/>
      <c r="DZ25" s="666"/>
      <c r="EA25" s="666"/>
      <c r="EB25" s="666"/>
      <c r="EC25" s="667"/>
    </row>
    <row r="26" spans="2:133" ht="11.25" customHeight="1" x14ac:dyDescent="0.2">
      <c r="B26" s="633" t="s">
        <v>299</v>
      </c>
      <c r="C26" s="634"/>
      <c r="D26" s="634"/>
      <c r="E26" s="634"/>
      <c r="F26" s="634"/>
      <c r="G26" s="634"/>
      <c r="H26" s="634"/>
      <c r="I26" s="634"/>
      <c r="J26" s="634"/>
      <c r="K26" s="634"/>
      <c r="L26" s="634"/>
      <c r="M26" s="634"/>
      <c r="N26" s="634"/>
      <c r="O26" s="634"/>
      <c r="P26" s="634"/>
      <c r="Q26" s="635"/>
      <c r="R26" s="636">
        <v>12783</v>
      </c>
      <c r="S26" s="637"/>
      <c r="T26" s="637"/>
      <c r="U26" s="637"/>
      <c r="V26" s="637"/>
      <c r="W26" s="637"/>
      <c r="X26" s="637"/>
      <c r="Y26" s="638"/>
      <c r="Z26" s="639">
        <v>0</v>
      </c>
      <c r="AA26" s="639"/>
      <c r="AB26" s="639"/>
      <c r="AC26" s="639"/>
      <c r="AD26" s="640">
        <v>12783</v>
      </c>
      <c r="AE26" s="640"/>
      <c r="AF26" s="640"/>
      <c r="AG26" s="640"/>
      <c r="AH26" s="640"/>
      <c r="AI26" s="640"/>
      <c r="AJ26" s="640"/>
      <c r="AK26" s="640"/>
      <c r="AL26" s="641">
        <v>0</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236</v>
      </c>
      <c r="BH26" s="637"/>
      <c r="BI26" s="637"/>
      <c r="BJ26" s="637"/>
      <c r="BK26" s="637"/>
      <c r="BL26" s="637"/>
      <c r="BM26" s="637"/>
      <c r="BN26" s="638"/>
      <c r="BO26" s="639" t="s">
        <v>236</v>
      </c>
      <c r="BP26" s="639"/>
      <c r="BQ26" s="639"/>
      <c r="BR26" s="639"/>
      <c r="BS26" s="640" t="s">
        <v>236</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4702322</v>
      </c>
      <c r="CS26" s="637"/>
      <c r="CT26" s="637"/>
      <c r="CU26" s="637"/>
      <c r="CV26" s="637"/>
      <c r="CW26" s="637"/>
      <c r="CX26" s="637"/>
      <c r="CY26" s="638"/>
      <c r="CZ26" s="641">
        <v>9.1999999999999993</v>
      </c>
      <c r="DA26" s="666"/>
      <c r="DB26" s="666"/>
      <c r="DC26" s="670"/>
      <c r="DD26" s="645">
        <v>4303430</v>
      </c>
      <c r="DE26" s="637"/>
      <c r="DF26" s="637"/>
      <c r="DG26" s="637"/>
      <c r="DH26" s="637"/>
      <c r="DI26" s="637"/>
      <c r="DJ26" s="637"/>
      <c r="DK26" s="638"/>
      <c r="DL26" s="645" t="s">
        <v>179</v>
      </c>
      <c r="DM26" s="637"/>
      <c r="DN26" s="637"/>
      <c r="DO26" s="637"/>
      <c r="DP26" s="637"/>
      <c r="DQ26" s="637"/>
      <c r="DR26" s="637"/>
      <c r="DS26" s="637"/>
      <c r="DT26" s="637"/>
      <c r="DU26" s="637"/>
      <c r="DV26" s="638"/>
      <c r="DW26" s="641" t="s">
        <v>130</v>
      </c>
      <c r="DX26" s="666"/>
      <c r="DY26" s="666"/>
      <c r="DZ26" s="666"/>
      <c r="EA26" s="666"/>
      <c r="EB26" s="666"/>
      <c r="EC26" s="667"/>
    </row>
    <row r="27" spans="2:133" ht="11.25" customHeight="1" x14ac:dyDescent="0.2">
      <c r="B27" s="633" t="s">
        <v>302</v>
      </c>
      <c r="C27" s="634"/>
      <c r="D27" s="634"/>
      <c r="E27" s="634"/>
      <c r="F27" s="634"/>
      <c r="G27" s="634"/>
      <c r="H27" s="634"/>
      <c r="I27" s="634"/>
      <c r="J27" s="634"/>
      <c r="K27" s="634"/>
      <c r="L27" s="634"/>
      <c r="M27" s="634"/>
      <c r="N27" s="634"/>
      <c r="O27" s="634"/>
      <c r="P27" s="634"/>
      <c r="Q27" s="635"/>
      <c r="R27" s="636">
        <v>629904</v>
      </c>
      <c r="S27" s="637"/>
      <c r="T27" s="637"/>
      <c r="U27" s="637"/>
      <c r="V27" s="637"/>
      <c r="W27" s="637"/>
      <c r="X27" s="637"/>
      <c r="Y27" s="638"/>
      <c r="Z27" s="639">
        <v>1.2</v>
      </c>
      <c r="AA27" s="639"/>
      <c r="AB27" s="639"/>
      <c r="AC27" s="639"/>
      <c r="AD27" s="640" t="s">
        <v>130</v>
      </c>
      <c r="AE27" s="640"/>
      <c r="AF27" s="640"/>
      <c r="AG27" s="640"/>
      <c r="AH27" s="640"/>
      <c r="AI27" s="640"/>
      <c r="AJ27" s="640"/>
      <c r="AK27" s="640"/>
      <c r="AL27" s="641" t="s">
        <v>179</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24120948</v>
      </c>
      <c r="BH27" s="637"/>
      <c r="BI27" s="637"/>
      <c r="BJ27" s="637"/>
      <c r="BK27" s="637"/>
      <c r="BL27" s="637"/>
      <c r="BM27" s="637"/>
      <c r="BN27" s="638"/>
      <c r="BO27" s="639">
        <v>100</v>
      </c>
      <c r="BP27" s="639"/>
      <c r="BQ27" s="639"/>
      <c r="BR27" s="639"/>
      <c r="BS27" s="640" t="s">
        <v>179</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16477414</v>
      </c>
      <c r="CS27" s="668"/>
      <c r="CT27" s="668"/>
      <c r="CU27" s="668"/>
      <c r="CV27" s="668"/>
      <c r="CW27" s="668"/>
      <c r="CX27" s="668"/>
      <c r="CY27" s="669"/>
      <c r="CZ27" s="641">
        <v>32.299999999999997</v>
      </c>
      <c r="DA27" s="666"/>
      <c r="DB27" s="666"/>
      <c r="DC27" s="670"/>
      <c r="DD27" s="645">
        <v>5082350</v>
      </c>
      <c r="DE27" s="668"/>
      <c r="DF27" s="668"/>
      <c r="DG27" s="668"/>
      <c r="DH27" s="668"/>
      <c r="DI27" s="668"/>
      <c r="DJ27" s="668"/>
      <c r="DK27" s="669"/>
      <c r="DL27" s="645">
        <v>5050304</v>
      </c>
      <c r="DM27" s="668"/>
      <c r="DN27" s="668"/>
      <c r="DO27" s="668"/>
      <c r="DP27" s="668"/>
      <c r="DQ27" s="668"/>
      <c r="DR27" s="668"/>
      <c r="DS27" s="668"/>
      <c r="DT27" s="668"/>
      <c r="DU27" s="668"/>
      <c r="DV27" s="669"/>
      <c r="DW27" s="641">
        <v>17.899999999999999</v>
      </c>
      <c r="DX27" s="666"/>
      <c r="DY27" s="666"/>
      <c r="DZ27" s="666"/>
      <c r="EA27" s="666"/>
      <c r="EB27" s="666"/>
      <c r="EC27" s="667"/>
    </row>
    <row r="28" spans="2:133" ht="11.25" customHeight="1" x14ac:dyDescent="0.2">
      <c r="B28" s="633" t="s">
        <v>305</v>
      </c>
      <c r="C28" s="634"/>
      <c r="D28" s="634"/>
      <c r="E28" s="634"/>
      <c r="F28" s="634"/>
      <c r="G28" s="634"/>
      <c r="H28" s="634"/>
      <c r="I28" s="634"/>
      <c r="J28" s="634"/>
      <c r="K28" s="634"/>
      <c r="L28" s="634"/>
      <c r="M28" s="634"/>
      <c r="N28" s="634"/>
      <c r="O28" s="634"/>
      <c r="P28" s="634"/>
      <c r="Q28" s="635"/>
      <c r="R28" s="636">
        <v>515698</v>
      </c>
      <c r="S28" s="637"/>
      <c r="T28" s="637"/>
      <c r="U28" s="637"/>
      <c r="V28" s="637"/>
      <c r="W28" s="637"/>
      <c r="X28" s="637"/>
      <c r="Y28" s="638"/>
      <c r="Z28" s="639">
        <v>1</v>
      </c>
      <c r="AA28" s="639"/>
      <c r="AB28" s="639"/>
      <c r="AC28" s="639"/>
      <c r="AD28" s="640">
        <v>4835</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3128221</v>
      </c>
      <c r="CS28" s="637"/>
      <c r="CT28" s="637"/>
      <c r="CU28" s="637"/>
      <c r="CV28" s="637"/>
      <c r="CW28" s="637"/>
      <c r="CX28" s="637"/>
      <c r="CY28" s="638"/>
      <c r="CZ28" s="641">
        <v>6.1</v>
      </c>
      <c r="DA28" s="666"/>
      <c r="DB28" s="666"/>
      <c r="DC28" s="670"/>
      <c r="DD28" s="645">
        <v>3128221</v>
      </c>
      <c r="DE28" s="637"/>
      <c r="DF28" s="637"/>
      <c r="DG28" s="637"/>
      <c r="DH28" s="637"/>
      <c r="DI28" s="637"/>
      <c r="DJ28" s="637"/>
      <c r="DK28" s="638"/>
      <c r="DL28" s="645">
        <v>3128221</v>
      </c>
      <c r="DM28" s="637"/>
      <c r="DN28" s="637"/>
      <c r="DO28" s="637"/>
      <c r="DP28" s="637"/>
      <c r="DQ28" s="637"/>
      <c r="DR28" s="637"/>
      <c r="DS28" s="637"/>
      <c r="DT28" s="637"/>
      <c r="DU28" s="637"/>
      <c r="DV28" s="638"/>
      <c r="DW28" s="641">
        <v>11.1</v>
      </c>
      <c r="DX28" s="666"/>
      <c r="DY28" s="666"/>
      <c r="DZ28" s="666"/>
      <c r="EA28" s="666"/>
      <c r="EB28" s="666"/>
      <c r="EC28" s="667"/>
    </row>
    <row r="29" spans="2:133" ht="11.25" customHeight="1" x14ac:dyDescent="0.2">
      <c r="B29" s="633" t="s">
        <v>307</v>
      </c>
      <c r="C29" s="634"/>
      <c r="D29" s="634"/>
      <c r="E29" s="634"/>
      <c r="F29" s="634"/>
      <c r="G29" s="634"/>
      <c r="H29" s="634"/>
      <c r="I29" s="634"/>
      <c r="J29" s="634"/>
      <c r="K29" s="634"/>
      <c r="L29" s="634"/>
      <c r="M29" s="634"/>
      <c r="N29" s="634"/>
      <c r="O29" s="634"/>
      <c r="P29" s="634"/>
      <c r="Q29" s="635"/>
      <c r="R29" s="636">
        <v>212207</v>
      </c>
      <c r="S29" s="637"/>
      <c r="T29" s="637"/>
      <c r="U29" s="637"/>
      <c r="V29" s="637"/>
      <c r="W29" s="637"/>
      <c r="X29" s="637"/>
      <c r="Y29" s="638"/>
      <c r="Z29" s="639">
        <v>0.4</v>
      </c>
      <c r="AA29" s="639"/>
      <c r="AB29" s="639"/>
      <c r="AC29" s="639"/>
      <c r="AD29" s="640">
        <v>200</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72</v>
      </c>
      <c r="CG29" s="634"/>
      <c r="CH29" s="634"/>
      <c r="CI29" s="634"/>
      <c r="CJ29" s="634"/>
      <c r="CK29" s="634"/>
      <c r="CL29" s="634"/>
      <c r="CM29" s="634"/>
      <c r="CN29" s="634"/>
      <c r="CO29" s="634"/>
      <c r="CP29" s="634"/>
      <c r="CQ29" s="635"/>
      <c r="CR29" s="636">
        <v>3128221</v>
      </c>
      <c r="CS29" s="668"/>
      <c r="CT29" s="668"/>
      <c r="CU29" s="668"/>
      <c r="CV29" s="668"/>
      <c r="CW29" s="668"/>
      <c r="CX29" s="668"/>
      <c r="CY29" s="669"/>
      <c r="CZ29" s="641">
        <v>6.1</v>
      </c>
      <c r="DA29" s="666"/>
      <c r="DB29" s="666"/>
      <c r="DC29" s="670"/>
      <c r="DD29" s="645">
        <v>3128221</v>
      </c>
      <c r="DE29" s="668"/>
      <c r="DF29" s="668"/>
      <c r="DG29" s="668"/>
      <c r="DH29" s="668"/>
      <c r="DI29" s="668"/>
      <c r="DJ29" s="668"/>
      <c r="DK29" s="669"/>
      <c r="DL29" s="645">
        <v>3128221</v>
      </c>
      <c r="DM29" s="668"/>
      <c r="DN29" s="668"/>
      <c r="DO29" s="668"/>
      <c r="DP29" s="668"/>
      <c r="DQ29" s="668"/>
      <c r="DR29" s="668"/>
      <c r="DS29" s="668"/>
      <c r="DT29" s="668"/>
      <c r="DU29" s="668"/>
      <c r="DV29" s="669"/>
      <c r="DW29" s="641">
        <v>11.1</v>
      </c>
      <c r="DX29" s="666"/>
      <c r="DY29" s="666"/>
      <c r="DZ29" s="666"/>
      <c r="EA29" s="666"/>
      <c r="EB29" s="666"/>
      <c r="EC29" s="667"/>
    </row>
    <row r="30" spans="2:133" ht="11.25" customHeight="1" x14ac:dyDescent="0.2">
      <c r="B30" s="633" t="s">
        <v>309</v>
      </c>
      <c r="C30" s="634"/>
      <c r="D30" s="634"/>
      <c r="E30" s="634"/>
      <c r="F30" s="634"/>
      <c r="G30" s="634"/>
      <c r="H30" s="634"/>
      <c r="I30" s="634"/>
      <c r="J30" s="634"/>
      <c r="K30" s="634"/>
      <c r="L30" s="634"/>
      <c r="M30" s="634"/>
      <c r="N30" s="634"/>
      <c r="O30" s="634"/>
      <c r="P30" s="634"/>
      <c r="Q30" s="635"/>
      <c r="R30" s="636">
        <v>12263793</v>
      </c>
      <c r="S30" s="637"/>
      <c r="T30" s="637"/>
      <c r="U30" s="637"/>
      <c r="V30" s="637"/>
      <c r="W30" s="637"/>
      <c r="X30" s="637"/>
      <c r="Y30" s="638"/>
      <c r="Z30" s="639">
        <v>22.8</v>
      </c>
      <c r="AA30" s="639"/>
      <c r="AB30" s="639"/>
      <c r="AC30" s="639"/>
      <c r="AD30" s="640" t="s">
        <v>236</v>
      </c>
      <c r="AE30" s="640"/>
      <c r="AF30" s="640"/>
      <c r="AG30" s="640"/>
      <c r="AH30" s="640"/>
      <c r="AI30" s="640"/>
      <c r="AJ30" s="640"/>
      <c r="AK30" s="640"/>
      <c r="AL30" s="641" t="s">
        <v>236</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3016611</v>
      </c>
      <c r="CS30" s="637"/>
      <c r="CT30" s="637"/>
      <c r="CU30" s="637"/>
      <c r="CV30" s="637"/>
      <c r="CW30" s="637"/>
      <c r="CX30" s="637"/>
      <c r="CY30" s="638"/>
      <c r="CZ30" s="641">
        <v>5.9</v>
      </c>
      <c r="DA30" s="666"/>
      <c r="DB30" s="666"/>
      <c r="DC30" s="670"/>
      <c r="DD30" s="645">
        <v>3016611</v>
      </c>
      <c r="DE30" s="637"/>
      <c r="DF30" s="637"/>
      <c r="DG30" s="637"/>
      <c r="DH30" s="637"/>
      <c r="DI30" s="637"/>
      <c r="DJ30" s="637"/>
      <c r="DK30" s="638"/>
      <c r="DL30" s="645">
        <v>3016611</v>
      </c>
      <c r="DM30" s="637"/>
      <c r="DN30" s="637"/>
      <c r="DO30" s="637"/>
      <c r="DP30" s="637"/>
      <c r="DQ30" s="637"/>
      <c r="DR30" s="637"/>
      <c r="DS30" s="637"/>
      <c r="DT30" s="637"/>
      <c r="DU30" s="637"/>
      <c r="DV30" s="638"/>
      <c r="DW30" s="641">
        <v>10.7</v>
      </c>
      <c r="DX30" s="666"/>
      <c r="DY30" s="666"/>
      <c r="DZ30" s="666"/>
      <c r="EA30" s="666"/>
      <c r="EB30" s="666"/>
      <c r="EC30" s="667"/>
    </row>
    <row r="31" spans="2:133" ht="11.25" customHeight="1" x14ac:dyDescent="0.2">
      <c r="B31" s="649" t="s">
        <v>313</v>
      </c>
      <c r="C31" s="650"/>
      <c r="D31" s="650"/>
      <c r="E31" s="650"/>
      <c r="F31" s="650"/>
      <c r="G31" s="650"/>
      <c r="H31" s="650"/>
      <c r="I31" s="650"/>
      <c r="J31" s="650"/>
      <c r="K31" s="650"/>
      <c r="L31" s="650"/>
      <c r="M31" s="650"/>
      <c r="N31" s="650"/>
      <c r="O31" s="650"/>
      <c r="P31" s="650"/>
      <c r="Q31" s="651"/>
      <c r="R31" s="636">
        <v>122869</v>
      </c>
      <c r="S31" s="637"/>
      <c r="T31" s="637"/>
      <c r="U31" s="637"/>
      <c r="V31" s="637"/>
      <c r="W31" s="637"/>
      <c r="X31" s="637"/>
      <c r="Y31" s="638"/>
      <c r="Z31" s="639">
        <v>0.2</v>
      </c>
      <c r="AA31" s="639"/>
      <c r="AB31" s="639"/>
      <c r="AC31" s="639"/>
      <c r="AD31" s="640">
        <v>122869</v>
      </c>
      <c r="AE31" s="640"/>
      <c r="AF31" s="640"/>
      <c r="AG31" s="640"/>
      <c r="AH31" s="640"/>
      <c r="AI31" s="640"/>
      <c r="AJ31" s="640"/>
      <c r="AK31" s="640"/>
      <c r="AL31" s="641">
        <v>0.4</v>
      </c>
      <c r="AM31" s="642"/>
      <c r="AN31" s="642"/>
      <c r="AO31" s="643"/>
      <c r="AP31" s="682" t="s">
        <v>314</v>
      </c>
      <c r="AQ31" s="683"/>
      <c r="AR31" s="683"/>
      <c r="AS31" s="683"/>
      <c r="AT31" s="688" t="s">
        <v>315</v>
      </c>
      <c r="AU31" s="212"/>
      <c r="AV31" s="212"/>
      <c r="AW31" s="212"/>
      <c r="AX31" s="622" t="s">
        <v>191</v>
      </c>
      <c r="AY31" s="623"/>
      <c r="AZ31" s="623"/>
      <c r="BA31" s="623"/>
      <c r="BB31" s="623"/>
      <c r="BC31" s="623"/>
      <c r="BD31" s="623"/>
      <c r="BE31" s="623"/>
      <c r="BF31" s="624"/>
      <c r="BG31" s="692">
        <v>99.2</v>
      </c>
      <c r="BH31" s="680"/>
      <c r="BI31" s="680"/>
      <c r="BJ31" s="680"/>
      <c r="BK31" s="680"/>
      <c r="BL31" s="680"/>
      <c r="BM31" s="631">
        <v>98.3</v>
      </c>
      <c r="BN31" s="680"/>
      <c r="BO31" s="680"/>
      <c r="BP31" s="680"/>
      <c r="BQ31" s="681"/>
      <c r="BR31" s="692">
        <v>99.2</v>
      </c>
      <c r="BS31" s="680"/>
      <c r="BT31" s="680"/>
      <c r="BU31" s="680"/>
      <c r="BV31" s="680"/>
      <c r="BW31" s="680"/>
      <c r="BX31" s="631">
        <v>98.1</v>
      </c>
      <c r="BY31" s="680"/>
      <c r="BZ31" s="680"/>
      <c r="CA31" s="680"/>
      <c r="CB31" s="681"/>
      <c r="CD31" s="674"/>
      <c r="CE31" s="675"/>
      <c r="CF31" s="633" t="s">
        <v>316</v>
      </c>
      <c r="CG31" s="634"/>
      <c r="CH31" s="634"/>
      <c r="CI31" s="634"/>
      <c r="CJ31" s="634"/>
      <c r="CK31" s="634"/>
      <c r="CL31" s="634"/>
      <c r="CM31" s="634"/>
      <c r="CN31" s="634"/>
      <c r="CO31" s="634"/>
      <c r="CP31" s="634"/>
      <c r="CQ31" s="635"/>
      <c r="CR31" s="636">
        <v>111610</v>
      </c>
      <c r="CS31" s="668"/>
      <c r="CT31" s="668"/>
      <c r="CU31" s="668"/>
      <c r="CV31" s="668"/>
      <c r="CW31" s="668"/>
      <c r="CX31" s="668"/>
      <c r="CY31" s="669"/>
      <c r="CZ31" s="641">
        <v>0.2</v>
      </c>
      <c r="DA31" s="666"/>
      <c r="DB31" s="666"/>
      <c r="DC31" s="670"/>
      <c r="DD31" s="645">
        <v>111610</v>
      </c>
      <c r="DE31" s="668"/>
      <c r="DF31" s="668"/>
      <c r="DG31" s="668"/>
      <c r="DH31" s="668"/>
      <c r="DI31" s="668"/>
      <c r="DJ31" s="668"/>
      <c r="DK31" s="669"/>
      <c r="DL31" s="645">
        <v>111610</v>
      </c>
      <c r="DM31" s="668"/>
      <c r="DN31" s="668"/>
      <c r="DO31" s="668"/>
      <c r="DP31" s="668"/>
      <c r="DQ31" s="668"/>
      <c r="DR31" s="668"/>
      <c r="DS31" s="668"/>
      <c r="DT31" s="668"/>
      <c r="DU31" s="668"/>
      <c r="DV31" s="669"/>
      <c r="DW31" s="641">
        <v>0.4</v>
      </c>
      <c r="DX31" s="666"/>
      <c r="DY31" s="666"/>
      <c r="DZ31" s="666"/>
      <c r="EA31" s="666"/>
      <c r="EB31" s="666"/>
      <c r="EC31" s="667"/>
    </row>
    <row r="32" spans="2:133" ht="11.25" customHeight="1" x14ac:dyDescent="0.2">
      <c r="B32" s="633" t="s">
        <v>317</v>
      </c>
      <c r="C32" s="634"/>
      <c r="D32" s="634"/>
      <c r="E32" s="634"/>
      <c r="F32" s="634"/>
      <c r="G32" s="634"/>
      <c r="H32" s="634"/>
      <c r="I32" s="634"/>
      <c r="J32" s="634"/>
      <c r="K32" s="634"/>
      <c r="L32" s="634"/>
      <c r="M32" s="634"/>
      <c r="N32" s="634"/>
      <c r="O32" s="634"/>
      <c r="P32" s="634"/>
      <c r="Q32" s="635"/>
      <c r="R32" s="636">
        <v>3445703</v>
      </c>
      <c r="S32" s="637"/>
      <c r="T32" s="637"/>
      <c r="U32" s="637"/>
      <c r="V32" s="637"/>
      <c r="W32" s="637"/>
      <c r="X32" s="637"/>
      <c r="Y32" s="638"/>
      <c r="Z32" s="639">
        <v>6.4</v>
      </c>
      <c r="AA32" s="639"/>
      <c r="AB32" s="639"/>
      <c r="AC32" s="639"/>
      <c r="AD32" s="640" t="s">
        <v>236</v>
      </c>
      <c r="AE32" s="640"/>
      <c r="AF32" s="640"/>
      <c r="AG32" s="640"/>
      <c r="AH32" s="640"/>
      <c r="AI32" s="640"/>
      <c r="AJ32" s="640"/>
      <c r="AK32" s="640"/>
      <c r="AL32" s="641" t="s">
        <v>179</v>
      </c>
      <c r="AM32" s="642"/>
      <c r="AN32" s="642"/>
      <c r="AO32" s="643"/>
      <c r="AP32" s="684"/>
      <c r="AQ32" s="685"/>
      <c r="AR32" s="685"/>
      <c r="AS32" s="685"/>
      <c r="AT32" s="689"/>
      <c r="AU32" s="208" t="s">
        <v>318</v>
      </c>
      <c r="AX32" s="633" t="s">
        <v>319</v>
      </c>
      <c r="AY32" s="634"/>
      <c r="AZ32" s="634"/>
      <c r="BA32" s="634"/>
      <c r="BB32" s="634"/>
      <c r="BC32" s="634"/>
      <c r="BD32" s="634"/>
      <c r="BE32" s="634"/>
      <c r="BF32" s="635"/>
      <c r="BG32" s="693">
        <v>98.9</v>
      </c>
      <c r="BH32" s="668"/>
      <c r="BI32" s="668"/>
      <c r="BJ32" s="668"/>
      <c r="BK32" s="668"/>
      <c r="BL32" s="668"/>
      <c r="BM32" s="642">
        <v>97.9</v>
      </c>
      <c r="BN32" s="668"/>
      <c r="BO32" s="668"/>
      <c r="BP32" s="668"/>
      <c r="BQ32" s="691"/>
      <c r="BR32" s="693">
        <v>98.9</v>
      </c>
      <c r="BS32" s="668"/>
      <c r="BT32" s="668"/>
      <c r="BU32" s="668"/>
      <c r="BV32" s="668"/>
      <c r="BW32" s="668"/>
      <c r="BX32" s="642">
        <v>97.6</v>
      </c>
      <c r="BY32" s="668"/>
      <c r="BZ32" s="668"/>
      <c r="CA32" s="668"/>
      <c r="CB32" s="691"/>
      <c r="CD32" s="676"/>
      <c r="CE32" s="677"/>
      <c r="CF32" s="633" t="s">
        <v>320</v>
      </c>
      <c r="CG32" s="634"/>
      <c r="CH32" s="634"/>
      <c r="CI32" s="634"/>
      <c r="CJ32" s="634"/>
      <c r="CK32" s="634"/>
      <c r="CL32" s="634"/>
      <c r="CM32" s="634"/>
      <c r="CN32" s="634"/>
      <c r="CO32" s="634"/>
      <c r="CP32" s="634"/>
      <c r="CQ32" s="635"/>
      <c r="CR32" s="636" t="s">
        <v>130</v>
      </c>
      <c r="CS32" s="637"/>
      <c r="CT32" s="637"/>
      <c r="CU32" s="637"/>
      <c r="CV32" s="637"/>
      <c r="CW32" s="637"/>
      <c r="CX32" s="637"/>
      <c r="CY32" s="638"/>
      <c r="CZ32" s="641" t="s">
        <v>236</v>
      </c>
      <c r="DA32" s="666"/>
      <c r="DB32" s="666"/>
      <c r="DC32" s="670"/>
      <c r="DD32" s="645" t="s">
        <v>236</v>
      </c>
      <c r="DE32" s="637"/>
      <c r="DF32" s="637"/>
      <c r="DG32" s="637"/>
      <c r="DH32" s="637"/>
      <c r="DI32" s="637"/>
      <c r="DJ32" s="637"/>
      <c r="DK32" s="638"/>
      <c r="DL32" s="645" t="s">
        <v>179</v>
      </c>
      <c r="DM32" s="637"/>
      <c r="DN32" s="637"/>
      <c r="DO32" s="637"/>
      <c r="DP32" s="637"/>
      <c r="DQ32" s="637"/>
      <c r="DR32" s="637"/>
      <c r="DS32" s="637"/>
      <c r="DT32" s="637"/>
      <c r="DU32" s="637"/>
      <c r="DV32" s="638"/>
      <c r="DW32" s="641" t="s">
        <v>236</v>
      </c>
      <c r="DX32" s="666"/>
      <c r="DY32" s="666"/>
      <c r="DZ32" s="666"/>
      <c r="EA32" s="666"/>
      <c r="EB32" s="666"/>
      <c r="EC32" s="667"/>
    </row>
    <row r="33" spans="2:133" ht="11.25" customHeight="1" x14ac:dyDescent="0.2">
      <c r="B33" s="633" t="s">
        <v>321</v>
      </c>
      <c r="C33" s="634"/>
      <c r="D33" s="634"/>
      <c r="E33" s="634"/>
      <c r="F33" s="634"/>
      <c r="G33" s="634"/>
      <c r="H33" s="634"/>
      <c r="I33" s="634"/>
      <c r="J33" s="634"/>
      <c r="K33" s="634"/>
      <c r="L33" s="634"/>
      <c r="M33" s="634"/>
      <c r="N33" s="634"/>
      <c r="O33" s="634"/>
      <c r="P33" s="634"/>
      <c r="Q33" s="635"/>
      <c r="R33" s="636">
        <v>145966</v>
      </c>
      <c r="S33" s="637"/>
      <c r="T33" s="637"/>
      <c r="U33" s="637"/>
      <c r="V33" s="637"/>
      <c r="W33" s="637"/>
      <c r="X33" s="637"/>
      <c r="Y33" s="638"/>
      <c r="Z33" s="639">
        <v>0.3</v>
      </c>
      <c r="AA33" s="639"/>
      <c r="AB33" s="639"/>
      <c r="AC33" s="639"/>
      <c r="AD33" s="640">
        <v>143161</v>
      </c>
      <c r="AE33" s="640"/>
      <c r="AF33" s="640"/>
      <c r="AG33" s="640"/>
      <c r="AH33" s="640"/>
      <c r="AI33" s="640"/>
      <c r="AJ33" s="640"/>
      <c r="AK33" s="640"/>
      <c r="AL33" s="641">
        <v>0.5</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99.4</v>
      </c>
      <c r="BH33" s="695"/>
      <c r="BI33" s="695"/>
      <c r="BJ33" s="695"/>
      <c r="BK33" s="695"/>
      <c r="BL33" s="695"/>
      <c r="BM33" s="696">
        <v>98.6</v>
      </c>
      <c r="BN33" s="695"/>
      <c r="BO33" s="695"/>
      <c r="BP33" s="695"/>
      <c r="BQ33" s="697"/>
      <c r="BR33" s="694">
        <v>99.5</v>
      </c>
      <c r="BS33" s="695"/>
      <c r="BT33" s="695"/>
      <c r="BU33" s="695"/>
      <c r="BV33" s="695"/>
      <c r="BW33" s="695"/>
      <c r="BX33" s="696">
        <v>98.5</v>
      </c>
      <c r="BY33" s="695"/>
      <c r="BZ33" s="695"/>
      <c r="CA33" s="695"/>
      <c r="CB33" s="697"/>
      <c r="CD33" s="633" t="s">
        <v>323</v>
      </c>
      <c r="CE33" s="634"/>
      <c r="CF33" s="634"/>
      <c r="CG33" s="634"/>
      <c r="CH33" s="634"/>
      <c r="CI33" s="634"/>
      <c r="CJ33" s="634"/>
      <c r="CK33" s="634"/>
      <c r="CL33" s="634"/>
      <c r="CM33" s="634"/>
      <c r="CN33" s="634"/>
      <c r="CO33" s="634"/>
      <c r="CP33" s="634"/>
      <c r="CQ33" s="635"/>
      <c r="CR33" s="636">
        <v>21664290</v>
      </c>
      <c r="CS33" s="668"/>
      <c r="CT33" s="668"/>
      <c r="CU33" s="668"/>
      <c r="CV33" s="668"/>
      <c r="CW33" s="668"/>
      <c r="CX33" s="668"/>
      <c r="CY33" s="669"/>
      <c r="CZ33" s="641">
        <v>42.5</v>
      </c>
      <c r="DA33" s="666"/>
      <c r="DB33" s="666"/>
      <c r="DC33" s="670"/>
      <c r="DD33" s="645">
        <v>17195905</v>
      </c>
      <c r="DE33" s="668"/>
      <c r="DF33" s="668"/>
      <c r="DG33" s="668"/>
      <c r="DH33" s="668"/>
      <c r="DI33" s="668"/>
      <c r="DJ33" s="668"/>
      <c r="DK33" s="669"/>
      <c r="DL33" s="645">
        <v>11667932</v>
      </c>
      <c r="DM33" s="668"/>
      <c r="DN33" s="668"/>
      <c r="DO33" s="668"/>
      <c r="DP33" s="668"/>
      <c r="DQ33" s="668"/>
      <c r="DR33" s="668"/>
      <c r="DS33" s="668"/>
      <c r="DT33" s="668"/>
      <c r="DU33" s="668"/>
      <c r="DV33" s="669"/>
      <c r="DW33" s="641">
        <v>41.3</v>
      </c>
      <c r="DX33" s="666"/>
      <c r="DY33" s="666"/>
      <c r="DZ33" s="666"/>
      <c r="EA33" s="666"/>
      <c r="EB33" s="666"/>
      <c r="EC33" s="667"/>
    </row>
    <row r="34" spans="2:133" ht="11.25" customHeight="1" x14ac:dyDescent="0.2">
      <c r="B34" s="633" t="s">
        <v>324</v>
      </c>
      <c r="C34" s="634"/>
      <c r="D34" s="634"/>
      <c r="E34" s="634"/>
      <c r="F34" s="634"/>
      <c r="G34" s="634"/>
      <c r="H34" s="634"/>
      <c r="I34" s="634"/>
      <c r="J34" s="634"/>
      <c r="K34" s="634"/>
      <c r="L34" s="634"/>
      <c r="M34" s="634"/>
      <c r="N34" s="634"/>
      <c r="O34" s="634"/>
      <c r="P34" s="634"/>
      <c r="Q34" s="635"/>
      <c r="R34" s="636">
        <v>28002</v>
      </c>
      <c r="S34" s="637"/>
      <c r="T34" s="637"/>
      <c r="U34" s="637"/>
      <c r="V34" s="637"/>
      <c r="W34" s="637"/>
      <c r="X34" s="637"/>
      <c r="Y34" s="638"/>
      <c r="Z34" s="639">
        <v>0.1</v>
      </c>
      <c r="AA34" s="639"/>
      <c r="AB34" s="639"/>
      <c r="AC34" s="639"/>
      <c r="AD34" s="640" t="s">
        <v>130</v>
      </c>
      <c r="AE34" s="640"/>
      <c r="AF34" s="640"/>
      <c r="AG34" s="640"/>
      <c r="AH34" s="640"/>
      <c r="AI34" s="640"/>
      <c r="AJ34" s="640"/>
      <c r="AK34" s="640"/>
      <c r="AL34" s="641" t="s">
        <v>248</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9319942</v>
      </c>
      <c r="CS34" s="637"/>
      <c r="CT34" s="637"/>
      <c r="CU34" s="637"/>
      <c r="CV34" s="637"/>
      <c r="CW34" s="637"/>
      <c r="CX34" s="637"/>
      <c r="CY34" s="638"/>
      <c r="CZ34" s="641">
        <v>18.3</v>
      </c>
      <c r="DA34" s="666"/>
      <c r="DB34" s="666"/>
      <c r="DC34" s="670"/>
      <c r="DD34" s="645">
        <v>6455419</v>
      </c>
      <c r="DE34" s="637"/>
      <c r="DF34" s="637"/>
      <c r="DG34" s="637"/>
      <c r="DH34" s="637"/>
      <c r="DI34" s="637"/>
      <c r="DJ34" s="637"/>
      <c r="DK34" s="638"/>
      <c r="DL34" s="645">
        <v>5727532</v>
      </c>
      <c r="DM34" s="637"/>
      <c r="DN34" s="637"/>
      <c r="DO34" s="637"/>
      <c r="DP34" s="637"/>
      <c r="DQ34" s="637"/>
      <c r="DR34" s="637"/>
      <c r="DS34" s="637"/>
      <c r="DT34" s="637"/>
      <c r="DU34" s="637"/>
      <c r="DV34" s="638"/>
      <c r="DW34" s="641">
        <v>20.3</v>
      </c>
      <c r="DX34" s="666"/>
      <c r="DY34" s="666"/>
      <c r="DZ34" s="666"/>
      <c r="EA34" s="666"/>
      <c r="EB34" s="666"/>
      <c r="EC34" s="667"/>
    </row>
    <row r="35" spans="2:133" ht="11.25" customHeight="1" x14ac:dyDescent="0.2">
      <c r="B35" s="633" t="s">
        <v>326</v>
      </c>
      <c r="C35" s="634"/>
      <c r="D35" s="634"/>
      <c r="E35" s="634"/>
      <c r="F35" s="634"/>
      <c r="G35" s="634"/>
      <c r="H35" s="634"/>
      <c r="I35" s="634"/>
      <c r="J35" s="634"/>
      <c r="K35" s="634"/>
      <c r="L35" s="634"/>
      <c r="M35" s="634"/>
      <c r="N35" s="634"/>
      <c r="O35" s="634"/>
      <c r="P35" s="634"/>
      <c r="Q35" s="635"/>
      <c r="R35" s="636">
        <v>1581080</v>
      </c>
      <c r="S35" s="637"/>
      <c r="T35" s="637"/>
      <c r="U35" s="637"/>
      <c r="V35" s="637"/>
      <c r="W35" s="637"/>
      <c r="X35" s="637"/>
      <c r="Y35" s="638"/>
      <c r="Z35" s="639">
        <v>2.9</v>
      </c>
      <c r="AA35" s="639"/>
      <c r="AB35" s="639"/>
      <c r="AC35" s="639"/>
      <c r="AD35" s="640" t="s">
        <v>130</v>
      </c>
      <c r="AE35" s="640"/>
      <c r="AF35" s="640"/>
      <c r="AG35" s="640"/>
      <c r="AH35" s="640"/>
      <c r="AI35" s="640"/>
      <c r="AJ35" s="640"/>
      <c r="AK35" s="640"/>
      <c r="AL35" s="641" t="s">
        <v>236</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512990</v>
      </c>
      <c r="CS35" s="668"/>
      <c r="CT35" s="668"/>
      <c r="CU35" s="668"/>
      <c r="CV35" s="668"/>
      <c r="CW35" s="668"/>
      <c r="CX35" s="668"/>
      <c r="CY35" s="669"/>
      <c r="CZ35" s="641">
        <v>1</v>
      </c>
      <c r="DA35" s="666"/>
      <c r="DB35" s="666"/>
      <c r="DC35" s="670"/>
      <c r="DD35" s="645">
        <v>359048</v>
      </c>
      <c r="DE35" s="668"/>
      <c r="DF35" s="668"/>
      <c r="DG35" s="668"/>
      <c r="DH35" s="668"/>
      <c r="DI35" s="668"/>
      <c r="DJ35" s="668"/>
      <c r="DK35" s="669"/>
      <c r="DL35" s="645">
        <v>329494</v>
      </c>
      <c r="DM35" s="668"/>
      <c r="DN35" s="668"/>
      <c r="DO35" s="668"/>
      <c r="DP35" s="668"/>
      <c r="DQ35" s="668"/>
      <c r="DR35" s="668"/>
      <c r="DS35" s="668"/>
      <c r="DT35" s="668"/>
      <c r="DU35" s="668"/>
      <c r="DV35" s="669"/>
      <c r="DW35" s="641">
        <v>1.2</v>
      </c>
      <c r="DX35" s="666"/>
      <c r="DY35" s="666"/>
      <c r="DZ35" s="666"/>
      <c r="EA35" s="666"/>
      <c r="EB35" s="666"/>
      <c r="EC35" s="667"/>
    </row>
    <row r="36" spans="2:133" ht="11.25" customHeight="1" x14ac:dyDescent="0.2">
      <c r="B36" s="633" t="s">
        <v>330</v>
      </c>
      <c r="C36" s="634"/>
      <c r="D36" s="634"/>
      <c r="E36" s="634"/>
      <c r="F36" s="634"/>
      <c r="G36" s="634"/>
      <c r="H36" s="634"/>
      <c r="I36" s="634"/>
      <c r="J36" s="634"/>
      <c r="K36" s="634"/>
      <c r="L36" s="634"/>
      <c r="M36" s="634"/>
      <c r="N36" s="634"/>
      <c r="O36" s="634"/>
      <c r="P36" s="634"/>
      <c r="Q36" s="635"/>
      <c r="R36" s="636">
        <v>2939570</v>
      </c>
      <c r="S36" s="637"/>
      <c r="T36" s="637"/>
      <c r="U36" s="637"/>
      <c r="V36" s="637"/>
      <c r="W36" s="637"/>
      <c r="X36" s="637"/>
      <c r="Y36" s="638"/>
      <c r="Z36" s="639">
        <v>5.5</v>
      </c>
      <c r="AA36" s="639"/>
      <c r="AB36" s="639"/>
      <c r="AC36" s="639"/>
      <c r="AD36" s="640" t="s">
        <v>236</v>
      </c>
      <c r="AE36" s="640"/>
      <c r="AF36" s="640"/>
      <c r="AG36" s="640"/>
      <c r="AH36" s="640"/>
      <c r="AI36" s="640"/>
      <c r="AJ36" s="640"/>
      <c r="AK36" s="640"/>
      <c r="AL36" s="641" t="s">
        <v>236</v>
      </c>
      <c r="AM36" s="642"/>
      <c r="AN36" s="642"/>
      <c r="AO36" s="643"/>
      <c r="AP36" s="216"/>
      <c r="AQ36" s="702" t="s">
        <v>331</v>
      </c>
      <c r="AR36" s="703"/>
      <c r="AS36" s="703"/>
      <c r="AT36" s="703"/>
      <c r="AU36" s="703"/>
      <c r="AV36" s="703"/>
      <c r="AW36" s="703"/>
      <c r="AX36" s="703"/>
      <c r="AY36" s="704"/>
      <c r="AZ36" s="625">
        <v>4269887</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189466</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5601326</v>
      </c>
      <c r="CS36" s="637"/>
      <c r="CT36" s="637"/>
      <c r="CU36" s="637"/>
      <c r="CV36" s="637"/>
      <c r="CW36" s="637"/>
      <c r="CX36" s="637"/>
      <c r="CY36" s="638"/>
      <c r="CZ36" s="641">
        <v>11</v>
      </c>
      <c r="DA36" s="666"/>
      <c r="DB36" s="666"/>
      <c r="DC36" s="670"/>
      <c r="DD36" s="645">
        <v>4773413</v>
      </c>
      <c r="DE36" s="637"/>
      <c r="DF36" s="637"/>
      <c r="DG36" s="637"/>
      <c r="DH36" s="637"/>
      <c r="DI36" s="637"/>
      <c r="DJ36" s="637"/>
      <c r="DK36" s="638"/>
      <c r="DL36" s="645">
        <v>2832059</v>
      </c>
      <c r="DM36" s="637"/>
      <c r="DN36" s="637"/>
      <c r="DO36" s="637"/>
      <c r="DP36" s="637"/>
      <c r="DQ36" s="637"/>
      <c r="DR36" s="637"/>
      <c r="DS36" s="637"/>
      <c r="DT36" s="637"/>
      <c r="DU36" s="637"/>
      <c r="DV36" s="638"/>
      <c r="DW36" s="641">
        <v>10</v>
      </c>
      <c r="DX36" s="666"/>
      <c r="DY36" s="666"/>
      <c r="DZ36" s="666"/>
      <c r="EA36" s="666"/>
      <c r="EB36" s="666"/>
      <c r="EC36" s="667"/>
    </row>
    <row r="37" spans="2:133" ht="11.25" customHeight="1" x14ac:dyDescent="0.2">
      <c r="B37" s="633" t="s">
        <v>334</v>
      </c>
      <c r="C37" s="634"/>
      <c r="D37" s="634"/>
      <c r="E37" s="634"/>
      <c r="F37" s="634"/>
      <c r="G37" s="634"/>
      <c r="H37" s="634"/>
      <c r="I37" s="634"/>
      <c r="J37" s="634"/>
      <c r="K37" s="634"/>
      <c r="L37" s="634"/>
      <c r="M37" s="634"/>
      <c r="N37" s="634"/>
      <c r="O37" s="634"/>
      <c r="P37" s="634"/>
      <c r="Q37" s="635"/>
      <c r="R37" s="636">
        <v>1216027</v>
      </c>
      <c r="S37" s="637"/>
      <c r="T37" s="637"/>
      <c r="U37" s="637"/>
      <c r="V37" s="637"/>
      <c r="W37" s="637"/>
      <c r="X37" s="637"/>
      <c r="Y37" s="638"/>
      <c r="Z37" s="639">
        <v>2.2999999999999998</v>
      </c>
      <c r="AA37" s="639"/>
      <c r="AB37" s="639"/>
      <c r="AC37" s="639"/>
      <c r="AD37" s="640">
        <v>156954</v>
      </c>
      <c r="AE37" s="640"/>
      <c r="AF37" s="640"/>
      <c r="AG37" s="640"/>
      <c r="AH37" s="640"/>
      <c r="AI37" s="640"/>
      <c r="AJ37" s="640"/>
      <c r="AK37" s="640"/>
      <c r="AL37" s="641">
        <v>0.6</v>
      </c>
      <c r="AM37" s="642"/>
      <c r="AN37" s="642"/>
      <c r="AO37" s="643"/>
      <c r="AQ37" s="699" t="s">
        <v>335</v>
      </c>
      <c r="AR37" s="700"/>
      <c r="AS37" s="700"/>
      <c r="AT37" s="700"/>
      <c r="AU37" s="700"/>
      <c r="AV37" s="700"/>
      <c r="AW37" s="700"/>
      <c r="AX37" s="700"/>
      <c r="AY37" s="701"/>
      <c r="AZ37" s="636">
        <v>390208</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-2378</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1538458</v>
      </c>
      <c r="CS37" s="668"/>
      <c r="CT37" s="668"/>
      <c r="CU37" s="668"/>
      <c r="CV37" s="668"/>
      <c r="CW37" s="668"/>
      <c r="CX37" s="668"/>
      <c r="CY37" s="669"/>
      <c r="CZ37" s="641">
        <v>3</v>
      </c>
      <c r="DA37" s="666"/>
      <c r="DB37" s="666"/>
      <c r="DC37" s="670"/>
      <c r="DD37" s="645">
        <v>1538458</v>
      </c>
      <c r="DE37" s="668"/>
      <c r="DF37" s="668"/>
      <c r="DG37" s="668"/>
      <c r="DH37" s="668"/>
      <c r="DI37" s="668"/>
      <c r="DJ37" s="668"/>
      <c r="DK37" s="669"/>
      <c r="DL37" s="645">
        <v>1336109</v>
      </c>
      <c r="DM37" s="668"/>
      <c r="DN37" s="668"/>
      <c r="DO37" s="668"/>
      <c r="DP37" s="668"/>
      <c r="DQ37" s="668"/>
      <c r="DR37" s="668"/>
      <c r="DS37" s="668"/>
      <c r="DT37" s="668"/>
      <c r="DU37" s="668"/>
      <c r="DV37" s="669"/>
      <c r="DW37" s="641">
        <v>4.7</v>
      </c>
      <c r="DX37" s="666"/>
      <c r="DY37" s="666"/>
      <c r="DZ37" s="666"/>
      <c r="EA37" s="666"/>
      <c r="EB37" s="666"/>
      <c r="EC37" s="667"/>
    </row>
    <row r="38" spans="2:133" ht="11.25" customHeight="1" x14ac:dyDescent="0.2">
      <c r="B38" s="633" t="s">
        <v>338</v>
      </c>
      <c r="C38" s="634"/>
      <c r="D38" s="634"/>
      <c r="E38" s="634"/>
      <c r="F38" s="634"/>
      <c r="G38" s="634"/>
      <c r="H38" s="634"/>
      <c r="I38" s="634"/>
      <c r="J38" s="634"/>
      <c r="K38" s="634"/>
      <c r="L38" s="634"/>
      <c r="M38" s="634"/>
      <c r="N38" s="634"/>
      <c r="O38" s="634"/>
      <c r="P38" s="634"/>
      <c r="Q38" s="635"/>
      <c r="R38" s="636">
        <v>1542897</v>
      </c>
      <c r="S38" s="637"/>
      <c r="T38" s="637"/>
      <c r="U38" s="637"/>
      <c r="V38" s="637"/>
      <c r="W38" s="637"/>
      <c r="X38" s="637"/>
      <c r="Y38" s="638"/>
      <c r="Z38" s="639">
        <v>2.9</v>
      </c>
      <c r="AA38" s="639"/>
      <c r="AB38" s="639"/>
      <c r="AC38" s="639"/>
      <c r="AD38" s="640" t="s">
        <v>179</v>
      </c>
      <c r="AE38" s="640"/>
      <c r="AF38" s="640"/>
      <c r="AG38" s="640"/>
      <c r="AH38" s="640"/>
      <c r="AI38" s="640"/>
      <c r="AJ38" s="640"/>
      <c r="AK38" s="640"/>
      <c r="AL38" s="641" t="s">
        <v>236</v>
      </c>
      <c r="AM38" s="642"/>
      <c r="AN38" s="642"/>
      <c r="AO38" s="643"/>
      <c r="AQ38" s="699" t="s">
        <v>339</v>
      </c>
      <c r="AR38" s="700"/>
      <c r="AS38" s="700"/>
      <c r="AT38" s="700"/>
      <c r="AU38" s="700"/>
      <c r="AV38" s="700"/>
      <c r="AW38" s="700"/>
      <c r="AX38" s="700"/>
      <c r="AY38" s="701"/>
      <c r="AZ38" s="636">
        <v>66541</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15975</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3869064</v>
      </c>
      <c r="CS38" s="637"/>
      <c r="CT38" s="637"/>
      <c r="CU38" s="637"/>
      <c r="CV38" s="637"/>
      <c r="CW38" s="637"/>
      <c r="CX38" s="637"/>
      <c r="CY38" s="638"/>
      <c r="CZ38" s="641">
        <v>7.6</v>
      </c>
      <c r="DA38" s="666"/>
      <c r="DB38" s="666"/>
      <c r="DC38" s="670"/>
      <c r="DD38" s="645">
        <v>3284120</v>
      </c>
      <c r="DE38" s="637"/>
      <c r="DF38" s="637"/>
      <c r="DG38" s="637"/>
      <c r="DH38" s="637"/>
      <c r="DI38" s="637"/>
      <c r="DJ38" s="637"/>
      <c r="DK38" s="638"/>
      <c r="DL38" s="645">
        <v>2757421</v>
      </c>
      <c r="DM38" s="637"/>
      <c r="DN38" s="637"/>
      <c r="DO38" s="637"/>
      <c r="DP38" s="637"/>
      <c r="DQ38" s="637"/>
      <c r="DR38" s="637"/>
      <c r="DS38" s="637"/>
      <c r="DT38" s="637"/>
      <c r="DU38" s="637"/>
      <c r="DV38" s="638"/>
      <c r="DW38" s="641">
        <v>9.8000000000000007</v>
      </c>
      <c r="DX38" s="666"/>
      <c r="DY38" s="666"/>
      <c r="DZ38" s="666"/>
      <c r="EA38" s="666"/>
      <c r="EB38" s="666"/>
      <c r="EC38" s="667"/>
    </row>
    <row r="39" spans="2:133" ht="11.25" customHeight="1" x14ac:dyDescent="0.2">
      <c r="B39" s="633" t="s">
        <v>342</v>
      </c>
      <c r="C39" s="634"/>
      <c r="D39" s="634"/>
      <c r="E39" s="634"/>
      <c r="F39" s="634"/>
      <c r="G39" s="634"/>
      <c r="H39" s="634"/>
      <c r="I39" s="634"/>
      <c r="J39" s="634"/>
      <c r="K39" s="634"/>
      <c r="L39" s="634"/>
      <c r="M39" s="634"/>
      <c r="N39" s="634"/>
      <c r="O39" s="634"/>
      <c r="P39" s="634"/>
      <c r="Q39" s="635"/>
      <c r="R39" s="636" t="s">
        <v>236</v>
      </c>
      <c r="S39" s="637"/>
      <c r="T39" s="637"/>
      <c r="U39" s="637"/>
      <c r="V39" s="637"/>
      <c r="W39" s="637"/>
      <c r="X39" s="637"/>
      <c r="Y39" s="638"/>
      <c r="Z39" s="639" t="s">
        <v>236</v>
      </c>
      <c r="AA39" s="639"/>
      <c r="AB39" s="639"/>
      <c r="AC39" s="639"/>
      <c r="AD39" s="640" t="s">
        <v>236</v>
      </c>
      <c r="AE39" s="640"/>
      <c r="AF39" s="640"/>
      <c r="AG39" s="640"/>
      <c r="AH39" s="640"/>
      <c r="AI39" s="640"/>
      <c r="AJ39" s="640"/>
      <c r="AK39" s="640"/>
      <c r="AL39" s="641" t="s">
        <v>248</v>
      </c>
      <c r="AM39" s="642"/>
      <c r="AN39" s="642"/>
      <c r="AO39" s="643"/>
      <c r="AQ39" s="699" t="s">
        <v>343</v>
      </c>
      <c r="AR39" s="700"/>
      <c r="AS39" s="700"/>
      <c r="AT39" s="700"/>
      <c r="AU39" s="700"/>
      <c r="AV39" s="700"/>
      <c r="AW39" s="700"/>
      <c r="AX39" s="700"/>
      <c r="AY39" s="701"/>
      <c r="AZ39" s="636">
        <v>10615</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22624</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2318276</v>
      </c>
      <c r="CS39" s="668"/>
      <c r="CT39" s="668"/>
      <c r="CU39" s="668"/>
      <c r="CV39" s="668"/>
      <c r="CW39" s="668"/>
      <c r="CX39" s="668"/>
      <c r="CY39" s="669"/>
      <c r="CZ39" s="641">
        <v>4.5</v>
      </c>
      <c r="DA39" s="666"/>
      <c r="DB39" s="666"/>
      <c r="DC39" s="670"/>
      <c r="DD39" s="645">
        <v>2302479</v>
      </c>
      <c r="DE39" s="668"/>
      <c r="DF39" s="668"/>
      <c r="DG39" s="668"/>
      <c r="DH39" s="668"/>
      <c r="DI39" s="668"/>
      <c r="DJ39" s="668"/>
      <c r="DK39" s="669"/>
      <c r="DL39" s="645" t="s">
        <v>130</v>
      </c>
      <c r="DM39" s="668"/>
      <c r="DN39" s="668"/>
      <c r="DO39" s="668"/>
      <c r="DP39" s="668"/>
      <c r="DQ39" s="668"/>
      <c r="DR39" s="668"/>
      <c r="DS39" s="668"/>
      <c r="DT39" s="668"/>
      <c r="DU39" s="668"/>
      <c r="DV39" s="669"/>
      <c r="DW39" s="641" t="s">
        <v>236</v>
      </c>
      <c r="DX39" s="666"/>
      <c r="DY39" s="666"/>
      <c r="DZ39" s="666"/>
      <c r="EA39" s="666"/>
      <c r="EB39" s="666"/>
      <c r="EC39" s="667"/>
    </row>
    <row r="40" spans="2:133" ht="11.25" customHeight="1" x14ac:dyDescent="0.2">
      <c r="B40" s="633" t="s">
        <v>346</v>
      </c>
      <c r="C40" s="634"/>
      <c r="D40" s="634"/>
      <c r="E40" s="634"/>
      <c r="F40" s="634"/>
      <c r="G40" s="634"/>
      <c r="H40" s="634"/>
      <c r="I40" s="634"/>
      <c r="J40" s="634"/>
      <c r="K40" s="634"/>
      <c r="L40" s="634"/>
      <c r="M40" s="634"/>
      <c r="N40" s="634"/>
      <c r="O40" s="634"/>
      <c r="P40" s="634"/>
      <c r="Q40" s="635"/>
      <c r="R40" s="636">
        <v>166497</v>
      </c>
      <c r="S40" s="637"/>
      <c r="T40" s="637"/>
      <c r="U40" s="637"/>
      <c r="V40" s="637"/>
      <c r="W40" s="637"/>
      <c r="X40" s="637"/>
      <c r="Y40" s="638"/>
      <c r="Z40" s="639">
        <v>0.3</v>
      </c>
      <c r="AA40" s="639"/>
      <c r="AB40" s="639"/>
      <c r="AC40" s="639"/>
      <c r="AD40" s="640" t="s">
        <v>179</v>
      </c>
      <c r="AE40" s="640"/>
      <c r="AF40" s="640"/>
      <c r="AG40" s="640"/>
      <c r="AH40" s="640"/>
      <c r="AI40" s="640"/>
      <c r="AJ40" s="640"/>
      <c r="AK40" s="640"/>
      <c r="AL40" s="641" t="s">
        <v>236</v>
      </c>
      <c r="AM40" s="642"/>
      <c r="AN40" s="642"/>
      <c r="AO40" s="643"/>
      <c r="AQ40" s="699" t="s">
        <v>347</v>
      </c>
      <c r="AR40" s="700"/>
      <c r="AS40" s="700"/>
      <c r="AT40" s="700"/>
      <c r="AU40" s="700"/>
      <c r="AV40" s="700"/>
      <c r="AW40" s="700"/>
      <c r="AX40" s="700"/>
      <c r="AY40" s="701"/>
      <c r="AZ40" s="636" t="s">
        <v>236</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120</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42692</v>
      </c>
      <c r="CS40" s="637"/>
      <c r="CT40" s="637"/>
      <c r="CU40" s="637"/>
      <c r="CV40" s="637"/>
      <c r="CW40" s="637"/>
      <c r="CX40" s="637"/>
      <c r="CY40" s="638"/>
      <c r="CZ40" s="641">
        <v>0.1</v>
      </c>
      <c r="DA40" s="666"/>
      <c r="DB40" s="666"/>
      <c r="DC40" s="670"/>
      <c r="DD40" s="645">
        <v>21426</v>
      </c>
      <c r="DE40" s="637"/>
      <c r="DF40" s="637"/>
      <c r="DG40" s="637"/>
      <c r="DH40" s="637"/>
      <c r="DI40" s="637"/>
      <c r="DJ40" s="637"/>
      <c r="DK40" s="638"/>
      <c r="DL40" s="645">
        <v>21426</v>
      </c>
      <c r="DM40" s="637"/>
      <c r="DN40" s="637"/>
      <c r="DO40" s="637"/>
      <c r="DP40" s="637"/>
      <c r="DQ40" s="637"/>
      <c r="DR40" s="637"/>
      <c r="DS40" s="637"/>
      <c r="DT40" s="637"/>
      <c r="DU40" s="637"/>
      <c r="DV40" s="638"/>
      <c r="DW40" s="641">
        <v>0.1</v>
      </c>
      <c r="DX40" s="666"/>
      <c r="DY40" s="666"/>
      <c r="DZ40" s="666"/>
      <c r="EA40" s="666"/>
      <c r="EB40" s="666"/>
      <c r="EC40" s="667"/>
    </row>
    <row r="41" spans="2:133" ht="11.25" customHeight="1" x14ac:dyDescent="0.2">
      <c r="B41" s="657" t="s">
        <v>351</v>
      </c>
      <c r="C41" s="658"/>
      <c r="D41" s="658"/>
      <c r="E41" s="658"/>
      <c r="F41" s="658"/>
      <c r="G41" s="658"/>
      <c r="H41" s="658"/>
      <c r="I41" s="658"/>
      <c r="J41" s="658"/>
      <c r="K41" s="658"/>
      <c r="L41" s="658"/>
      <c r="M41" s="658"/>
      <c r="N41" s="658"/>
      <c r="O41" s="658"/>
      <c r="P41" s="658"/>
      <c r="Q41" s="659"/>
      <c r="R41" s="708">
        <v>53822918</v>
      </c>
      <c r="S41" s="709"/>
      <c r="T41" s="709"/>
      <c r="U41" s="709"/>
      <c r="V41" s="709"/>
      <c r="W41" s="709"/>
      <c r="X41" s="709"/>
      <c r="Y41" s="713"/>
      <c r="Z41" s="714">
        <v>100</v>
      </c>
      <c r="AA41" s="714"/>
      <c r="AB41" s="714"/>
      <c r="AC41" s="714"/>
      <c r="AD41" s="715">
        <v>28065574</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779212</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236</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179</v>
      </c>
      <c r="CS41" s="668"/>
      <c r="CT41" s="668"/>
      <c r="CU41" s="668"/>
      <c r="CV41" s="668"/>
      <c r="CW41" s="668"/>
      <c r="CX41" s="668"/>
      <c r="CY41" s="669"/>
      <c r="CZ41" s="641" t="s">
        <v>130</v>
      </c>
      <c r="DA41" s="666"/>
      <c r="DB41" s="666"/>
      <c r="DC41" s="670"/>
      <c r="DD41" s="645" t="s">
        <v>236</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355</v>
      </c>
      <c r="AR42" s="706"/>
      <c r="AS42" s="706"/>
      <c r="AT42" s="706"/>
      <c r="AU42" s="706"/>
      <c r="AV42" s="706"/>
      <c r="AW42" s="706"/>
      <c r="AX42" s="706"/>
      <c r="AY42" s="707"/>
      <c r="AZ42" s="708">
        <v>3023311</v>
      </c>
      <c r="BA42" s="709"/>
      <c r="BB42" s="709"/>
      <c r="BC42" s="709"/>
      <c r="BD42" s="695"/>
      <c r="BE42" s="695"/>
      <c r="BF42" s="697"/>
      <c r="BG42" s="686"/>
      <c r="BH42" s="687"/>
      <c r="BI42" s="687"/>
      <c r="BJ42" s="687"/>
      <c r="BK42" s="687"/>
      <c r="BL42" s="218"/>
      <c r="BM42" s="658" t="s">
        <v>356</v>
      </c>
      <c r="BN42" s="658"/>
      <c r="BO42" s="658"/>
      <c r="BP42" s="658"/>
      <c r="BQ42" s="658"/>
      <c r="BR42" s="658"/>
      <c r="BS42" s="658"/>
      <c r="BT42" s="658"/>
      <c r="BU42" s="659"/>
      <c r="BV42" s="708">
        <v>313</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2370333</v>
      </c>
      <c r="CS42" s="668"/>
      <c r="CT42" s="668"/>
      <c r="CU42" s="668"/>
      <c r="CV42" s="668"/>
      <c r="CW42" s="668"/>
      <c r="CX42" s="668"/>
      <c r="CY42" s="669"/>
      <c r="CZ42" s="641">
        <v>4.5999999999999996</v>
      </c>
      <c r="DA42" s="666"/>
      <c r="DB42" s="666"/>
      <c r="DC42" s="670"/>
      <c r="DD42" s="645">
        <v>803769</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358</v>
      </c>
      <c r="CD43" s="633" t="s">
        <v>359</v>
      </c>
      <c r="CE43" s="634"/>
      <c r="CF43" s="634"/>
      <c r="CG43" s="634"/>
      <c r="CH43" s="634"/>
      <c r="CI43" s="634"/>
      <c r="CJ43" s="634"/>
      <c r="CK43" s="634"/>
      <c r="CL43" s="634"/>
      <c r="CM43" s="634"/>
      <c r="CN43" s="634"/>
      <c r="CO43" s="634"/>
      <c r="CP43" s="634"/>
      <c r="CQ43" s="635"/>
      <c r="CR43" s="636">
        <v>69445</v>
      </c>
      <c r="CS43" s="668"/>
      <c r="CT43" s="668"/>
      <c r="CU43" s="668"/>
      <c r="CV43" s="668"/>
      <c r="CW43" s="668"/>
      <c r="CX43" s="668"/>
      <c r="CY43" s="669"/>
      <c r="CZ43" s="641">
        <v>0.1</v>
      </c>
      <c r="DA43" s="666"/>
      <c r="DB43" s="666"/>
      <c r="DC43" s="670"/>
      <c r="DD43" s="645">
        <v>69445</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361</v>
      </c>
      <c r="CG44" s="634"/>
      <c r="CH44" s="634"/>
      <c r="CI44" s="634"/>
      <c r="CJ44" s="634"/>
      <c r="CK44" s="634"/>
      <c r="CL44" s="634"/>
      <c r="CM44" s="634"/>
      <c r="CN44" s="634"/>
      <c r="CO44" s="634"/>
      <c r="CP44" s="634"/>
      <c r="CQ44" s="635"/>
      <c r="CR44" s="636">
        <v>2370333</v>
      </c>
      <c r="CS44" s="637"/>
      <c r="CT44" s="637"/>
      <c r="CU44" s="637"/>
      <c r="CV44" s="637"/>
      <c r="CW44" s="637"/>
      <c r="CX44" s="637"/>
      <c r="CY44" s="638"/>
      <c r="CZ44" s="641">
        <v>4.5999999999999996</v>
      </c>
      <c r="DA44" s="642"/>
      <c r="DB44" s="642"/>
      <c r="DC44" s="648"/>
      <c r="DD44" s="645">
        <v>803769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288871</v>
      </c>
      <c r="CS45" s="668"/>
      <c r="CT45" s="668"/>
      <c r="CU45" s="668"/>
      <c r="CV45" s="668"/>
      <c r="CW45" s="668"/>
      <c r="CX45" s="668"/>
      <c r="CY45" s="669"/>
      <c r="CZ45" s="641">
        <v>0.6</v>
      </c>
      <c r="DA45" s="666"/>
      <c r="DB45" s="666"/>
      <c r="DC45" s="670"/>
      <c r="DD45" s="645">
        <v>30921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364</v>
      </c>
      <c r="CG46" s="634"/>
      <c r="CH46" s="634"/>
      <c r="CI46" s="634"/>
      <c r="CJ46" s="634"/>
      <c r="CK46" s="634"/>
      <c r="CL46" s="634"/>
      <c r="CM46" s="634"/>
      <c r="CN46" s="634"/>
      <c r="CO46" s="634"/>
      <c r="CP46" s="634"/>
      <c r="CQ46" s="635"/>
      <c r="CR46" s="636">
        <v>2080811</v>
      </c>
      <c r="CS46" s="637"/>
      <c r="CT46" s="637"/>
      <c r="CU46" s="637"/>
      <c r="CV46" s="637"/>
      <c r="CW46" s="637"/>
      <c r="CX46" s="637"/>
      <c r="CY46" s="638"/>
      <c r="CZ46" s="641">
        <v>4.0999999999999996</v>
      </c>
      <c r="DA46" s="642"/>
      <c r="DB46" s="642"/>
      <c r="DC46" s="648"/>
      <c r="DD46" s="645">
        <v>772197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365</v>
      </c>
      <c r="CG47" s="634"/>
      <c r="CH47" s="634"/>
      <c r="CI47" s="634"/>
      <c r="CJ47" s="634"/>
      <c r="CK47" s="634"/>
      <c r="CL47" s="634"/>
      <c r="CM47" s="634"/>
      <c r="CN47" s="634"/>
      <c r="CO47" s="634"/>
      <c r="CP47" s="634"/>
      <c r="CQ47" s="635"/>
      <c r="CR47" s="636" t="s">
        <v>236</v>
      </c>
      <c r="CS47" s="668"/>
      <c r="CT47" s="668"/>
      <c r="CU47" s="668"/>
      <c r="CV47" s="668"/>
      <c r="CW47" s="668"/>
      <c r="CX47" s="668"/>
      <c r="CY47" s="669"/>
      <c r="CZ47" s="641" t="s">
        <v>236</v>
      </c>
      <c r="DA47" s="666"/>
      <c r="DB47" s="666"/>
      <c r="DC47" s="670"/>
      <c r="DD47" s="645" t="s">
        <v>236</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366</v>
      </c>
      <c r="CG48" s="634"/>
      <c r="CH48" s="634"/>
      <c r="CI48" s="634"/>
      <c r="CJ48" s="634"/>
      <c r="CK48" s="634"/>
      <c r="CL48" s="634"/>
      <c r="CM48" s="634"/>
      <c r="CN48" s="634"/>
      <c r="CO48" s="634"/>
      <c r="CP48" s="634"/>
      <c r="CQ48" s="635"/>
      <c r="CR48" s="636" t="s">
        <v>179</v>
      </c>
      <c r="CS48" s="637"/>
      <c r="CT48" s="637"/>
      <c r="CU48" s="637"/>
      <c r="CV48" s="637"/>
      <c r="CW48" s="637"/>
      <c r="CX48" s="637"/>
      <c r="CY48" s="638"/>
      <c r="CZ48" s="641" t="s">
        <v>179</v>
      </c>
      <c r="DA48" s="642"/>
      <c r="DB48" s="642"/>
      <c r="DC48" s="648"/>
      <c r="DD48" s="645" t="s">
        <v>179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367</v>
      </c>
      <c r="CE49" s="658"/>
      <c r="CF49" s="658"/>
      <c r="CG49" s="658"/>
      <c r="CH49" s="658"/>
      <c r="CI49" s="658"/>
      <c r="CJ49" s="658"/>
      <c r="CK49" s="658"/>
      <c r="CL49" s="658"/>
      <c r="CM49" s="658"/>
      <c r="CN49" s="658"/>
      <c r="CO49" s="658"/>
      <c r="CP49" s="658"/>
      <c r="CQ49" s="659"/>
      <c r="CR49" s="708">
        <v>50993751</v>
      </c>
      <c r="CS49" s="695"/>
      <c r="CT49" s="695"/>
      <c r="CU49" s="695"/>
      <c r="CV49" s="695"/>
      <c r="CW49" s="695"/>
      <c r="CX49" s="695"/>
      <c r="CY49" s="724"/>
      <c r="CZ49" s="716">
        <v>100</v>
      </c>
      <c r="DA49" s="725"/>
      <c r="DB49" s="725"/>
      <c r="DC49" s="726"/>
      <c r="DD49" s="727">
        <v>32839970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X6u4sxau4QbL8SzHxJhjsZQX7AfqFupFQK6FCEnUPwx/dQbWycEWjI+xlbzEjros44IcGDN03l5Uqcfx5jto0A==" saltValue="7hXFZIFu6jU8qRYfHUGq8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390</v>
      </c>
      <c r="C7" s="763"/>
      <c r="D7" s="763"/>
      <c r="E7" s="763"/>
      <c r="F7" s="763"/>
      <c r="G7" s="763"/>
      <c r="H7" s="763"/>
      <c r="I7" s="763"/>
      <c r="J7" s="763"/>
      <c r="K7" s="763"/>
      <c r="L7" s="763"/>
      <c r="M7" s="763"/>
      <c r="N7" s="763"/>
      <c r="O7" s="763"/>
      <c r="P7" s="764"/>
      <c r="Q7" s="765">
        <v>53844</v>
      </c>
      <c r="R7" s="766"/>
      <c r="S7" s="766"/>
      <c r="T7" s="766"/>
      <c r="U7" s="766"/>
      <c r="V7" s="766">
        <v>51014</v>
      </c>
      <c r="W7" s="766"/>
      <c r="X7" s="766"/>
      <c r="Y7" s="766"/>
      <c r="Z7" s="766"/>
      <c r="AA7" s="766">
        <v>2829</v>
      </c>
      <c r="AB7" s="766"/>
      <c r="AC7" s="766"/>
      <c r="AD7" s="766"/>
      <c r="AE7" s="767"/>
      <c r="AF7" s="768">
        <v>2574</v>
      </c>
      <c r="AG7" s="769"/>
      <c r="AH7" s="769"/>
      <c r="AI7" s="769"/>
      <c r="AJ7" s="770"/>
      <c r="AK7" s="771">
        <v>1581</v>
      </c>
      <c r="AL7" s="772"/>
      <c r="AM7" s="772"/>
      <c r="AN7" s="772"/>
      <c r="AO7" s="772"/>
      <c r="AP7" s="772">
        <v>24562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595</v>
      </c>
      <c r="BT7" s="760"/>
      <c r="BU7" s="760"/>
      <c r="BV7" s="760"/>
      <c r="BW7" s="760"/>
      <c r="BX7" s="760"/>
      <c r="BY7" s="760"/>
      <c r="BZ7" s="760"/>
      <c r="CA7" s="760"/>
      <c r="CB7" s="760"/>
      <c r="CC7" s="760"/>
      <c r="CD7" s="760"/>
      <c r="CE7" s="760"/>
      <c r="CF7" s="760"/>
      <c r="CG7" s="775"/>
      <c r="CH7" s="756">
        <v>0</v>
      </c>
      <c r="CI7" s="757"/>
      <c r="CJ7" s="757"/>
      <c r="CK7" s="757"/>
      <c r="CL7" s="758"/>
      <c r="CM7" s="756">
        <v>184</v>
      </c>
      <c r="CN7" s="757"/>
      <c r="CO7" s="757"/>
      <c r="CP7" s="757"/>
      <c r="CQ7" s="758"/>
      <c r="CR7" s="756">
        <v>100</v>
      </c>
      <c r="CS7" s="757"/>
      <c r="CT7" s="757"/>
      <c r="CU7" s="757"/>
      <c r="CV7" s="758"/>
      <c r="CW7" s="756">
        <v>166</v>
      </c>
      <c r="CX7" s="757"/>
      <c r="CY7" s="757"/>
      <c r="CZ7" s="757"/>
      <c r="DA7" s="758"/>
      <c r="DB7" s="756" t="s">
        <v>594</v>
      </c>
      <c r="DC7" s="757"/>
      <c r="DD7" s="757"/>
      <c r="DE7" s="757"/>
      <c r="DF7" s="758"/>
      <c r="DG7" s="756" t="s">
        <v>594</v>
      </c>
      <c r="DH7" s="757"/>
      <c r="DI7" s="757"/>
      <c r="DJ7" s="757"/>
      <c r="DK7" s="758"/>
      <c r="DL7" s="756" t="s">
        <v>594</v>
      </c>
      <c r="DM7" s="757"/>
      <c r="DN7" s="757"/>
      <c r="DO7" s="757"/>
      <c r="DP7" s="758"/>
      <c r="DQ7" s="756" t="s">
        <v>594</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596</v>
      </c>
      <c r="BT8" s="787"/>
      <c r="BU8" s="787"/>
      <c r="BV8" s="787"/>
      <c r="BW8" s="787"/>
      <c r="BX8" s="787"/>
      <c r="BY8" s="787"/>
      <c r="BZ8" s="787"/>
      <c r="CA8" s="787"/>
      <c r="CB8" s="787"/>
      <c r="CC8" s="787"/>
      <c r="CD8" s="787"/>
      <c r="CE8" s="787"/>
      <c r="CF8" s="787"/>
      <c r="CG8" s="788"/>
      <c r="CH8" s="789">
        <v>0</v>
      </c>
      <c r="CI8" s="790"/>
      <c r="CJ8" s="790"/>
      <c r="CK8" s="790"/>
      <c r="CL8" s="791"/>
      <c r="CM8" s="789">
        <v>11</v>
      </c>
      <c r="CN8" s="790"/>
      <c r="CO8" s="790"/>
      <c r="CP8" s="790"/>
      <c r="CQ8" s="791"/>
      <c r="CR8" s="789">
        <v>5</v>
      </c>
      <c r="CS8" s="790"/>
      <c r="CT8" s="790"/>
      <c r="CU8" s="790"/>
      <c r="CV8" s="791"/>
      <c r="CW8" s="789" t="s">
        <v>594</v>
      </c>
      <c r="CX8" s="790"/>
      <c r="CY8" s="790"/>
      <c r="CZ8" s="790"/>
      <c r="DA8" s="791"/>
      <c r="DB8" s="789" t="s">
        <v>594</v>
      </c>
      <c r="DC8" s="790"/>
      <c r="DD8" s="790"/>
      <c r="DE8" s="790"/>
      <c r="DF8" s="791"/>
      <c r="DG8" s="789" t="s">
        <v>594</v>
      </c>
      <c r="DH8" s="790"/>
      <c r="DI8" s="790"/>
      <c r="DJ8" s="790"/>
      <c r="DK8" s="791"/>
      <c r="DL8" s="789" t="s">
        <v>594</v>
      </c>
      <c r="DM8" s="790"/>
      <c r="DN8" s="790"/>
      <c r="DO8" s="790"/>
      <c r="DP8" s="791"/>
      <c r="DQ8" s="789" t="s">
        <v>594</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392</v>
      </c>
      <c r="B23" s="802" t="s">
        <v>393</v>
      </c>
      <c r="C23" s="803"/>
      <c r="D23" s="803"/>
      <c r="E23" s="803"/>
      <c r="F23" s="803"/>
      <c r="G23" s="803"/>
      <c r="H23" s="803"/>
      <c r="I23" s="803"/>
      <c r="J23" s="803"/>
      <c r="K23" s="803"/>
      <c r="L23" s="803"/>
      <c r="M23" s="803"/>
      <c r="N23" s="803"/>
      <c r="O23" s="803"/>
      <c r="P23" s="804"/>
      <c r="Q23" s="805">
        <v>53844</v>
      </c>
      <c r="R23" s="806"/>
      <c r="S23" s="806"/>
      <c r="T23" s="806"/>
      <c r="U23" s="806"/>
      <c r="V23" s="806">
        <v>51014</v>
      </c>
      <c r="W23" s="806"/>
      <c r="X23" s="806"/>
      <c r="Y23" s="806"/>
      <c r="Z23" s="806"/>
      <c r="AA23" s="806">
        <v>2829</v>
      </c>
      <c r="AB23" s="806"/>
      <c r="AC23" s="806"/>
      <c r="AD23" s="806"/>
      <c r="AE23" s="807"/>
      <c r="AF23" s="808">
        <v>2574</v>
      </c>
      <c r="AG23" s="806"/>
      <c r="AH23" s="806"/>
      <c r="AI23" s="806"/>
      <c r="AJ23" s="809"/>
      <c r="AK23" s="810"/>
      <c r="AL23" s="811"/>
      <c r="AM23" s="811"/>
      <c r="AN23" s="811"/>
      <c r="AO23" s="811"/>
      <c r="AP23" s="806">
        <v>24562</v>
      </c>
      <c r="AQ23" s="806"/>
      <c r="AR23" s="806"/>
      <c r="AS23" s="806"/>
      <c r="AT23" s="806"/>
      <c r="AU23" s="822"/>
      <c r="AV23" s="822"/>
      <c r="AW23" s="822"/>
      <c r="AX23" s="822"/>
      <c r="AY23" s="823"/>
      <c r="AZ23" s="824" t="s">
        <v>394</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395</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396</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373</v>
      </c>
      <c r="B26" s="741"/>
      <c r="C26" s="741"/>
      <c r="D26" s="741"/>
      <c r="E26" s="741"/>
      <c r="F26" s="741"/>
      <c r="G26" s="741"/>
      <c r="H26" s="741"/>
      <c r="I26" s="741"/>
      <c r="J26" s="741"/>
      <c r="K26" s="741"/>
      <c r="L26" s="741"/>
      <c r="M26" s="741"/>
      <c r="N26" s="741"/>
      <c r="O26" s="741"/>
      <c r="P26" s="742"/>
      <c r="Q26" s="746" t="s">
        <v>397</v>
      </c>
      <c r="R26" s="747"/>
      <c r="S26" s="747"/>
      <c r="T26" s="747"/>
      <c r="U26" s="748"/>
      <c r="V26" s="746" t="s">
        <v>398</v>
      </c>
      <c r="W26" s="747"/>
      <c r="X26" s="747"/>
      <c r="Y26" s="747"/>
      <c r="Z26" s="748"/>
      <c r="AA26" s="746" t="s">
        <v>399</v>
      </c>
      <c r="AB26" s="747"/>
      <c r="AC26" s="747"/>
      <c r="AD26" s="747"/>
      <c r="AE26" s="747"/>
      <c r="AF26" s="827" t="s">
        <v>400</v>
      </c>
      <c r="AG26" s="828"/>
      <c r="AH26" s="828"/>
      <c r="AI26" s="828"/>
      <c r="AJ26" s="829"/>
      <c r="AK26" s="747" t="s">
        <v>401</v>
      </c>
      <c r="AL26" s="747"/>
      <c r="AM26" s="747"/>
      <c r="AN26" s="747"/>
      <c r="AO26" s="748"/>
      <c r="AP26" s="746" t="s">
        <v>402</v>
      </c>
      <c r="AQ26" s="747"/>
      <c r="AR26" s="747"/>
      <c r="AS26" s="747"/>
      <c r="AT26" s="748"/>
      <c r="AU26" s="746" t="s">
        <v>403</v>
      </c>
      <c r="AV26" s="747"/>
      <c r="AW26" s="747"/>
      <c r="AX26" s="747"/>
      <c r="AY26" s="748"/>
      <c r="AZ26" s="746" t="s">
        <v>404</v>
      </c>
      <c r="BA26" s="747"/>
      <c r="BB26" s="747"/>
      <c r="BC26" s="747"/>
      <c r="BD26" s="748"/>
      <c r="BE26" s="746" t="s">
        <v>380</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405</v>
      </c>
      <c r="C28" s="763"/>
      <c r="D28" s="763"/>
      <c r="E28" s="763"/>
      <c r="F28" s="763"/>
      <c r="G28" s="763"/>
      <c r="H28" s="763"/>
      <c r="I28" s="763"/>
      <c r="J28" s="763"/>
      <c r="K28" s="763"/>
      <c r="L28" s="763"/>
      <c r="M28" s="763"/>
      <c r="N28" s="763"/>
      <c r="O28" s="763"/>
      <c r="P28" s="764"/>
      <c r="Q28" s="835">
        <v>11185</v>
      </c>
      <c r="R28" s="836"/>
      <c r="S28" s="836"/>
      <c r="T28" s="836"/>
      <c r="U28" s="836"/>
      <c r="V28" s="836">
        <v>10995</v>
      </c>
      <c r="W28" s="836"/>
      <c r="X28" s="836"/>
      <c r="Y28" s="836"/>
      <c r="Z28" s="836"/>
      <c r="AA28" s="836">
        <v>189</v>
      </c>
      <c r="AB28" s="836"/>
      <c r="AC28" s="836"/>
      <c r="AD28" s="836"/>
      <c r="AE28" s="837"/>
      <c r="AF28" s="838">
        <v>189</v>
      </c>
      <c r="AG28" s="836"/>
      <c r="AH28" s="836"/>
      <c r="AI28" s="836"/>
      <c r="AJ28" s="839"/>
      <c r="AK28" s="840">
        <v>967</v>
      </c>
      <c r="AL28" s="841"/>
      <c r="AM28" s="841"/>
      <c r="AN28" s="841"/>
      <c r="AO28" s="841"/>
      <c r="AP28" s="841" t="s">
        <v>583</v>
      </c>
      <c r="AQ28" s="841"/>
      <c r="AR28" s="841"/>
      <c r="AS28" s="841"/>
      <c r="AT28" s="841"/>
      <c r="AU28" s="841" t="s">
        <v>583</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406</v>
      </c>
      <c r="C29" s="794"/>
      <c r="D29" s="794"/>
      <c r="E29" s="794"/>
      <c r="F29" s="794"/>
      <c r="G29" s="794"/>
      <c r="H29" s="794"/>
      <c r="I29" s="794"/>
      <c r="J29" s="794"/>
      <c r="K29" s="794"/>
      <c r="L29" s="794"/>
      <c r="M29" s="794"/>
      <c r="N29" s="794"/>
      <c r="O29" s="794"/>
      <c r="P29" s="795"/>
      <c r="Q29" s="796">
        <v>8645</v>
      </c>
      <c r="R29" s="797"/>
      <c r="S29" s="797"/>
      <c r="T29" s="797"/>
      <c r="U29" s="797"/>
      <c r="V29" s="797">
        <v>8211</v>
      </c>
      <c r="W29" s="797"/>
      <c r="X29" s="797"/>
      <c r="Y29" s="797"/>
      <c r="Z29" s="797"/>
      <c r="AA29" s="797">
        <v>434</v>
      </c>
      <c r="AB29" s="797"/>
      <c r="AC29" s="797"/>
      <c r="AD29" s="797"/>
      <c r="AE29" s="798"/>
      <c r="AF29" s="799">
        <v>434</v>
      </c>
      <c r="AG29" s="800"/>
      <c r="AH29" s="800"/>
      <c r="AI29" s="800"/>
      <c r="AJ29" s="801"/>
      <c r="AK29" s="847">
        <v>1355</v>
      </c>
      <c r="AL29" s="843"/>
      <c r="AM29" s="843"/>
      <c r="AN29" s="843"/>
      <c r="AO29" s="843"/>
      <c r="AP29" s="843" t="s">
        <v>583</v>
      </c>
      <c r="AQ29" s="843"/>
      <c r="AR29" s="843"/>
      <c r="AS29" s="843"/>
      <c r="AT29" s="843"/>
      <c r="AU29" s="843" t="s">
        <v>583</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407</v>
      </c>
      <c r="C30" s="794"/>
      <c r="D30" s="794"/>
      <c r="E30" s="794"/>
      <c r="F30" s="794"/>
      <c r="G30" s="794"/>
      <c r="H30" s="794"/>
      <c r="I30" s="794"/>
      <c r="J30" s="794"/>
      <c r="K30" s="794"/>
      <c r="L30" s="794"/>
      <c r="M30" s="794"/>
      <c r="N30" s="794"/>
      <c r="O30" s="794"/>
      <c r="P30" s="795"/>
      <c r="Q30" s="796">
        <v>1527</v>
      </c>
      <c r="R30" s="797"/>
      <c r="S30" s="797"/>
      <c r="T30" s="797"/>
      <c r="U30" s="797"/>
      <c r="V30" s="797">
        <v>1518</v>
      </c>
      <c r="W30" s="797"/>
      <c r="X30" s="797"/>
      <c r="Y30" s="797"/>
      <c r="Z30" s="797"/>
      <c r="AA30" s="797">
        <v>8</v>
      </c>
      <c r="AB30" s="797"/>
      <c r="AC30" s="797"/>
      <c r="AD30" s="797"/>
      <c r="AE30" s="798"/>
      <c r="AF30" s="799">
        <v>8</v>
      </c>
      <c r="AG30" s="800"/>
      <c r="AH30" s="800"/>
      <c r="AI30" s="800"/>
      <c r="AJ30" s="801"/>
      <c r="AK30" s="847">
        <v>242</v>
      </c>
      <c r="AL30" s="843"/>
      <c r="AM30" s="843"/>
      <c r="AN30" s="843"/>
      <c r="AO30" s="843"/>
      <c r="AP30" s="843" t="s">
        <v>583</v>
      </c>
      <c r="AQ30" s="843"/>
      <c r="AR30" s="843"/>
      <c r="AS30" s="843"/>
      <c r="AT30" s="843"/>
      <c r="AU30" s="843" t="s">
        <v>583</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408</v>
      </c>
      <c r="C31" s="794"/>
      <c r="D31" s="794"/>
      <c r="E31" s="794"/>
      <c r="F31" s="794"/>
      <c r="G31" s="794"/>
      <c r="H31" s="794"/>
      <c r="I31" s="794"/>
      <c r="J31" s="794"/>
      <c r="K31" s="794"/>
      <c r="L31" s="794"/>
      <c r="M31" s="794"/>
      <c r="N31" s="794"/>
      <c r="O31" s="794"/>
      <c r="P31" s="795"/>
      <c r="Q31" s="796">
        <v>2459</v>
      </c>
      <c r="R31" s="797"/>
      <c r="S31" s="797"/>
      <c r="T31" s="797"/>
      <c r="U31" s="797"/>
      <c r="V31" s="797">
        <v>2065</v>
      </c>
      <c r="W31" s="797"/>
      <c r="X31" s="797"/>
      <c r="Y31" s="797"/>
      <c r="Z31" s="797"/>
      <c r="AA31" s="797">
        <v>394</v>
      </c>
      <c r="AB31" s="797"/>
      <c r="AC31" s="797"/>
      <c r="AD31" s="797"/>
      <c r="AE31" s="798"/>
      <c r="AF31" s="799">
        <v>1594</v>
      </c>
      <c r="AG31" s="800"/>
      <c r="AH31" s="800"/>
      <c r="AI31" s="800"/>
      <c r="AJ31" s="801"/>
      <c r="AK31" s="847">
        <v>54</v>
      </c>
      <c r="AL31" s="843"/>
      <c r="AM31" s="843"/>
      <c r="AN31" s="843"/>
      <c r="AO31" s="843"/>
      <c r="AP31" s="843">
        <v>4544</v>
      </c>
      <c r="AQ31" s="843"/>
      <c r="AR31" s="843"/>
      <c r="AS31" s="843"/>
      <c r="AT31" s="843"/>
      <c r="AU31" s="843">
        <v>5</v>
      </c>
      <c r="AV31" s="843"/>
      <c r="AW31" s="843"/>
      <c r="AX31" s="843"/>
      <c r="AY31" s="843"/>
      <c r="AZ31" s="844" t="s">
        <v>594</v>
      </c>
      <c r="BA31" s="844"/>
      <c r="BB31" s="844"/>
      <c r="BC31" s="844"/>
      <c r="BD31" s="844"/>
      <c r="BE31" s="845" t="s">
        <v>409</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410</v>
      </c>
      <c r="C32" s="794"/>
      <c r="D32" s="794"/>
      <c r="E32" s="794"/>
      <c r="F32" s="794"/>
      <c r="G32" s="794"/>
      <c r="H32" s="794"/>
      <c r="I32" s="794"/>
      <c r="J32" s="794"/>
      <c r="K32" s="794"/>
      <c r="L32" s="794"/>
      <c r="M32" s="794"/>
      <c r="N32" s="794"/>
      <c r="O32" s="794"/>
      <c r="P32" s="795"/>
      <c r="Q32" s="796">
        <v>1945</v>
      </c>
      <c r="R32" s="797"/>
      <c r="S32" s="797"/>
      <c r="T32" s="797"/>
      <c r="U32" s="797"/>
      <c r="V32" s="797">
        <v>1713</v>
      </c>
      <c r="W32" s="797"/>
      <c r="X32" s="797"/>
      <c r="Y32" s="797"/>
      <c r="Z32" s="797"/>
      <c r="AA32" s="797">
        <v>233</v>
      </c>
      <c r="AB32" s="797"/>
      <c r="AC32" s="797"/>
      <c r="AD32" s="797"/>
      <c r="AE32" s="798"/>
      <c r="AF32" s="799">
        <v>1344</v>
      </c>
      <c r="AG32" s="800"/>
      <c r="AH32" s="800"/>
      <c r="AI32" s="800"/>
      <c r="AJ32" s="801"/>
      <c r="AK32" s="847">
        <v>390</v>
      </c>
      <c r="AL32" s="843"/>
      <c r="AM32" s="843"/>
      <c r="AN32" s="843"/>
      <c r="AO32" s="843"/>
      <c r="AP32" s="843">
        <v>3593</v>
      </c>
      <c r="AQ32" s="843"/>
      <c r="AR32" s="843"/>
      <c r="AS32" s="843"/>
      <c r="AT32" s="843"/>
      <c r="AU32" s="843">
        <v>1570</v>
      </c>
      <c r="AV32" s="843"/>
      <c r="AW32" s="843"/>
      <c r="AX32" s="843"/>
      <c r="AY32" s="843"/>
      <c r="AZ32" s="844" t="s">
        <v>594</v>
      </c>
      <c r="BA32" s="844"/>
      <c r="BB32" s="844"/>
      <c r="BC32" s="844"/>
      <c r="BD32" s="844"/>
      <c r="BE32" s="845" t="s">
        <v>411</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412</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392</v>
      </c>
      <c r="B63" s="802" t="s">
        <v>413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3570</v>
      </c>
      <c r="AG63" s="857"/>
      <c r="AH63" s="857"/>
      <c r="AI63" s="857"/>
      <c r="AJ63" s="858"/>
      <c r="AK63" s="859"/>
      <c r="AL63" s="854"/>
      <c r="AM63" s="854"/>
      <c r="AN63" s="854"/>
      <c r="AO63" s="854"/>
      <c r="AP63" s="857">
        <v>8137</v>
      </c>
      <c r="AQ63" s="857"/>
      <c r="AR63" s="857"/>
      <c r="AS63" s="857"/>
      <c r="AT63" s="857"/>
      <c r="AU63" s="857">
        <v>1575</v>
      </c>
      <c r="AV63" s="857"/>
      <c r="AW63" s="857"/>
      <c r="AX63" s="857"/>
      <c r="AY63" s="857"/>
      <c r="AZ63" s="861"/>
      <c r="BA63" s="861"/>
      <c r="BB63" s="861"/>
      <c r="BC63" s="861"/>
      <c r="BD63" s="861"/>
      <c r="BE63" s="862"/>
      <c r="BF63" s="862"/>
      <c r="BG63" s="862"/>
      <c r="BH63" s="862"/>
      <c r="BI63" s="863"/>
      <c r="BJ63" s="864" t="s">
        <v>414</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416</v>
      </c>
      <c r="B66" s="741"/>
      <c r="C66" s="741"/>
      <c r="D66" s="741"/>
      <c r="E66" s="741"/>
      <c r="F66" s="741"/>
      <c r="G66" s="741"/>
      <c r="H66" s="741"/>
      <c r="I66" s="741"/>
      <c r="J66" s="741"/>
      <c r="K66" s="741"/>
      <c r="L66" s="741"/>
      <c r="M66" s="741"/>
      <c r="N66" s="741"/>
      <c r="O66" s="741"/>
      <c r="P66" s="742"/>
      <c r="Q66" s="746" t="s">
        <v>417</v>
      </c>
      <c r="R66" s="747"/>
      <c r="S66" s="747"/>
      <c r="T66" s="747"/>
      <c r="U66" s="748"/>
      <c r="V66" s="746" t="s">
        <v>418</v>
      </c>
      <c r="W66" s="747"/>
      <c r="X66" s="747"/>
      <c r="Y66" s="747"/>
      <c r="Z66" s="748"/>
      <c r="AA66" s="746" t="s">
        <v>419</v>
      </c>
      <c r="AB66" s="747"/>
      <c r="AC66" s="747"/>
      <c r="AD66" s="747"/>
      <c r="AE66" s="748"/>
      <c r="AF66" s="867" t="s">
        <v>420</v>
      </c>
      <c r="AG66" s="828"/>
      <c r="AH66" s="828"/>
      <c r="AI66" s="828"/>
      <c r="AJ66" s="868"/>
      <c r="AK66" s="746" t="s">
        <v>421</v>
      </c>
      <c r="AL66" s="741"/>
      <c r="AM66" s="741"/>
      <c r="AN66" s="741"/>
      <c r="AO66" s="742"/>
      <c r="AP66" s="746" t="s">
        <v>422</v>
      </c>
      <c r="AQ66" s="747"/>
      <c r="AR66" s="747"/>
      <c r="AS66" s="747"/>
      <c r="AT66" s="748"/>
      <c r="AU66" s="746" t="s">
        <v>423</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584</v>
      </c>
      <c r="C68" s="883"/>
      <c r="D68" s="883"/>
      <c r="E68" s="883"/>
      <c r="F68" s="883"/>
      <c r="G68" s="883"/>
      <c r="H68" s="883"/>
      <c r="I68" s="883"/>
      <c r="J68" s="883"/>
      <c r="K68" s="883"/>
      <c r="L68" s="883"/>
      <c r="M68" s="883"/>
      <c r="N68" s="883"/>
      <c r="O68" s="883"/>
      <c r="P68" s="884"/>
      <c r="Q68" s="885">
        <v>5402</v>
      </c>
      <c r="R68" s="879"/>
      <c r="S68" s="879"/>
      <c r="T68" s="879"/>
      <c r="U68" s="879"/>
      <c r="V68" s="879">
        <v>5225</v>
      </c>
      <c r="W68" s="879"/>
      <c r="X68" s="879"/>
      <c r="Y68" s="879"/>
      <c r="Z68" s="879"/>
      <c r="AA68" s="879">
        <v>177</v>
      </c>
      <c r="AB68" s="879"/>
      <c r="AC68" s="879"/>
      <c r="AD68" s="879"/>
      <c r="AE68" s="879"/>
      <c r="AF68" s="879">
        <v>177</v>
      </c>
      <c r="AG68" s="879"/>
      <c r="AH68" s="879"/>
      <c r="AI68" s="879"/>
      <c r="AJ68" s="879"/>
      <c r="AK68" s="879">
        <v>0</v>
      </c>
      <c r="AL68" s="879"/>
      <c r="AM68" s="879"/>
      <c r="AN68" s="879"/>
      <c r="AO68" s="879"/>
      <c r="AP68" s="879">
        <v>474</v>
      </c>
      <c r="AQ68" s="879"/>
      <c r="AR68" s="879"/>
      <c r="AS68" s="879"/>
      <c r="AT68" s="879"/>
      <c r="AU68" s="879">
        <v>140</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585</v>
      </c>
      <c r="C69" s="887"/>
      <c r="D69" s="887"/>
      <c r="E69" s="887"/>
      <c r="F69" s="887"/>
      <c r="G69" s="887"/>
      <c r="H69" s="887"/>
      <c r="I69" s="887"/>
      <c r="J69" s="887"/>
      <c r="K69" s="887"/>
      <c r="L69" s="887"/>
      <c r="M69" s="887"/>
      <c r="N69" s="887"/>
      <c r="O69" s="887"/>
      <c r="P69" s="888"/>
      <c r="Q69" s="889">
        <v>1645</v>
      </c>
      <c r="R69" s="843"/>
      <c r="S69" s="843"/>
      <c r="T69" s="843"/>
      <c r="U69" s="843"/>
      <c r="V69" s="843">
        <v>1604</v>
      </c>
      <c r="W69" s="843"/>
      <c r="X69" s="843"/>
      <c r="Y69" s="843"/>
      <c r="Z69" s="843"/>
      <c r="AA69" s="843">
        <v>40</v>
      </c>
      <c r="AB69" s="843"/>
      <c r="AC69" s="843"/>
      <c r="AD69" s="843"/>
      <c r="AE69" s="843"/>
      <c r="AF69" s="843">
        <v>40</v>
      </c>
      <c r="AG69" s="843"/>
      <c r="AH69" s="843"/>
      <c r="AI69" s="843"/>
      <c r="AJ69" s="843"/>
      <c r="AK69" s="843" t="s">
        <v>593</v>
      </c>
      <c r="AL69" s="843"/>
      <c r="AM69" s="843"/>
      <c r="AN69" s="843"/>
      <c r="AO69" s="843"/>
      <c r="AP69" s="843" t="s">
        <v>593</v>
      </c>
      <c r="AQ69" s="843"/>
      <c r="AR69" s="843"/>
      <c r="AS69" s="843"/>
      <c r="AT69" s="843"/>
      <c r="AU69" s="843" t="s">
        <v>593</v>
      </c>
      <c r="AV69" s="843"/>
      <c r="AW69" s="843"/>
      <c r="AX69" s="843"/>
      <c r="AY69" s="843"/>
      <c r="AZ69" s="845" t="s">
        <v>586</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585</v>
      </c>
      <c r="C70" s="887"/>
      <c r="D70" s="887"/>
      <c r="E70" s="887"/>
      <c r="F70" s="887"/>
      <c r="G70" s="887"/>
      <c r="H70" s="887"/>
      <c r="I70" s="887"/>
      <c r="J70" s="887"/>
      <c r="K70" s="887"/>
      <c r="L70" s="887"/>
      <c r="M70" s="887"/>
      <c r="N70" s="887"/>
      <c r="O70" s="887"/>
      <c r="P70" s="888"/>
      <c r="Q70" s="889">
        <v>847072</v>
      </c>
      <c r="R70" s="843"/>
      <c r="S70" s="843"/>
      <c r="T70" s="843"/>
      <c r="U70" s="843"/>
      <c r="V70" s="843">
        <v>828353</v>
      </c>
      <c r="W70" s="843"/>
      <c r="X70" s="843"/>
      <c r="Y70" s="843"/>
      <c r="Z70" s="843"/>
      <c r="AA70" s="843">
        <v>18719</v>
      </c>
      <c r="AB70" s="843"/>
      <c r="AC70" s="843"/>
      <c r="AD70" s="843"/>
      <c r="AE70" s="843"/>
      <c r="AF70" s="843">
        <v>18719</v>
      </c>
      <c r="AG70" s="843"/>
      <c r="AH70" s="843"/>
      <c r="AI70" s="843"/>
      <c r="AJ70" s="843"/>
      <c r="AK70" s="843">
        <v>7694</v>
      </c>
      <c r="AL70" s="843"/>
      <c r="AM70" s="843"/>
      <c r="AN70" s="843"/>
      <c r="AO70" s="843"/>
      <c r="AP70" s="843" t="s">
        <v>593</v>
      </c>
      <c r="AQ70" s="843"/>
      <c r="AR70" s="843"/>
      <c r="AS70" s="843"/>
      <c r="AT70" s="843"/>
      <c r="AU70" s="843" t="s">
        <v>593</v>
      </c>
      <c r="AV70" s="843"/>
      <c r="AW70" s="843"/>
      <c r="AX70" s="843"/>
      <c r="AY70" s="843"/>
      <c r="AZ70" s="845" t="s">
        <v>587</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588</v>
      </c>
      <c r="C71" s="887"/>
      <c r="D71" s="887"/>
      <c r="E71" s="887"/>
      <c r="F71" s="887"/>
      <c r="G71" s="887"/>
      <c r="H71" s="887"/>
      <c r="I71" s="887"/>
      <c r="J71" s="887"/>
      <c r="K71" s="887"/>
      <c r="L71" s="887"/>
      <c r="M71" s="887"/>
      <c r="N71" s="887"/>
      <c r="O71" s="887"/>
      <c r="P71" s="888"/>
      <c r="Q71" s="889">
        <v>23479</v>
      </c>
      <c r="R71" s="843"/>
      <c r="S71" s="843"/>
      <c r="T71" s="843"/>
      <c r="U71" s="843"/>
      <c r="V71" s="843">
        <v>22911</v>
      </c>
      <c r="W71" s="843"/>
      <c r="X71" s="843"/>
      <c r="Y71" s="843"/>
      <c r="Z71" s="843"/>
      <c r="AA71" s="843">
        <v>568</v>
      </c>
      <c r="AB71" s="843"/>
      <c r="AC71" s="843"/>
      <c r="AD71" s="843"/>
      <c r="AE71" s="843"/>
      <c r="AF71" s="843">
        <v>568</v>
      </c>
      <c r="AG71" s="843"/>
      <c r="AH71" s="843"/>
      <c r="AI71" s="843"/>
      <c r="AJ71" s="843"/>
      <c r="AK71" s="843">
        <v>21</v>
      </c>
      <c r="AL71" s="843"/>
      <c r="AM71" s="843"/>
      <c r="AN71" s="843"/>
      <c r="AO71" s="843"/>
      <c r="AP71" s="843" t="s">
        <v>593</v>
      </c>
      <c r="AQ71" s="843"/>
      <c r="AR71" s="843"/>
      <c r="AS71" s="843"/>
      <c r="AT71" s="843"/>
      <c r="AU71" s="843" t="s">
        <v>593</v>
      </c>
      <c r="AV71" s="843"/>
      <c r="AW71" s="843"/>
      <c r="AX71" s="843"/>
      <c r="AY71" s="843"/>
      <c r="AZ71" s="845" t="s">
        <v>586</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588</v>
      </c>
      <c r="C72" s="887"/>
      <c r="D72" s="887"/>
      <c r="E72" s="887"/>
      <c r="F72" s="887"/>
      <c r="G72" s="887"/>
      <c r="H72" s="887"/>
      <c r="I72" s="887"/>
      <c r="J72" s="887"/>
      <c r="K72" s="887"/>
      <c r="L72" s="887"/>
      <c r="M72" s="887"/>
      <c r="N72" s="887"/>
      <c r="O72" s="887"/>
      <c r="P72" s="888"/>
      <c r="Q72" s="889">
        <v>205</v>
      </c>
      <c r="R72" s="843"/>
      <c r="S72" s="843"/>
      <c r="T72" s="843"/>
      <c r="U72" s="843"/>
      <c r="V72" s="843">
        <v>97</v>
      </c>
      <c r="W72" s="843"/>
      <c r="X72" s="843"/>
      <c r="Y72" s="843"/>
      <c r="Z72" s="843"/>
      <c r="AA72" s="843">
        <v>108</v>
      </c>
      <c r="AB72" s="843"/>
      <c r="AC72" s="843"/>
      <c r="AD72" s="843"/>
      <c r="AE72" s="843"/>
      <c r="AF72" s="843">
        <v>108</v>
      </c>
      <c r="AG72" s="843"/>
      <c r="AH72" s="843"/>
      <c r="AI72" s="843"/>
      <c r="AJ72" s="843"/>
      <c r="AK72" s="843" t="s">
        <v>593</v>
      </c>
      <c r="AL72" s="843"/>
      <c r="AM72" s="843"/>
      <c r="AN72" s="843"/>
      <c r="AO72" s="843"/>
      <c r="AP72" s="843" t="s">
        <v>593</v>
      </c>
      <c r="AQ72" s="843"/>
      <c r="AR72" s="843"/>
      <c r="AS72" s="843"/>
      <c r="AT72" s="843"/>
      <c r="AU72" s="843" t="s">
        <v>593</v>
      </c>
      <c r="AV72" s="843"/>
      <c r="AW72" s="843"/>
      <c r="AX72" s="843"/>
      <c r="AY72" s="843"/>
      <c r="AZ72" s="845" t="s">
        <v>589</v>
      </c>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590</v>
      </c>
      <c r="C73" s="887"/>
      <c r="D73" s="887"/>
      <c r="E73" s="887"/>
      <c r="F73" s="887"/>
      <c r="G73" s="887"/>
      <c r="H73" s="887"/>
      <c r="I73" s="887"/>
      <c r="J73" s="887"/>
      <c r="K73" s="887"/>
      <c r="L73" s="887"/>
      <c r="M73" s="887"/>
      <c r="N73" s="887"/>
      <c r="O73" s="887"/>
      <c r="P73" s="888"/>
      <c r="Q73" s="889">
        <v>321</v>
      </c>
      <c r="R73" s="843"/>
      <c r="S73" s="843"/>
      <c r="T73" s="843"/>
      <c r="U73" s="843"/>
      <c r="V73" s="843">
        <v>310</v>
      </c>
      <c r="W73" s="843"/>
      <c r="X73" s="843"/>
      <c r="Y73" s="843"/>
      <c r="Z73" s="843"/>
      <c r="AA73" s="843">
        <v>11</v>
      </c>
      <c r="AB73" s="843"/>
      <c r="AC73" s="843"/>
      <c r="AD73" s="843"/>
      <c r="AE73" s="843"/>
      <c r="AF73" s="843">
        <v>11</v>
      </c>
      <c r="AG73" s="843"/>
      <c r="AH73" s="843"/>
      <c r="AI73" s="843"/>
      <c r="AJ73" s="843"/>
      <c r="AK73" s="843">
        <v>3</v>
      </c>
      <c r="AL73" s="843"/>
      <c r="AM73" s="843"/>
      <c r="AN73" s="843"/>
      <c r="AO73" s="843"/>
      <c r="AP73" s="843" t="s">
        <v>593</v>
      </c>
      <c r="AQ73" s="843"/>
      <c r="AR73" s="843"/>
      <c r="AS73" s="843"/>
      <c r="AT73" s="843"/>
      <c r="AU73" s="843" t="s">
        <v>593</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591</v>
      </c>
      <c r="C74" s="887"/>
      <c r="D74" s="887"/>
      <c r="E74" s="887"/>
      <c r="F74" s="887"/>
      <c r="G74" s="887"/>
      <c r="H74" s="887"/>
      <c r="I74" s="887"/>
      <c r="J74" s="887"/>
      <c r="K74" s="887"/>
      <c r="L74" s="887"/>
      <c r="M74" s="887"/>
      <c r="N74" s="887"/>
      <c r="O74" s="887"/>
      <c r="P74" s="888"/>
      <c r="Q74" s="889">
        <v>50790</v>
      </c>
      <c r="R74" s="843"/>
      <c r="S74" s="843"/>
      <c r="T74" s="843"/>
      <c r="U74" s="843"/>
      <c r="V74" s="843">
        <v>48213</v>
      </c>
      <c r="W74" s="843"/>
      <c r="X74" s="843"/>
      <c r="Y74" s="843"/>
      <c r="Z74" s="843"/>
      <c r="AA74" s="843">
        <v>2576</v>
      </c>
      <c r="AB74" s="843"/>
      <c r="AC74" s="843"/>
      <c r="AD74" s="843"/>
      <c r="AE74" s="843"/>
      <c r="AF74" s="843">
        <v>7908</v>
      </c>
      <c r="AG74" s="843"/>
      <c r="AH74" s="843"/>
      <c r="AI74" s="843"/>
      <c r="AJ74" s="843"/>
      <c r="AK74" s="843" t="s">
        <v>593</v>
      </c>
      <c r="AL74" s="843"/>
      <c r="AM74" s="843"/>
      <c r="AN74" s="843"/>
      <c r="AO74" s="843"/>
      <c r="AP74" s="843" t="s">
        <v>593</v>
      </c>
      <c r="AQ74" s="843"/>
      <c r="AR74" s="843"/>
      <c r="AS74" s="843"/>
      <c r="AT74" s="843"/>
      <c r="AU74" s="843" t="s">
        <v>593</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592</v>
      </c>
      <c r="C75" s="887"/>
      <c r="D75" s="887"/>
      <c r="E75" s="887"/>
      <c r="F75" s="887"/>
      <c r="G75" s="887"/>
      <c r="H75" s="887"/>
      <c r="I75" s="887"/>
      <c r="J75" s="887"/>
      <c r="K75" s="887"/>
      <c r="L75" s="887"/>
      <c r="M75" s="887"/>
      <c r="N75" s="887"/>
      <c r="O75" s="887"/>
      <c r="P75" s="888"/>
      <c r="Q75" s="890">
        <v>987</v>
      </c>
      <c r="R75" s="891"/>
      <c r="S75" s="891"/>
      <c r="T75" s="891"/>
      <c r="U75" s="847"/>
      <c r="V75" s="892">
        <v>934</v>
      </c>
      <c r="W75" s="891"/>
      <c r="X75" s="891"/>
      <c r="Y75" s="891"/>
      <c r="Z75" s="847"/>
      <c r="AA75" s="892">
        <v>53</v>
      </c>
      <c r="AB75" s="891"/>
      <c r="AC75" s="891"/>
      <c r="AD75" s="891"/>
      <c r="AE75" s="847"/>
      <c r="AF75" s="892">
        <v>53</v>
      </c>
      <c r="AG75" s="891"/>
      <c r="AH75" s="891"/>
      <c r="AI75" s="891"/>
      <c r="AJ75" s="847"/>
      <c r="AK75" s="892">
        <v>0</v>
      </c>
      <c r="AL75" s="891"/>
      <c r="AM75" s="891"/>
      <c r="AN75" s="891"/>
      <c r="AO75" s="847"/>
      <c r="AP75" s="892">
        <v>763</v>
      </c>
      <c r="AQ75" s="891"/>
      <c r="AR75" s="891"/>
      <c r="AS75" s="891"/>
      <c r="AT75" s="847"/>
      <c r="AU75" s="892">
        <v>381</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392</v>
      </c>
      <c r="B88" s="802" t="s">
        <v>424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27584</v>
      </c>
      <c r="AG88" s="857"/>
      <c r="AH88" s="857"/>
      <c r="AI88" s="857"/>
      <c r="AJ88" s="857"/>
      <c r="AK88" s="854"/>
      <c r="AL88" s="854"/>
      <c r="AM88" s="854"/>
      <c r="AN88" s="854"/>
      <c r="AO88" s="854"/>
      <c r="AP88" s="857">
        <v>1237</v>
      </c>
      <c r="AQ88" s="857"/>
      <c r="AR88" s="857"/>
      <c r="AS88" s="857"/>
      <c r="AT88" s="857"/>
      <c r="AU88" s="857">
        <v>521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02" t="s">
        <v>425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105</v>
      </c>
      <c r="CS102" s="865"/>
      <c r="CT102" s="865"/>
      <c r="CU102" s="865"/>
      <c r="CV102" s="904"/>
      <c r="CW102" s="903">
        <v>166</v>
      </c>
      <c r="CX102" s="865"/>
      <c r="CY102" s="865"/>
      <c r="CZ102" s="865"/>
      <c r="DA102" s="904"/>
      <c r="DB102" s="903" t="s">
        <v>594</v>
      </c>
      <c r="DC102" s="865"/>
      <c r="DD102" s="865"/>
      <c r="DE102" s="865"/>
      <c r="DF102" s="904"/>
      <c r="DG102" s="903" t="s">
        <v>594</v>
      </c>
      <c r="DH102" s="865"/>
      <c r="DI102" s="865"/>
      <c r="DJ102" s="865"/>
      <c r="DK102" s="904"/>
      <c r="DL102" s="903" t="s">
        <v>594</v>
      </c>
      <c r="DM102" s="865"/>
      <c r="DN102" s="865"/>
      <c r="DO102" s="865"/>
      <c r="DP102" s="904"/>
      <c r="DQ102" s="903" t="s">
        <v>594</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433</v>
      </c>
      <c r="AB109" s="906"/>
      <c r="AC109" s="906"/>
      <c r="AD109" s="906"/>
      <c r="AE109" s="907"/>
      <c r="AF109" s="905" t="s">
        <v>434</v>
      </c>
      <c r="AG109" s="906"/>
      <c r="AH109" s="906"/>
      <c r="AI109" s="906"/>
      <c r="AJ109" s="907"/>
      <c r="AK109" s="905" t="s">
        <v>310</v>
      </c>
      <c r="AL109" s="906"/>
      <c r="AM109" s="906"/>
      <c r="AN109" s="906"/>
      <c r="AO109" s="907"/>
      <c r="AP109" s="905" t="s">
        <v>435</v>
      </c>
      <c r="AQ109" s="906"/>
      <c r="AR109" s="906"/>
      <c r="AS109" s="906"/>
      <c r="AT109" s="908"/>
      <c r="AU109" s="925" t="s">
        <v>432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433</v>
      </c>
      <c r="BR109" s="906"/>
      <c r="BS109" s="906"/>
      <c r="BT109" s="906"/>
      <c r="BU109" s="907"/>
      <c r="BV109" s="905" t="s">
        <v>434</v>
      </c>
      <c r="BW109" s="906"/>
      <c r="BX109" s="906"/>
      <c r="BY109" s="906"/>
      <c r="BZ109" s="907"/>
      <c r="CA109" s="905" t="s">
        <v>310</v>
      </c>
      <c r="CB109" s="906"/>
      <c r="CC109" s="906"/>
      <c r="CD109" s="906"/>
      <c r="CE109" s="907"/>
      <c r="CF109" s="926" t="s">
        <v>435</v>
      </c>
      <c r="CG109" s="926"/>
      <c r="CH109" s="926"/>
      <c r="CI109" s="926"/>
      <c r="CJ109" s="926"/>
      <c r="CK109" s="905" t="s">
        <v>436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433</v>
      </c>
      <c r="DH109" s="906"/>
      <c r="DI109" s="906"/>
      <c r="DJ109" s="906"/>
      <c r="DK109" s="907"/>
      <c r="DL109" s="905" t="s">
        <v>434</v>
      </c>
      <c r="DM109" s="906"/>
      <c r="DN109" s="906"/>
      <c r="DO109" s="906"/>
      <c r="DP109" s="907"/>
      <c r="DQ109" s="905" t="s">
        <v>310</v>
      </c>
      <c r="DR109" s="906"/>
      <c r="DS109" s="906"/>
      <c r="DT109" s="906"/>
      <c r="DU109" s="907"/>
      <c r="DV109" s="905" t="s">
        <v>435</v>
      </c>
      <c r="DW109" s="906"/>
      <c r="DX109" s="906"/>
      <c r="DY109" s="906"/>
      <c r="DZ109" s="908"/>
    </row>
    <row r="110" spans="1:131" s="224" customFormat="1" ht="26.25" customHeight="1" x14ac:dyDescent="0.2">
      <c r="A110" s="909" t="s">
        <v>437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3038731</v>
      </c>
      <c r="AB110" s="913"/>
      <c r="AC110" s="913"/>
      <c r="AD110" s="913"/>
      <c r="AE110" s="914"/>
      <c r="AF110" s="915">
        <v>3165268</v>
      </c>
      <c r="AG110" s="913"/>
      <c r="AH110" s="913"/>
      <c r="AI110" s="913"/>
      <c r="AJ110" s="914"/>
      <c r="AK110" s="915">
        <v>3128221</v>
      </c>
      <c r="AL110" s="913"/>
      <c r="AM110" s="913"/>
      <c r="AN110" s="913"/>
      <c r="AO110" s="914"/>
      <c r="AP110" s="916">
        <v>12.4</v>
      </c>
      <c r="AQ110" s="917"/>
      <c r="AR110" s="917"/>
      <c r="AS110" s="917"/>
      <c r="AT110" s="918"/>
      <c r="AU110" s="919" t="s">
        <v>75</v>
      </c>
      <c r="AV110" s="920"/>
      <c r="AW110" s="920"/>
      <c r="AX110" s="920"/>
      <c r="AY110" s="920"/>
      <c r="AZ110" s="942" t="s">
        <v>438</v>
      </c>
      <c r="BA110" s="910"/>
      <c r="BB110" s="910"/>
      <c r="BC110" s="910"/>
      <c r="BD110" s="910"/>
      <c r="BE110" s="910"/>
      <c r="BF110" s="910"/>
      <c r="BG110" s="910"/>
      <c r="BH110" s="910"/>
      <c r="BI110" s="910"/>
      <c r="BJ110" s="910"/>
      <c r="BK110" s="910"/>
      <c r="BL110" s="910"/>
      <c r="BM110" s="910"/>
      <c r="BN110" s="910"/>
      <c r="BO110" s="910"/>
      <c r="BP110" s="911"/>
      <c r="BQ110" s="943">
        <v>26711799</v>
      </c>
      <c r="BR110" s="944"/>
      <c r="BS110" s="944"/>
      <c r="BT110" s="944"/>
      <c r="BU110" s="944"/>
      <c r="BV110" s="944">
        <v>26035509</v>
      </c>
      <c r="BW110" s="944"/>
      <c r="BX110" s="944"/>
      <c r="BY110" s="944"/>
      <c r="BZ110" s="944"/>
      <c r="CA110" s="944">
        <v>24561795</v>
      </c>
      <c r="CB110" s="944"/>
      <c r="CC110" s="944"/>
      <c r="CD110" s="944"/>
      <c r="CE110" s="944"/>
      <c r="CF110" s="957">
        <v>97.3</v>
      </c>
      <c r="CG110" s="958"/>
      <c r="CH110" s="958"/>
      <c r="CI110" s="958"/>
      <c r="CJ110" s="958"/>
      <c r="CK110" s="959" t="s">
        <v>439</v>
      </c>
      <c r="CL110" s="960"/>
      <c r="CM110" s="942" t="s">
        <v>440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441</v>
      </c>
      <c r="DH110" s="944"/>
      <c r="DI110" s="944"/>
      <c r="DJ110" s="944"/>
      <c r="DK110" s="944"/>
      <c r="DL110" s="944" t="s">
        <v>442</v>
      </c>
      <c r="DM110" s="944"/>
      <c r="DN110" s="944"/>
      <c r="DO110" s="944"/>
      <c r="DP110" s="944"/>
      <c r="DQ110" s="944" t="s">
        <v>443</v>
      </c>
      <c r="DR110" s="944"/>
      <c r="DS110" s="944"/>
      <c r="DT110" s="944"/>
      <c r="DU110" s="944"/>
      <c r="DV110" s="945" t="s">
        <v>130</v>
      </c>
      <c r="DW110" s="945"/>
      <c r="DX110" s="945"/>
      <c r="DY110" s="945"/>
      <c r="DZ110" s="946"/>
    </row>
    <row r="111" spans="1:131" s="224" customFormat="1" ht="26.25" customHeight="1" x14ac:dyDescent="0.2">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442</v>
      </c>
      <c r="AB111" s="951"/>
      <c r="AC111" s="951"/>
      <c r="AD111" s="951"/>
      <c r="AE111" s="952"/>
      <c r="AF111" s="953" t="s">
        <v>442</v>
      </c>
      <c r="AG111" s="951"/>
      <c r="AH111" s="951"/>
      <c r="AI111" s="951"/>
      <c r="AJ111" s="952"/>
      <c r="AK111" s="953" t="s">
        <v>445</v>
      </c>
      <c r="AL111" s="951"/>
      <c r="AM111" s="951"/>
      <c r="AN111" s="951"/>
      <c r="AO111" s="952"/>
      <c r="AP111" s="954" t="s">
        <v>130</v>
      </c>
      <c r="AQ111" s="955"/>
      <c r="AR111" s="955"/>
      <c r="AS111" s="955"/>
      <c r="AT111" s="956"/>
      <c r="AU111" s="921"/>
      <c r="AV111" s="922"/>
      <c r="AW111" s="922"/>
      <c r="AX111" s="922"/>
      <c r="AY111" s="922"/>
      <c r="AZ111" s="935" t="s">
        <v>446</v>
      </c>
      <c r="BA111" s="936"/>
      <c r="BB111" s="936"/>
      <c r="BC111" s="936"/>
      <c r="BD111" s="936"/>
      <c r="BE111" s="936"/>
      <c r="BF111" s="936"/>
      <c r="BG111" s="936"/>
      <c r="BH111" s="936"/>
      <c r="BI111" s="936"/>
      <c r="BJ111" s="936"/>
      <c r="BK111" s="936"/>
      <c r="BL111" s="936"/>
      <c r="BM111" s="936"/>
      <c r="BN111" s="936"/>
      <c r="BO111" s="936"/>
      <c r="BP111" s="937"/>
      <c r="BQ111" s="938">
        <v>497288</v>
      </c>
      <c r="BR111" s="939"/>
      <c r="BS111" s="939"/>
      <c r="BT111" s="939"/>
      <c r="BU111" s="939"/>
      <c r="BV111" s="939">
        <v>428389</v>
      </c>
      <c r="BW111" s="939"/>
      <c r="BX111" s="939"/>
      <c r="BY111" s="939"/>
      <c r="BZ111" s="939"/>
      <c r="CA111" s="939">
        <v>358300</v>
      </c>
      <c r="CB111" s="939"/>
      <c r="CC111" s="939"/>
      <c r="CD111" s="939"/>
      <c r="CE111" s="939"/>
      <c r="CF111" s="933">
        <v>1.4</v>
      </c>
      <c r="CG111" s="934"/>
      <c r="CH111" s="934"/>
      <c r="CI111" s="934"/>
      <c r="CJ111" s="934"/>
      <c r="CK111" s="961"/>
      <c r="CL111" s="962"/>
      <c r="CM111" s="935" t="s">
        <v>447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v>497288</v>
      </c>
      <c r="DH111" s="939"/>
      <c r="DI111" s="939"/>
      <c r="DJ111" s="939"/>
      <c r="DK111" s="939"/>
      <c r="DL111" s="939">
        <v>428389</v>
      </c>
      <c r="DM111" s="939"/>
      <c r="DN111" s="939"/>
      <c r="DO111" s="939"/>
      <c r="DP111" s="939"/>
      <c r="DQ111" s="939">
        <v>358300</v>
      </c>
      <c r="DR111" s="939"/>
      <c r="DS111" s="939"/>
      <c r="DT111" s="939"/>
      <c r="DU111" s="939"/>
      <c r="DV111" s="940">
        <v>1.4</v>
      </c>
      <c r="DW111" s="940"/>
      <c r="DX111" s="940"/>
      <c r="DY111" s="940"/>
      <c r="DZ111" s="941"/>
    </row>
    <row r="112" spans="1:131" s="224" customFormat="1" ht="26.25" customHeight="1" x14ac:dyDescent="0.2">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130</v>
      </c>
      <c r="AB112" s="972"/>
      <c r="AC112" s="972"/>
      <c r="AD112" s="972"/>
      <c r="AE112" s="973"/>
      <c r="AF112" s="974" t="s">
        <v>130</v>
      </c>
      <c r="AG112" s="972"/>
      <c r="AH112" s="972"/>
      <c r="AI112" s="972"/>
      <c r="AJ112" s="973"/>
      <c r="AK112" s="974" t="s">
        <v>445</v>
      </c>
      <c r="AL112" s="972"/>
      <c r="AM112" s="972"/>
      <c r="AN112" s="972"/>
      <c r="AO112" s="973"/>
      <c r="AP112" s="975" t="s">
        <v>443</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1828788</v>
      </c>
      <c r="BR112" s="939"/>
      <c r="BS112" s="939"/>
      <c r="BT112" s="939"/>
      <c r="BU112" s="939"/>
      <c r="BV112" s="939">
        <v>2128135</v>
      </c>
      <c r="BW112" s="939"/>
      <c r="BX112" s="939"/>
      <c r="BY112" s="939"/>
      <c r="BZ112" s="939"/>
      <c r="CA112" s="939">
        <v>1574891</v>
      </c>
      <c r="CB112" s="939"/>
      <c r="CC112" s="939"/>
      <c r="CD112" s="939"/>
      <c r="CE112" s="939"/>
      <c r="CF112" s="933">
        <v>6.2</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130</v>
      </c>
      <c r="DH112" s="939"/>
      <c r="DI112" s="939"/>
      <c r="DJ112" s="939"/>
      <c r="DK112" s="939"/>
      <c r="DL112" s="939" t="s">
        <v>130</v>
      </c>
      <c r="DM112" s="939"/>
      <c r="DN112" s="939"/>
      <c r="DO112" s="939"/>
      <c r="DP112" s="939"/>
      <c r="DQ112" s="939" t="s">
        <v>442</v>
      </c>
      <c r="DR112" s="939"/>
      <c r="DS112" s="939"/>
      <c r="DT112" s="939"/>
      <c r="DU112" s="939"/>
      <c r="DV112" s="940" t="s">
        <v>445</v>
      </c>
      <c r="DW112" s="940"/>
      <c r="DX112" s="940"/>
      <c r="DY112" s="940"/>
      <c r="DZ112" s="941"/>
    </row>
    <row r="113" spans="1:130" s="224" customFormat="1" ht="26.25" customHeight="1" x14ac:dyDescent="0.2">
      <c r="A113" s="967"/>
      <c r="B113" s="968"/>
      <c r="C113" s="936" t="s">
        <v>452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100594</v>
      </c>
      <c r="AB113" s="951"/>
      <c r="AC113" s="951"/>
      <c r="AD113" s="951"/>
      <c r="AE113" s="952"/>
      <c r="AF113" s="953">
        <v>98038</v>
      </c>
      <c r="AG113" s="951"/>
      <c r="AH113" s="951"/>
      <c r="AI113" s="951"/>
      <c r="AJ113" s="952"/>
      <c r="AK113" s="953">
        <v>64182</v>
      </c>
      <c r="AL113" s="951"/>
      <c r="AM113" s="951"/>
      <c r="AN113" s="951"/>
      <c r="AO113" s="952"/>
      <c r="AP113" s="954">
        <v>0.3</v>
      </c>
      <c r="AQ113" s="955"/>
      <c r="AR113" s="955"/>
      <c r="AS113" s="955"/>
      <c r="AT113" s="956"/>
      <c r="AU113" s="921"/>
      <c r="AV113" s="922"/>
      <c r="AW113" s="922"/>
      <c r="AX113" s="922"/>
      <c r="AY113" s="922"/>
      <c r="AZ113" s="935" t="s">
        <v>453</v>
      </c>
      <c r="BA113" s="936"/>
      <c r="BB113" s="936"/>
      <c r="BC113" s="936"/>
      <c r="BD113" s="936"/>
      <c r="BE113" s="936"/>
      <c r="BF113" s="936"/>
      <c r="BG113" s="936"/>
      <c r="BH113" s="936"/>
      <c r="BI113" s="936"/>
      <c r="BJ113" s="936"/>
      <c r="BK113" s="936"/>
      <c r="BL113" s="936"/>
      <c r="BM113" s="936"/>
      <c r="BN113" s="936"/>
      <c r="BO113" s="936"/>
      <c r="BP113" s="937"/>
      <c r="BQ113" s="938">
        <v>117188</v>
      </c>
      <c r="BR113" s="939"/>
      <c r="BS113" s="939"/>
      <c r="BT113" s="939"/>
      <c r="BU113" s="939"/>
      <c r="BV113" s="939">
        <v>343926</v>
      </c>
      <c r="BW113" s="939"/>
      <c r="BX113" s="939"/>
      <c r="BY113" s="939"/>
      <c r="BZ113" s="939"/>
      <c r="CA113" s="939">
        <v>521480</v>
      </c>
      <c r="CB113" s="939"/>
      <c r="CC113" s="939"/>
      <c r="CD113" s="939"/>
      <c r="CE113" s="939"/>
      <c r="CF113" s="933">
        <v>2.1</v>
      </c>
      <c r="CG113" s="934"/>
      <c r="CH113" s="934"/>
      <c r="CI113" s="934"/>
      <c r="CJ113" s="934"/>
      <c r="CK113" s="961"/>
      <c r="CL113" s="962"/>
      <c r="CM113" s="935" t="s">
        <v>454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442</v>
      </c>
      <c r="DH113" s="972"/>
      <c r="DI113" s="972"/>
      <c r="DJ113" s="972"/>
      <c r="DK113" s="973"/>
      <c r="DL113" s="974" t="s">
        <v>445</v>
      </c>
      <c r="DM113" s="972"/>
      <c r="DN113" s="972"/>
      <c r="DO113" s="972"/>
      <c r="DP113" s="973"/>
      <c r="DQ113" s="974" t="s">
        <v>130</v>
      </c>
      <c r="DR113" s="972"/>
      <c r="DS113" s="972"/>
      <c r="DT113" s="972"/>
      <c r="DU113" s="973"/>
      <c r="DV113" s="975" t="s">
        <v>445</v>
      </c>
      <c r="DW113" s="976"/>
      <c r="DX113" s="976"/>
      <c r="DY113" s="976"/>
      <c r="DZ113" s="977"/>
    </row>
    <row r="114" spans="1:130" s="224" customFormat="1" ht="26.25" customHeight="1" x14ac:dyDescent="0.2">
      <c r="A114" s="967"/>
      <c r="B114" s="968"/>
      <c r="C114" s="936" t="s">
        <v>455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17446</v>
      </c>
      <c r="AB114" s="972"/>
      <c r="AC114" s="972"/>
      <c r="AD114" s="972"/>
      <c r="AE114" s="973"/>
      <c r="AF114" s="974">
        <v>32468</v>
      </c>
      <c r="AG114" s="972"/>
      <c r="AH114" s="972"/>
      <c r="AI114" s="972"/>
      <c r="AJ114" s="973"/>
      <c r="AK114" s="974">
        <v>44451</v>
      </c>
      <c r="AL114" s="972"/>
      <c r="AM114" s="972"/>
      <c r="AN114" s="972"/>
      <c r="AO114" s="973"/>
      <c r="AP114" s="975">
        <v>0.2</v>
      </c>
      <c r="AQ114" s="976"/>
      <c r="AR114" s="976"/>
      <c r="AS114" s="976"/>
      <c r="AT114" s="977"/>
      <c r="AU114" s="921"/>
      <c r="AV114" s="922"/>
      <c r="AW114" s="922"/>
      <c r="AX114" s="922"/>
      <c r="AY114" s="922"/>
      <c r="AZ114" s="935" t="s">
        <v>456</v>
      </c>
      <c r="BA114" s="936"/>
      <c r="BB114" s="936"/>
      <c r="BC114" s="936"/>
      <c r="BD114" s="936"/>
      <c r="BE114" s="936"/>
      <c r="BF114" s="936"/>
      <c r="BG114" s="936"/>
      <c r="BH114" s="936"/>
      <c r="BI114" s="936"/>
      <c r="BJ114" s="936"/>
      <c r="BK114" s="936"/>
      <c r="BL114" s="936"/>
      <c r="BM114" s="936"/>
      <c r="BN114" s="936"/>
      <c r="BO114" s="936"/>
      <c r="BP114" s="937"/>
      <c r="BQ114" s="938">
        <v>696631</v>
      </c>
      <c r="BR114" s="939"/>
      <c r="BS114" s="939"/>
      <c r="BT114" s="939"/>
      <c r="BU114" s="939"/>
      <c r="BV114" s="939">
        <v>553523</v>
      </c>
      <c r="BW114" s="939"/>
      <c r="BX114" s="939"/>
      <c r="BY114" s="939"/>
      <c r="BZ114" s="939"/>
      <c r="CA114" s="939">
        <v>521571</v>
      </c>
      <c r="CB114" s="939"/>
      <c r="CC114" s="939"/>
      <c r="CD114" s="939"/>
      <c r="CE114" s="939"/>
      <c r="CF114" s="933">
        <v>2.1</v>
      </c>
      <c r="CG114" s="934"/>
      <c r="CH114" s="934"/>
      <c r="CI114" s="934"/>
      <c r="CJ114" s="934"/>
      <c r="CK114" s="961"/>
      <c r="CL114" s="962"/>
      <c r="CM114" s="935" t="s">
        <v>457</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458</v>
      </c>
      <c r="DH114" s="972"/>
      <c r="DI114" s="972"/>
      <c r="DJ114" s="972"/>
      <c r="DK114" s="973"/>
      <c r="DL114" s="974" t="s">
        <v>442</v>
      </c>
      <c r="DM114" s="972"/>
      <c r="DN114" s="972"/>
      <c r="DO114" s="972"/>
      <c r="DP114" s="973"/>
      <c r="DQ114" s="974" t="s">
        <v>442</v>
      </c>
      <c r="DR114" s="972"/>
      <c r="DS114" s="972"/>
      <c r="DT114" s="972"/>
      <c r="DU114" s="973"/>
      <c r="DV114" s="975" t="s">
        <v>445</v>
      </c>
      <c r="DW114" s="976"/>
      <c r="DX114" s="976"/>
      <c r="DY114" s="976"/>
      <c r="DZ114" s="977"/>
    </row>
    <row r="115" spans="1:130" s="224" customFormat="1" ht="26.25" customHeight="1" x14ac:dyDescent="0.2">
      <c r="A115" s="967"/>
      <c r="B115" s="968"/>
      <c r="C115" s="936" t="s">
        <v>459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88000</v>
      </c>
      <c r="AB115" s="951"/>
      <c r="AC115" s="951"/>
      <c r="AD115" s="951"/>
      <c r="AE115" s="952"/>
      <c r="AF115" s="953">
        <v>83032</v>
      </c>
      <c r="AG115" s="951"/>
      <c r="AH115" s="951"/>
      <c r="AI115" s="951"/>
      <c r="AJ115" s="952"/>
      <c r="AK115" s="953">
        <v>81299</v>
      </c>
      <c r="AL115" s="951"/>
      <c r="AM115" s="951"/>
      <c r="AN115" s="951"/>
      <c r="AO115" s="952"/>
      <c r="AP115" s="954">
        <v>0.3</v>
      </c>
      <c r="AQ115" s="955"/>
      <c r="AR115" s="955"/>
      <c r="AS115" s="955"/>
      <c r="AT115" s="956"/>
      <c r="AU115" s="921"/>
      <c r="AV115" s="922"/>
      <c r="AW115" s="922"/>
      <c r="AX115" s="922"/>
      <c r="AY115" s="922"/>
      <c r="AZ115" s="935" t="s">
        <v>460</v>
      </c>
      <c r="BA115" s="936"/>
      <c r="BB115" s="936"/>
      <c r="BC115" s="936"/>
      <c r="BD115" s="936"/>
      <c r="BE115" s="936"/>
      <c r="BF115" s="936"/>
      <c r="BG115" s="936"/>
      <c r="BH115" s="936"/>
      <c r="BI115" s="936"/>
      <c r="BJ115" s="936"/>
      <c r="BK115" s="936"/>
      <c r="BL115" s="936"/>
      <c r="BM115" s="936"/>
      <c r="BN115" s="936"/>
      <c r="BO115" s="936"/>
      <c r="BP115" s="937"/>
      <c r="BQ115" s="938">
        <v>1525</v>
      </c>
      <c r="BR115" s="939"/>
      <c r="BS115" s="939"/>
      <c r="BT115" s="939"/>
      <c r="BU115" s="939"/>
      <c r="BV115" s="939">
        <v>1074</v>
      </c>
      <c r="BW115" s="939"/>
      <c r="BX115" s="939"/>
      <c r="BY115" s="939"/>
      <c r="BZ115" s="939"/>
      <c r="CA115" s="939" t="s">
        <v>441</v>
      </c>
      <c r="CB115" s="939"/>
      <c r="CC115" s="939"/>
      <c r="CD115" s="939"/>
      <c r="CE115" s="939"/>
      <c r="CF115" s="933" t="s">
        <v>458</v>
      </c>
      <c r="CG115" s="934"/>
      <c r="CH115" s="934"/>
      <c r="CI115" s="934"/>
      <c r="CJ115" s="934"/>
      <c r="CK115" s="961"/>
      <c r="CL115" s="962"/>
      <c r="CM115" s="935" t="s">
        <v>461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442</v>
      </c>
      <c r="DH115" s="972"/>
      <c r="DI115" s="972"/>
      <c r="DJ115" s="972"/>
      <c r="DK115" s="973"/>
      <c r="DL115" s="974" t="s">
        <v>462</v>
      </c>
      <c r="DM115" s="972"/>
      <c r="DN115" s="972"/>
      <c r="DO115" s="972"/>
      <c r="DP115" s="973"/>
      <c r="DQ115" s="974" t="s">
        <v>442</v>
      </c>
      <c r="DR115" s="972"/>
      <c r="DS115" s="972"/>
      <c r="DT115" s="972"/>
      <c r="DU115" s="973"/>
      <c r="DV115" s="975" t="s">
        <v>462</v>
      </c>
      <c r="DW115" s="976"/>
      <c r="DX115" s="976"/>
      <c r="DY115" s="976"/>
      <c r="DZ115" s="977"/>
    </row>
    <row r="116" spans="1:130" s="224" customFormat="1" ht="26.25" customHeight="1" x14ac:dyDescent="0.2">
      <c r="A116" s="969"/>
      <c r="B116" s="970"/>
      <c r="C116" s="978" t="s">
        <v>463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442</v>
      </c>
      <c r="AB116" s="972"/>
      <c r="AC116" s="972"/>
      <c r="AD116" s="972"/>
      <c r="AE116" s="973"/>
      <c r="AF116" s="974" t="s">
        <v>445</v>
      </c>
      <c r="AG116" s="972"/>
      <c r="AH116" s="972"/>
      <c r="AI116" s="972"/>
      <c r="AJ116" s="973"/>
      <c r="AK116" s="974" t="s">
        <v>445</v>
      </c>
      <c r="AL116" s="972"/>
      <c r="AM116" s="972"/>
      <c r="AN116" s="972"/>
      <c r="AO116" s="973"/>
      <c r="AP116" s="975" t="s">
        <v>445</v>
      </c>
      <c r="AQ116" s="976"/>
      <c r="AR116" s="976"/>
      <c r="AS116" s="976"/>
      <c r="AT116" s="977"/>
      <c r="AU116" s="921"/>
      <c r="AV116" s="922"/>
      <c r="AW116" s="922"/>
      <c r="AX116" s="922"/>
      <c r="AY116" s="922"/>
      <c r="AZ116" s="980" t="s">
        <v>464</v>
      </c>
      <c r="BA116" s="981"/>
      <c r="BB116" s="981"/>
      <c r="BC116" s="981"/>
      <c r="BD116" s="981"/>
      <c r="BE116" s="981"/>
      <c r="BF116" s="981"/>
      <c r="BG116" s="981"/>
      <c r="BH116" s="981"/>
      <c r="BI116" s="981"/>
      <c r="BJ116" s="981"/>
      <c r="BK116" s="981"/>
      <c r="BL116" s="981"/>
      <c r="BM116" s="981"/>
      <c r="BN116" s="981"/>
      <c r="BO116" s="981"/>
      <c r="BP116" s="982"/>
      <c r="BQ116" s="938" t="s">
        <v>442</v>
      </c>
      <c r="BR116" s="939"/>
      <c r="BS116" s="939"/>
      <c r="BT116" s="939"/>
      <c r="BU116" s="939"/>
      <c r="BV116" s="939" t="s">
        <v>442</v>
      </c>
      <c r="BW116" s="939"/>
      <c r="BX116" s="939"/>
      <c r="BY116" s="939"/>
      <c r="BZ116" s="939"/>
      <c r="CA116" s="939" t="s">
        <v>130</v>
      </c>
      <c r="CB116" s="939"/>
      <c r="CC116" s="939"/>
      <c r="CD116" s="939"/>
      <c r="CE116" s="939"/>
      <c r="CF116" s="933" t="s">
        <v>442</v>
      </c>
      <c r="CG116" s="934"/>
      <c r="CH116" s="934"/>
      <c r="CI116" s="934"/>
      <c r="CJ116" s="934"/>
      <c r="CK116" s="961"/>
      <c r="CL116" s="962"/>
      <c r="CM116" s="935" t="s">
        <v>465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458</v>
      </c>
      <c r="DH116" s="972"/>
      <c r="DI116" s="972"/>
      <c r="DJ116" s="972"/>
      <c r="DK116" s="973"/>
      <c r="DL116" s="974" t="s">
        <v>442</v>
      </c>
      <c r="DM116" s="972"/>
      <c r="DN116" s="972"/>
      <c r="DO116" s="972"/>
      <c r="DP116" s="973"/>
      <c r="DQ116" s="974" t="s">
        <v>442</v>
      </c>
      <c r="DR116" s="972"/>
      <c r="DS116" s="972"/>
      <c r="DT116" s="972"/>
      <c r="DU116" s="973"/>
      <c r="DV116" s="975" t="s">
        <v>442</v>
      </c>
      <c r="DW116" s="976"/>
      <c r="DX116" s="976"/>
      <c r="DY116" s="976"/>
      <c r="DZ116" s="977"/>
    </row>
    <row r="117" spans="1:130" s="224" customFormat="1" ht="26.25" customHeight="1" x14ac:dyDescent="0.2">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466</v>
      </c>
      <c r="Z117" s="907"/>
      <c r="AA117" s="991">
        <v>3244771</v>
      </c>
      <c r="AB117" s="992"/>
      <c r="AC117" s="992"/>
      <c r="AD117" s="992"/>
      <c r="AE117" s="993"/>
      <c r="AF117" s="994">
        <v>3378806</v>
      </c>
      <c r="AG117" s="992"/>
      <c r="AH117" s="992"/>
      <c r="AI117" s="992"/>
      <c r="AJ117" s="993"/>
      <c r="AK117" s="994">
        <v>3318153</v>
      </c>
      <c r="AL117" s="992"/>
      <c r="AM117" s="992"/>
      <c r="AN117" s="992"/>
      <c r="AO117" s="993"/>
      <c r="AP117" s="995"/>
      <c r="AQ117" s="996"/>
      <c r="AR117" s="996"/>
      <c r="AS117" s="996"/>
      <c r="AT117" s="997"/>
      <c r="AU117" s="921"/>
      <c r="AV117" s="922"/>
      <c r="AW117" s="922"/>
      <c r="AX117" s="922"/>
      <c r="AY117" s="922"/>
      <c r="AZ117" s="987" t="s">
        <v>467</v>
      </c>
      <c r="BA117" s="988"/>
      <c r="BB117" s="988"/>
      <c r="BC117" s="988"/>
      <c r="BD117" s="988"/>
      <c r="BE117" s="988"/>
      <c r="BF117" s="988"/>
      <c r="BG117" s="988"/>
      <c r="BH117" s="988"/>
      <c r="BI117" s="988"/>
      <c r="BJ117" s="988"/>
      <c r="BK117" s="988"/>
      <c r="BL117" s="988"/>
      <c r="BM117" s="988"/>
      <c r="BN117" s="988"/>
      <c r="BO117" s="988"/>
      <c r="BP117" s="989"/>
      <c r="BQ117" s="938" t="s">
        <v>445</v>
      </c>
      <c r="BR117" s="939"/>
      <c r="BS117" s="939"/>
      <c r="BT117" s="939"/>
      <c r="BU117" s="939"/>
      <c r="BV117" s="939" t="s">
        <v>442</v>
      </c>
      <c r="BW117" s="939"/>
      <c r="BX117" s="939"/>
      <c r="BY117" s="939"/>
      <c r="BZ117" s="939"/>
      <c r="CA117" s="939" t="s">
        <v>458</v>
      </c>
      <c r="CB117" s="939"/>
      <c r="CC117" s="939"/>
      <c r="CD117" s="939"/>
      <c r="CE117" s="939"/>
      <c r="CF117" s="933" t="s">
        <v>458</v>
      </c>
      <c r="CG117" s="934"/>
      <c r="CH117" s="934"/>
      <c r="CI117" s="934"/>
      <c r="CJ117" s="934"/>
      <c r="CK117" s="961"/>
      <c r="CL117" s="962"/>
      <c r="CM117" s="935" t="s">
        <v>468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445</v>
      </c>
      <c r="DH117" s="972"/>
      <c r="DI117" s="972"/>
      <c r="DJ117" s="972"/>
      <c r="DK117" s="973"/>
      <c r="DL117" s="974" t="s">
        <v>442</v>
      </c>
      <c r="DM117" s="972"/>
      <c r="DN117" s="972"/>
      <c r="DO117" s="972"/>
      <c r="DP117" s="973"/>
      <c r="DQ117" s="974" t="s">
        <v>442</v>
      </c>
      <c r="DR117" s="972"/>
      <c r="DS117" s="972"/>
      <c r="DT117" s="972"/>
      <c r="DU117" s="973"/>
      <c r="DV117" s="975" t="s">
        <v>130</v>
      </c>
      <c r="DW117" s="976"/>
      <c r="DX117" s="976"/>
      <c r="DY117" s="976"/>
      <c r="DZ117" s="977"/>
    </row>
    <row r="118" spans="1:130" s="224" customFormat="1" ht="26.25" customHeight="1" x14ac:dyDescent="0.2">
      <c r="A118" s="925" t="s">
        <v>436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433</v>
      </c>
      <c r="AB118" s="906"/>
      <c r="AC118" s="906"/>
      <c r="AD118" s="906"/>
      <c r="AE118" s="907"/>
      <c r="AF118" s="905" t="s">
        <v>434</v>
      </c>
      <c r="AG118" s="906"/>
      <c r="AH118" s="906"/>
      <c r="AI118" s="906"/>
      <c r="AJ118" s="907"/>
      <c r="AK118" s="905" t="s">
        <v>310</v>
      </c>
      <c r="AL118" s="906"/>
      <c r="AM118" s="906"/>
      <c r="AN118" s="906"/>
      <c r="AO118" s="907"/>
      <c r="AP118" s="983" t="s">
        <v>435</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462</v>
      </c>
      <c r="BR118" s="1013"/>
      <c r="BS118" s="1013"/>
      <c r="BT118" s="1013"/>
      <c r="BU118" s="1013"/>
      <c r="BV118" s="1013" t="s">
        <v>441</v>
      </c>
      <c r="BW118" s="1013"/>
      <c r="BX118" s="1013"/>
      <c r="BY118" s="1013"/>
      <c r="BZ118" s="1013"/>
      <c r="CA118" s="1013" t="s">
        <v>130</v>
      </c>
      <c r="CB118" s="1013"/>
      <c r="CC118" s="1013"/>
      <c r="CD118" s="1013"/>
      <c r="CE118" s="1013"/>
      <c r="CF118" s="933" t="s">
        <v>130</v>
      </c>
      <c r="CG118" s="934"/>
      <c r="CH118" s="934"/>
      <c r="CI118" s="934"/>
      <c r="CJ118" s="934"/>
      <c r="CK118" s="961"/>
      <c r="CL118" s="962"/>
      <c r="CM118" s="935" t="s">
        <v>470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130</v>
      </c>
      <c r="DH118" s="972"/>
      <c r="DI118" s="972"/>
      <c r="DJ118" s="972"/>
      <c r="DK118" s="973"/>
      <c r="DL118" s="974" t="s">
        <v>445</v>
      </c>
      <c r="DM118" s="972"/>
      <c r="DN118" s="972"/>
      <c r="DO118" s="972"/>
      <c r="DP118" s="973"/>
      <c r="DQ118" s="974" t="s">
        <v>442</v>
      </c>
      <c r="DR118" s="972"/>
      <c r="DS118" s="972"/>
      <c r="DT118" s="972"/>
      <c r="DU118" s="973"/>
      <c r="DV118" s="975" t="s">
        <v>130</v>
      </c>
      <c r="DW118" s="976"/>
      <c r="DX118" s="976"/>
      <c r="DY118" s="976"/>
      <c r="DZ118" s="977"/>
    </row>
    <row r="119" spans="1:130" s="224" customFormat="1" ht="26.25" customHeight="1" x14ac:dyDescent="0.2">
      <c r="A119" s="1069" t="s">
        <v>439</v>
      </c>
      <c r="B119" s="960"/>
      <c r="C119" s="942" t="s">
        <v>440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130</v>
      </c>
      <c r="AB119" s="913"/>
      <c r="AC119" s="913"/>
      <c r="AD119" s="913"/>
      <c r="AE119" s="914"/>
      <c r="AF119" s="915" t="s">
        <v>130</v>
      </c>
      <c r="AG119" s="913"/>
      <c r="AH119" s="913"/>
      <c r="AI119" s="913"/>
      <c r="AJ119" s="914"/>
      <c r="AK119" s="915" t="s">
        <v>442</v>
      </c>
      <c r="AL119" s="913"/>
      <c r="AM119" s="913"/>
      <c r="AN119" s="913"/>
      <c r="AO119" s="914"/>
      <c r="AP119" s="916" t="s">
        <v>442</v>
      </c>
      <c r="AQ119" s="917"/>
      <c r="AR119" s="917"/>
      <c r="AS119" s="917"/>
      <c r="AT119" s="918"/>
      <c r="AU119" s="923"/>
      <c r="AV119" s="924"/>
      <c r="AW119" s="924"/>
      <c r="AX119" s="924"/>
      <c r="AY119" s="924"/>
      <c r="AZ119" s="245" t="s">
        <v>191</v>
      </c>
      <c r="BA119" s="245"/>
      <c r="BB119" s="245"/>
      <c r="BC119" s="245"/>
      <c r="BD119" s="245"/>
      <c r="BE119" s="245"/>
      <c r="BF119" s="245"/>
      <c r="BG119" s="245"/>
      <c r="BH119" s="245"/>
      <c r="BI119" s="245"/>
      <c r="BJ119" s="245"/>
      <c r="BK119" s="245"/>
      <c r="BL119" s="245"/>
      <c r="BM119" s="245"/>
      <c r="BN119" s="245"/>
      <c r="BO119" s="990" t="s">
        <v>471</v>
      </c>
      <c r="BP119" s="1018"/>
      <c r="BQ119" s="1012">
        <v>29853219</v>
      </c>
      <c r="BR119" s="1013"/>
      <c r="BS119" s="1013"/>
      <c r="BT119" s="1013"/>
      <c r="BU119" s="1013"/>
      <c r="BV119" s="1013">
        <v>29490556</v>
      </c>
      <c r="BW119" s="1013"/>
      <c r="BX119" s="1013"/>
      <c r="BY119" s="1013"/>
      <c r="BZ119" s="1013"/>
      <c r="CA119" s="1013">
        <v>27538037</v>
      </c>
      <c r="CB119" s="1013"/>
      <c r="CC119" s="1013"/>
      <c r="CD119" s="1013"/>
      <c r="CE119" s="1013"/>
      <c r="CF119" s="1014"/>
      <c r="CG119" s="1015"/>
      <c r="CH119" s="1015"/>
      <c r="CI119" s="1015"/>
      <c r="CJ119" s="1016"/>
      <c r="CK119" s="963"/>
      <c r="CL119" s="964"/>
      <c r="CM119" s="986" t="s">
        <v>472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442</v>
      </c>
      <c r="DH119" s="999"/>
      <c r="DI119" s="999"/>
      <c r="DJ119" s="999"/>
      <c r="DK119" s="1000"/>
      <c r="DL119" s="998" t="s">
        <v>442</v>
      </c>
      <c r="DM119" s="999"/>
      <c r="DN119" s="999"/>
      <c r="DO119" s="999"/>
      <c r="DP119" s="1000"/>
      <c r="DQ119" s="998" t="s">
        <v>445</v>
      </c>
      <c r="DR119" s="999"/>
      <c r="DS119" s="999"/>
      <c r="DT119" s="999"/>
      <c r="DU119" s="1000"/>
      <c r="DV119" s="1001" t="s">
        <v>445</v>
      </c>
      <c r="DW119" s="1002"/>
      <c r="DX119" s="1002"/>
      <c r="DY119" s="1002"/>
      <c r="DZ119" s="1003"/>
    </row>
    <row r="120" spans="1:130" s="224" customFormat="1" ht="26.25" customHeight="1" x14ac:dyDescent="0.2">
      <c r="A120" s="1070"/>
      <c r="B120" s="962"/>
      <c r="C120" s="935" t="s">
        <v>447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v>77473</v>
      </c>
      <c r="AB120" s="972"/>
      <c r="AC120" s="972"/>
      <c r="AD120" s="972"/>
      <c r="AE120" s="973"/>
      <c r="AF120" s="974">
        <v>77473</v>
      </c>
      <c r="AG120" s="972"/>
      <c r="AH120" s="972"/>
      <c r="AI120" s="972"/>
      <c r="AJ120" s="973"/>
      <c r="AK120" s="974">
        <v>77473</v>
      </c>
      <c r="AL120" s="972"/>
      <c r="AM120" s="972"/>
      <c r="AN120" s="972"/>
      <c r="AO120" s="973"/>
      <c r="AP120" s="975">
        <v>0.3</v>
      </c>
      <c r="AQ120" s="976"/>
      <c r="AR120" s="976"/>
      <c r="AS120" s="976"/>
      <c r="AT120" s="977"/>
      <c r="AU120" s="1004" t="s">
        <v>473</v>
      </c>
      <c r="AV120" s="1005"/>
      <c r="AW120" s="1005"/>
      <c r="AX120" s="1005"/>
      <c r="AY120" s="1006"/>
      <c r="AZ120" s="942" t="s">
        <v>474</v>
      </c>
      <c r="BA120" s="910"/>
      <c r="BB120" s="910"/>
      <c r="BC120" s="910"/>
      <c r="BD120" s="910"/>
      <c r="BE120" s="910"/>
      <c r="BF120" s="910"/>
      <c r="BG120" s="910"/>
      <c r="BH120" s="910"/>
      <c r="BI120" s="910"/>
      <c r="BJ120" s="910"/>
      <c r="BK120" s="910"/>
      <c r="BL120" s="910"/>
      <c r="BM120" s="910"/>
      <c r="BN120" s="910"/>
      <c r="BO120" s="910"/>
      <c r="BP120" s="911"/>
      <c r="BQ120" s="943">
        <v>4247060</v>
      </c>
      <c r="BR120" s="944"/>
      <c r="BS120" s="944"/>
      <c r="BT120" s="944"/>
      <c r="BU120" s="944"/>
      <c r="BV120" s="944">
        <v>5039866</v>
      </c>
      <c r="BW120" s="944"/>
      <c r="BX120" s="944"/>
      <c r="BY120" s="944"/>
      <c r="BZ120" s="944"/>
      <c r="CA120" s="944">
        <v>5881949</v>
      </c>
      <c r="CB120" s="944"/>
      <c r="CC120" s="944"/>
      <c r="CD120" s="944"/>
      <c r="CE120" s="944"/>
      <c r="CF120" s="957">
        <v>23.3</v>
      </c>
      <c r="CG120" s="958"/>
      <c r="CH120" s="958"/>
      <c r="CI120" s="958"/>
      <c r="CJ120" s="958"/>
      <c r="CK120" s="1019" t="s">
        <v>475</v>
      </c>
      <c r="CL120" s="1020"/>
      <c r="CM120" s="1020"/>
      <c r="CN120" s="1020"/>
      <c r="CO120" s="1021"/>
      <c r="CP120" s="1027" t="s">
        <v>476</v>
      </c>
      <c r="CQ120" s="1028"/>
      <c r="CR120" s="1028"/>
      <c r="CS120" s="1028"/>
      <c r="CT120" s="1028"/>
      <c r="CU120" s="1028"/>
      <c r="CV120" s="1028"/>
      <c r="CW120" s="1028"/>
      <c r="CX120" s="1028"/>
      <c r="CY120" s="1028"/>
      <c r="CZ120" s="1028"/>
      <c r="DA120" s="1028"/>
      <c r="DB120" s="1028"/>
      <c r="DC120" s="1028"/>
      <c r="DD120" s="1028"/>
      <c r="DE120" s="1028"/>
      <c r="DF120" s="1029"/>
      <c r="DG120" s="943">
        <v>1823991</v>
      </c>
      <c r="DH120" s="944"/>
      <c r="DI120" s="944"/>
      <c r="DJ120" s="944"/>
      <c r="DK120" s="944"/>
      <c r="DL120" s="944">
        <v>2123609</v>
      </c>
      <c r="DM120" s="944"/>
      <c r="DN120" s="944"/>
      <c r="DO120" s="944"/>
      <c r="DP120" s="944"/>
      <c r="DQ120" s="944">
        <v>1570348</v>
      </c>
      <c r="DR120" s="944"/>
      <c r="DS120" s="944"/>
      <c r="DT120" s="944"/>
      <c r="DU120" s="944"/>
      <c r="DV120" s="945">
        <v>6.2</v>
      </c>
      <c r="DW120" s="945"/>
      <c r="DX120" s="945"/>
      <c r="DY120" s="945"/>
      <c r="DZ120" s="946"/>
    </row>
    <row r="121" spans="1:130" s="224" customFormat="1" ht="26.25" customHeight="1" x14ac:dyDescent="0.2">
      <c r="A121" s="1070"/>
      <c r="B121" s="962"/>
      <c r="C121" s="987" t="s">
        <v>477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442</v>
      </c>
      <c r="AB121" s="972"/>
      <c r="AC121" s="972"/>
      <c r="AD121" s="972"/>
      <c r="AE121" s="973"/>
      <c r="AF121" s="974" t="s">
        <v>442</v>
      </c>
      <c r="AG121" s="972"/>
      <c r="AH121" s="972"/>
      <c r="AI121" s="972"/>
      <c r="AJ121" s="973"/>
      <c r="AK121" s="974" t="s">
        <v>130</v>
      </c>
      <c r="AL121" s="972"/>
      <c r="AM121" s="972"/>
      <c r="AN121" s="972"/>
      <c r="AO121" s="973"/>
      <c r="AP121" s="975" t="s">
        <v>442</v>
      </c>
      <c r="AQ121" s="976"/>
      <c r="AR121" s="976"/>
      <c r="AS121" s="976"/>
      <c r="AT121" s="977"/>
      <c r="AU121" s="1007"/>
      <c r="AV121" s="1008"/>
      <c r="AW121" s="1008"/>
      <c r="AX121" s="1008"/>
      <c r="AY121" s="1009"/>
      <c r="AZ121" s="935" t="s">
        <v>478</v>
      </c>
      <c r="BA121" s="936"/>
      <c r="BB121" s="936"/>
      <c r="BC121" s="936"/>
      <c r="BD121" s="936"/>
      <c r="BE121" s="936"/>
      <c r="BF121" s="936"/>
      <c r="BG121" s="936"/>
      <c r="BH121" s="936"/>
      <c r="BI121" s="936"/>
      <c r="BJ121" s="936"/>
      <c r="BK121" s="936"/>
      <c r="BL121" s="936"/>
      <c r="BM121" s="936"/>
      <c r="BN121" s="936"/>
      <c r="BO121" s="936"/>
      <c r="BP121" s="937"/>
      <c r="BQ121" s="938">
        <v>4080692</v>
      </c>
      <c r="BR121" s="939"/>
      <c r="BS121" s="939"/>
      <c r="BT121" s="939"/>
      <c r="BU121" s="939"/>
      <c r="BV121" s="939">
        <v>4202569</v>
      </c>
      <c r="BW121" s="939"/>
      <c r="BX121" s="939"/>
      <c r="BY121" s="939"/>
      <c r="BZ121" s="939"/>
      <c r="CA121" s="939">
        <v>3636633</v>
      </c>
      <c r="CB121" s="939"/>
      <c r="CC121" s="939"/>
      <c r="CD121" s="939"/>
      <c r="CE121" s="939"/>
      <c r="CF121" s="933">
        <v>14.4</v>
      </c>
      <c r="CG121" s="934"/>
      <c r="CH121" s="934"/>
      <c r="CI121" s="934"/>
      <c r="CJ121" s="934"/>
      <c r="CK121" s="1022"/>
      <c r="CL121" s="1023"/>
      <c r="CM121" s="1023"/>
      <c r="CN121" s="1023"/>
      <c r="CO121" s="1024"/>
      <c r="CP121" s="1032" t="s">
        <v>479</v>
      </c>
      <c r="CQ121" s="1033"/>
      <c r="CR121" s="1033"/>
      <c r="CS121" s="1033"/>
      <c r="CT121" s="1033"/>
      <c r="CU121" s="1033"/>
      <c r="CV121" s="1033"/>
      <c r="CW121" s="1033"/>
      <c r="CX121" s="1033"/>
      <c r="CY121" s="1033"/>
      <c r="CZ121" s="1033"/>
      <c r="DA121" s="1033"/>
      <c r="DB121" s="1033"/>
      <c r="DC121" s="1033"/>
      <c r="DD121" s="1033"/>
      <c r="DE121" s="1033"/>
      <c r="DF121" s="1034"/>
      <c r="DG121" s="938">
        <v>4797</v>
      </c>
      <c r="DH121" s="939"/>
      <c r="DI121" s="939"/>
      <c r="DJ121" s="939"/>
      <c r="DK121" s="939"/>
      <c r="DL121" s="939">
        <v>4526</v>
      </c>
      <c r="DM121" s="939"/>
      <c r="DN121" s="939"/>
      <c r="DO121" s="939"/>
      <c r="DP121" s="939"/>
      <c r="DQ121" s="939">
        <v>4543</v>
      </c>
      <c r="DR121" s="939"/>
      <c r="DS121" s="939"/>
      <c r="DT121" s="939"/>
      <c r="DU121" s="939"/>
      <c r="DV121" s="940">
        <v>0</v>
      </c>
      <c r="DW121" s="940"/>
      <c r="DX121" s="940"/>
      <c r="DY121" s="940"/>
      <c r="DZ121" s="941"/>
    </row>
    <row r="122" spans="1:130" s="224" customFormat="1" ht="26.25" customHeight="1" x14ac:dyDescent="0.2">
      <c r="A122" s="1070"/>
      <c r="B122" s="962"/>
      <c r="C122" s="935" t="s">
        <v>457</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130</v>
      </c>
      <c r="AB122" s="972"/>
      <c r="AC122" s="972"/>
      <c r="AD122" s="972"/>
      <c r="AE122" s="973"/>
      <c r="AF122" s="974" t="s">
        <v>445</v>
      </c>
      <c r="AG122" s="972"/>
      <c r="AH122" s="972"/>
      <c r="AI122" s="972"/>
      <c r="AJ122" s="973"/>
      <c r="AK122" s="974" t="s">
        <v>442</v>
      </c>
      <c r="AL122" s="972"/>
      <c r="AM122" s="972"/>
      <c r="AN122" s="972"/>
      <c r="AO122" s="973"/>
      <c r="AP122" s="975" t="s">
        <v>458</v>
      </c>
      <c r="AQ122" s="976"/>
      <c r="AR122" s="976"/>
      <c r="AS122" s="976"/>
      <c r="AT122" s="977"/>
      <c r="AU122" s="1007"/>
      <c r="AV122" s="1008"/>
      <c r="AW122" s="1008"/>
      <c r="AX122" s="1008"/>
      <c r="AY122" s="1009"/>
      <c r="AZ122" s="986" t="s">
        <v>480</v>
      </c>
      <c r="BA122" s="978"/>
      <c r="BB122" s="978"/>
      <c r="BC122" s="978"/>
      <c r="BD122" s="978"/>
      <c r="BE122" s="978"/>
      <c r="BF122" s="978"/>
      <c r="BG122" s="978"/>
      <c r="BH122" s="978"/>
      <c r="BI122" s="978"/>
      <c r="BJ122" s="978"/>
      <c r="BK122" s="978"/>
      <c r="BL122" s="978"/>
      <c r="BM122" s="978"/>
      <c r="BN122" s="978"/>
      <c r="BO122" s="978"/>
      <c r="BP122" s="979"/>
      <c r="BQ122" s="1012">
        <v>15974313</v>
      </c>
      <c r="BR122" s="1013"/>
      <c r="BS122" s="1013"/>
      <c r="BT122" s="1013"/>
      <c r="BU122" s="1013"/>
      <c r="BV122" s="1013">
        <v>15897047</v>
      </c>
      <c r="BW122" s="1013"/>
      <c r="BX122" s="1013"/>
      <c r="BY122" s="1013"/>
      <c r="BZ122" s="1013"/>
      <c r="CA122" s="1013">
        <v>15213654</v>
      </c>
      <c r="CB122" s="1013"/>
      <c r="CC122" s="1013"/>
      <c r="CD122" s="1013"/>
      <c r="CE122" s="1013"/>
      <c r="CF122" s="1030">
        <v>60.3</v>
      </c>
      <c r="CG122" s="1031"/>
      <c r="CH122" s="1031"/>
      <c r="CI122" s="1031"/>
      <c r="CJ122" s="1031"/>
      <c r="CK122" s="1022"/>
      <c r="CL122" s="1023"/>
      <c r="CM122" s="1023"/>
      <c r="CN122" s="1023"/>
      <c r="CO122" s="1024"/>
      <c r="CP122" s="1032" t="s">
        <v>481</v>
      </c>
      <c r="CQ122" s="1033"/>
      <c r="CR122" s="1033"/>
      <c r="CS122" s="1033"/>
      <c r="CT122" s="1033"/>
      <c r="CU122" s="1033"/>
      <c r="CV122" s="1033"/>
      <c r="CW122" s="1033"/>
      <c r="CX122" s="1033"/>
      <c r="CY122" s="1033"/>
      <c r="CZ122" s="1033"/>
      <c r="DA122" s="1033"/>
      <c r="DB122" s="1033"/>
      <c r="DC122" s="1033"/>
      <c r="DD122" s="1033"/>
      <c r="DE122" s="1033"/>
      <c r="DF122" s="1034"/>
      <c r="DG122" s="938" t="s">
        <v>130</v>
      </c>
      <c r="DH122" s="939"/>
      <c r="DI122" s="939"/>
      <c r="DJ122" s="939"/>
      <c r="DK122" s="939"/>
      <c r="DL122" s="939" t="s">
        <v>443</v>
      </c>
      <c r="DM122" s="939"/>
      <c r="DN122" s="939"/>
      <c r="DO122" s="939"/>
      <c r="DP122" s="939"/>
      <c r="DQ122" s="939" t="s">
        <v>442</v>
      </c>
      <c r="DR122" s="939"/>
      <c r="DS122" s="939"/>
      <c r="DT122" s="939"/>
      <c r="DU122" s="939"/>
      <c r="DV122" s="940" t="s">
        <v>445</v>
      </c>
      <c r="DW122" s="940"/>
      <c r="DX122" s="940"/>
      <c r="DY122" s="940"/>
      <c r="DZ122" s="941"/>
    </row>
    <row r="123" spans="1:130" s="224" customFormat="1" ht="26.25" customHeight="1" x14ac:dyDescent="0.2">
      <c r="A123" s="1070"/>
      <c r="B123" s="962"/>
      <c r="C123" s="935" t="s">
        <v>465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442</v>
      </c>
      <c r="AB123" s="972"/>
      <c r="AC123" s="972"/>
      <c r="AD123" s="972"/>
      <c r="AE123" s="973"/>
      <c r="AF123" s="974" t="s">
        <v>442</v>
      </c>
      <c r="AG123" s="972"/>
      <c r="AH123" s="972"/>
      <c r="AI123" s="972"/>
      <c r="AJ123" s="973"/>
      <c r="AK123" s="974" t="s">
        <v>445</v>
      </c>
      <c r="AL123" s="972"/>
      <c r="AM123" s="972"/>
      <c r="AN123" s="972"/>
      <c r="AO123" s="973"/>
      <c r="AP123" s="975" t="s">
        <v>130</v>
      </c>
      <c r="AQ123" s="976"/>
      <c r="AR123" s="976"/>
      <c r="AS123" s="976"/>
      <c r="AT123" s="977"/>
      <c r="AU123" s="1010"/>
      <c r="AV123" s="1011"/>
      <c r="AW123" s="1011"/>
      <c r="AX123" s="1011"/>
      <c r="AY123" s="1011"/>
      <c r="AZ123" s="245" t="s">
        <v>191</v>
      </c>
      <c r="BA123" s="245"/>
      <c r="BB123" s="245"/>
      <c r="BC123" s="245"/>
      <c r="BD123" s="245"/>
      <c r="BE123" s="245"/>
      <c r="BF123" s="245"/>
      <c r="BG123" s="245"/>
      <c r="BH123" s="245"/>
      <c r="BI123" s="245"/>
      <c r="BJ123" s="245"/>
      <c r="BK123" s="245"/>
      <c r="BL123" s="245"/>
      <c r="BM123" s="245"/>
      <c r="BN123" s="245"/>
      <c r="BO123" s="990" t="s">
        <v>482</v>
      </c>
      <c r="BP123" s="1018"/>
      <c r="BQ123" s="1076">
        <v>24302065</v>
      </c>
      <c r="BR123" s="1077"/>
      <c r="BS123" s="1077"/>
      <c r="BT123" s="1077"/>
      <c r="BU123" s="1077"/>
      <c r="BV123" s="1077">
        <v>25139482</v>
      </c>
      <c r="BW123" s="1077"/>
      <c r="BX123" s="1077"/>
      <c r="BY123" s="1077"/>
      <c r="BZ123" s="1077"/>
      <c r="CA123" s="1077">
        <v>24732236</v>
      </c>
      <c r="CB123" s="1077"/>
      <c r="CC123" s="1077"/>
      <c r="CD123" s="1077"/>
      <c r="CE123" s="1077"/>
      <c r="CF123" s="1014"/>
      <c r="CG123" s="1015"/>
      <c r="CH123" s="1015"/>
      <c r="CI123" s="1015"/>
      <c r="CJ123" s="1016"/>
      <c r="CK123" s="1022"/>
      <c r="CL123" s="1023"/>
      <c r="CM123" s="1023"/>
      <c r="CN123" s="1023"/>
      <c r="CO123" s="1024"/>
      <c r="CP123" s="1032" t="s">
        <v>483</v>
      </c>
      <c r="CQ123" s="1033"/>
      <c r="CR123" s="1033"/>
      <c r="CS123" s="1033"/>
      <c r="CT123" s="1033"/>
      <c r="CU123" s="1033"/>
      <c r="CV123" s="1033"/>
      <c r="CW123" s="1033"/>
      <c r="CX123" s="1033"/>
      <c r="CY123" s="1033"/>
      <c r="CZ123" s="1033"/>
      <c r="DA123" s="1033"/>
      <c r="DB123" s="1033"/>
      <c r="DC123" s="1033"/>
      <c r="DD123" s="1033"/>
      <c r="DE123" s="1033"/>
      <c r="DF123" s="1034"/>
      <c r="DG123" s="971" t="s">
        <v>445</v>
      </c>
      <c r="DH123" s="972"/>
      <c r="DI123" s="972"/>
      <c r="DJ123" s="972"/>
      <c r="DK123" s="973"/>
      <c r="DL123" s="974" t="s">
        <v>441</v>
      </c>
      <c r="DM123" s="972"/>
      <c r="DN123" s="972"/>
      <c r="DO123" s="972"/>
      <c r="DP123" s="973"/>
      <c r="DQ123" s="974" t="s">
        <v>441</v>
      </c>
      <c r="DR123" s="972"/>
      <c r="DS123" s="972"/>
      <c r="DT123" s="972"/>
      <c r="DU123" s="973"/>
      <c r="DV123" s="975" t="s">
        <v>445</v>
      </c>
      <c r="DW123" s="976"/>
      <c r="DX123" s="976"/>
      <c r="DY123" s="976"/>
      <c r="DZ123" s="977"/>
    </row>
    <row r="124" spans="1:130" s="224" customFormat="1" ht="26.25" customHeight="1" thickBot="1" x14ac:dyDescent="0.25">
      <c r="A124" s="1070"/>
      <c r="B124" s="962"/>
      <c r="C124" s="935" t="s">
        <v>468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442</v>
      </c>
      <c r="AB124" s="972"/>
      <c r="AC124" s="972"/>
      <c r="AD124" s="972"/>
      <c r="AE124" s="973"/>
      <c r="AF124" s="974" t="s">
        <v>130</v>
      </c>
      <c r="AG124" s="972"/>
      <c r="AH124" s="972"/>
      <c r="AI124" s="972"/>
      <c r="AJ124" s="973"/>
      <c r="AK124" s="974" t="s">
        <v>445</v>
      </c>
      <c r="AL124" s="972"/>
      <c r="AM124" s="972"/>
      <c r="AN124" s="972"/>
      <c r="AO124" s="973"/>
      <c r="AP124" s="975" t="s">
        <v>445</v>
      </c>
      <c r="AQ124" s="976"/>
      <c r="AR124" s="976"/>
      <c r="AS124" s="976"/>
      <c r="AT124" s="977"/>
      <c r="AU124" s="1072" t="s">
        <v>484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23.1</v>
      </c>
      <c r="BR124" s="1040"/>
      <c r="BS124" s="1040"/>
      <c r="BT124" s="1040"/>
      <c r="BU124" s="1040"/>
      <c r="BV124" s="1040">
        <v>17</v>
      </c>
      <c r="BW124" s="1040"/>
      <c r="BX124" s="1040"/>
      <c r="BY124" s="1040"/>
      <c r="BZ124" s="1040"/>
      <c r="CA124" s="1040">
        <v>11.1</v>
      </c>
      <c r="CB124" s="1040"/>
      <c r="CC124" s="1040"/>
      <c r="CD124" s="1040"/>
      <c r="CE124" s="1040"/>
      <c r="CF124" s="1041"/>
      <c r="CG124" s="1042"/>
      <c r="CH124" s="1042"/>
      <c r="CI124" s="1042"/>
      <c r="CJ124" s="1043"/>
      <c r="CK124" s="1025"/>
      <c r="CL124" s="1025"/>
      <c r="CM124" s="1025"/>
      <c r="CN124" s="1025"/>
      <c r="CO124" s="1026"/>
      <c r="CP124" s="1032" t="s">
        <v>485</v>
      </c>
      <c r="CQ124" s="1033"/>
      <c r="CR124" s="1033"/>
      <c r="CS124" s="1033"/>
      <c r="CT124" s="1033"/>
      <c r="CU124" s="1033"/>
      <c r="CV124" s="1033"/>
      <c r="CW124" s="1033"/>
      <c r="CX124" s="1033"/>
      <c r="CY124" s="1033"/>
      <c r="CZ124" s="1033"/>
      <c r="DA124" s="1033"/>
      <c r="DB124" s="1033"/>
      <c r="DC124" s="1033"/>
      <c r="DD124" s="1033"/>
      <c r="DE124" s="1033"/>
      <c r="DF124" s="1034"/>
      <c r="DG124" s="1017" t="s">
        <v>130</v>
      </c>
      <c r="DH124" s="999"/>
      <c r="DI124" s="999"/>
      <c r="DJ124" s="999"/>
      <c r="DK124" s="1000"/>
      <c r="DL124" s="998" t="s">
        <v>442</v>
      </c>
      <c r="DM124" s="999"/>
      <c r="DN124" s="999"/>
      <c r="DO124" s="999"/>
      <c r="DP124" s="1000"/>
      <c r="DQ124" s="998" t="s">
        <v>130</v>
      </c>
      <c r="DR124" s="999"/>
      <c r="DS124" s="999"/>
      <c r="DT124" s="999"/>
      <c r="DU124" s="1000"/>
      <c r="DV124" s="1001" t="s">
        <v>130</v>
      </c>
      <c r="DW124" s="1002"/>
      <c r="DX124" s="1002"/>
      <c r="DY124" s="1002"/>
      <c r="DZ124" s="1003"/>
    </row>
    <row r="125" spans="1:130" s="224" customFormat="1" ht="26.25" customHeight="1" x14ac:dyDescent="0.2">
      <c r="A125" s="1070"/>
      <c r="B125" s="962"/>
      <c r="C125" s="935" t="s">
        <v>470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445</v>
      </c>
      <c r="AB125" s="972"/>
      <c r="AC125" s="972"/>
      <c r="AD125" s="972"/>
      <c r="AE125" s="973"/>
      <c r="AF125" s="974" t="s">
        <v>130</v>
      </c>
      <c r="AG125" s="972"/>
      <c r="AH125" s="972"/>
      <c r="AI125" s="972"/>
      <c r="AJ125" s="973"/>
      <c r="AK125" s="974" t="s">
        <v>130</v>
      </c>
      <c r="AL125" s="972"/>
      <c r="AM125" s="972"/>
      <c r="AN125" s="972"/>
      <c r="AO125" s="973"/>
      <c r="AP125" s="975" t="s">
        <v>442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486</v>
      </c>
      <c r="CL125" s="1020"/>
      <c r="CM125" s="1020"/>
      <c r="CN125" s="1020"/>
      <c r="CO125" s="1021"/>
      <c r="CP125" s="942" t="s">
        <v>487</v>
      </c>
      <c r="CQ125" s="910"/>
      <c r="CR125" s="910"/>
      <c r="CS125" s="910"/>
      <c r="CT125" s="910"/>
      <c r="CU125" s="910"/>
      <c r="CV125" s="910"/>
      <c r="CW125" s="910"/>
      <c r="CX125" s="910"/>
      <c r="CY125" s="910"/>
      <c r="CZ125" s="910"/>
      <c r="DA125" s="910"/>
      <c r="DB125" s="910"/>
      <c r="DC125" s="910"/>
      <c r="DD125" s="910"/>
      <c r="DE125" s="910"/>
      <c r="DF125" s="911"/>
      <c r="DG125" s="943" t="s">
        <v>441</v>
      </c>
      <c r="DH125" s="944"/>
      <c r="DI125" s="944"/>
      <c r="DJ125" s="944"/>
      <c r="DK125" s="944"/>
      <c r="DL125" s="944" t="s">
        <v>442</v>
      </c>
      <c r="DM125" s="944"/>
      <c r="DN125" s="944"/>
      <c r="DO125" s="944"/>
      <c r="DP125" s="944"/>
      <c r="DQ125" s="944" t="s">
        <v>442</v>
      </c>
      <c r="DR125" s="944"/>
      <c r="DS125" s="944"/>
      <c r="DT125" s="944"/>
      <c r="DU125" s="944"/>
      <c r="DV125" s="945" t="s">
        <v>441</v>
      </c>
      <c r="DW125" s="945"/>
      <c r="DX125" s="945"/>
      <c r="DY125" s="945"/>
      <c r="DZ125" s="946"/>
    </row>
    <row r="126" spans="1:130" s="224" customFormat="1" ht="26.25" customHeight="1" thickBot="1" x14ac:dyDescent="0.25">
      <c r="A126" s="1070"/>
      <c r="B126" s="962"/>
      <c r="C126" s="935" t="s">
        <v>472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441</v>
      </c>
      <c r="AB126" s="972"/>
      <c r="AC126" s="972"/>
      <c r="AD126" s="972"/>
      <c r="AE126" s="973"/>
      <c r="AF126" s="974" t="s">
        <v>130</v>
      </c>
      <c r="AG126" s="972"/>
      <c r="AH126" s="972"/>
      <c r="AI126" s="972"/>
      <c r="AJ126" s="973"/>
      <c r="AK126" s="974" t="s">
        <v>130</v>
      </c>
      <c r="AL126" s="972"/>
      <c r="AM126" s="972"/>
      <c r="AN126" s="972"/>
      <c r="AO126" s="973"/>
      <c r="AP126" s="975" t="s">
        <v>441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488</v>
      </c>
      <c r="CQ126" s="936"/>
      <c r="CR126" s="936"/>
      <c r="CS126" s="936"/>
      <c r="CT126" s="936"/>
      <c r="CU126" s="936"/>
      <c r="CV126" s="936"/>
      <c r="CW126" s="936"/>
      <c r="CX126" s="936"/>
      <c r="CY126" s="936"/>
      <c r="CZ126" s="936"/>
      <c r="DA126" s="936"/>
      <c r="DB126" s="936"/>
      <c r="DC126" s="936"/>
      <c r="DD126" s="936"/>
      <c r="DE126" s="936"/>
      <c r="DF126" s="937"/>
      <c r="DG126" s="938" t="s">
        <v>458</v>
      </c>
      <c r="DH126" s="939"/>
      <c r="DI126" s="939"/>
      <c r="DJ126" s="939"/>
      <c r="DK126" s="939"/>
      <c r="DL126" s="939" t="s">
        <v>442</v>
      </c>
      <c r="DM126" s="939"/>
      <c r="DN126" s="939"/>
      <c r="DO126" s="939"/>
      <c r="DP126" s="939"/>
      <c r="DQ126" s="939" t="s">
        <v>442</v>
      </c>
      <c r="DR126" s="939"/>
      <c r="DS126" s="939"/>
      <c r="DT126" s="939"/>
      <c r="DU126" s="939"/>
      <c r="DV126" s="940" t="s">
        <v>130</v>
      </c>
      <c r="DW126" s="940"/>
      <c r="DX126" s="940"/>
      <c r="DY126" s="940"/>
      <c r="DZ126" s="941"/>
    </row>
    <row r="127" spans="1:130" s="224" customFormat="1" ht="26.25" customHeight="1" x14ac:dyDescent="0.2">
      <c r="A127" s="1071"/>
      <c r="B127" s="964"/>
      <c r="C127" s="986" t="s">
        <v>489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10527</v>
      </c>
      <c r="AB127" s="972"/>
      <c r="AC127" s="972"/>
      <c r="AD127" s="972"/>
      <c r="AE127" s="973"/>
      <c r="AF127" s="974">
        <v>5559</v>
      </c>
      <c r="AG127" s="972"/>
      <c r="AH127" s="972"/>
      <c r="AI127" s="972"/>
      <c r="AJ127" s="973"/>
      <c r="AK127" s="974">
        <v>3826</v>
      </c>
      <c r="AL127" s="972"/>
      <c r="AM127" s="972"/>
      <c r="AN127" s="972"/>
      <c r="AO127" s="973"/>
      <c r="AP127" s="975">
        <v>0</v>
      </c>
      <c r="AQ127" s="976"/>
      <c r="AR127" s="976"/>
      <c r="AS127" s="976"/>
      <c r="AT127" s="977"/>
      <c r="AU127" s="226"/>
      <c r="AV127" s="226"/>
      <c r="AW127" s="226"/>
      <c r="AX127" s="1044" t="s">
        <v>490</v>
      </c>
      <c r="AY127" s="1045"/>
      <c r="AZ127" s="1045"/>
      <c r="BA127" s="1045"/>
      <c r="BB127" s="1045"/>
      <c r="BC127" s="1045"/>
      <c r="BD127" s="1045"/>
      <c r="BE127" s="1046"/>
      <c r="BF127" s="1047" t="s">
        <v>491</v>
      </c>
      <c r="BG127" s="1045"/>
      <c r="BH127" s="1045"/>
      <c r="BI127" s="1045"/>
      <c r="BJ127" s="1045"/>
      <c r="BK127" s="1045"/>
      <c r="BL127" s="1046"/>
      <c r="BM127" s="1047" t="s">
        <v>492</v>
      </c>
      <c r="BN127" s="1045"/>
      <c r="BO127" s="1045"/>
      <c r="BP127" s="1045"/>
      <c r="BQ127" s="1045"/>
      <c r="BR127" s="1045"/>
      <c r="BS127" s="1046"/>
      <c r="BT127" s="1047" t="s">
        <v>493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494</v>
      </c>
      <c r="CQ127" s="936"/>
      <c r="CR127" s="936"/>
      <c r="CS127" s="936"/>
      <c r="CT127" s="936"/>
      <c r="CU127" s="936"/>
      <c r="CV127" s="936"/>
      <c r="CW127" s="936"/>
      <c r="CX127" s="936"/>
      <c r="CY127" s="936"/>
      <c r="CZ127" s="936"/>
      <c r="DA127" s="936"/>
      <c r="DB127" s="936"/>
      <c r="DC127" s="936"/>
      <c r="DD127" s="936"/>
      <c r="DE127" s="936"/>
      <c r="DF127" s="937"/>
      <c r="DG127" s="938" t="s">
        <v>441</v>
      </c>
      <c r="DH127" s="939"/>
      <c r="DI127" s="939"/>
      <c r="DJ127" s="939"/>
      <c r="DK127" s="939"/>
      <c r="DL127" s="939" t="s">
        <v>130</v>
      </c>
      <c r="DM127" s="939"/>
      <c r="DN127" s="939"/>
      <c r="DO127" s="939"/>
      <c r="DP127" s="939"/>
      <c r="DQ127" s="939" t="s">
        <v>458</v>
      </c>
      <c r="DR127" s="939"/>
      <c r="DS127" s="939"/>
      <c r="DT127" s="939"/>
      <c r="DU127" s="939"/>
      <c r="DV127" s="940" t="s">
        <v>442</v>
      </c>
      <c r="DW127" s="940"/>
      <c r="DX127" s="940"/>
      <c r="DY127" s="940"/>
      <c r="DZ127" s="941"/>
    </row>
    <row r="128" spans="1:130" s="224" customFormat="1" ht="26.25" customHeight="1" thickBot="1" x14ac:dyDescent="0.25">
      <c r="A128" s="1054" t="s">
        <v>495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496</v>
      </c>
      <c r="X128" s="1056"/>
      <c r="Y128" s="1056"/>
      <c r="Z128" s="1057"/>
      <c r="AA128" s="1058">
        <v>473399</v>
      </c>
      <c r="AB128" s="1059"/>
      <c r="AC128" s="1059"/>
      <c r="AD128" s="1059"/>
      <c r="AE128" s="1060"/>
      <c r="AF128" s="1061">
        <v>501679</v>
      </c>
      <c r="AG128" s="1059"/>
      <c r="AH128" s="1059"/>
      <c r="AI128" s="1059"/>
      <c r="AJ128" s="1060"/>
      <c r="AK128" s="1061">
        <v>446722</v>
      </c>
      <c r="AL128" s="1059"/>
      <c r="AM128" s="1059"/>
      <c r="AN128" s="1059"/>
      <c r="AO128" s="1060"/>
      <c r="AP128" s="1062"/>
      <c r="AQ128" s="1063"/>
      <c r="AR128" s="1063"/>
      <c r="AS128" s="1063"/>
      <c r="AT128" s="1064"/>
      <c r="AU128" s="226"/>
      <c r="AV128" s="226"/>
      <c r="AW128" s="226"/>
      <c r="AX128" s="909" t="s">
        <v>497</v>
      </c>
      <c r="AY128" s="910"/>
      <c r="AZ128" s="910"/>
      <c r="BA128" s="910"/>
      <c r="BB128" s="910"/>
      <c r="BC128" s="910"/>
      <c r="BD128" s="910"/>
      <c r="BE128" s="911"/>
      <c r="BF128" s="1065" t="s">
        <v>130</v>
      </c>
      <c r="BG128" s="1066"/>
      <c r="BH128" s="1066"/>
      <c r="BI128" s="1066"/>
      <c r="BJ128" s="1066"/>
      <c r="BK128" s="1066"/>
      <c r="BL128" s="1067"/>
      <c r="BM128" s="1065">
        <v>11.97</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498</v>
      </c>
      <c r="CQ128" s="739"/>
      <c r="CR128" s="739"/>
      <c r="CS128" s="739"/>
      <c r="CT128" s="739"/>
      <c r="CU128" s="739"/>
      <c r="CV128" s="739"/>
      <c r="CW128" s="739"/>
      <c r="CX128" s="739"/>
      <c r="CY128" s="739"/>
      <c r="CZ128" s="739"/>
      <c r="DA128" s="739"/>
      <c r="DB128" s="739"/>
      <c r="DC128" s="739"/>
      <c r="DD128" s="739"/>
      <c r="DE128" s="739"/>
      <c r="DF128" s="1049"/>
      <c r="DG128" s="1050">
        <v>1525</v>
      </c>
      <c r="DH128" s="1051"/>
      <c r="DI128" s="1051"/>
      <c r="DJ128" s="1051"/>
      <c r="DK128" s="1051"/>
      <c r="DL128" s="1051">
        <v>1074</v>
      </c>
      <c r="DM128" s="1051"/>
      <c r="DN128" s="1051"/>
      <c r="DO128" s="1051"/>
      <c r="DP128" s="1051"/>
      <c r="DQ128" s="1051" t="s">
        <v>445</v>
      </c>
      <c r="DR128" s="1051"/>
      <c r="DS128" s="1051"/>
      <c r="DT128" s="1051"/>
      <c r="DU128" s="1051"/>
      <c r="DV128" s="1052" t="s">
        <v>458</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499</v>
      </c>
      <c r="X129" s="1084"/>
      <c r="Y129" s="1084"/>
      <c r="Z129" s="1085"/>
      <c r="AA129" s="971">
        <v>25585443</v>
      </c>
      <c r="AB129" s="972"/>
      <c r="AC129" s="972"/>
      <c r="AD129" s="972"/>
      <c r="AE129" s="973"/>
      <c r="AF129" s="974">
        <v>27105446</v>
      </c>
      <c r="AG129" s="972"/>
      <c r="AH129" s="972"/>
      <c r="AI129" s="972"/>
      <c r="AJ129" s="973"/>
      <c r="AK129" s="974">
        <v>26804502</v>
      </c>
      <c r="AL129" s="972"/>
      <c r="AM129" s="972"/>
      <c r="AN129" s="972"/>
      <c r="AO129" s="973"/>
      <c r="AP129" s="1086"/>
      <c r="AQ129" s="1087"/>
      <c r="AR129" s="1087"/>
      <c r="AS129" s="1087"/>
      <c r="AT129" s="1088"/>
      <c r="AU129" s="227"/>
      <c r="AV129" s="227"/>
      <c r="AW129" s="227"/>
      <c r="AX129" s="1078" t="s">
        <v>500</v>
      </c>
      <c r="AY129" s="936"/>
      <c r="AZ129" s="936"/>
      <c r="BA129" s="936"/>
      <c r="BB129" s="936"/>
      <c r="BC129" s="936"/>
      <c r="BD129" s="936"/>
      <c r="BE129" s="937"/>
      <c r="BF129" s="1079" t="s">
        <v>501</v>
      </c>
      <c r="BG129" s="1080"/>
      <c r="BH129" s="1080"/>
      <c r="BI129" s="1080"/>
      <c r="BJ129" s="1080"/>
      <c r="BK129" s="1080"/>
      <c r="BL129" s="1081"/>
      <c r="BM129" s="1079">
        <v>16.97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503</v>
      </c>
      <c r="X130" s="1084"/>
      <c r="Y130" s="1084"/>
      <c r="Z130" s="1085"/>
      <c r="AA130" s="971">
        <v>1622809</v>
      </c>
      <c r="AB130" s="972"/>
      <c r="AC130" s="972"/>
      <c r="AD130" s="972"/>
      <c r="AE130" s="973"/>
      <c r="AF130" s="974">
        <v>1605855</v>
      </c>
      <c r="AG130" s="972"/>
      <c r="AH130" s="972"/>
      <c r="AI130" s="972"/>
      <c r="AJ130" s="973"/>
      <c r="AK130" s="974">
        <v>1568740</v>
      </c>
      <c r="AL130" s="972"/>
      <c r="AM130" s="972"/>
      <c r="AN130" s="972"/>
      <c r="AO130" s="973"/>
      <c r="AP130" s="1086"/>
      <c r="AQ130" s="1087"/>
      <c r="AR130" s="1087"/>
      <c r="AS130" s="1087"/>
      <c r="AT130" s="1088"/>
      <c r="AU130" s="227"/>
      <c r="AV130" s="227"/>
      <c r="AW130" s="227"/>
      <c r="AX130" s="1078" t="s">
        <v>504</v>
      </c>
      <c r="AY130" s="936"/>
      <c r="AZ130" s="936"/>
      <c r="BA130" s="936"/>
      <c r="BB130" s="936"/>
      <c r="BC130" s="936"/>
      <c r="BD130" s="936"/>
      <c r="BE130" s="937"/>
      <c r="BF130" s="1114">
        <v>4.9000000000000004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505</v>
      </c>
      <c r="X131" s="1121"/>
      <c r="Y131" s="1121"/>
      <c r="Z131" s="1122"/>
      <c r="AA131" s="1017">
        <v>23962634</v>
      </c>
      <c r="AB131" s="999"/>
      <c r="AC131" s="999"/>
      <c r="AD131" s="999"/>
      <c r="AE131" s="1000"/>
      <c r="AF131" s="998">
        <v>25499591</v>
      </c>
      <c r="AG131" s="999"/>
      <c r="AH131" s="999"/>
      <c r="AI131" s="999"/>
      <c r="AJ131" s="1000"/>
      <c r="AK131" s="998">
        <v>25235762</v>
      </c>
      <c r="AL131" s="999"/>
      <c r="AM131" s="999"/>
      <c r="AN131" s="999"/>
      <c r="AO131" s="1000"/>
      <c r="AP131" s="1123"/>
      <c r="AQ131" s="1124"/>
      <c r="AR131" s="1124"/>
      <c r="AS131" s="1124"/>
      <c r="AT131" s="1125"/>
      <c r="AU131" s="227"/>
      <c r="AV131" s="227"/>
      <c r="AW131" s="227"/>
      <c r="AX131" s="1096" t="s">
        <v>506</v>
      </c>
      <c r="AY131" s="739"/>
      <c r="AZ131" s="739"/>
      <c r="BA131" s="739"/>
      <c r="BB131" s="739"/>
      <c r="BC131" s="739"/>
      <c r="BD131" s="739"/>
      <c r="BE131" s="1049"/>
      <c r="BF131" s="1097">
        <v>11.1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507</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508</v>
      </c>
      <c r="W132" s="1107"/>
      <c r="X132" s="1107"/>
      <c r="Y132" s="1107"/>
      <c r="Z132" s="1108"/>
      <c r="AA132" s="1109">
        <v>4.7931416889999996</v>
      </c>
      <c r="AB132" s="1110"/>
      <c r="AC132" s="1110"/>
      <c r="AD132" s="1110"/>
      <c r="AE132" s="1111"/>
      <c r="AF132" s="1112">
        <v>4.9854603549999998</v>
      </c>
      <c r="AG132" s="1110"/>
      <c r="AH132" s="1110"/>
      <c r="AI132" s="1110"/>
      <c r="AJ132" s="1111"/>
      <c r="AK132" s="1112">
        <v>5.1620830790000003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509</v>
      </c>
      <c r="W133" s="1090"/>
      <c r="X133" s="1090"/>
      <c r="Y133" s="1090"/>
      <c r="Z133" s="1091"/>
      <c r="AA133" s="1092">
        <v>4.7</v>
      </c>
      <c r="AB133" s="1093"/>
      <c r="AC133" s="1093"/>
      <c r="AD133" s="1093"/>
      <c r="AE133" s="1094"/>
      <c r="AF133" s="1092">
        <v>4.9000000000000004</v>
      </c>
      <c r="AG133" s="1093"/>
      <c r="AH133" s="1093"/>
      <c r="AI133" s="1093"/>
      <c r="AJ133" s="1094"/>
      <c r="AK133" s="1092">
        <v>4.9000000000000004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bHrL5IpXBWMpxho5QyUYXkyFRLFv+8k1O9l2sH4TfecuAtUAI7i4ysxNUuLhh/SV4rBg8MVuUufZF87JDDWAA==" saltValue="VA6XIPWvhv/SLIUs33s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OR2SBywNdPHHzsB+2SYfz8Zq303TqoWHFzcJflNaY0OlGYQZ4eHRYyAOK04le8tiLMqBG5cNSoHI2R8h5+ksg==" saltValue="q4QIf23bcRZ8GK27j2RxC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WtJg6SDEvcUDJi67vxgFYOm4ifSA1aLGviWSRz2vZUwJ0NTgkMVb801m6JEfRKbDr2a34z1FGE5nXcVagscjQ==" saltValue="tqTCT0dYCjtXXH2Nisrz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512</v>
      </c>
      <c r="AL6" s="260"/>
      <c r="AM6" s="260"/>
      <c r="AN6" s="260"/>
    </row>
    <row r="7" spans="1:46" ht="13.5" customHeight="1" x14ac:dyDescent="0.2">
      <c r="A7" s="259"/>
      <c r="AK7" s="262"/>
      <c r="AL7" s="263"/>
      <c r="AM7" s="263"/>
      <c r="AN7" s="264"/>
      <c r="AO7" s="1127" t="s">
        <v>513</v>
      </c>
      <c r="AP7" s="265"/>
      <c r="AQ7" s="266" t="s">
        <v>514</v>
      </c>
      <c r="AR7" s="267"/>
    </row>
    <row r="8" spans="1:46" ht="13" x14ac:dyDescent="0.2">
      <c r="A8" s="259"/>
      <c r="AK8" s="268"/>
      <c r="AL8" s="269"/>
      <c r="AM8" s="269"/>
      <c r="AN8" s="270"/>
      <c r="AO8" s="1128"/>
      <c r="AP8" s="271" t="s">
        <v>515</v>
      </c>
      <c r="AQ8" s="272" t="s">
        <v>516</v>
      </c>
      <c r="AR8" s="273" t="s">
        <v>517</v>
      </c>
    </row>
    <row r="9" spans="1:46" ht="13" x14ac:dyDescent="0.2">
      <c r="A9" s="259"/>
      <c r="AK9" s="1129" t="s">
        <v>518</v>
      </c>
      <c r="AL9" s="1130"/>
      <c r="AM9" s="1130"/>
      <c r="AN9" s="1131"/>
      <c r="AO9" s="274">
        <v>7353493</v>
      </c>
      <c r="AP9" s="274">
        <v>51044</v>
      </c>
      <c r="AQ9" s="275">
        <v>62374</v>
      </c>
      <c r="AR9" s="276">
        <v>-18.2</v>
      </c>
    </row>
    <row r="10" spans="1:46" ht="13.5" customHeight="1" x14ac:dyDescent="0.2">
      <c r="A10" s="259"/>
      <c r="AK10" s="1129" t="s">
        <v>519</v>
      </c>
      <c r="AL10" s="1130"/>
      <c r="AM10" s="1130"/>
      <c r="AN10" s="1131"/>
      <c r="AO10" s="277">
        <v>1182443</v>
      </c>
      <c r="AP10" s="277">
        <v>8208</v>
      </c>
      <c r="AQ10" s="278">
        <v>4230</v>
      </c>
      <c r="AR10" s="279">
        <v>94</v>
      </c>
    </row>
    <row r="11" spans="1:46" ht="13.5" customHeight="1" x14ac:dyDescent="0.2">
      <c r="A11" s="259"/>
      <c r="AK11" s="1129" t="s">
        <v>520</v>
      </c>
      <c r="AL11" s="1130"/>
      <c r="AM11" s="1130"/>
      <c r="AN11" s="1131"/>
      <c r="AO11" s="277">
        <v>33177</v>
      </c>
      <c r="AP11" s="277">
        <v>230</v>
      </c>
      <c r="AQ11" s="278">
        <v>601</v>
      </c>
      <c r="AR11" s="279">
        <v>-61.7</v>
      </c>
    </row>
    <row r="12" spans="1:46" ht="13.5" customHeight="1" x14ac:dyDescent="0.2">
      <c r="A12" s="259"/>
      <c r="AK12" s="1129" t="s">
        <v>521</v>
      </c>
      <c r="AL12" s="1130"/>
      <c r="AM12" s="1130"/>
      <c r="AN12" s="1131"/>
      <c r="AO12" s="277" t="s">
        <v>522</v>
      </c>
      <c r="AP12" s="277" t="s">
        <v>522</v>
      </c>
      <c r="AQ12" s="278">
        <v>13</v>
      </c>
      <c r="AR12" s="279" t="s">
        <v>522</v>
      </c>
    </row>
    <row r="13" spans="1:46" ht="13.5" customHeight="1" x14ac:dyDescent="0.2">
      <c r="A13" s="259"/>
      <c r="AK13" s="1129" t="s">
        <v>523</v>
      </c>
      <c r="AL13" s="1130"/>
      <c r="AM13" s="1130"/>
      <c r="AN13" s="1131"/>
      <c r="AO13" s="277">
        <v>269334</v>
      </c>
      <c r="AP13" s="277">
        <v>1870</v>
      </c>
      <c r="AQ13" s="278">
        <v>2559</v>
      </c>
      <c r="AR13" s="279">
        <v>-26.9</v>
      </c>
    </row>
    <row r="14" spans="1:46" ht="13.5" customHeight="1" x14ac:dyDescent="0.2">
      <c r="A14" s="259"/>
      <c r="AK14" s="1129" t="s">
        <v>524</v>
      </c>
      <c r="AL14" s="1130"/>
      <c r="AM14" s="1130"/>
      <c r="AN14" s="1131"/>
      <c r="AO14" s="277">
        <v>69445</v>
      </c>
      <c r="AP14" s="277">
        <v>482</v>
      </c>
      <c r="AQ14" s="278">
        <v>1133</v>
      </c>
      <c r="AR14" s="279">
        <v>-57.5</v>
      </c>
    </row>
    <row r="15" spans="1:46" ht="13.5" customHeight="1" x14ac:dyDescent="0.2">
      <c r="A15" s="259"/>
      <c r="AK15" s="1132" t="s">
        <v>525</v>
      </c>
      <c r="AL15" s="1133"/>
      <c r="AM15" s="1133"/>
      <c r="AN15" s="1134"/>
      <c r="AO15" s="277">
        <v>-420535</v>
      </c>
      <c r="AP15" s="277">
        <v>-2919</v>
      </c>
      <c r="AQ15" s="278">
        <v>-4006</v>
      </c>
      <c r="AR15" s="279">
        <v>-27.1</v>
      </c>
    </row>
    <row r="16" spans="1:46" ht="13" x14ac:dyDescent="0.2">
      <c r="A16" s="259"/>
      <c r="AK16" s="1132" t="s">
        <v>191</v>
      </c>
      <c r="AL16" s="1133"/>
      <c r="AM16" s="1133"/>
      <c r="AN16" s="1134"/>
      <c r="AO16" s="277">
        <v>8487357</v>
      </c>
      <c r="AP16" s="277">
        <v>58915</v>
      </c>
      <c r="AQ16" s="278">
        <v>66904</v>
      </c>
      <c r="AR16" s="279">
        <v>-11.9</v>
      </c>
    </row>
    <row r="17" spans="1:46" ht="13" x14ac:dyDescent="0.2">
      <c r="A17" s="259"/>
    </row>
    <row r="18" spans="1:46" ht="13" x14ac:dyDescent="0.2">
      <c r="A18" s="259"/>
      <c r="AQ18" s="280"/>
      <c r="AR18" s="280"/>
    </row>
    <row r="19" spans="1:46" ht="13" x14ac:dyDescent="0.2">
      <c r="A19" s="259"/>
      <c r="AK19" s="255" t="s">
        <v>526</v>
      </c>
    </row>
    <row r="20" spans="1:46" ht="13" x14ac:dyDescent="0.2">
      <c r="A20" s="259"/>
      <c r="AK20" s="281"/>
      <c r="AL20" s="282"/>
      <c r="AM20" s="282"/>
      <c r="AN20" s="283"/>
      <c r="AO20" s="284" t="s">
        <v>527</v>
      </c>
      <c r="AP20" s="285" t="s">
        <v>528</v>
      </c>
      <c r="AQ20" s="286" t="s">
        <v>529</v>
      </c>
      <c r="AR20" s="287"/>
    </row>
    <row r="21" spans="1:46" s="260" customFormat="1" ht="13" x14ac:dyDescent="0.2">
      <c r="A21" s="288"/>
      <c r="AK21" s="1135" t="s">
        <v>530</v>
      </c>
      <c r="AL21" s="1136"/>
      <c r="AM21" s="1136"/>
      <c r="AN21" s="1137"/>
      <c r="AO21" s="289">
        <v>4.93</v>
      </c>
      <c r="AP21" s="290">
        <v>6.16</v>
      </c>
      <c r="AQ21" s="291">
        <v>-1.23</v>
      </c>
      <c r="AS21" s="292"/>
      <c r="AT21" s="288"/>
    </row>
    <row r="22" spans="1:46" s="260" customFormat="1" ht="13" x14ac:dyDescent="0.2">
      <c r="A22" s="288"/>
      <c r="AK22" s="1135" t="s">
        <v>531</v>
      </c>
      <c r="AL22" s="1136"/>
      <c r="AM22" s="1136"/>
      <c r="AN22" s="1137"/>
      <c r="AO22" s="293">
        <v>100.7</v>
      </c>
      <c r="AP22" s="294">
        <v>98.9</v>
      </c>
      <c r="AQ22" s="295">
        <v>1.8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534</v>
      </c>
      <c r="AL29" s="260"/>
      <c r="AM29" s="260"/>
      <c r="AN29" s="260"/>
      <c r="AS29" s="302"/>
    </row>
    <row r="30" spans="1:46" ht="13.5" customHeight="1" x14ac:dyDescent="0.2">
      <c r="A30" s="259"/>
      <c r="AK30" s="262"/>
      <c r="AL30" s="263"/>
      <c r="AM30" s="263"/>
      <c r="AN30" s="264"/>
      <c r="AO30" s="1127" t="s">
        <v>513</v>
      </c>
      <c r="AP30" s="265"/>
      <c r="AQ30" s="266" t="s">
        <v>514</v>
      </c>
      <c r="AR30" s="267"/>
    </row>
    <row r="31" spans="1:46" ht="13" x14ac:dyDescent="0.2">
      <c r="A31" s="259"/>
      <c r="AK31" s="268"/>
      <c r="AL31" s="269"/>
      <c r="AM31" s="269"/>
      <c r="AN31" s="270"/>
      <c r="AO31" s="1128"/>
      <c r="AP31" s="271" t="s">
        <v>515</v>
      </c>
      <c r="AQ31" s="272" t="s">
        <v>516</v>
      </c>
      <c r="AR31" s="273" t="s">
        <v>517</v>
      </c>
    </row>
    <row r="32" spans="1:46" ht="27" customHeight="1" x14ac:dyDescent="0.2">
      <c r="A32" s="259"/>
      <c r="AK32" s="1143" t="s">
        <v>535</v>
      </c>
      <c r="AL32" s="1144"/>
      <c r="AM32" s="1144"/>
      <c r="AN32" s="1145"/>
      <c r="AO32" s="303">
        <v>3128221</v>
      </c>
      <c r="AP32" s="303">
        <v>21714</v>
      </c>
      <c r="AQ32" s="304">
        <v>33699</v>
      </c>
      <c r="AR32" s="305">
        <v>-35.6</v>
      </c>
    </row>
    <row r="33" spans="1:46" ht="13.5" customHeight="1" x14ac:dyDescent="0.2">
      <c r="A33" s="259"/>
      <c r="AK33" s="1143" t="s">
        <v>536</v>
      </c>
      <c r="AL33" s="1144"/>
      <c r="AM33" s="1144"/>
      <c r="AN33" s="1145"/>
      <c r="AO33" s="303" t="s">
        <v>522</v>
      </c>
      <c r="AP33" s="303" t="s">
        <v>522</v>
      </c>
      <c r="AQ33" s="304" t="s">
        <v>522</v>
      </c>
      <c r="AR33" s="305" t="s">
        <v>522</v>
      </c>
    </row>
    <row r="34" spans="1:46" ht="27" customHeight="1" x14ac:dyDescent="0.2">
      <c r="A34" s="259"/>
      <c r="AK34" s="1143" t="s">
        <v>537</v>
      </c>
      <c r="AL34" s="1144"/>
      <c r="AM34" s="1144"/>
      <c r="AN34" s="1145"/>
      <c r="AO34" s="303" t="s">
        <v>522</v>
      </c>
      <c r="AP34" s="303" t="s">
        <v>522</v>
      </c>
      <c r="AQ34" s="304">
        <v>23</v>
      </c>
      <c r="AR34" s="305" t="s">
        <v>522</v>
      </c>
    </row>
    <row r="35" spans="1:46" ht="27" customHeight="1" x14ac:dyDescent="0.2">
      <c r="A35" s="259"/>
      <c r="AK35" s="1143" t="s">
        <v>538</v>
      </c>
      <c r="AL35" s="1144"/>
      <c r="AM35" s="1144"/>
      <c r="AN35" s="1145"/>
      <c r="AO35" s="303">
        <v>64182</v>
      </c>
      <c r="AP35" s="303">
        <v>446</v>
      </c>
      <c r="AQ35" s="304">
        <v>5771</v>
      </c>
      <c r="AR35" s="305">
        <v>-92.3</v>
      </c>
    </row>
    <row r="36" spans="1:46" ht="27" customHeight="1" x14ac:dyDescent="0.2">
      <c r="A36" s="259"/>
      <c r="AK36" s="1143" t="s">
        <v>539</v>
      </c>
      <c r="AL36" s="1144"/>
      <c r="AM36" s="1144"/>
      <c r="AN36" s="1145"/>
      <c r="AO36" s="303">
        <v>44451</v>
      </c>
      <c r="AP36" s="303">
        <v>309</v>
      </c>
      <c r="AQ36" s="304">
        <v>1158</v>
      </c>
      <c r="AR36" s="305">
        <v>-73.3</v>
      </c>
    </row>
    <row r="37" spans="1:46" ht="13.5" customHeight="1" x14ac:dyDescent="0.2">
      <c r="A37" s="259"/>
      <c r="AK37" s="1143" t="s">
        <v>540</v>
      </c>
      <c r="AL37" s="1144"/>
      <c r="AM37" s="1144"/>
      <c r="AN37" s="1145"/>
      <c r="AO37" s="303">
        <v>81299</v>
      </c>
      <c r="AP37" s="303">
        <v>564</v>
      </c>
      <c r="AQ37" s="304">
        <v>631</v>
      </c>
      <c r="AR37" s="305">
        <v>-10.6</v>
      </c>
    </row>
    <row r="38" spans="1:46" ht="27" customHeight="1" x14ac:dyDescent="0.2">
      <c r="A38" s="259"/>
      <c r="AK38" s="1146" t="s">
        <v>541</v>
      </c>
      <c r="AL38" s="1147"/>
      <c r="AM38" s="1147"/>
      <c r="AN38" s="1148"/>
      <c r="AO38" s="306" t="s">
        <v>522</v>
      </c>
      <c r="AP38" s="306" t="s">
        <v>522</v>
      </c>
      <c r="AQ38" s="307">
        <v>0</v>
      </c>
      <c r="AR38" s="295" t="s">
        <v>522</v>
      </c>
      <c r="AS38" s="302"/>
    </row>
    <row r="39" spans="1:46" ht="13" x14ac:dyDescent="0.2">
      <c r="A39" s="259"/>
      <c r="AK39" s="1146" t="s">
        <v>542</v>
      </c>
      <c r="AL39" s="1147"/>
      <c r="AM39" s="1147"/>
      <c r="AN39" s="1148"/>
      <c r="AO39" s="303">
        <v>-446722</v>
      </c>
      <c r="AP39" s="303">
        <v>-3101</v>
      </c>
      <c r="AQ39" s="304">
        <v>-6112</v>
      </c>
      <c r="AR39" s="305">
        <v>-49.3</v>
      </c>
      <c r="AS39" s="302"/>
    </row>
    <row r="40" spans="1:46" ht="27" customHeight="1" x14ac:dyDescent="0.2">
      <c r="A40" s="259"/>
      <c r="AK40" s="1143" t="s">
        <v>543</v>
      </c>
      <c r="AL40" s="1144"/>
      <c r="AM40" s="1144"/>
      <c r="AN40" s="1145"/>
      <c r="AO40" s="303">
        <v>-1568740</v>
      </c>
      <c r="AP40" s="303">
        <v>-10889</v>
      </c>
      <c r="AQ40" s="304">
        <v>-25565</v>
      </c>
      <c r="AR40" s="305">
        <v>-57.4</v>
      </c>
      <c r="AS40" s="302"/>
    </row>
    <row r="41" spans="1:46" ht="13" x14ac:dyDescent="0.2">
      <c r="A41" s="259"/>
      <c r="AK41" s="1149" t="s">
        <v>303</v>
      </c>
      <c r="AL41" s="1150"/>
      <c r="AM41" s="1150"/>
      <c r="AN41" s="1151"/>
      <c r="AO41" s="303">
        <v>1302691</v>
      </c>
      <c r="AP41" s="303">
        <v>9043</v>
      </c>
      <c r="AQ41" s="304">
        <v>9604</v>
      </c>
      <c r="AR41" s="305">
        <v>-5.8</v>
      </c>
      <c r="AS41" s="302"/>
    </row>
    <row r="42" spans="1:46" ht="13" x14ac:dyDescent="0.2">
      <c r="A42" s="259"/>
      <c r="AK42" s="308" t="s">
        <v>544</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545</v>
      </c>
    </row>
    <row r="48" spans="1:46" ht="13" x14ac:dyDescent="0.2">
      <c r="A48" s="259"/>
      <c r="AK48" s="313" t="s">
        <v>546</v>
      </c>
      <c r="AL48" s="313"/>
      <c r="AM48" s="313"/>
      <c r="AN48" s="313"/>
      <c r="AO48" s="313"/>
      <c r="AP48" s="313"/>
      <c r="AQ48" s="314"/>
      <c r="AR48" s="313"/>
    </row>
    <row r="49" spans="1:44" ht="13.5" customHeight="1" x14ac:dyDescent="0.2">
      <c r="A49" s="259"/>
      <c r="AK49" s="315"/>
      <c r="AL49" s="316"/>
      <c r="AM49" s="1138" t="s">
        <v>513</v>
      </c>
      <c r="AN49" s="1140" t="s">
        <v>547</v>
      </c>
      <c r="AO49" s="1141"/>
      <c r="AP49" s="1141"/>
      <c r="AQ49" s="1141"/>
      <c r="AR49" s="1142"/>
    </row>
    <row r="50" spans="1:44" ht="13" x14ac:dyDescent="0.2">
      <c r="A50" s="259"/>
      <c r="AK50" s="317"/>
      <c r="AL50" s="318"/>
      <c r="AM50" s="1139"/>
      <c r="AN50" s="319" t="s">
        <v>548</v>
      </c>
      <c r="AO50" s="320" t="s">
        <v>549</v>
      </c>
      <c r="AP50" s="321" t="s">
        <v>550</v>
      </c>
      <c r="AQ50" s="322" t="s">
        <v>551</v>
      </c>
      <c r="AR50" s="323" t="s">
        <v>552</v>
      </c>
    </row>
    <row r="51" spans="1:44" ht="13" x14ac:dyDescent="0.2">
      <c r="A51" s="259"/>
      <c r="AK51" s="315" t="s">
        <v>553</v>
      </c>
      <c r="AL51" s="316"/>
      <c r="AM51" s="324">
        <v>3097981</v>
      </c>
      <c r="AN51" s="325">
        <v>22128</v>
      </c>
      <c r="AO51" s="326">
        <v>13.3</v>
      </c>
      <c r="AP51" s="327">
        <v>66863</v>
      </c>
      <c r="AQ51" s="328">
        <v>-2.6</v>
      </c>
      <c r="AR51" s="329">
        <v>15.9</v>
      </c>
    </row>
    <row r="52" spans="1:44" ht="13" x14ac:dyDescent="0.2">
      <c r="A52" s="259"/>
      <c r="AK52" s="330"/>
      <c r="AL52" s="331" t="s">
        <v>554</v>
      </c>
      <c r="AM52" s="332">
        <v>2520378</v>
      </c>
      <c r="AN52" s="333">
        <v>18002</v>
      </c>
      <c r="AO52" s="334">
        <v>8.4</v>
      </c>
      <c r="AP52" s="335">
        <v>32770</v>
      </c>
      <c r="AQ52" s="336">
        <v>1.4</v>
      </c>
      <c r="AR52" s="337">
        <v>7</v>
      </c>
    </row>
    <row r="53" spans="1:44" ht="13" x14ac:dyDescent="0.2">
      <c r="A53" s="259"/>
      <c r="AK53" s="315" t="s">
        <v>555</v>
      </c>
      <c r="AL53" s="316"/>
      <c r="AM53" s="324">
        <v>3402207</v>
      </c>
      <c r="AN53" s="325">
        <v>23993</v>
      </c>
      <c r="AO53" s="326">
        <v>8.4</v>
      </c>
      <c r="AP53" s="327">
        <v>72051</v>
      </c>
      <c r="AQ53" s="328">
        <v>7.8</v>
      </c>
      <c r="AR53" s="329">
        <v>0.6</v>
      </c>
    </row>
    <row r="54" spans="1:44" ht="13" x14ac:dyDescent="0.2">
      <c r="A54" s="259"/>
      <c r="AK54" s="330"/>
      <c r="AL54" s="331" t="s">
        <v>554</v>
      </c>
      <c r="AM54" s="332">
        <v>2597530</v>
      </c>
      <c r="AN54" s="333">
        <v>18318</v>
      </c>
      <c r="AO54" s="334">
        <v>1.8</v>
      </c>
      <c r="AP54" s="335">
        <v>34140</v>
      </c>
      <c r="AQ54" s="336">
        <v>4.2</v>
      </c>
      <c r="AR54" s="337">
        <v>-2.4</v>
      </c>
    </row>
    <row r="55" spans="1:44" ht="13" x14ac:dyDescent="0.2">
      <c r="A55" s="259"/>
      <c r="AK55" s="315" t="s">
        <v>556</v>
      </c>
      <c r="AL55" s="316"/>
      <c r="AM55" s="324">
        <v>4070739</v>
      </c>
      <c r="AN55" s="325">
        <v>28428</v>
      </c>
      <c r="AO55" s="326">
        <v>18.5</v>
      </c>
      <c r="AP55" s="327">
        <v>72756</v>
      </c>
      <c r="AQ55" s="328">
        <v>1</v>
      </c>
      <c r="AR55" s="329">
        <v>17.5</v>
      </c>
    </row>
    <row r="56" spans="1:44" ht="13" x14ac:dyDescent="0.2">
      <c r="A56" s="259"/>
      <c r="AK56" s="330"/>
      <c r="AL56" s="331" t="s">
        <v>554</v>
      </c>
      <c r="AM56" s="332">
        <v>2652813</v>
      </c>
      <c r="AN56" s="333">
        <v>18526</v>
      </c>
      <c r="AO56" s="334">
        <v>1.1000000000000001</v>
      </c>
      <c r="AP56" s="335">
        <v>32117</v>
      </c>
      <c r="AQ56" s="336">
        <v>-5.9</v>
      </c>
      <c r="AR56" s="337">
        <v>7</v>
      </c>
    </row>
    <row r="57" spans="1:44" ht="13" x14ac:dyDescent="0.2">
      <c r="A57" s="259"/>
      <c r="AK57" s="315" t="s">
        <v>557</v>
      </c>
      <c r="AL57" s="316"/>
      <c r="AM57" s="324">
        <v>2219796</v>
      </c>
      <c r="AN57" s="325">
        <v>15460</v>
      </c>
      <c r="AO57" s="326">
        <v>-45.6</v>
      </c>
      <c r="AP57" s="327">
        <v>43955</v>
      </c>
      <c r="AQ57" s="328">
        <v>-39.6</v>
      </c>
      <c r="AR57" s="329">
        <v>-6</v>
      </c>
    </row>
    <row r="58" spans="1:44" ht="13" x14ac:dyDescent="0.2">
      <c r="A58" s="259"/>
      <c r="AK58" s="330"/>
      <c r="AL58" s="331" t="s">
        <v>554</v>
      </c>
      <c r="AM58" s="332">
        <v>1794249</v>
      </c>
      <c r="AN58" s="333">
        <v>12496</v>
      </c>
      <c r="AO58" s="334">
        <v>-32.5</v>
      </c>
      <c r="AP58" s="335">
        <v>21318</v>
      </c>
      <c r="AQ58" s="336">
        <v>-33.6</v>
      </c>
      <c r="AR58" s="337">
        <v>1.1000000000000001</v>
      </c>
    </row>
    <row r="59" spans="1:44" ht="13" x14ac:dyDescent="0.2">
      <c r="A59" s="259"/>
      <c r="AK59" s="315" t="s">
        <v>558</v>
      </c>
      <c r="AL59" s="316"/>
      <c r="AM59" s="324">
        <v>2370333</v>
      </c>
      <c r="AN59" s="325">
        <v>16454</v>
      </c>
      <c r="AO59" s="326">
        <v>6.4</v>
      </c>
      <c r="AP59" s="327">
        <v>41921</v>
      </c>
      <c r="AQ59" s="328">
        <v>-4.5999999999999996</v>
      </c>
      <c r="AR59" s="329">
        <v>11</v>
      </c>
    </row>
    <row r="60" spans="1:44" ht="13" x14ac:dyDescent="0.2">
      <c r="A60" s="259"/>
      <c r="AK60" s="330"/>
      <c r="AL60" s="331" t="s">
        <v>554</v>
      </c>
      <c r="AM60" s="332">
        <v>2080811</v>
      </c>
      <c r="AN60" s="333">
        <v>14444</v>
      </c>
      <c r="AO60" s="334">
        <v>15.6</v>
      </c>
      <c r="AP60" s="335">
        <v>21655</v>
      </c>
      <c r="AQ60" s="336">
        <v>1.6</v>
      </c>
      <c r="AR60" s="337">
        <v>14</v>
      </c>
    </row>
    <row r="61" spans="1:44" ht="13" x14ac:dyDescent="0.2">
      <c r="A61" s="259"/>
      <c r="AK61" s="315" t="s">
        <v>559</v>
      </c>
      <c r="AL61" s="338"/>
      <c r="AM61" s="324">
        <v>3032211</v>
      </c>
      <c r="AN61" s="325">
        <v>21293</v>
      </c>
      <c r="AO61" s="326">
        <v>0.2</v>
      </c>
      <c r="AP61" s="327">
        <v>59509</v>
      </c>
      <c r="AQ61" s="339">
        <v>-7.6</v>
      </c>
      <c r="AR61" s="329">
        <v>7.8</v>
      </c>
    </row>
    <row r="62" spans="1:44" ht="13" x14ac:dyDescent="0.2">
      <c r="A62" s="259"/>
      <c r="AK62" s="330"/>
      <c r="AL62" s="331" t="s">
        <v>554</v>
      </c>
      <c r="AM62" s="332">
        <v>2329156</v>
      </c>
      <c r="AN62" s="333">
        <v>16357</v>
      </c>
      <c r="AO62" s="334">
        <v>-1.1000000000000001</v>
      </c>
      <c r="AP62" s="335">
        <v>28400</v>
      </c>
      <c r="AQ62" s="336">
        <v>-6.5</v>
      </c>
      <c r="AR62" s="337">
        <v>5.4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we5WQ7w/mRn3uGnJlCdFr4lIKz01ZflxjwL//cNi8H3bAKmKVenqI9hwTXMCWfdHRSAd2NPPSiqOe+KbwX/FKg==" saltValue="rPTVL+pdScyzhu5CxAVO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561</v>
      </c>
    </row>
    <row r="121" spans="125:125" ht="13.5" hidden="1" customHeight="1" x14ac:dyDescent="0.2">
      <c r="DU121" s="253"/>
    </row>
  </sheetData>
  <sheetProtection algorithmName="SHA-512" hashValue="GuKQbZehBVjS8fRf2oUmOrP8VpRjQhpIjoSkUdjCybGn767Q+xCrcdPMMdcn3B2LYwYmnOhio47yMpzRuxgsBA==" saltValue="wN4SmP9QWfLTxp44O32s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562</v>
      </c>
    </row>
  </sheetData>
  <sheetProtection algorithmName="SHA-512" hashValue="vpO5D5En/oI6LQ2BAH4AcX8SFs64L4YfVyHXC3jJd8A4cF2pbQGijfigrRBrN0jHwi3EBH9efwGj8JTGgzOq7g==" saltValue="FIeWluXJz/OzK7uSTa8I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152" t="s">
        <v>3</v>
      </c>
      <c r="D47" s="1152"/>
      <c r="E47" s="1153"/>
      <c r="F47" s="11">
        <v>10.57</v>
      </c>
      <c r="G47" s="12">
        <v>10.31</v>
      </c>
      <c r="H47" s="12">
        <v>10.91</v>
      </c>
      <c r="I47" s="12">
        <v>9.9600000000000009</v>
      </c>
      <c r="J47" s="13">
        <v>11.07</v>
      </c>
    </row>
    <row r="48" spans="2:10" ht="57.75" customHeight="1" x14ac:dyDescent="0.2">
      <c r="B48" s="14"/>
      <c r="C48" s="1154" t="s">
        <v>4</v>
      </c>
      <c r="D48" s="1154"/>
      <c r="E48" s="1155"/>
      <c r="F48" s="15">
        <v>4.59</v>
      </c>
      <c r="G48" s="16">
        <v>3.93</v>
      </c>
      <c r="H48" s="16">
        <v>3.86</v>
      </c>
      <c r="I48" s="16">
        <v>10.44</v>
      </c>
      <c r="J48" s="17">
        <v>9.6</v>
      </c>
    </row>
    <row r="49" spans="2:10" ht="57.75" customHeight="1" thickBot="1" x14ac:dyDescent="0.25">
      <c r="B49" s="18"/>
      <c r="C49" s="1156" t="s">
        <v>5</v>
      </c>
      <c r="D49" s="1156"/>
      <c r="E49" s="1157"/>
      <c r="F49" s="19">
        <v>1.8</v>
      </c>
      <c r="G49" s="20" t="s">
        <v>568</v>
      </c>
      <c r="H49" s="20">
        <v>1.07</v>
      </c>
      <c r="I49" s="20">
        <v>6.46</v>
      </c>
      <c r="J49" s="21">
        <v>0.04</v>
      </c>
    </row>
    <row r="50" spans="2:10" ht="13" x14ac:dyDescent="0.2"/>
  </sheetData>
  <sheetProtection algorithmName="SHA-512" hashValue="k/x9Lr3Lgr+b9Wcx8qc+3cPVqv8N146igthT8MBsN21+1HdyfO9Ccj6J1vVWZiFc8lTb7GoXlMQg7lQmI0VHig==" saltValue="iqm5U2i2LgJ7qVsyYstm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62" t="s">
        <v>569</v>
      </c>
      <c r="D34" s="1162"/>
      <c r="E34" s="1163"/>
      <c r="F34" s="32">
        <v>4.59</v>
      </c>
      <c r="G34" s="33">
        <v>3.94</v>
      </c>
      <c r="H34" s="33">
        <v>3.86</v>
      </c>
      <c r="I34" s="33">
        <v>10.44</v>
      </c>
      <c r="J34" s="34">
        <v>9.6</v>
      </c>
      <c r="K34" s="22"/>
      <c r="L34" s="22"/>
      <c r="M34" s="22"/>
      <c r="N34" s="22"/>
      <c r="O34" s="22"/>
      <c r="P34" s="22"/>
    </row>
    <row r="35" spans="1:16" ht="39" customHeight="1" x14ac:dyDescent="0.2">
      <c r="A35" s="22"/>
      <c r="B35" s="35"/>
      <c r="C35" s="1158" t="s">
        <v>570</v>
      </c>
      <c r="D35" s="1158"/>
      <c r="E35" s="1159"/>
      <c r="F35" s="36">
        <v>6.73</v>
      </c>
      <c r="G35" s="37">
        <v>6.79</v>
      </c>
      <c r="H35" s="37">
        <v>6.61</v>
      </c>
      <c r="I35" s="37">
        <v>6.05</v>
      </c>
      <c r="J35" s="38">
        <v>5.94</v>
      </c>
      <c r="K35" s="22"/>
      <c r="L35" s="22"/>
      <c r="M35" s="22"/>
      <c r="N35" s="22"/>
      <c r="O35" s="22"/>
      <c r="P35" s="22"/>
    </row>
    <row r="36" spans="1:16" ht="39" customHeight="1" x14ac:dyDescent="0.2">
      <c r="A36" s="22"/>
      <c r="B36" s="35"/>
      <c r="C36" s="1158" t="s">
        <v>571</v>
      </c>
      <c r="D36" s="1158"/>
      <c r="E36" s="1159"/>
      <c r="F36" s="36" t="s">
        <v>522</v>
      </c>
      <c r="G36" s="37" t="s">
        <v>522</v>
      </c>
      <c r="H36" s="37">
        <v>1.72</v>
      </c>
      <c r="I36" s="37">
        <v>4.0599999999999996</v>
      </c>
      <c r="J36" s="38">
        <v>5.01</v>
      </c>
      <c r="K36" s="22"/>
      <c r="L36" s="22"/>
      <c r="M36" s="22"/>
      <c r="N36" s="22"/>
      <c r="O36" s="22"/>
      <c r="P36" s="22"/>
    </row>
    <row r="37" spans="1:16" ht="39" customHeight="1" x14ac:dyDescent="0.2">
      <c r="A37" s="22"/>
      <c r="B37" s="35"/>
      <c r="C37" s="1158" t="s">
        <v>572</v>
      </c>
      <c r="D37" s="1158"/>
      <c r="E37" s="1159"/>
      <c r="F37" s="36">
        <v>0.88</v>
      </c>
      <c r="G37" s="37">
        <v>1.17</v>
      </c>
      <c r="H37" s="37">
        <v>1.36</v>
      </c>
      <c r="I37" s="37">
        <v>1.17</v>
      </c>
      <c r="J37" s="38">
        <v>1.62</v>
      </c>
      <c r="K37" s="22"/>
      <c r="L37" s="22"/>
      <c r="M37" s="22"/>
      <c r="N37" s="22"/>
      <c r="O37" s="22"/>
      <c r="P37" s="22"/>
    </row>
    <row r="38" spans="1:16" ht="39" customHeight="1" x14ac:dyDescent="0.2">
      <c r="A38" s="22"/>
      <c r="B38" s="35"/>
      <c r="C38" s="1158" t="s">
        <v>573</v>
      </c>
      <c r="D38" s="1158"/>
      <c r="E38" s="1159"/>
      <c r="F38" s="36">
        <v>0.66</v>
      </c>
      <c r="G38" s="37">
        <v>0.59</v>
      </c>
      <c r="H38" s="37">
        <v>1.43</v>
      </c>
      <c r="I38" s="37">
        <v>0.93</v>
      </c>
      <c r="J38" s="38">
        <v>0.7</v>
      </c>
      <c r="K38" s="22"/>
      <c r="L38" s="22"/>
      <c r="M38" s="22"/>
      <c r="N38" s="22"/>
      <c r="O38" s="22"/>
      <c r="P38" s="22"/>
    </row>
    <row r="39" spans="1:16" ht="39" customHeight="1" x14ac:dyDescent="0.2">
      <c r="A39" s="22"/>
      <c r="B39" s="35"/>
      <c r="C39" s="1158" t="s">
        <v>574</v>
      </c>
      <c r="D39" s="1158"/>
      <c r="E39" s="1159"/>
      <c r="F39" s="36">
        <v>0.02</v>
      </c>
      <c r="G39" s="37">
        <v>0.01</v>
      </c>
      <c r="H39" s="37">
        <v>0</v>
      </c>
      <c r="I39" s="37">
        <v>0</v>
      </c>
      <c r="J39" s="38">
        <v>0.03</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575</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576</v>
      </c>
      <c r="D43" s="1160"/>
      <c r="E43" s="1161"/>
      <c r="F43" s="41">
        <v>0.49</v>
      </c>
      <c r="G43" s="42">
        <v>0.43</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AIJemyHyhs6s+xD7xCR/OWtRPSqTy/OaVZCJW6mcdqj0Psn3C4YpT7qPGltwnPUYQVzdyeH4DL2OxvmV4XUhw==" saltValue="cQZfd1KYn2q92yKofhZa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2995</v>
      </c>
      <c r="L45" s="58">
        <v>3055</v>
      </c>
      <c r="M45" s="58">
        <v>3039</v>
      </c>
      <c r="N45" s="58">
        <v>3165</v>
      </c>
      <c r="O45" s="59">
        <v>3128</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522</v>
      </c>
      <c r="L47" s="62" t="s">
        <v>522</v>
      </c>
      <c r="M47" s="62" t="s">
        <v>522</v>
      </c>
      <c r="N47" s="62" t="s">
        <v>522</v>
      </c>
      <c r="O47" s="63" t="s">
        <v>522</v>
      </c>
      <c r="P47" s="46"/>
      <c r="Q47" s="46"/>
      <c r="R47" s="46"/>
      <c r="S47" s="46"/>
      <c r="T47" s="46"/>
      <c r="U47" s="46"/>
    </row>
    <row r="48" spans="1:21" ht="30.75" customHeight="1" x14ac:dyDescent="0.2">
      <c r="A48" s="46"/>
      <c r="B48" s="1166"/>
      <c r="C48" s="1167"/>
      <c r="D48" s="60"/>
      <c r="E48" s="1172" t="s">
        <v>15</v>
      </c>
      <c r="F48" s="1172"/>
      <c r="G48" s="1172"/>
      <c r="H48" s="1172"/>
      <c r="I48" s="1172"/>
      <c r="J48" s="1173"/>
      <c r="K48" s="61">
        <v>103</v>
      </c>
      <c r="L48" s="62">
        <v>97</v>
      </c>
      <c r="M48" s="62">
        <v>101</v>
      </c>
      <c r="N48" s="62">
        <v>98</v>
      </c>
      <c r="O48" s="63">
        <v>64</v>
      </c>
      <c r="P48" s="46"/>
      <c r="Q48" s="46"/>
      <c r="R48" s="46"/>
      <c r="S48" s="46"/>
      <c r="T48" s="46"/>
      <c r="U48" s="46"/>
    </row>
    <row r="49" spans="1:21" ht="30.75" customHeight="1" x14ac:dyDescent="0.2">
      <c r="A49" s="46"/>
      <c r="B49" s="1166"/>
      <c r="C49" s="1167"/>
      <c r="D49" s="60"/>
      <c r="E49" s="1172" t="s">
        <v>16</v>
      </c>
      <c r="F49" s="1172"/>
      <c r="G49" s="1172"/>
      <c r="H49" s="1172"/>
      <c r="I49" s="1172"/>
      <c r="J49" s="1173"/>
      <c r="K49" s="61">
        <v>17</v>
      </c>
      <c r="L49" s="62">
        <v>24</v>
      </c>
      <c r="M49" s="62">
        <v>17</v>
      </c>
      <c r="N49" s="62">
        <v>32</v>
      </c>
      <c r="O49" s="63">
        <v>44</v>
      </c>
      <c r="P49" s="46"/>
      <c r="Q49" s="46"/>
      <c r="R49" s="46"/>
      <c r="S49" s="46"/>
      <c r="T49" s="46"/>
      <c r="U49" s="46"/>
    </row>
    <row r="50" spans="1:21" ht="30.75" customHeight="1" x14ac:dyDescent="0.2">
      <c r="A50" s="46"/>
      <c r="B50" s="1166"/>
      <c r="C50" s="1167"/>
      <c r="D50" s="60"/>
      <c r="E50" s="1172" t="s">
        <v>17</v>
      </c>
      <c r="F50" s="1172"/>
      <c r="G50" s="1172"/>
      <c r="H50" s="1172"/>
      <c r="I50" s="1172"/>
      <c r="J50" s="1173"/>
      <c r="K50" s="61">
        <v>90</v>
      </c>
      <c r="L50" s="62">
        <v>87</v>
      </c>
      <c r="M50" s="62">
        <v>88</v>
      </c>
      <c r="N50" s="62">
        <v>83</v>
      </c>
      <c r="O50" s="63">
        <v>81</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522</v>
      </c>
      <c r="L51" s="62" t="s">
        <v>522</v>
      </c>
      <c r="M51" s="62" t="s">
        <v>522</v>
      </c>
      <c r="N51" s="62" t="s">
        <v>522</v>
      </c>
      <c r="O51" s="63" t="s">
        <v>522</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2165</v>
      </c>
      <c r="L52" s="62">
        <v>2120</v>
      </c>
      <c r="M52" s="62">
        <v>2096</v>
      </c>
      <c r="N52" s="62">
        <v>2108</v>
      </c>
      <c r="O52" s="63">
        <v>2016</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1040</v>
      </c>
      <c r="L53" s="67">
        <v>1143</v>
      </c>
      <c r="M53" s="67">
        <v>1149</v>
      </c>
      <c r="N53" s="67">
        <v>1270</v>
      </c>
      <c r="O53" s="68">
        <v>1301</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3">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ChN5O6Owp9UzPpfj6JHMG16lac+3kBFL8EGUf6Fns2JJuBG1mMYwijw90UBXbbI8frwiaiKuI5ISqtpNYQmHw==" saltValue="PBkmcP+b97p8wK8FPnnY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563</v>
      </c>
      <c r="J40" s="101" t="s">
        <v>564</v>
      </c>
      <c r="K40" s="101" t="s">
        <v>565</v>
      </c>
      <c r="L40" s="101" t="s">
        <v>566</v>
      </c>
      <c r="M40" s="102" t="s">
        <v>567</v>
      </c>
    </row>
    <row r="41" spans="2:13" ht="27.75" customHeight="1" x14ac:dyDescent="0.2">
      <c r="B41" s="1195" t="s">
        <v>32</v>
      </c>
      <c r="C41" s="1196"/>
      <c r="D41" s="103"/>
      <c r="E41" s="1201" t="s">
        <v>33</v>
      </c>
      <c r="F41" s="1201"/>
      <c r="G41" s="1201"/>
      <c r="H41" s="1202"/>
      <c r="I41" s="342">
        <v>28089</v>
      </c>
      <c r="J41" s="343">
        <v>26926</v>
      </c>
      <c r="K41" s="343">
        <v>26712</v>
      </c>
      <c r="L41" s="343">
        <v>26036</v>
      </c>
      <c r="M41" s="344">
        <v>24562</v>
      </c>
    </row>
    <row r="42" spans="2:13" ht="27.75" customHeight="1" x14ac:dyDescent="0.2">
      <c r="B42" s="1197"/>
      <c r="C42" s="1198"/>
      <c r="D42" s="104"/>
      <c r="E42" s="1203" t="s">
        <v>34</v>
      </c>
      <c r="F42" s="1203"/>
      <c r="G42" s="1203"/>
      <c r="H42" s="1204"/>
      <c r="I42" s="345">
        <v>680</v>
      </c>
      <c r="J42" s="346">
        <v>604</v>
      </c>
      <c r="K42" s="346">
        <v>497</v>
      </c>
      <c r="L42" s="346">
        <v>428</v>
      </c>
      <c r="M42" s="347">
        <v>358</v>
      </c>
    </row>
    <row r="43" spans="2:13" ht="27.75" customHeight="1" x14ac:dyDescent="0.2">
      <c r="B43" s="1197"/>
      <c r="C43" s="1198"/>
      <c r="D43" s="104"/>
      <c r="E43" s="1203" t="s">
        <v>35</v>
      </c>
      <c r="F43" s="1203"/>
      <c r="G43" s="1203"/>
      <c r="H43" s="1204"/>
      <c r="I43" s="345">
        <v>1888</v>
      </c>
      <c r="J43" s="346">
        <v>1774</v>
      </c>
      <c r="K43" s="346">
        <v>1829</v>
      </c>
      <c r="L43" s="346">
        <v>2128</v>
      </c>
      <c r="M43" s="347">
        <v>1575</v>
      </c>
    </row>
    <row r="44" spans="2:13" ht="27.75" customHeight="1" x14ac:dyDescent="0.2">
      <c r="B44" s="1197"/>
      <c r="C44" s="1198"/>
      <c r="D44" s="104"/>
      <c r="E44" s="1203" t="s">
        <v>36</v>
      </c>
      <c r="F44" s="1203"/>
      <c r="G44" s="1203"/>
      <c r="H44" s="1204"/>
      <c r="I44" s="345">
        <v>157</v>
      </c>
      <c r="J44" s="346">
        <v>134</v>
      </c>
      <c r="K44" s="346">
        <v>117</v>
      </c>
      <c r="L44" s="346">
        <v>344</v>
      </c>
      <c r="M44" s="347">
        <v>521</v>
      </c>
    </row>
    <row r="45" spans="2:13" ht="27.75" customHeight="1" x14ac:dyDescent="0.2">
      <c r="B45" s="1197"/>
      <c r="C45" s="1198"/>
      <c r="D45" s="104"/>
      <c r="E45" s="1203" t="s">
        <v>37</v>
      </c>
      <c r="F45" s="1203"/>
      <c r="G45" s="1203"/>
      <c r="H45" s="1204"/>
      <c r="I45" s="345">
        <v>762</v>
      </c>
      <c r="J45" s="346">
        <v>727</v>
      </c>
      <c r="K45" s="346">
        <v>697</v>
      </c>
      <c r="L45" s="346">
        <v>554</v>
      </c>
      <c r="M45" s="347">
        <v>522</v>
      </c>
    </row>
    <row r="46" spans="2:13" ht="27.75" customHeight="1" x14ac:dyDescent="0.2">
      <c r="B46" s="1197"/>
      <c r="C46" s="1198"/>
      <c r="D46" s="105"/>
      <c r="E46" s="1203" t="s">
        <v>38</v>
      </c>
      <c r="F46" s="1203"/>
      <c r="G46" s="1203"/>
      <c r="H46" s="1204"/>
      <c r="I46" s="345">
        <v>4</v>
      </c>
      <c r="J46" s="346">
        <v>3</v>
      </c>
      <c r="K46" s="346">
        <v>2</v>
      </c>
      <c r="L46" s="346">
        <v>1</v>
      </c>
      <c r="M46" s="347" t="s">
        <v>522</v>
      </c>
    </row>
    <row r="47" spans="2:13" ht="27.75" customHeight="1" x14ac:dyDescent="0.2">
      <c r="B47" s="1197"/>
      <c r="C47" s="1198"/>
      <c r="D47" s="106"/>
      <c r="E47" s="1205" t="s">
        <v>39</v>
      </c>
      <c r="F47" s="1206"/>
      <c r="G47" s="1206"/>
      <c r="H47" s="1207"/>
      <c r="I47" s="345" t="s">
        <v>522</v>
      </c>
      <c r="J47" s="346" t="s">
        <v>522</v>
      </c>
      <c r="K47" s="346" t="s">
        <v>522</v>
      </c>
      <c r="L47" s="346" t="s">
        <v>522</v>
      </c>
      <c r="M47" s="347" t="s">
        <v>522</v>
      </c>
    </row>
    <row r="48" spans="2:13" ht="27.75" customHeight="1" x14ac:dyDescent="0.2">
      <c r="B48" s="1197"/>
      <c r="C48" s="1198"/>
      <c r="D48" s="104"/>
      <c r="E48" s="1203" t="s">
        <v>40</v>
      </c>
      <c r="F48" s="1203"/>
      <c r="G48" s="1203"/>
      <c r="H48" s="1204"/>
      <c r="I48" s="345" t="s">
        <v>522</v>
      </c>
      <c r="J48" s="346" t="s">
        <v>522</v>
      </c>
      <c r="K48" s="346" t="s">
        <v>522</v>
      </c>
      <c r="L48" s="346" t="s">
        <v>522</v>
      </c>
      <c r="M48" s="347" t="s">
        <v>522</v>
      </c>
    </row>
    <row r="49" spans="2:13" ht="27.75" customHeight="1" x14ac:dyDescent="0.2">
      <c r="B49" s="1199"/>
      <c r="C49" s="1200"/>
      <c r="D49" s="104"/>
      <c r="E49" s="1203" t="s">
        <v>41</v>
      </c>
      <c r="F49" s="1203"/>
      <c r="G49" s="1203"/>
      <c r="H49" s="1204"/>
      <c r="I49" s="345" t="s">
        <v>522</v>
      </c>
      <c r="J49" s="346" t="s">
        <v>522</v>
      </c>
      <c r="K49" s="346" t="s">
        <v>522</v>
      </c>
      <c r="L49" s="346" t="s">
        <v>522</v>
      </c>
      <c r="M49" s="347" t="s">
        <v>522</v>
      </c>
    </row>
    <row r="50" spans="2:13" ht="27.75" customHeight="1" x14ac:dyDescent="0.2">
      <c r="B50" s="1208" t="s">
        <v>42</v>
      </c>
      <c r="C50" s="1209"/>
      <c r="D50" s="107"/>
      <c r="E50" s="1203" t="s">
        <v>43</v>
      </c>
      <c r="F50" s="1203"/>
      <c r="G50" s="1203"/>
      <c r="H50" s="1204"/>
      <c r="I50" s="345">
        <v>4085</v>
      </c>
      <c r="J50" s="346">
        <v>3866</v>
      </c>
      <c r="K50" s="346">
        <v>4247</v>
      </c>
      <c r="L50" s="346">
        <v>5040</v>
      </c>
      <c r="M50" s="347">
        <v>5882</v>
      </c>
    </row>
    <row r="51" spans="2:13" ht="27.75" customHeight="1" x14ac:dyDescent="0.2">
      <c r="B51" s="1197"/>
      <c r="C51" s="1198"/>
      <c r="D51" s="104"/>
      <c r="E51" s="1203" t="s">
        <v>44</v>
      </c>
      <c r="F51" s="1203"/>
      <c r="G51" s="1203"/>
      <c r="H51" s="1204"/>
      <c r="I51" s="345">
        <v>3992</v>
      </c>
      <c r="J51" s="346">
        <v>3946</v>
      </c>
      <c r="K51" s="346">
        <v>4081</v>
      </c>
      <c r="L51" s="346">
        <v>4203</v>
      </c>
      <c r="M51" s="347">
        <v>3637</v>
      </c>
    </row>
    <row r="52" spans="2:13" ht="27.75" customHeight="1" x14ac:dyDescent="0.2">
      <c r="B52" s="1199"/>
      <c r="C52" s="1200"/>
      <c r="D52" s="104"/>
      <c r="E52" s="1203" t="s">
        <v>45</v>
      </c>
      <c r="F52" s="1203"/>
      <c r="G52" s="1203"/>
      <c r="H52" s="1204"/>
      <c r="I52" s="345">
        <v>17605</v>
      </c>
      <c r="J52" s="346">
        <v>16668</v>
      </c>
      <c r="K52" s="346">
        <v>15974</v>
      </c>
      <c r="L52" s="346">
        <v>15897</v>
      </c>
      <c r="M52" s="347">
        <v>15214</v>
      </c>
    </row>
    <row r="53" spans="2:13" ht="27.75" customHeight="1" thickBot="1" x14ac:dyDescent="0.25">
      <c r="B53" s="1210" t="s">
        <v>46</v>
      </c>
      <c r="C53" s="1211"/>
      <c r="D53" s="108"/>
      <c r="E53" s="1212" t="s">
        <v>47</v>
      </c>
      <c r="F53" s="1212"/>
      <c r="G53" s="1212"/>
      <c r="H53" s="1213"/>
      <c r="I53" s="348">
        <v>5898</v>
      </c>
      <c r="J53" s="349">
        <v>5688</v>
      </c>
      <c r="K53" s="349">
        <v>5551</v>
      </c>
      <c r="L53" s="349">
        <v>4351</v>
      </c>
      <c r="M53" s="350">
        <v>2806</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DJVJONGKYp+nB+bqptSVaaHnTGk1DKvQWx+vhNchGZRKYBVEz+kT1buTfn60u2o82YC8AK+XYjk16yrdOplNfA==" saltValue="JXP/Y/rziLYkqtF8gzRa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565</v>
      </c>
      <c r="G54" s="117" t="s">
        <v>566</v>
      </c>
      <c r="H54" s="118" t="s">
        <v>567</v>
      </c>
    </row>
    <row r="55" spans="2:8" ht="52.5" customHeight="1" x14ac:dyDescent="0.2">
      <c r="B55" s="119"/>
      <c r="C55" s="1222" t="s">
        <v>50</v>
      </c>
      <c r="D55" s="1222"/>
      <c r="E55" s="1223"/>
      <c r="F55" s="120">
        <v>2791</v>
      </c>
      <c r="G55" s="120">
        <v>2700</v>
      </c>
      <c r="H55" s="121">
        <v>2967</v>
      </c>
    </row>
    <row r="56" spans="2:8" ht="52.5" customHeight="1" x14ac:dyDescent="0.2">
      <c r="B56" s="122"/>
      <c r="C56" s="1224" t="s">
        <v>51</v>
      </c>
      <c r="D56" s="1224"/>
      <c r="E56" s="1225"/>
      <c r="F56" s="123" t="s">
        <v>522</v>
      </c>
      <c r="G56" s="123" t="s">
        <v>522</v>
      </c>
      <c r="H56" s="124" t="s">
        <v>522</v>
      </c>
    </row>
    <row r="57" spans="2:8" ht="53.25" customHeight="1" x14ac:dyDescent="0.2">
      <c r="B57" s="122"/>
      <c r="C57" s="1226" t="s">
        <v>52</v>
      </c>
      <c r="D57" s="1226"/>
      <c r="E57" s="1227"/>
      <c r="F57" s="125">
        <v>221</v>
      </c>
      <c r="G57" s="125">
        <v>729</v>
      </c>
      <c r="H57" s="126">
        <v>1234</v>
      </c>
    </row>
    <row r="58" spans="2:8" ht="45.75" customHeight="1" x14ac:dyDescent="0.2">
      <c r="B58" s="127"/>
      <c r="C58" s="1214" t="s">
        <v>597</v>
      </c>
      <c r="D58" s="1215"/>
      <c r="E58" s="1216"/>
      <c r="F58" s="128" t="s">
        <v>601</v>
      </c>
      <c r="G58" s="128">
        <v>500</v>
      </c>
      <c r="H58" s="129">
        <v>991</v>
      </c>
    </row>
    <row r="59" spans="2:8" ht="45.75" customHeight="1" x14ac:dyDescent="0.2">
      <c r="B59" s="127"/>
      <c r="C59" s="1214" t="s">
        <v>598</v>
      </c>
      <c r="D59" s="1215"/>
      <c r="E59" s="1216"/>
      <c r="F59" s="128">
        <v>206</v>
      </c>
      <c r="G59" s="128">
        <v>207</v>
      </c>
      <c r="H59" s="129">
        <v>208</v>
      </c>
    </row>
    <row r="60" spans="2:8" ht="45.75" customHeight="1" x14ac:dyDescent="0.2">
      <c r="B60" s="127"/>
      <c r="C60" s="1214" t="s">
        <v>600</v>
      </c>
      <c r="D60" s="1215"/>
      <c r="E60" s="1216"/>
      <c r="F60" s="128">
        <v>15</v>
      </c>
      <c r="G60" s="128">
        <v>20</v>
      </c>
      <c r="H60" s="129">
        <v>20</v>
      </c>
    </row>
    <row r="61" spans="2:8" ht="45.75" customHeight="1" x14ac:dyDescent="0.2">
      <c r="B61" s="127"/>
      <c r="C61" s="1214" t="s">
        <v>599</v>
      </c>
      <c r="D61" s="1215"/>
      <c r="E61" s="1216"/>
      <c r="F61" s="128" t="s">
        <v>601</v>
      </c>
      <c r="G61" s="128">
        <v>2</v>
      </c>
      <c r="H61" s="129">
        <v>15</v>
      </c>
    </row>
    <row r="62" spans="2:8" ht="45.75" customHeight="1" thickBot="1" x14ac:dyDescent="0.25">
      <c r="B62" s="130"/>
      <c r="C62" s="1217"/>
      <c r="D62" s="1218"/>
      <c r="E62" s="1219"/>
      <c r="F62" s="131"/>
      <c r="G62" s="131"/>
      <c r="H62" s="132"/>
    </row>
    <row r="63" spans="2:8" ht="52.5" customHeight="1" thickBot="1" x14ac:dyDescent="0.25">
      <c r="B63" s="133"/>
      <c r="C63" s="1220" t="s">
        <v>53</v>
      </c>
      <c r="D63" s="1220"/>
      <c r="E63" s="1221"/>
      <c r="F63" s="134">
        <v>3012</v>
      </c>
      <c r="G63" s="134">
        <v>3429</v>
      </c>
      <c r="H63" s="135">
        <v>4200</v>
      </c>
    </row>
    <row r="64" spans="2:8" ht="13" x14ac:dyDescent="0.2"/>
  </sheetData>
  <sheetProtection algorithmName="SHA-512" hashValue="mVD00v4aVFka/7tT/E7mXWtFWEQXb1gsY9GoMeRrgM8wHlPU8dCkCLcUsnRhLBXbGnth1VQjzGDZLzAXAAkuHQ==" saltValue="N0f9pNVxrANi0Likt+qv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E85"/>
  <sheetViews>
    <sheetView workbookViewId="0">
      <selection sqref="A1:XFD1048576"/>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602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603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605</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563</v>
      </c>
      <c r="BQ50" s="1233"/>
      <c r="BR50" s="1233"/>
      <c r="BS50" s="1233"/>
      <c r="BT50" s="1233"/>
      <c r="BU50" s="1233"/>
      <c r="BV50" s="1233"/>
      <c r="BW50" s="1233"/>
      <c r="BX50" s="1233" t="s">
        <v>564</v>
      </c>
      <c r="BY50" s="1233"/>
      <c r="BZ50" s="1233"/>
      <c r="CA50" s="1233"/>
      <c r="CB50" s="1233"/>
      <c r="CC50" s="1233"/>
      <c r="CD50" s="1233"/>
      <c r="CE50" s="1233"/>
      <c r="CF50" s="1233" t="s">
        <v>565</v>
      </c>
      <c r="CG50" s="1233"/>
      <c r="CH50" s="1233"/>
      <c r="CI50" s="1233"/>
      <c r="CJ50" s="1233"/>
      <c r="CK50" s="1233"/>
      <c r="CL50" s="1233"/>
      <c r="CM50" s="1233"/>
      <c r="CN50" s="1233" t="s">
        <v>566</v>
      </c>
      <c r="CO50" s="1233"/>
      <c r="CP50" s="1233"/>
      <c r="CQ50" s="1233"/>
      <c r="CR50" s="1233"/>
      <c r="CS50" s="1233"/>
      <c r="CT50" s="1233"/>
      <c r="CU50" s="1233"/>
      <c r="CV50" s="1233" t="s">
        <v>567</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606</v>
      </c>
      <c r="AO51" s="1231"/>
      <c r="AP51" s="1231"/>
      <c r="AQ51" s="1231"/>
      <c r="AR51" s="1231"/>
      <c r="AS51" s="1231"/>
      <c r="AT51" s="1231"/>
      <c r="AU51" s="1231"/>
      <c r="AV51" s="1231"/>
      <c r="AW51" s="1231"/>
      <c r="AX51" s="1231"/>
      <c r="AY51" s="1231"/>
      <c r="AZ51" s="1231"/>
      <c r="BA51" s="1231"/>
      <c r="BB51" s="1231" t="s">
        <v>607</v>
      </c>
      <c r="BC51" s="1231"/>
      <c r="BD51" s="1231"/>
      <c r="BE51" s="1231"/>
      <c r="BF51" s="1231"/>
      <c r="BG51" s="1231"/>
      <c r="BH51" s="1231"/>
      <c r="BI51" s="1231"/>
      <c r="BJ51" s="1231"/>
      <c r="BK51" s="1231"/>
      <c r="BL51" s="1231"/>
      <c r="BM51" s="1231"/>
      <c r="BN51" s="1231"/>
      <c r="BO51" s="1231"/>
      <c r="BP51" s="1228">
        <v>26</v>
      </c>
      <c r="BQ51" s="1228"/>
      <c r="BR51" s="1228"/>
      <c r="BS51" s="1228"/>
      <c r="BT51" s="1228"/>
      <c r="BU51" s="1228"/>
      <c r="BV51" s="1228"/>
      <c r="BW51" s="1228"/>
      <c r="BX51" s="1228">
        <v>24.7</v>
      </c>
      <c r="BY51" s="1228"/>
      <c r="BZ51" s="1228"/>
      <c r="CA51" s="1228"/>
      <c r="CB51" s="1228"/>
      <c r="CC51" s="1228"/>
      <c r="CD51" s="1228"/>
      <c r="CE51" s="1228"/>
      <c r="CF51" s="1228">
        <v>23.1</v>
      </c>
      <c r="CG51" s="1228"/>
      <c r="CH51" s="1228"/>
      <c r="CI51" s="1228"/>
      <c r="CJ51" s="1228"/>
      <c r="CK51" s="1228"/>
      <c r="CL51" s="1228"/>
      <c r="CM51" s="1228"/>
      <c r="CN51" s="1228">
        <v>17</v>
      </c>
      <c r="CO51" s="1228"/>
      <c r="CP51" s="1228"/>
      <c r="CQ51" s="1228"/>
      <c r="CR51" s="1228"/>
      <c r="CS51" s="1228"/>
      <c r="CT51" s="1228"/>
      <c r="CU51" s="1228"/>
      <c r="CV51" s="1228">
        <v>11.1</v>
      </c>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608</v>
      </c>
      <c r="BC53" s="1231"/>
      <c r="BD53" s="1231"/>
      <c r="BE53" s="1231"/>
      <c r="BF53" s="1231"/>
      <c r="BG53" s="1231"/>
      <c r="BH53" s="1231"/>
      <c r="BI53" s="1231"/>
      <c r="BJ53" s="1231"/>
      <c r="BK53" s="1231"/>
      <c r="BL53" s="1231"/>
      <c r="BM53" s="1231"/>
      <c r="BN53" s="1231"/>
      <c r="BO53" s="1231"/>
      <c r="BP53" s="1228">
        <v>69.5</v>
      </c>
      <c r="BQ53" s="1228"/>
      <c r="BR53" s="1228"/>
      <c r="BS53" s="1228"/>
      <c r="BT53" s="1228"/>
      <c r="BU53" s="1228"/>
      <c r="BV53" s="1228"/>
      <c r="BW53" s="1228"/>
      <c r="BX53" s="1228">
        <v>69.5</v>
      </c>
      <c r="BY53" s="1228"/>
      <c r="BZ53" s="1228"/>
      <c r="CA53" s="1228"/>
      <c r="CB53" s="1228"/>
      <c r="CC53" s="1228"/>
      <c r="CD53" s="1228"/>
      <c r="CE53" s="1228"/>
      <c r="CF53" s="1228">
        <v>67.8</v>
      </c>
      <c r="CG53" s="1228"/>
      <c r="CH53" s="1228"/>
      <c r="CI53" s="1228"/>
      <c r="CJ53" s="1228"/>
      <c r="CK53" s="1228"/>
      <c r="CL53" s="1228"/>
      <c r="CM53" s="1228"/>
      <c r="CN53" s="1228">
        <v>68.400000000000006</v>
      </c>
      <c r="CO53" s="1228"/>
      <c r="CP53" s="1228"/>
      <c r="CQ53" s="1228"/>
      <c r="CR53" s="1228"/>
      <c r="CS53" s="1228"/>
      <c r="CT53" s="1228"/>
      <c r="CU53" s="1228"/>
      <c r="CV53" s="1228">
        <v>69.2</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609</v>
      </c>
      <c r="AO55" s="1233"/>
      <c r="AP55" s="1233"/>
      <c r="AQ55" s="1233"/>
      <c r="AR55" s="1233"/>
      <c r="AS55" s="1233"/>
      <c r="AT55" s="1233"/>
      <c r="AU55" s="1233"/>
      <c r="AV55" s="1233"/>
      <c r="AW55" s="1233"/>
      <c r="AX55" s="1233"/>
      <c r="AY55" s="1233"/>
      <c r="AZ55" s="1233"/>
      <c r="BA55" s="1233"/>
      <c r="BB55" s="1231" t="s">
        <v>607</v>
      </c>
      <c r="BC55" s="1231"/>
      <c r="BD55" s="1231"/>
      <c r="BE55" s="1231"/>
      <c r="BF55" s="1231"/>
      <c r="BG55" s="1231"/>
      <c r="BH55" s="1231"/>
      <c r="BI55" s="1231"/>
      <c r="BJ55" s="1231"/>
      <c r="BK55" s="1231"/>
      <c r="BL55" s="1231"/>
      <c r="BM55" s="1231"/>
      <c r="BN55" s="1231"/>
      <c r="BO55" s="1231"/>
      <c r="BP55" s="1228">
        <v>47.2</v>
      </c>
      <c r="BQ55" s="1228"/>
      <c r="BR55" s="1228"/>
      <c r="BS55" s="1228"/>
      <c r="BT55" s="1228"/>
      <c r="BU55" s="1228"/>
      <c r="BV55" s="1228"/>
      <c r="BW55" s="1228"/>
      <c r="BX55" s="1228">
        <v>49.5</v>
      </c>
      <c r="BY55" s="1228"/>
      <c r="BZ55" s="1228"/>
      <c r="CA55" s="1228"/>
      <c r="CB55" s="1228"/>
      <c r="CC55" s="1228"/>
      <c r="CD55" s="1228"/>
      <c r="CE55" s="1228"/>
      <c r="CF55" s="1228">
        <v>46.9</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608</v>
      </c>
      <c r="BC57" s="1231"/>
      <c r="BD57" s="1231"/>
      <c r="BE57" s="1231"/>
      <c r="BF57" s="1231"/>
      <c r="BG57" s="1231"/>
      <c r="BH57" s="1231"/>
      <c r="BI57" s="1231"/>
      <c r="BJ57" s="1231"/>
      <c r="BK57" s="1231"/>
      <c r="BL57" s="1231"/>
      <c r="BM57" s="1231"/>
      <c r="BN57" s="1231"/>
      <c r="BO57" s="1231"/>
      <c r="BP57" s="1228">
        <v>59.8</v>
      </c>
      <c r="BQ57" s="1228"/>
      <c r="BR57" s="1228"/>
      <c r="BS57" s="1228"/>
      <c r="BT57" s="1228"/>
      <c r="BU57" s="1228"/>
      <c r="BV57" s="1228"/>
      <c r="BW57" s="1228"/>
      <c r="BX57" s="1228">
        <v>60.9</v>
      </c>
      <c r="BY57" s="1228"/>
      <c r="BZ57" s="1228"/>
      <c r="CA57" s="1228"/>
      <c r="CB57" s="1228"/>
      <c r="CC57" s="1228"/>
      <c r="CD57" s="1228"/>
      <c r="CE57" s="1228"/>
      <c r="CF57" s="1228">
        <v>61.2</v>
      </c>
      <c r="CG57" s="1228"/>
      <c r="CH57" s="1228"/>
      <c r="CI57" s="1228"/>
      <c r="CJ57" s="1228"/>
      <c r="CK57" s="1228"/>
      <c r="CL57" s="1228"/>
      <c r="CM57" s="1228"/>
      <c r="CN57" s="1228">
        <v>63.2</v>
      </c>
      <c r="CO57" s="1228"/>
      <c r="CP57" s="1228"/>
      <c r="CQ57" s="1228"/>
      <c r="CR57" s="1228"/>
      <c r="CS57" s="1228"/>
      <c r="CT57" s="1228"/>
      <c r="CU57" s="1228"/>
      <c r="CV57" s="1228">
        <v>64.2</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610</v>
      </c>
    </row>
    <row r="64" spans="1:109" ht="13" x14ac:dyDescent="0.2">
      <c r="B64" s="259"/>
      <c r="G64" s="357"/>
      <c r="I64" s="369"/>
      <c r="J64" s="369"/>
      <c r="K64" s="369"/>
      <c r="L64" s="369"/>
      <c r="M64" s="369"/>
      <c r="N64" s="370"/>
      <c r="AM64" s="357"/>
      <c r="AN64" s="357" t="s">
        <v>603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611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605</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563</v>
      </c>
      <c r="BQ72" s="1233"/>
      <c r="BR72" s="1233"/>
      <c r="BS72" s="1233"/>
      <c r="BT72" s="1233"/>
      <c r="BU72" s="1233"/>
      <c r="BV72" s="1233"/>
      <c r="BW72" s="1233"/>
      <c r="BX72" s="1233" t="s">
        <v>564</v>
      </c>
      <c r="BY72" s="1233"/>
      <c r="BZ72" s="1233"/>
      <c r="CA72" s="1233"/>
      <c r="CB72" s="1233"/>
      <c r="CC72" s="1233"/>
      <c r="CD72" s="1233"/>
      <c r="CE72" s="1233"/>
      <c r="CF72" s="1233" t="s">
        <v>565</v>
      </c>
      <c r="CG72" s="1233"/>
      <c r="CH72" s="1233"/>
      <c r="CI72" s="1233"/>
      <c r="CJ72" s="1233"/>
      <c r="CK72" s="1233"/>
      <c r="CL72" s="1233"/>
      <c r="CM72" s="1233"/>
      <c r="CN72" s="1233" t="s">
        <v>566</v>
      </c>
      <c r="CO72" s="1233"/>
      <c r="CP72" s="1233"/>
      <c r="CQ72" s="1233"/>
      <c r="CR72" s="1233"/>
      <c r="CS72" s="1233"/>
      <c r="CT72" s="1233"/>
      <c r="CU72" s="1233"/>
      <c r="CV72" s="1233" t="s">
        <v>567</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606</v>
      </c>
      <c r="AO73" s="1231"/>
      <c r="AP73" s="1231"/>
      <c r="AQ73" s="1231"/>
      <c r="AR73" s="1231"/>
      <c r="AS73" s="1231"/>
      <c r="AT73" s="1231"/>
      <c r="AU73" s="1231"/>
      <c r="AV73" s="1231"/>
      <c r="AW73" s="1231"/>
      <c r="AX73" s="1231"/>
      <c r="AY73" s="1231"/>
      <c r="AZ73" s="1231"/>
      <c r="BA73" s="1231"/>
      <c r="BB73" s="1231" t="s">
        <v>607</v>
      </c>
      <c r="BC73" s="1231"/>
      <c r="BD73" s="1231"/>
      <c r="BE73" s="1231"/>
      <c r="BF73" s="1231"/>
      <c r="BG73" s="1231"/>
      <c r="BH73" s="1231"/>
      <c r="BI73" s="1231"/>
      <c r="BJ73" s="1231"/>
      <c r="BK73" s="1231"/>
      <c r="BL73" s="1231"/>
      <c r="BM73" s="1231"/>
      <c r="BN73" s="1231"/>
      <c r="BO73" s="1231"/>
      <c r="BP73" s="1228">
        <v>26</v>
      </c>
      <c r="BQ73" s="1228"/>
      <c r="BR73" s="1228"/>
      <c r="BS73" s="1228"/>
      <c r="BT73" s="1228"/>
      <c r="BU73" s="1228"/>
      <c r="BV73" s="1228"/>
      <c r="BW73" s="1228"/>
      <c r="BX73" s="1228">
        <v>24.7</v>
      </c>
      <c r="BY73" s="1228"/>
      <c r="BZ73" s="1228"/>
      <c r="CA73" s="1228"/>
      <c r="CB73" s="1228"/>
      <c r="CC73" s="1228"/>
      <c r="CD73" s="1228"/>
      <c r="CE73" s="1228"/>
      <c r="CF73" s="1228">
        <v>23.1</v>
      </c>
      <c r="CG73" s="1228"/>
      <c r="CH73" s="1228"/>
      <c r="CI73" s="1228"/>
      <c r="CJ73" s="1228"/>
      <c r="CK73" s="1228"/>
      <c r="CL73" s="1228"/>
      <c r="CM73" s="1228"/>
      <c r="CN73" s="1228">
        <v>17</v>
      </c>
      <c r="CO73" s="1228"/>
      <c r="CP73" s="1228"/>
      <c r="CQ73" s="1228"/>
      <c r="CR73" s="1228"/>
      <c r="CS73" s="1228"/>
      <c r="CT73" s="1228"/>
      <c r="CU73" s="1228"/>
      <c r="CV73" s="1228">
        <v>11.1</v>
      </c>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612</v>
      </c>
      <c r="BC75" s="1231"/>
      <c r="BD75" s="1231"/>
      <c r="BE75" s="1231"/>
      <c r="BF75" s="1231"/>
      <c r="BG75" s="1231"/>
      <c r="BH75" s="1231"/>
      <c r="BI75" s="1231"/>
      <c r="BJ75" s="1231"/>
      <c r="BK75" s="1231"/>
      <c r="BL75" s="1231"/>
      <c r="BM75" s="1231"/>
      <c r="BN75" s="1231"/>
      <c r="BO75" s="1231"/>
      <c r="BP75" s="1228">
        <v>4.3</v>
      </c>
      <c r="BQ75" s="1228"/>
      <c r="BR75" s="1228"/>
      <c r="BS75" s="1228"/>
      <c r="BT75" s="1228"/>
      <c r="BU75" s="1228"/>
      <c r="BV75" s="1228"/>
      <c r="BW75" s="1228"/>
      <c r="BX75" s="1228">
        <v>4.7</v>
      </c>
      <c r="BY75" s="1228"/>
      <c r="BZ75" s="1228"/>
      <c r="CA75" s="1228"/>
      <c r="CB75" s="1228"/>
      <c r="CC75" s="1228"/>
      <c r="CD75" s="1228"/>
      <c r="CE75" s="1228"/>
      <c r="CF75" s="1228">
        <v>4.7</v>
      </c>
      <c r="CG75" s="1228"/>
      <c r="CH75" s="1228"/>
      <c r="CI75" s="1228"/>
      <c r="CJ75" s="1228"/>
      <c r="CK75" s="1228"/>
      <c r="CL75" s="1228"/>
      <c r="CM75" s="1228"/>
      <c r="CN75" s="1228">
        <v>4.9000000000000004</v>
      </c>
      <c r="CO75" s="1228"/>
      <c r="CP75" s="1228"/>
      <c r="CQ75" s="1228"/>
      <c r="CR75" s="1228"/>
      <c r="CS75" s="1228"/>
      <c r="CT75" s="1228"/>
      <c r="CU75" s="1228"/>
      <c r="CV75" s="1228">
        <v>4.9000000000000004</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609</v>
      </c>
      <c r="AO77" s="1233"/>
      <c r="AP77" s="1233"/>
      <c r="AQ77" s="1233"/>
      <c r="AR77" s="1233"/>
      <c r="AS77" s="1233"/>
      <c r="AT77" s="1233"/>
      <c r="AU77" s="1233"/>
      <c r="AV77" s="1233"/>
      <c r="AW77" s="1233"/>
      <c r="AX77" s="1233"/>
      <c r="AY77" s="1233"/>
      <c r="AZ77" s="1233"/>
      <c r="BA77" s="1233"/>
      <c r="BB77" s="1231" t="s">
        <v>607</v>
      </c>
      <c r="BC77" s="1231"/>
      <c r="BD77" s="1231"/>
      <c r="BE77" s="1231"/>
      <c r="BF77" s="1231"/>
      <c r="BG77" s="1231"/>
      <c r="BH77" s="1231"/>
      <c r="BI77" s="1231"/>
      <c r="BJ77" s="1231"/>
      <c r="BK77" s="1231"/>
      <c r="BL77" s="1231"/>
      <c r="BM77" s="1231"/>
      <c r="BN77" s="1231"/>
      <c r="BO77" s="1231"/>
      <c r="BP77" s="1228">
        <v>47.2</v>
      </c>
      <c r="BQ77" s="1228"/>
      <c r="BR77" s="1228"/>
      <c r="BS77" s="1228"/>
      <c r="BT77" s="1228"/>
      <c r="BU77" s="1228"/>
      <c r="BV77" s="1228"/>
      <c r="BW77" s="1228"/>
      <c r="BX77" s="1228">
        <v>49.5</v>
      </c>
      <c r="BY77" s="1228"/>
      <c r="BZ77" s="1228"/>
      <c r="CA77" s="1228"/>
      <c r="CB77" s="1228"/>
      <c r="CC77" s="1228"/>
      <c r="CD77" s="1228"/>
      <c r="CE77" s="1228"/>
      <c r="CF77" s="1228">
        <v>46.9</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612</v>
      </c>
      <c r="BC79" s="1231"/>
      <c r="BD79" s="1231"/>
      <c r="BE79" s="1231"/>
      <c r="BF79" s="1231"/>
      <c r="BG79" s="1231"/>
      <c r="BH79" s="1231"/>
      <c r="BI79" s="1231"/>
      <c r="BJ79" s="1231"/>
      <c r="BK79" s="1231"/>
      <c r="BL79" s="1231"/>
      <c r="BM79" s="1231"/>
      <c r="BN79" s="1231"/>
      <c r="BO79" s="1231"/>
      <c r="BP79" s="1228">
        <v>7.8</v>
      </c>
      <c r="BQ79" s="1228"/>
      <c r="BR79" s="1228"/>
      <c r="BS79" s="1228"/>
      <c r="BT79" s="1228"/>
      <c r="BU79" s="1228"/>
      <c r="BV79" s="1228"/>
      <c r="BW79" s="1228"/>
      <c r="BX79" s="1228">
        <v>7.6</v>
      </c>
      <c r="BY79" s="1228"/>
      <c r="BZ79" s="1228"/>
      <c r="CA79" s="1228"/>
      <c r="CB79" s="1228"/>
      <c r="CC79" s="1228"/>
      <c r="CD79" s="1228"/>
      <c r="CE79" s="1228"/>
      <c r="CF79" s="1228">
        <v>7.2</v>
      </c>
      <c r="CG79" s="1228"/>
      <c r="CH79" s="1228"/>
      <c r="CI79" s="1228"/>
      <c r="CJ79" s="1228"/>
      <c r="CK79" s="1228"/>
      <c r="CL79" s="1228"/>
      <c r="CM79" s="1228"/>
      <c r="CN79" s="1228">
        <v>4.5</v>
      </c>
      <c r="CO79" s="1228"/>
      <c r="CP79" s="1228"/>
      <c r="CQ79" s="1228"/>
      <c r="CR79" s="1228"/>
      <c r="CS79" s="1228"/>
      <c r="CT79" s="1228"/>
      <c r="CU79" s="1228"/>
      <c r="CV79" s="1228">
        <v>4.5999999999999996</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workbookViewId="0">
      <selection sqref="A1:XFD1048576"/>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workbookViewId="0">
      <selection sqref="A1:XFD1048576"/>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560</v>
      </c>
      <c r="G2" s="149"/>
      <c r="H2" s="150"/>
    </row>
    <row r="3" spans="1:8" x14ac:dyDescent="0.2">
      <c r="A3" s="146" t="s">
        <v>553</v>
      </c>
      <c r="B3" s="151"/>
      <c r="C3" s="152"/>
      <c r="D3" s="153">
        <v>22128</v>
      </c>
      <c r="E3" s="154"/>
      <c r="F3" s="155">
        <v>66863</v>
      </c>
      <c r="G3" s="156"/>
      <c r="H3" s="157"/>
    </row>
    <row r="4" spans="1:8" x14ac:dyDescent="0.2">
      <c r="A4" s="158"/>
      <c r="B4" s="159"/>
      <c r="C4" s="160"/>
      <c r="D4" s="161">
        <v>18002</v>
      </c>
      <c r="E4" s="162"/>
      <c r="F4" s="163">
        <v>32770</v>
      </c>
      <c r="G4" s="164"/>
      <c r="H4" s="165"/>
    </row>
    <row r="5" spans="1:8" x14ac:dyDescent="0.2">
      <c r="A5" s="146" t="s">
        <v>555</v>
      </c>
      <c r="B5" s="151"/>
      <c r="C5" s="152"/>
      <c r="D5" s="153">
        <v>23993</v>
      </c>
      <c r="E5" s="154"/>
      <c r="F5" s="155">
        <v>72051</v>
      </c>
      <c r="G5" s="156"/>
      <c r="H5" s="157"/>
    </row>
    <row r="6" spans="1:8" x14ac:dyDescent="0.2">
      <c r="A6" s="158"/>
      <c r="B6" s="159"/>
      <c r="C6" s="160"/>
      <c r="D6" s="161">
        <v>18318</v>
      </c>
      <c r="E6" s="162"/>
      <c r="F6" s="163">
        <v>34140</v>
      </c>
      <c r="G6" s="164"/>
      <c r="H6" s="165"/>
    </row>
    <row r="7" spans="1:8" x14ac:dyDescent="0.2">
      <c r="A7" s="146" t="s">
        <v>556</v>
      </c>
      <c r="B7" s="151"/>
      <c r="C7" s="152"/>
      <c r="D7" s="153">
        <v>28428</v>
      </c>
      <c r="E7" s="154"/>
      <c r="F7" s="155">
        <v>72756</v>
      </c>
      <c r="G7" s="156"/>
      <c r="H7" s="157"/>
    </row>
    <row r="8" spans="1:8" x14ac:dyDescent="0.2">
      <c r="A8" s="158"/>
      <c r="B8" s="159"/>
      <c r="C8" s="160"/>
      <c r="D8" s="161">
        <v>18526</v>
      </c>
      <c r="E8" s="162"/>
      <c r="F8" s="163">
        <v>32117</v>
      </c>
      <c r="G8" s="164"/>
      <c r="H8" s="165"/>
    </row>
    <row r="9" spans="1:8" x14ac:dyDescent="0.2">
      <c r="A9" s="146" t="s">
        <v>557</v>
      </c>
      <c r="B9" s="151"/>
      <c r="C9" s="152"/>
      <c r="D9" s="153">
        <v>15460</v>
      </c>
      <c r="E9" s="154"/>
      <c r="F9" s="155">
        <v>43955</v>
      </c>
      <c r="G9" s="156"/>
      <c r="H9" s="157"/>
    </row>
    <row r="10" spans="1:8" x14ac:dyDescent="0.2">
      <c r="A10" s="158"/>
      <c r="B10" s="159"/>
      <c r="C10" s="160"/>
      <c r="D10" s="161">
        <v>12496</v>
      </c>
      <c r="E10" s="162"/>
      <c r="F10" s="163">
        <v>21318</v>
      </c>
      <c r="G10" s="164"/>
      <c r="H10" s="165"/>
    </row>
    <row r="11" spans="1:8" x14ac:dyDescent="0.2">
      <c r="A11" s="146" t="s">
        <v>558</v>
      </c>
      <c r="B11" s="151"/>
      <c r="C11" s="152"/>
      <c r="D11" s="153">
        <v>16454</v>
      </c>
      <c r="E11" s="154"/>
      <c r="F11" s="155">
        <v>41921</v>
      </c>
      <c r="G11" s="156"/>
      <c r="H11" s="157"/>
    </row>
    <row r="12" spans="1:8" x14ac:dyDescent="0.2">
      <c r="A12" s="158"/>
      <c r="B12" s="159"/>
      <c r="C12" s="166"/>
      <c r="D12" s="161">
        <v>14444</v>
      </c>
      <c r="E12" s="162"/>
      <c r="F12" s="163">
        <v>21655</v>
      </c>
      <c r="G12" s="164"/>
      <c r="H12" s="165"/>
    </row>
    <row r="13" spans="1:8" x14ac:dyDescent="0.2">
      <c r="A13" s="146"/>
      <c r="B13" s="151"/>
      <c r="C13" s="152"/>
      <c r="D13" s="153">
        <v>21293</v>
      </c>
      <c r="E13" s="154"/>
      <c r="F13" s="155">
        <v>59509</v>
      </c>
      <c r="G13" s="167"/>
      <c r="H13" s="157"/>
    </row>
    <row r="14" spans="1:8" x14ac:dyDescent="0.2">
      <c r="A14" s="158"/>
      <c r="B14" s="159"/>
      <c r="C14" s="160"/>
      <c r="D14" s="161">
        <v>16357</v>
      </c>
      <c r="E14" s="162"/>
      <c r="F14" s="163">
        <v>28400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4.59</v>
      </c>
      <c r="C19" s="168">
        <f>ROUND(VALUE(SUBSTITUTE(実質収支比率等に係る経年分析!G$48,"▲","-")),2)</f>
        <v>3.93</v>
      </c>
      <c r="D19" s="168">
        <f>ROUND(VALUE(SUBSTITUTE(実質収支比率等に係る経年分析!H$48,"▲","-")),2)</f>
        <v>3.86</v>
      </c>
      <c r="E19" s="168">
        <f>ROUND(VALUE(SUBSTITUTE(実質収支比率等に係る経年分析!I$48,"▲","-")),2)</f>
        <v>10.44</v>
      </c>
      <c r="F19" s="168">
        <f>ROUND(VALUE(SUBSTITUTE(実質収支比率等に係る経年分析!J$48,"▲","-")),2)</f>
        <v>9.6</v>
      </c>
    </row>
    <row r="20" spans="1:11" x14ac:dyDescent="0.2">
      <c r="A20" s="168" t="s">
        <v>57</v>
      </c>
      <c r="B20" s="168">
        <f>ROUND(VALUE(SUBSTITUTE(実質収支比率等に係る経年分析!F$47,"▲","-")),2)</f>
        <v>10.57</v>
      </c>
      <c r="C20" s="168">
        <f>ROUND(VALUE(SUBSTITUTE(実質収支比率等に係る経年分析!G$47,"▲","-")),2)</f>
        <v>10.31</v>
      </c>
      <c r="D20" s="168">
        <f>ROUND(VALUE(SUBSTITUTE(実質収支比率等に係る経年分析!H$47,"▲","-")),2)</f>
        <v>10.91</v>
      </c>
      <c r="E20" s="168">
        <f>ROUND(VALUE(SUBSTITUTE(実質収支比率等に係る経年分析!I$47,"▲","-")),2)</f>
        <v>9.9600000000000009</v>
      </c>
      <c r="F20" s="168">
        <f>ROUND(VALUE(SUBSTITUTE(実質収支比率等に係る経年分析!J$47,"▲","-")),2)</f>
        <v>11.07</v>
      </c>
    </row>
    <row r="21" spans="1:11" x14ac:dyDescent="0.2">
      <c r="A21" s="168" t="s">
        <v>58</v>
      </c>
      <c r="B21" s="168">
        <f>IF(ISNUMBER(VALUE(SUBSTITUTE(実質収支比率等に係る経年分析!F$49,"▲","-"))),ROUND(VALUE(SUBSTITUTE(実質収支比率等に係る経年分析!F$49,"▲","-")),2),NA())</f>
        <v>1.8</v>
      </c>
      <c r="C21" s="168">
        <f>IF(ISNUMBER(VALUE(SUBSTITUTE(実質収支比率等に係る経年分析!G$49,"▲","-"))),ROUND(VALUE(SUBSTITUTE(実質収支比率等に係る経年分析!G$49,"▲","-")),2),NA())</f>
        <v>-0.77</v>
      </c>
      <c r="D21" s="168">
        <f>IF(ISNUMBER(VALUE(SUBSTITUTE(実質収支比率等に係る経年分析!H$49,"▲","-"))),ROUND(VALUE(SUBSTITUTE(実質収支比率等に係る経年分析!H$49,"▲","-")),2),NA())</f>
        <v>1.07</v>
      </c>
      <c r="E21" s="168">
        <f>IF(ISNUMBER(VALUE(SUBSTITUTE(実質収支比率等に係る経年分析!I$49,"▲","-"))),ROUND(VALUE(SUBSTITUTE(実質収支比率等に係る経年分析!I$49,"▲","-")),2),NA())</f>
        <v>6.46</v>
      </c>
      <c r="F21" s="168">
        <f>IF(ISNUMBER(VALUE(SUBSTITUTE(実質収支比率等に係る経年分析!J$49,"▲","-"))),ROUND(VALUE(SUBSTITUTE(実質収支比率等に係る経年分析!J$49,"▲","-")),2),NA())</f>
        <v>0.04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0.43</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1.62</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4.0599999999999996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5.01</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6.79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3.86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9.6</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2165</v>
      </c>
      <c r="E42" s="170"/>
      <c r="F42" s="170"/>
      <c r="G42" s="170">
        <f>'実質公債費比率（分子）の構造'!L$52</f>
        <v>2120</v>
      </c>
      <c r="H42" s="170"/>
      <c r="I42" s="170"/>
      <c r="J42" s="170">
        <f>'実質公債費比率（分子）の構造'!M$52</f>
        <v>2096</v>
      </c>
      <c r="K42" s="170"/>
      <c r="L42" s="170"/>
      <c r="M42" s="170">
        <f>'実質公債費比率（分子）の構造'!N$52</f>
        <v>2108</v>
      </c>
      <c r="N42" s="170"/>
      <c r="O42" s="170"/>
      <c r="P42" s="170">
        <f>'実質公債費比率（分子）の構造'!O$52</f>
        <v>2016</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90</v>
      </c>
      <c r="C44" s="170"/>
      <c r="D44" s="170"/>
      <c r="E44" s="170">
        <f>'実質公債費比率（分子）の構造'!L$50</f>
        <v>87</v>
      </c>
      <c r="F44" s="170"/>
      <c r="G44" s="170"/>
      <c r="H44" s="170">
        <f>'実質公債費比率（分子）の構造'!M$50</f>
        <v>88</v>
      </c>
      <c r="I44" s="170"/>
      <c r="J44" s="170"/>
      <c r="K44" s="170">
        <f>'実質公債費比率（分子）の構造'!N$50</f>
        <v>83</v>
      </c>
      <c r="L44" s="170"/>
      <c r="M44" s="170"/>
      <c r="N44" s="170">
        <f>'実質公債費比率（分子）の構造'!O$50</f>
        <v>81</v>
      </c>
      <c r="O44" s="170"/>
      <c r="P44" s="170"/>
    </row>
    <row r="45" spans="1:16" x14ac:dyDescent="0.2">
      <c r="A45" s="170" t="s">
        <v>68</v>
      </c>
      <c r="B45" s="170">
        <f>'実質公債費比率（分子）の構造'!K$49</f>
        <v>17</v>
      </c>
      <c r="C45" s="170"/>
      <c r="D45" s="170"/>
      <c r="E45" s="170">
        <f>'実質公債費比率（分子）の構造'!L$49</f>
        <v>24</v>
      </c>
      <c r="F45" s="170"/>
      <c r="G45" s="170"/>
      <c r="H45" s="170">
        <f>'実質公債費比率（分子）の構造'!M$49</f>
        <v>17</v>
      </c>
      <c r="I45" s="170"/>
      <c r="J45" s="170"/>
      <c r="K45" s="170">
        <f>'実質公債費比率（分子）の構造'!N$49</f>
        <v>32</v>
      </c>
      <c r="L45" s="170"/>
      <c r="M45" s="170"/>
      <c r="N45" s="170">
        <f>'実質公債費比率（分子）の構造'!O$49</f>
        <v>44</v>
      </c>
      <c r="O45" s="170"/>
      <c r="P45" s="170"/>
    </row>
    <row r="46" spans="1:16" x14ac:dyDescent="0.2">
      <c r="A46" s="170" t="s">
        <v>69</v>
      </c>
      <c r="B46" s="170">
        <f>'実質公債費比率（分子）の構造'!K$48</f>
        <v>103</v>
      </c>
      <c r="C46" s="170"/>
      <c r="D46" s="170"/>
      <c r="E46" s="170">
        <f>'実質公債費比率（分子）の構造'!L$48</f>
        <v>97</v>
      </c>
      <c r="F46" s="170"/>
      <c r="G46" s="170"/>
      <c r="H46" s="170">
        <f>'実質公債費比率（分子）の構造'!M$48</f>
        <v>101</v>
      </c>
      <c r="I46" s="170"/>
      <c r="J46" s="170"/>
      <c r="K46" s="170">
        <f>'実質公債費比率（分子）の構造'!N$48</f>
        <v>98</v>
      </c>
      <c r="L46" s="170"/>
      <c r="M46" s="170"/>
      <c r="N46" s="170">
        <f>'実質公債費比率（分子）の構造'!O$48</f>
        <v>64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2995</v>
      </c>
      <c r="C49" s="170"/>
      <c r="D49" s="170"/>
      <c r="E49" s="170">
        <f>'実質公債費比率（分子）の構造'!L$45</f>
        <v>3055</v>
      </c>
      <c r="F49" s="170"/>
      <c r="G49" s="170"/>
      <c r="H49" s="170">
        <f>'実質公債費比率（分子）の構造'!M$45</f>
        <v>3039</v>
      </c>
      <c r="I49" s="170"/>
      <c r="J49" s="170"/>
      <c r="K49" s="170">
        <f>'実質公債費比率（分子）の構造'!N$45</f>
        <v>3165</v>
      </c>
      <c r="L49" s="170"/>
      <c r="M49" s="170"/>
      <c r="N49" s="170">
        <f>'実質公債費比率（分子）の構造'!O$45</f>
        <v>3128</v>
      </c>
      <c r="O49" s="170"/>
      <c r="P49" s="170"/>
    </row>
    <row r="50" spans="1:16" x14ac:dyDescent="0.2">
      <c r="A50" s="170" t="s">
        <v>73</v>
      </c>
      <c r="B50" s="170" t="e">
        <f>NA()</f>
        <v>#N/A</v>
      </c>
      <c r="C50" s="170">
        <f>IF(ISNUMBER('実質公債費比率（分子）の構造'!K$53),'実質公債費比率（分子）の構造'!K$53,NA())</f>
        <v>1040</v>
      </c>
      <c r="D50" s="170" t="e">
        <f>NA()</f>
        <v>#N/A</v>
      </c>
      <c r="E50" s="170" t="e">
        <f>NA()</f>
        <v>#N/A</v>
      </c>
      <c r="F50" s="170">
        <f>IF(ISNUMBER('実質公債費比率（分子）の構造'!L$53),'実質公債費比率（分子）の構造'!L$53,NA())</f>
        <v>1143</v>
      </c>
      <c r="G50" s="170" t="e">
        <f>NA()</f>
        <v>#N/A</v>
      </c>
      <c r="H50" s="170" t="e">
        <f>NA()</f>
        <v>#N/A</v>
      </c>
      <c r="I50" s="170">
        <f>IF(ISNUMBER('実質公債費比率（分子）の構造'!M$53),'実質公債費比率（分子）の構造'!M$53,NA())</f>
        <v>1149</v>
      </c>
      <c r="J50" s="170" t="e">
        <f>NA()</f>
        <v>#N/A</v>
      </c>
      <c r="K50" s="170" t="e">
        <f>NA()</f>
        <v>#N/A</v>
      </c>
      <c r="L50" s="170">
        <f>IF(ISNUMBER('実質公債費比率（分子）の構造'!N$53),'実質公債費比率（分子）の構造'!N$53,NA())</f>
        <v>1270</v>
      </c>
      <c r="M50" s="170" t="e">
        <f>NA()</f>
        <v>#N/A</v>
      </c>
      <c r="N50" s="170" t="e">
        <f>NA()</f>
        <v>#N/A</v>
      </c>
      <c r="O50" s="170">
        <f>IF(ISNUMBER('実質公債費比率（分子）の構造'!O$53),'実質公債費比率（分子）の構造'!O$53,NA())</f>
        <v>1301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17605</v>
      </c>
      <c r="E56" s="169"/>
      <c r="F56" s="169"/>
      <c r="G56" s="169">
        <f>'将来負担比率（分子）の構造'!J$52</f>
        <v>16668</v>
      </c>
      <c r="H56" s="169"/>
      <c r="I56" s="169"/>
      <c r="J56" s="169">
        <f>'将来負担比率（分子）の構造'!K$52</f>
        <v>15974</v>
      </c>
      <c r="K56" s="169"/>
      <c r="L56" s="169"/>
      <c r="M56" s="169">
        <f>'将来負担比率（分子）の構造'!L$52</f>
        <v>15897</v>
      </c>
      <c r="N56" s="169"/>
      <c r="O56" s="169"/>
      <c r="P56" s="169">
        <f>'将来負担比率（分子）の構造'!M$52</f>
        <v>15214</v>
      </c>
    </row>
    <row r="57" spans="1:16" x14ac:dyDescent="0.2">
      <c r="A57" s="169" t="s">
        <v>44</v>
      </c>
      <c r="B57" s="169"/>
      <c r="C57" s="169"/>
      <c r="D57" s="169">
        <f>'将来負担比率（分子）の構造'!I$51</f>
        <v>3992</v>
      </c>
      <c r="E57" s="169"/>
      <c r="F57" s="169"/>
      <c r="G57" s="169">
        <f>'将来負担比率（分子）の構造'!J$51</f>
        <v>3946</v>
      </c>
      <c r="H57" s="169"/>
      <c r="I57" s="169"/>
      <c r="J57" s="169">
        <f>'将来負担比率（分子）の構造'!K$51</f>
        <v>4081</v>
      </c>
      <c r="K57" s="169"/>
      <c r="L57" s="169"/>
      <c r="M57" s="169">
        <f>'将来負担比率（分子）の構造'!L$51</f>
        <v>4203</v>
      </c>
      <c r="N57" s="169"/>
      <c r="O57" s="169"/>
      <c r="P57" s="169">
        <f>'将来負担比率（分子）の構造'!M$51</f>
        <v>3637</v>
      </c>
    </row>
    <row r="58" spans="1:16" x14ac:dyDescent="0.2">
      <c r="A58" s="169" t="s">
        <v>43</v>
      </c>
      <c r="B58" s="169"/>
      <c r="C58" s="169"/>
      <c r="D58" s="169">
        <f>'将来負担比率（分子）の構造'!I$50</f>
        <v>4085</v>
      </c>
      <c r="E58" s="169"/>
      <c r="F58" s="169"/>
      <c r="G58" s="169">
        <f>'将来負担比率（分子）の構造'!J$50</f>
        <v>3866</v>
      </c>
      <c r="H58" s="169"/>
      <c r="I58" s="169"/>
      <c r="J58" s="169">
        <f>'将来負担比率（分子）の構造'!K$50</f>
        <v>4247</v>
      </c>
      <c r="K58" s="169"/>
      <c r="L58" s="169"/>
      <c r="M58" s="169">
        <f>'将来負担比率（分子）の構造'!L$50</f>
        <v>5040</v>
      </c>
      <c r="N58" s="169"/>
      <c r="O58" s="169"/>
      <c r="P58" s="169">
        <f>'将来負担比率（分子）の構造'!M$50</f>
        <v>5882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4</v>
      </c>
      <c r="C61" s="169"/>
      <c r="D61" s="169"/>
      <c r="E61" s="169">
        <f>'将来負担比率（分子）の構造'!J$46</f>
        <v>3</v>
      </c>
      <c r="F61" s="169"/>
      <c r="G61" s="169"/>
      <c r="H61" s="169">
        <f>'将来負担比率（分子）の構造'!K$46</f>
        <v>2</v>
      </c>
      <c r="I61" s="169"/>
      <c r="J61" s="169"/>
      <c r="K61" s="169">
        <f>'将来負担比率（分子）の構造'!L$46</f>
        <v>1</v>
      </c>
      <c r="L61" s="169"/>
      <c r="M61" s="169"/>
      <c r="N61" s="169" t="str">
        <f>'将来負担比率（分子）の構造'!M$46</f>
        <v>-</v>
      </c>
      <c r="O61" s="169"/>
      <c r="P61" s="169"/>
    </row>
    <row r="62" spans="1:16" x14ac:dyDescent="0.2">
      <c r="A62" s="169" t="s">
        <v>37</v>
      </c>
      <c r="B62" s="169">
        <f>'将来負担比率（分子）の構造'!I$45</f>
        <v>762</v>
      </c>
      <c r="C62" s="169"/>
      <c r="D62" s="169"/>
      <c r="E62" s="169">
        <f>'将来負担比率（分子）の構造'!J$45</f>
        <v>727</v>
      </c>
      <c r="F62" s="169"/>
      <c r="G62" s="169"/>
      <c r="H62" s="169">
        <f>'将来負担比率（分子）の構造'!K$45</f>
        <v>697</v>
      </c>
      <c r="I62" s="169"/>
      <c r="J62" s="169"/>
      <c r="K62" s="169">
        <f>'将来負担比率（分子）の構造'!L$45</f>
        <v>554</v>
      </c>
      <c r="L62" s="169"/>
      <c r="M62" s="169"/>
      <c r="N62" s="169">
        <f>'将来負担比率（分子）の構造'!M$45</f>
        <v>522</v>
      </c>
      <c r="O62" s="169"/>
      <c r="P62" s="169"/>
    </row>
    <row r="63" spans="1:16" x14ac:dyDescent="0.2">
      <c r="A63" s="169" t="s">
        <v>36</v>
      </c>
      <c r="B63" s="169">
        <f>'将来負担比率（分子）の構造'!I$44</f>
        <v>157</v>
      </c>
      <c r="C63" s="169"/>
      <c r="D63" s="169"/>
      <c r="E63" s="169">
        <f>'将来負担比率（分子）の構造'!J$44</f>
        <v>134</v>
      </c>
      <c r="F63" s="169"/>
      <c r="G63" s="169"/>
      <c r="H63" s="169">
        <f>'将来負担比率（分子）の構造'!K$44</f>
        <v>117</v>
      </c>
      <c r="I63" s="169"/>
      <c r="J63" s="169"/>
      <c r="K63" s="169">
        <f>'将来負担比率（分子）の構造'!L$44</f>
        <v>344</v>
      </c>
      <c r="L63" s="169"/>
      <c r="M63" s="169"/>
      <c r="N63" s="169">
        <f>'将来負担比率（分子）の構造'!M$44</f>
        <v>521</v>
      </c>
      <c r="O63" s="169"/>
      <c r="P63" s="169"/>
    </row>
    <row r="64" spans="1:16" x14ac:dyDescent="0.2">
      <c r="A64" s="169" t="s">
        <v>35</v>
      </c>
      <c r="B64" s="169">
        <f>'将来負担比率（分子）の構造'!I$43</f>
        <v>1888</v>
      </c>
      <c r="C64" s="169"/>
      <c r="D64" s="169"/>
      <c r="E64" s="169">
        <f>'将来負担比率（分子）の構造'!J$43</f>
        <v>1774</v>
      </c>
      <c r="F64" s="169"/>
      <c r="G64" s="169"/>
      <c r="H64" s="169">
        <f>'将来負担比率（分子）の構造'!K$43</f>
        <v>1829</v>
      </c>
      <c r="I64" s="169"/>
      <c r="J64" s="169"/>
      <c r="K64" s="169">
        <f>'将来負担比率（分子）の構造'!L$43</f>
        <v>2128</v>
      </c>
      <c r="L64" s="169"/>
      <c r="M64" s="169"/>
      <c r="N64" s="169">
        <f>'将来負担比率（分子）の構造'!M$43</f>
        <v>1575</v>
      </c>
      <c r="O64" s="169"/>
      <c r="P64" s="169"/>
    </row>
    <row r="65" spans="1:16" x14ac:dyDescent="0.2">
      <c r="A65" s="169" t="s">
        <v>34</v>
      </c>
      <c r="B65" s="169">
        <f>'将来負担比率（分子）の構造'!I$42</f>
        <v>680</v>
      </c>
      <c r="C65" s="169"/>
      <c r="D65" s="169"/>
      <c r="E65" s="169">
        <f>'将来負担比率（分子）の構造'!J$42</f>
        <v>604</v>
      </c>
      <c r="F65" s="169"/>
      <c r="G65" s="169"/>
      <c r="H65" s="169">
        <f>'将来負担比率（分子）の構造'!K$42</f>
        <v>497</v>
      </c>
      <c r="I65" s="169"/>
      <c r="J65" s="169"/>
      <c r="K65" s="169">
        <f>'将来負担比率（分子）の構造'!L$42</f>
        <v>428</v>
      </c>
      <c r="L65" s="169"/>
      <c r="M65" s="169"/>
      <c r="N65" s="169">
        <f>'将来負担比率（分子）の構造'!M$42</f>
        <v>358</v>
      </c>
      <c r="O65" s="169"/>
      <c r="P65" s="169"/>
    </row>
    <row r="66" spans="1:16" x14ac:dyDescent="0.2">
      <c r="A66" s="169" t="s">
        <v>33</v>
      </c>
      <c r="B66" s="169">
        <f>'将来負担比率（分子）の構造'!I$41</f>
        <v>28089</v>
      </c>
      <c r="C66" s="169"/>
      <c r="D66" s="169"/>
      <c r="E66" s="169">
        <f>'将来負担比率（分子）の構造'!J$41</f>
        <v>26926</v>
      </c>
      <c r="F66" s="169"/>
      <c r="G66" s="169"/>
      <c r="H66" s="169">
        <f>'将来負担比率（分子）の構造'!K$41</f>
        <v>26712</v>
      </c>
      <c r="I66" s="169"/>
      <c r="J66" s="169"/>
      <c r="K66" s="169">
        <f>'将来負担比率（分子）の構造'!L$41</f>
        <v>26036</v>
      </c>
      <c r="L66" s="169"/>
      <c r="M66" s="169"/>
      <c r="N66" s="169">
        <f>'将来負担比率（分子）の構造'!M$41</f>
        <v>24562</v>
      </c>
      <c r="O66" s="169"/>
      <c r="P66" s="169"/>
    </row>
    <row r="67" spans="1:16" x14ac:dyDescent="0.2">
      <c r="A67" s="169" t="s">
        <v>77</v>
      </c>
      <c r="B67" s="169" t="e">
        <f>NA()</f>
        <v>#N/A</v>
      </c>
      <c r="C67" s="169">
        <f>IF(ISNUMBER('将来負担比率（分子）の構造'!I$53), IF('将来負担比率（分子）の構造'!I$53 &lt; 0, 0, '将来負担比率（分子）の構造'!I$53), NA())</f>
        <v>5898</v>
      </c>
      <c r="D67" s="169" t="e">
        <f>NA()</f>
        <v>#N/A</v>
      </c>
      <c r="E67" s="169" t="e">
        <f>NA()</f>
        <v>#N/A</v>
      </c>
      <c r="F67" s="169">
        <f>IF(ISNUMBER('将来負担比率（分子）の構造'!J$53), IF('将来負担比率（分子）の構造'!J$53 &lt; 0, 0, '将来負担比率（分子）の構造'!J$53), NA())</f>
        <v>5688</v>
      </c>
      <c r="G67" s="169" t="e">
        <f>NA()</f>
        <v>#N/A</v>
      </c>
      <c r="H67" s="169" t="e">
        <f>NA()</f>
        <v>#N/A</v>
      </c>
      <c r="I67" s="169">
        <f>IF(ISNUMBER('将来負担比率（分子）の構造'!K$53), IF('将来負担比率（分子）の構造'!K$53 &lt; 0, 0, '将来負担比率（分子）の構造'!K$53), NA())</f>
        <v>5551</v>
      </c>
      <c r="J67" s="169" t="e">
        <f>NA()</f>
        <v>#N/A</v>
      </c>
      <c r="K67" s="169" t="e">
        <f>NA()</f>
        <v>#N/A</v>
      </c>
      <c r="L67" s="169">
        <f>IF(ISNUMBER('将来負担比率（分子）の構造'!L$53), IF('将来負担比率（分子）の構造'!L$53 &lt; 0, 0, '将来負担比率（分子）の構造'!L$53), NA())</f>
        <v>4351</v>
      </c>
      <c r="M67" s="169" t="e">
        <f>NA()</f>
        <v>#N/A</v>
      </c>
      <c r="N67" s="169" t="e">
        <f>NA()</f>
        <v>#N/A</v>
      </c>
      <c r="O67" s="169">
        <f>IF(ISNUMBER('将来負担比率（分子）の構造'!M$53), IF('将来負担比率（分子）の構造'!M$53 &lt; 0, 0, '将来負担比率（分子）の構造'!M$53), NA())</f>
        <v>2806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2791</v>
      </c>
      <c r="C72" s="173">
        <f>基金残高に係る経年分析!G55</f>
        <v>2700</v>
      </c>
      <c r="D72" s="173">
        <f>基金残高に係る経年分析!H55</f>
        <v>2967</v>
      </c>
    </row>
    <row r="73" spans="1:16" x14ac:dyDescent="0.2">
      <c r="A73" s="172" t="s">
        <v>80</v>
      </c>
      <c r="B73" s="173" t="str">
        <f>基金残高に係る経年分析!F56</f>
        <v>-</v>
      </c>
      <c r="C73" s="173" t="str">
        <f>基金残高に係る経年分析!G56</f>
        <v>-</v>
      </c>
      <c r="D73" s="173" t="str">
        <f>基金残高に係る経年分析!H56</f>
        <v>-</v>
      </c>
    </row>
    <row r="74" spans="1:16" x14ac:dyDescent="0.2">
      <c r="A74" s="172" t="s">
        <v>81</v>
      </c>
      <c r="B74" s="173">
        <f>基金残高に係る経年分析!F57</f>
        <v>221</v>
      </c>
      <c r="C74" s="173">
        <f>基金残高に係る経年分析!G57</f>
        <v>729</v>
      </c>
      <c r="D74" s="173">
        <f>基金残高に係る経年分析!H57</f>
        <v>1234</v>
      </c>
    </row>
  </sheetData>
  <sheetProtection algorithmName="SHA-512" hashValue="zjbrK0aSOj3nT8ErbGQBPU9pbqOiLDO+/d/BFmojF/1/Fm9k6fZchNbfKAzW1iVPsfLqVIWR+aIfm2IHY2UhQA==" saltValue="eSW+lavmbhb3od68bRWA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2024-03-19T01:06:16Z</cp:lastPrinted>
  <dcterms:created xsi:type="dcterms:W3CDTF">2024-02-05T00:35:52Z</dcterms:created>
  <dcterms:modified xsi:type="dcterms:W3CDTF">2024-11-29T01:15:59Z</dcterms:modified>
  <cp:category/>
</cp:coreProperties>
</file>