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44270A74-9356-4463-8522-B3407E937B90}" xr6:coauthVersionLast="47" xr6:coauthVersionMax="47" xr10:uidLastSave="{00000000-0000-0000-0000-000000000000}"/>
  <bookViews>
    <workbookView xWindow="28680" yWindow="-4680" windowWidth="29040" windowHeight="15990" tabRatio="78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AM34" i="10" s="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<sst xmlns="http://schemas.openxmlformats.org/spreadsheetml/2006/main" count="1105" uniqueCount="610">
  <si>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</si>
  <si>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</si>
  <si>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</si>
  <si>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</si>
  <si>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</si>
  <si>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</si>
  <si>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</si>
  <si>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</si>
  <si>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</si>
  <si>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</si>
  <si>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</si>
  <si>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</si>
  <si>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</si>
  <si>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</si>
  <si>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</si>
  <si>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</si>
  <si>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</si>
  <si>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</si>
  <si>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</si>
  <si>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</si>
  <si>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</si>
  <si>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</si>
  <si>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</si>
  <si>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</si>
  <si>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</si>
  <si>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</si>
  <si>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</si>
  <si>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</si>
  <si>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</si>
  <si>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</si>
  <si>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</si>
  <si>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</si>
  <si>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</si>
  <si>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</si>
  <si>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</si>
  <si>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</si>
  <si>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</si>
  <si>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</si>
  <si>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</si>
  <si>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</si>
  <si>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</si>
  <si>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</si>
  <si>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</si>
  <si>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</si>
  <si>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</si>
  <si>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</si>
  <si>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</si>
  <si>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</si>
  <si>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</si>
  <si>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</si>
  <si>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</si>
  <si>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</si>
  <si>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</si>
  <si>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</si>
  <si>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</si>
  <si>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</si>
  <si>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</si>
  <si>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</si>
  <si>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</si>
  <si>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</si>
  <si>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</si>
  <si>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</si>
  <si>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</si>
  <si>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</si>
  <si>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</si>
  <si>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</si>
  <si>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</si>
  <si>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</si>
  <si>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</si>
  <si>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</si>
  <si>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</si>
  <si>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</si>
  <si>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</si>
  <si>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</si>
  <si>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</si>
  <si>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</si>
  <si>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</si>
  <si>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</si>
  <si>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</si>
  <si>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</si>
  <si>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</si>
  <si>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</si>
  <si>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</si>
  <si>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</si>
  <si>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</si>
  <si>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</si>
  <si>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</si>
  <si>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</si>
  <si>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</si>
  <si>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</si>
  <si>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</si>
  <si>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</si>
  <si>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</si>
  <si>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</si>
  <si>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</si>
  <si>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</si>
  <si>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</si>
  <si>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</si>
  <si>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</si>
  <si>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</si>
  <si>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</si>
  <si>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</si>
  <si>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</si>
  <si>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</si>
  <si>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</si>
  <si>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</si>
  <si>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</si>
  <si>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</si>
  <si>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</si>
  <si>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</si>
  <si>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</si>
  <si>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</si>
  <si>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</si>
  <si>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</si>
  <si>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</si>
  <si>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</si>
  <si>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</si>
  <si>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</si>
  <si>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</si>
  <si>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</si>
  <si>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</si>
  <si>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</si>
  <si>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</si>
  <si>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</si>
  <si>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</si>
  <si>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</si>
  <si>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</si>
  <si>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</si>
  <si>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</si>
  <si>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</si>
  <si>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</si>
  <si>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</si>
  <si>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</si>
  <si>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</si>
  <si>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</si>
  <si>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</si>
  <si>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</si>
  <si>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</si>
  <si>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</si>
  <si>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</si>
  <si>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</si>
  <si>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</si>
  <si>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</si>
  <si>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</si>
  <si>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</si>
  <si>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</si>
  <si>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</si>
  <si>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</si>
  <si>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</si>
  <si>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</si>
  <si>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</si>
  <si>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</si>
  <si>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</si>
  <si>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</si>
  <si>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</si>
  <si>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</si>
  <si>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</si>
  <si>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</si>
  <si>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</si>
  <si>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</si>
  <si>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</si>
  <si>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</si>
  <si>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</si>
  <si>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</si>
  <si>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</si>
  <si>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</si>
  <si>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</si>
  <si>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</si>
  <si>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</si>
  <si>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</si>
  <si>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</si>
  <si>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</si>
  <si>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</si>
  <si>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</si>
  <si>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</si>
  <si>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</si>
  <si>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</si>
  <si>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</si>
  <si>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</si>
  <si>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</si>
  <si>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</si>
  <si>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</si>
  <si>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</si>
  <si>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</si>
  <si>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</si>
  <si>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</si>
  <si>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</si>
  <si>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</si>
  <si>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</si>
  <si>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</si>
  <si>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</si>
  <si>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</si>
  <si>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</si>
  <si>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</si>
  <si>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</si>
  <si>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</si>
  <si>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</si>
  <si>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</si>
  <si>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</si>
  <si>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</si>
  <si>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</si>
  <si>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</si>
  <si>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</si>
  <si>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</si>
  <si>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</si>
  <si>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</si>
  <si>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</si>
  <si>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</si>
  <si>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</si>
  <si>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</si>
  <si>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</si>
  <si>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</si>
  <si>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埼玉県入間市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</si>
  <si>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</si>
  <si>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</si>
  <si>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</si>
  <si>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</si>
  <si>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</si>
  <si>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</si>
  <si>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</si>
  <si>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</si>
  <si>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</si>
  <si>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</si>
  <si>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</si>
  <si>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</si>
  <si>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</si>
  <si>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</si>
  <si>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</si>
  <si>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</si>
  <si>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</si>
  <si>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</si>
  <si>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</si>
  <si>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</si>
  <si>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</si>
  <si>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</si>
  <si>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</si>
  <si>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</si>
  <si>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</si>
  <si>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</si>
  <si>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</si>
  <si>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</si>
  <si>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</si>
  <si>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</si>
  <si>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</si>
  <si>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</si>
  <si>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</si>
  <si>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</si>
  <si>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</si>
  <si>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</si>
  <si>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</si>
  <si>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</si>
  <si>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</si>
  <si>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</si>
  <si>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</si>
  <si>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</si>
  <si>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</si>
  <si>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</si>
  <si>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</si>
  <si>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</si>
  <si>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</si>
  <si>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</si>
  <si>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</si>
  <si>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</si>
  <si>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</si>
  <si>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</si>
  <si>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</si>
  <si>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</si>
  <si>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</si>
  <si>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</si>
  <si>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</si>
  <si>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</si>
  <si>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</si>
  <si>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</si>
  <si>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</si>
  <si>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</si>
  <si>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</si>
  <si>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</si>
  <si>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</si>
  <si>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</si>
  <si>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</si>
  <si>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</si>
  <si>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</si>
  <si>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</si>
  <si>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</si>
  <si>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</si>
  <si>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</si>
  <si>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</si>
  <si>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</si>
  <si>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</si>
  <si>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</si>
  <si>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</si>
  <si>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</si>
  <si>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</si>
  <si>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</si>
  <si>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</si>
  <si>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</si>
  <si>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</si>
  <si>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</si>
  <si>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</si>
  <si>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</si>
  <si>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</si>
  <si>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</si>
  <si>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</si>
  <si>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</si>
  <si>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</si>
  <si>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</si>
  <si>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</si>
  <si>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</si>
  <si>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</si>
  <si>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</si>
  <si>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</si>
  <si>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</si>
  <si>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</si>
  <si>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</si>
  <si>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</si>
  <si>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</si>
  <si>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</si>
  <si>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</si>
  <si>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</si>
  <si>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</si>
  <si>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</si>
  <si>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</si>
  <si>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</si>
  <si>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</si>
  <si>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</si>
  <si>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</si>
  <si>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</si>
  <si>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</si>
  <si>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</si>
  <si>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</si>
  <si>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</si>
  <si>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</si>
  <si>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</si>
  <si>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</si>
  <si>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</si>
  <si>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</si>
  <si>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</si>
  <si>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</si>
  <si>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</si>
  <si>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</si>
  <si>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</si>
  <si>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</si>
  <si>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</si>
  <si>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</si>
  <si>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</si>
  <si>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</si>
  <si>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</si>
  <si>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</si>
  <si>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</si>
  <si>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</si>
  <si>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</si>
  <si>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</si>
  <si>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</si>
  <si>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</si>
  <si>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</si>
  <si>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</si>
  <si>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</si>
  <si>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</si>
  <si>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</si>
  <si>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</si>
  <si>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</si>
  <si>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</si>
  <si>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</si>
  <si>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</si>
  <si>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</si>
  <si>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埼玉県入間市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</si>
  <si>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</si>
  <si>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</si>
  <si>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</si>
  <si>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</si>
  <si>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</si>
  <si>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</si>
  <si>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</si>
  <si>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</si>
  <si>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</si>
  <si>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</si>
  <si>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</si>
  <si>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</si>
  <si>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</si>
  <si>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</si>
  <si>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</si>
  <si>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</si>
  <si>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</si>
  <si>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</si>
  <si>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</si>
  <si>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</si>
  <si>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入間市駅北口土地区画整理事業特別会計</t>
    <phoneticPr fontId="5"/>
  </si>
  <si>
    <t>扇台土地区画整理事業特別会計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</si>
  <si>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</si>
  <si>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</si>
  <si>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</si>
  <si>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</si>
  <si>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</si>
  <si>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</si>
  <si>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</si>
  <si>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</si>
  <si>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</si>
  <si>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</si>
  <si>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</si>
  <si>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</si>
  <si>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</si>
  <si>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</si>
  <si>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</si>
  <si>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</si>
  <si>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</si>
  <si>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</si>
  <si>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</si>
  <si>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</si>
  <si>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</si>
  <si>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</si>
  <si>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</si>
  <si>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</si>
  <si>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</si>
  <si>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</si>
  <si>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</si>
  <si>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</si>
  <si>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</si>
  <si>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</si>
  <si>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</si>
  <si>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</si>
  <si>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</si>
  <si>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</si>
  <si>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</si>
  <si>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</si>
  <si>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</si>
  <si>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</si>
  <si>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</si>
  <si>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</si>
  <si>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</si>
  <si>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</si>
  <si>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</si>
  <si>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</si>
  <si>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</si>
  <si>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</si>
  <si>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</si>
  <si>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</si>
  <si>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</si>
  <si>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</si>
  <si>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</si>
  <si>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</si>
  <si>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</si>
  <si>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</si>
  <si>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</si>
  <si>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</si>
  <si>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</si>
  <si>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</si>
  <si>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</si>
  <si>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</si>
  <si>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</si>
  <si>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</si>
  <si>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</si>
  <si>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</si>
  <si>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</si>
  <si>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</si>
  <si>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</si>
  <si>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</si>
  <si>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</si>
  <si>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</si>
  <si>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</si>
  <si>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</si>
  <si>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</si>
  <si>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</si>
  <si>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</si>
  <si>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</si>
  <si>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</si>
  <si>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</si>
  <si>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</si>
  <si>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</si>
  <si>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</si>
  <si>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</si>
  <si>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</si>
  <si>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</si>
  <si>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</si>
  <si>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</si>
  <si>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</si>
  <si>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</si>
  <si>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</si>
  <si>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</si>
  <si>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</si>
  <si>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</si>
  <si>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</si>
  <si>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</si>
  <si>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</si>
  <si>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</si>
  <si>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</si>
  <si>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</si>
  <si>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</si>
  <si>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</si>
  <si>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</si>
  <si>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</si>
  <si>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</si>
  <si>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</si>
  <si>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</si>
  <si>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</si>
  <si>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</si>
  <si>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</si>
  <si>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</si>
  <si>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</si>
  <si>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</si>
  <si>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</si>
  <si>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</si>
  <si>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</si>
  <si>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</si>
  <si>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</si>
  <si>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</si>
  <si>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</si>
  <si>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</si>
  <si>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</si>
  <si>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</si>
  <si>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</si>
  <si>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</si>
  <si>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</si>
  <si>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</si>
  <si>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</si>
  <si>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</si>
  <si>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</si>
  <si>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</si>
  <si>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</si>
  <si>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</si>
  <si>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</si>
  <si>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</si>
  <si>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</si>
  <si>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</si>
  <si>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</si>
  <si>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</si>
  <si>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</si>
  <si>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</si>
  <si>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</si>
  <si>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</si>
  <si>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</si>
  <si>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</si>
  <si>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</si>
  <si>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</si>
  <si>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</si>
  <si>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</si>
  <si>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</si>
  <si>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</si>
  <si>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</si>
  <si>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</si>
  <si>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</si>
  <si>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</si>
  <si>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</si>
  <si>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</si>
  <si>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</si>
  <si>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</si>
  <si>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</si>
  <si>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</si>
  <si>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</si>
  <si>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</si>
  <si>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</si>
  <si>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</si>
  <si>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</si>
  <si>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</si>
  <si>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</si>
  <si>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</si>
  <si>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</si>
  <si>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</si>
  <si>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</si>
  <si>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</si>
  <si>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</si>
  <si>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</si>
  <si>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2.09</t>
  </si>
  <si>
    <t>▲ 0.87</t>
  </si>
  <si>
    <t>水道事業会計</t>
  </si>
  <si>
    <t>一般会計</t>
  </si>
  <si>
    <t>下水道事業会計</t>
  </si>
  <si>
    <t>介護保険特別会計</t>
  </si>
  <si>
    <t>入間市駅北口土地区画整理事業特別会計</t>
  </si>
  <si>
    <t>国民健康保険特別会計</t>
  </si>
  <si>
    <t>扇台土地区画整理事業特別会計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</si>
  <si>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</si>
  <si>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</si>
  <si>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</si>
  <si>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</si>
  <si>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</si>
  <si>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</si>
  <si>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</si>
  <si>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</si>
  <si>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</si>
  <si>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入間都市開発株式会社</t>
    <phoneticPr fontId="2"/>
  </si>
  <si>
    <t>入間市土地開発公社</t>
    <phoneticPr fontId="2"/>
  </si>
  <si>
    <t>-</t>
    <phoneticPr fontId="2"/>
  </si>
  <si>
    <t>埼玉西部消防組合</t>
    <rPh sb="0" eb="2">
      <t>サイタマ</t>
    </rPh>
    <rPh sb="2" eb="4">
      <t>セイブ</t>
    </rPh>
    <rPh sb="4" eb="6">
      <t>ショウボウ</t>
    </rPh>
    <rPh sb="6" eb="8">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</si>
  <si>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</si>
  <si>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</si>
  <si>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埼玉県後期高齢者医療広域連合</t>
    <phoneticPr fontId="2"/>
  </si>
  <si>
    <t>特別会計</t>
    <rPh sb="0" eb="2">
      <t>トクベツ</t>
    </rPh>
    <rPh sb="2" eb="4">
      <t>カイケイ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</si>
  <si>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</si>
  <si>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埼玉県市町村総合事務組合</t>
    <phoneticPr fontId="2"/>
  </si>
  <si>
    <t>交通災害特別会計</t>
    <rPh sb="0" eb="2">
      <t>コウツウ</t>
    </rPh>
    <rPh sb="2" eb="4">
      <t>サイガイ</t>
    </rPh>
    <rPh sb="4" eb="8">
      <t>トクベツカイケイ</t>
    </rPh>
    <phoneticPr fontId="2"/>
  </si>
  <si>
    <t>彩の国さいたま人づくり広域連合</t>
    <rPh sb="0" eb="1">
      <t>サイ</t>
    </rPh>
    <rPh sb="2" eb="3">
      <t>クニ</t>
    </rPh>
    <rPh sb="7" eb="8">
      <t>ヒト</t>
    </rPh>
    <rPh sb="11" eb="13">
      <t>コウイキ</t>
    </rPh>
    <rPh sb="13" eb="15">
      <t>レンゴウ</t>
    </rPh>
    <phoneticPr fontId="2"/>
  </si>
  <si>
    <t>埼玉県都市ボートレース企業団</t>
    <rPh sb="0" eb="2">
      <t>サイタマ</t>
    </rPh>
    <rPh sb="2" eb="3">
      <t>ケン</t>
    </rPh>
    <rPh sb="3" eb="5">
      <t>トシ</t>
    </rPh>
    <rPh sb="11" eb="14">
      <t>キギョウダン</t>
    </rPh>
    <phoneticPr fontId="2"/>
  </si>
  <si>
    <t>瑞穂斎場組合</t>
    <rPh sb="0" eb="2">
      <t>ミズホ</t>
    </rPh>
    <rPh sb="2" eb="4">
      <t>サイジョウ</t>
    </rPh>
    <rPh sb="4" eb="6">
      <t>クミアイ</t>
    </rPh>
    <phoneticPr fontId="2"/>
  </si>
  <si>
    <t>公共施設整備基金</t>
    <rPh sb="0" eb="2">
      <t>コウキョウ</t>
    </rPh>
    <rPh sb="2" eb="4">
      <t>シセツ</t>
    </rPh>
    <rPh sb="4" eb="6">
      <t>セイビ</t>
    </rPh>
    <rPh sb="6" eb="8">
      <t>キキン</t>
    </rPh>
    <phoneticPr fontId="2"/>
  </si>
  <si>
    <t>ふるさと寄附金基金</t>
    <rPh sb="4" eb="7">
      <t>キフキン</t>
    </rPh>
    <rPh sb="7" eb="9">
      <t>キキン</t>
    </rPh>
    <phoneticPr fontId="5"/>
  </si>
  <si>
    <t>こども医療基金</t>
    <rPh sb="3" eb="5">
      <t>イリョウ</t>
    </rPh>
    <rPh sb="5" eb="7">
      <t>キキン</t>
    </rPh>
    <phoneticPr fontId="2"/>
  </si>
  <si>
    <t>森林環境基金</t>
    <rPh sb="0" eb="2">
      <t>シンリン</t>
    </rPh>
    <rPh sb="2" eb="4">
      <t>カンキョウ</t>
    </rPh>
    <rPh sb="4" eb="6">
      <t>キキン</t>
    </rPh>
    <phoneticPr fontId="5"/>
  </si>
  <si>
    <t>文化財保存活用基金</t>
    <rPh sb="0" eb="3">
      <t>ブンカザイ</t>
    </rPh>
    <rPh sb="3" eb="5">
      <t>ホゾン</t>
    </rPh>
    <rPh sb="5" eb="7">
      <t>カツヨウ</t>
    </rPh>
    <rPh sb="7" eb="9">
      <t>キキン</t>
    </rPh>
    <phoneticPr fontId="20"/>
  </si>
  <si>
    <t>入間西部衛生組合</t>
    <rPh sb="0" eb="2">
      <t>イルマ</t>
    </rPh>
    <rPh sb="2" eb="4">
      <t>セイブ</t>
    </rPh>
    <rPh sb="4" eb="6">
      <t>エイセイ</t>
    </rPh>
    <rPh sb="6" eb="8">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</si>
  <si>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</si>
  <si>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</si>
  <si>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標準財政規模の額が減少したが、将来負担額の減少幅が大きかったため、将来負担比率は前年度より１．９ポイント減少した。これは、財政調整基金や公共施設整備基金などの基金残高が増加したことが影響している。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10" eb="12">
      <t>ゲンショウ</t>
    </rPh>
    <rPh sb="16" eb="18">
      <t>ショウライ</t>
    </rPh>
    <rPh sb="18" eb="20">
      <t>フタン</t>
    </rPh>
    <rPh sb="20" eb="21">
      <t>ガク</t>
    </rPh>
    <rPh sb="22" eb="25">
      <t>ゲンショウハバ</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</si>
  <si>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</si>
  <si>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</si>
  <si>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</si>
  <si>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</si>
  <si>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</si>
  <si>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</si>
  <si>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平成２７年度決算までは、ともに減少傾向であり、類似団体と比較して低い数値で推移をしていた。しかし、令和元年度決算にかけては、公共施設の耐震化等による地方債の発行に伴う元利償還金の増加や、厳しい財政状況による財政調整基金の減少などにより、それぞれの比率はともに上昇傾向に転じた。令和４年度決算については、地方債残高が減少傾向にあることや基金残高が増加していることから、将来負担比率は減少しているものの、元利償還金の増加等に伴い実質公債費比率は０．８ポイント上昇している。このことから地方債発行の適正管理や公共施設整備基金への計画的な積み立て等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</si>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</sst>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22C706-004A-4FDB-81BA-019F60EB81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5AD0-4E8B-A3D3-DB283BF50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20297</c:v>
                </c:pt>
                <c:pt idx="1">
                  <c:v>17136</c:v>
                </c:pt>
                <c:pt idx="2">
                  <c:v>23993</c:v>
                </c:pt>
                <c:pt idx="3">
                  <c:v>20543</c:v>
                </c:pt>
                <c:pt idx="4">
                  <c:v>18610</c:v>
                </c:pt>
              </c:numCache>
            </c:numRef>
          </c:val>
          <c:smooth val="0"/>
          <c:extLst>
            <c:ext xmlns:c16="http://schemas.microsoft.com/office/drawing/2014/chart" uri="{C3380CC4-5D6E-409C-BE32-E72D297353CC}">
              <c16:uniqueId val="{00000001-5AD0-4E8B-A3D3-DB283BF50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c:v>
                </c:pt>
                <c:pt idx="1">
                  <c:v>3.82</c:v>
                </c:pt>
                <c:pt idx="2">
                  <c:v>4.4800000000000004</c:v>
                </c:pt>
                <c:pt idx="3">
                  <c:v>7.2</c:v>
                </c:pt>
                <c:pt idx="4">
                  <c:v>5.72</c:v>
                </c:pt>
              </c:numCache>
            </c:numRef>
          </c:val>
          <c:extLst>
            <c:ext xmlns:c16="http://schemas.microsoft.com/office/drawing/2014/chart" uri="{C3380CC4-5D6E-409C-BE32-E72D297353CC}">
              <c16:uniqueId val="{00000000-3CFA-436E-A6DF-D0E7C7DEE9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8.7200000000000006</c:v>
                </c:pt>
                <c:pt idx="1">
                  <c:v>7.83</c:v>
                </c:pt>
                <c:pt idx="2">
                  <c:v>8.2200000000000006</c:v>
                </c:pt>
                <c:pt idx="3">
                  <c:v>13.92</c:v>
                </c:pt>
                <c:pt idx="4">
                  <c:v>15.01</c:v>
                </c:pt>
              </c:numCache>
            </c:numRef>
          </c:val>
          <c:extLst>
            <c:ext xmlns:c16="http://schemas.microsoft.com/office/drawing/2014/chart" uri="{C3380CC4-5D6E-409C-BE32-E72D297353CC}">
              <c16:uniqueId val="{00000001-3CFA-436E-A6DF-D0E7C7DEE9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-2.09</c:v>
                </c:pt>
                <c:pt idx="1">
                  <c:v>0.3</c:v>
                </c:pt>
                <c:pt idx="2">
                  <c:v>1.32</c:v>
                </c:pt>
                <c:pt idx="3">
                  <c:v>8.99</c:v>
                </c:pt>
                <c:pt idx="4">
                  <c:v>-0.87</c:v>
                </c:pt>
              </c:numCache>
            </c:numRef>
          </c:val>
          <c:smooth val="0"/>
          <c:extLst>
            <c:ext xmlns:c16="http://schemas.microsoft.com/office/drawing/2014/chart" uri="{C3380CC4-5D6E-409C-BE32-E72D297353CC}">
              <c16:uniqueId val="{00000002-3CFA-436E-A6DF-D0E7C7DEE9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c:v>
                </c:pt>
                <c:pt idx="4">
                  <c:v>#N/A</c:v>
                </c:pt>
                <c:pt idx="5">
                  <c:v>0.01</c:v>
                </c:pt>
                <c:pt idx="6">
                  <c:v>0</c:v>
                </c:pt>
                <c:pt idx="7">
                  <c:v>0</c:v>
                </c:pt>
                <c:pt idx="8">
                  <c:v>0</c:v>
                </c:pt>
                <c:pt idx="9">
                  <c:v>0</c:v>
                </c:pt>
              </c:numCache>
            </c:numRef>
          </c:val>
          <c:extLst>
            <c:ext xmlns:c16="http://schemas.microsoft.com/office/drawing/2014/chart" uri="{C3380CC4-5D6E-409C-BE32-E72D297353CC}">
              <c16:uniqueId val="{00000000-3A62-4E8B-A668-F79FADEC34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62-4E8B-A668-F79FADEC34A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0.08</c:v>
                </c:pt>
              </c:numCache>
            </c:numRef>
          </c:val>
          <c:extLst>
            <c:ext xmlns:c16="http://schemas.microsoft.com/office/drawing/2014/chart" uri="{C3380CC4-5D6E-409C-BE32-E72D297353CC}">
              <c16:uniqueId val="{00000002-3A62-4E8B-A668-F79FADEC34A4}"/>
            </c:ext>
          </c:extLst>
        </c:ser>
        <c:ser>
          <c:idx val="3"/>
          <c:order val="3"/>
          <c:tx>
            <c:strRef>
              <c:f>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0.11</c:v>
                </c:pt>
                <c:pt idx="4">
                  <c:v>#N/A</c:v>
                </c:pt>
                <c:pt idx="5">
                  <c:v>0.28000000000000003</c:v>
                </c:pt>
                <c:pt idx="6">
                  <c:v>#N/A</c:v>
                </c:pt>
                <c:pt idx="7">
                  <c:v>0.3</c:v>
                </c:pt>
                <c:pt idx="8">
                  <c:v>#N/A</c:v>
                </c:pt>
                <c:pt idx="9">
                  <c:v>0.17</c:v>
                </c:pt>
              </c:numCache>
            </c:numRef>
          </c:val>
          <c:extLst>
            <c:ext xmlns:c16="http://schemas.microsoft.com/office/drawing/2014/chart" uri="{C3380CC4-5D6E-409C-BE32-E72D297353CC}">
              <c16:uniqueId val="{00000003-3A62-4E8B-A668-F79FADEC34A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1.64</c:v>
                </c:pt>
                <c:pt idx="2">
                  <c:v>#N/A</c:v>
                </c:pt>
                <c:pt idx="3">
                  <c:v>0.8</c:v>
                </c:pt>
                <c:pt idx="4">
                  <c:v>#N/A</c:v>
                </c:pt>
                <c:pt idx="5">
                  <c:v>0.75</c:v>
                </c:pt>
                <c:pt idx="6">
                  <c:v>#N/A</c:v>
                </c:pt>
                <c:pt idx="7">
                  <c:v>0.6</c:v>
                </c:pt>
                <c:pt idx="8">
                  <c:v>#N/A</c:v>
                </c:pt>
                <c:pt idx="9">
                  <c:v>0.28000000000000003</c:v>
                </c:pt>
              </c:numCache>
            </c:numRef>
          </c:val>
          <c:extLst>
            <c:ext xmlns:c16="http://schemas.microsoft.com/office/drawing/2014/chart" uri="{C3380CC4-5D6E-409C-BE32-E72D297353CC}">
              <c16:uniqueId val="{00000004-3A62-4E8B-A668-F79FADEC34A4}"/>
            </c:ext>
          </c:extLst>
        </c:ser>
        <c:ser>
          <c:idx val="5"/>
          <c:order val="5"/>
          <c:tx>
            <c:strRef>
              <c:f>データシート!$A$32</c:f>
              <c:strCache>
                <c:ptCount val="1"/>
                <c:pt idx="0">
                  <c:v>入間市駅北口土地区画整理事業特別会計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0.24</c:v>
                </c:pt>
                <c:pt idx="4">
                  <c:v>#N/A</c:v>
                </c:pt>
                <c:pt idx="5">
                  <c:v>0.38</c:v>
                </c:pt>
                <c:pt idx="6">
                  <c:v>#N/A</c:v>
                </c:pt>
                <c:pt idx="7">
                  <c:v>0.21</c:v>
                </c:pt>
                <c:pt idx="8">
                  <c:v>#N/A</c:v>
                </c:pt>
                <c:pt idx="9">
                  <c:v>0.28999999999999998</c:v>
                </c:pt>
              </c:numCache>
            </c:numRef>
          </c:val>
          <c:extLst>
            <c:ext xmlns:c16="http://schemas.microsoft.com/office/drawing/2014/chart" uri="{C3380CC4-5D6E-409C-BE32-E72D297353CC}">
              <c16:uniqueId val="{00000005-3A62-4E8B-A668-F79FADEC34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1.25</c:v>
                </c:pt>
                <c:pt idx="2">
                  <c:v>#N/A</c:v>
                </c:pt>
                <c:pt idx="3">
                  <c:v>1.1399999999999999</c:v>
                </c:pt>
                <c:pt idx="4">
                  <c:v>#N/A</c:v>
                </c:pt>
                <c:pt idx="5">
                  <c:v>3.28</c:v>
                </c:pt>
                <c:pt idx="6">
                  <c:v>#N/A</c:v>
                </c:pt>
                <c:pt idx="7">
                  <c:v>2.2999999999999998</c:v>
                </c:pt>
                <c:pt idx="8">
                  <c:v>#N/A</c:v>
                </c:pt>
                <c:pt idx="9">
                  <c:v>2.23</c:v>
                </c:pt>
              </c:numCache>
            </c:numRef>
          </c:val>
          <c:extLst>
            <c:ext xmlns:c16="http://schemas.microsoft.com/office/drawing/2014/chart" uri="{C3380CC4-5D6E-409C-BE32-E72D297353CC}">
              <c16:uniqueId val="{00000006-3A62-4E8B-A668-F79FADEC34A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2.67</c:v>
                </c:pt>
                <c:pt idx="2">
                  <c:v>#N/A</c:v>
                </c:pt>
                <c:pt idx="3">
                  <c:v>3.44</c:v>
                </c:pt>
                <c:pt idx="4">
                  <c:v>#N/A</c:v>
                </c:pt>
                <c:pt idx="5">
                  <c:v>4.55</c:v>
                </c:pt>
                <c:pt idx="6">
                  <c:v>#N/A</c:v>
                </c:pt>
                <c:pt idx="7">
                  <c:v>5.49</c:v>
                </c:pt>
                <c:pt idx="8">
                  <c:v>#N/A</c:v>
                </c:pt>
                <c:pt idx="9">
                  <c:v>3.4</c:v>
                </c:pt>
              </c:numCache>
            </c:numRef>
          </c:val>
          <c:extLst>
            <c:ext xmlns:c16="http://schemas.microsoft.com/office/drawing/2014/chart" uri="{C3380CC4-5D6E-409C-BE32-E72D297353CC}">
              <c16:uniqueId val="{00000007-3A62-4E8B-A668-F79FADEC34A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2.69</c:v>
                </c:pt>
                <c:pt idx="2">
                  <c:v>#N/A</c:v>
                </c:pt>
                <c:pt idx="3">
                  <c:v>3.81</c:v>
                </c:pt>
                <c:pt idx="4">
                  <c:v>#N/A</c:v>
                </c:pt>
                <c:pt idx="5">
                  <c:v>4.4800000000000004</c:v>
                </c:pt>
                <c:pt idx="6">
                  <c:v>#N/A</c:v>
                </c:pt>
                <c:pt idx="7">
                  <c:v>7.2</c:v>
                </c:pt>
                <c:pt idx="8">
                  <c:v>#N/A</c:v>
                </c:pt>
                <c:pt idx="9">
                  <c:v>5.71</c:v>
                </c:pt>
              </c:numCache>
            </c:numRef>
          </c:val>
          <c:extLst>
            <c:ext xmlns:c16="http://schemas.microsoft.com/office/drawing/2014/chart" uri="{C3380CC4-5D6E-409C-BE32-E72D297353CC}">
              <c16:uniqueId val="{00000008-3A62-4E8B-A668-F79FADEC34A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12.43</c:v>
                </c:pt>
                <c:pt idx="2">
                  <c:v>#N/A</c:v>
                </c:pt>
                <c:pt idx="3">
                  <c:v>13.35</c:v>
                </c:pt>
                <c:pt idx="4">
                  <c:v>#N/A</c:v>
                </c:pt>
                <c:pt idx="5">
                  <c:v>12.04</c:v>
                </c:pt>
                <c:pt idx="6">
                  <c:v>#N/A</c:v>
                </c:pt>
                <c:pt idx="7">
                  <c:v>12.95</c:v>
                </c:pt>
                <c:pt idx="8">
                  <c:v>#N/A</c:v>
                </c:pt>
                <c:pt idx="9">
                  <c:v>10.029999999999999</c:v>
                </c:pt>
              </c:numCache>
            </c:numRef>
          </c:val>
          <c:extLst>
            <c:ext xmlns:c16="http://schemas.microsoft.com/office/drawing/2014/chart" uri="{C3380CC4-5D6E-409C-BE32-E72D297353CC}">
              <c16:uniqueId val="{00000009-3A62-4E8B-A668-F79FADEC34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3432</c:v>
                </c:pt>
                <c:pt idx="5">
                  <c:v>3401</c:v>
                </c:pt>
                <c:pt idx="8">
                  <c:v>3287</c:v>
                </c:pt>
                <c:pt idx="11">
                  <c:v>3341</c:v>
                </c:pt>
                <c:pt idx="14">
                  <c:v>3273</c:v>
                </c:pt>
              </c:numCache>
            </c:numRef>
          </c:val>
          <c:extLst>
            <c:ext xmlns:c16="http://schemas.microsoft.com/office/drawing/2014/chart" uri="{C3380CC4-5D6E-409C-BE32-E72D297353CC}">
              <c16:uniqueId val="{00000000-B85D-4FA1-8F51-A9D3AA4BA6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5D-4FA1-8F51-A9D3AA4BA6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5D-4FA1-8F51-A9D3AA4BA6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149</c:v>
                </c:pt>
                <c:pt idx="3">
                  <c:v>144</c:v>
                </c:pt>
                <c:pt idx="6">
                  <c:v>145</c:v>
                </c:pt>
                <c:pt idx="9">
                  <c:v>187</c:v>
                </c:pt>
                <c:pt idx="12">
                  <c:v>260</c:v>
                </c:pt>
              </c:numCache>
            </c:numRef>
          </c:val>
          <c:extLst>
            <c:ext xmlns:c16="http://schemas.microsoft.com/office/drawing/2014/chart" uri="{C3380CC4-5D6E-409C-BE32-E72D297353CC}">
              <c16:uniqueId val="{00000003-B85D-4FA1-8F51-A9D3AA4BA6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353</c:v>
                </c:pt>
                <c:pt idx="3">
                  <c:v>339</c:v>
                </c:pt>
                <c:pt idx="6">
                  <c:v>330</c:v>
                </c:pt>
                <c:pt idx="9">
                  <c:v>286</c:v>
                </c:pt>
                <c:pt idx="12">
                  <c:v>279</c:v>
                </c:pt>
              </c:numCache>
            </c:numRef>
          </c:val>
          <c:extLst>
            <c:ext xmlns:c16="http://schemas.microsoft.com/office/drawing/2014/chart" uri="{C3380CC4-5D6E-409C-BE32-E72D297353CC}">
              <c16:uniqueId val="{00000004-B85D-4FA1-8F51-A9D3AA4BA6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5D-4FA1-8F51-A9D3AA4BA6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5D-4FA1-8F51-A9D3AA4BA6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3230</c:v>
                </c:pt>
                <c:pt idx="3">
                  <c:v>3452</c:v>
                </c:pt>
                <c:pt idx="6">
                  <c:v>3654</c:v>
                </c:pt>
                <c:pt idx="9">
                  <c:v>3819</c:v>
                </c:pt>
                <c:pt idx="12">
                  <c:v>3892</c:v>
                </c:pt>
              </c:numCache>
            </c:numRef>
          </c:val>
          <c:extLst>
            <c:ext xmlns:c16="http://schemas.microsoft.com/office/drawing/2014/chart" uri="{C3380CC4-5D6E-409C-BE32-E72D297353CC}">
              <c16:uniqueId val="{00000007-B85D-4FA1-8F51-A9D3AA4BA6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300</c:v>
                </c:pt>
                <c:pt idx="2">
                  <c:v>#N/A</c:v>
                </c:pt>
                <c:pt idx="3">
                  <c:v>#N/A</c:v>
                </c:pt>
                <c:pt idx="4">
                  <c:v>534</c:v>
                </c:pt>
                <c:pt idx="5">
                  <c:v>#N/A</c:v>
                </c:pt>
                <c:pt idx="6">
                  <c:v>#N/A</c:v>
                </c:pt>
                <c:pt idx="7">
                  <c:v>842</c:v>
                </c:pt>
                <c:pt idx="8">
                  <c:v>#N/A</c:v>
                </c:pt>
                <c:pt idx="9">
                  <c:v>#N/A</c:v>
                </c:pt>
                <c:pt idx="10">
                  <c:v>951</c:v>
                </c:pt>
                <c:pt idx="11">
                  <c:v>#N/A</c:v>
                </c:pt>
                <c:pt idx="12">
                  <c:v>#N/A</c:v>
                </c:pt>
                <c:pt idx="13">
                  <c:v>1158</c:v>
                </c:pt>
                <c:pt idx="14">
                  <c:v>#N/A</c:v>
                </c:pt>
              </c:numCache>
            </c:numRef>
          </c:val>
          <c:smooth val="0"/>
          <c:extLst>
            <c:ext xmlns:c16="http://schemas.microsoft.com/office/drawing/2014/chart" uri="{C3380CC4-5D6E-409C-BE32-E72D297353CC}">
              <c16:uniqueId val="{00000008-B85D-4FA1-8F51-A9D3AA4BA6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27757</c:v>
                </c:pt>
                <c:pt idx="5">
                  <c:v>27292</c:v>
                </c:pt>
                <c:pt idx="8">
                  <c:v>26799</c:v>
                </c:pt>
                <c:pt idx="11">
                  <c:v>26600</c:v>
                </c:pt>
                <c:pt idx="14">
                  <c:v>25151</c:v>
                </c:pt>
              </c:numCache>
            </c:numRef>
          </c:val>
          <c:extLst>
            <c:ext xmlns:c16="http://schemas.microsoft.com/office/drawing/2014/chart" uri="{C3380CC4-5D6E-409C-BE32-E72D297353CC}">
              <c16:uniqueId val="{00000000-B55D-4FDC-AE76-AAA2B33058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6281</c:v>
                </c:pt>
                <c:pt idx="5">
                  <c:v>5210</c:v>
                </c:pt>
                <c:pt idx="8">
                  <c:v>4674</c:v>
                </c:pt>
                <c:pt idx="11">
                  <c:v>4370</c:v>
                </c:pt>
                <c:pt idx="14">
                  <c:v>4236</c:v>
                </c:pt>
              </c:numCache>
            </c:numRef>
          </c:val>
          <c:extLst>
            <c:ext xmlns:c16="http://schemas.microsoft.com/office/drawing/2014/chart" uri="{C3380CC4-5D6E-409C-BE32-E72D297353CC}">
              <c16:uniqueId val="{00000001-B55D-4FDC-AE76-AAA2B33058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4916</c:v>
                </c:pt>
                <c:pt idx="5">
                  <c:v>4698</c:v>
                </c:pt>
                <c:pt idx="8">
                  <c:v>4772</c:v>
                </c:pt>
                <c:pt idx="11">
                  <c:v>6775</c:v>
                </c:pt>
                <c:pt idx="14">
                  <c:v>7114</c:v>
                </c:pt>
              </c:numCache>
            </c:numRef>
          </c:val>
          <c:extLst>
            <c:ext xmlns:c16="http://schemas.microsoft.com/office/drawing/2014/chart" uri="{C3380CC4-5D6E-409C-BE32-E72D297353CC}">
              <c16:uniqueId val="{00000002-B55D-4FDC-AE76-AAA2B33058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5D-4FDC-AE76-AAA2B33058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5D-4FDC-AE76-AAA2B33058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c:v>
                </c:pt>
                <c:pt idx="3">
                  <c:v>31</c:v>
                </c:pt>
                <c:pt idx="6">
                  <c:v>14</c:v>
                </c:pt>
                <c:pt idx="9">
                  <c:v>11</c:v>
                </c:pt>
                <c:pt idx="12">
                  <c:v>8</c:v>
                </c:pt>
              </c:numCache>
            </c:numRef>
          </c:val>
          <c:extLst>
            <c:ext xmlns:c16="http://schemas.microsoft.com/office/drawing/2014/chart" uri="{C3380CC4-5D6E-409C-BE32-E72D297353CC}">
              <c16:uniqueId val="{00000005-B55D-4FDC-AE76-AAA2B33058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4379</c:v>
                </c:pt>
                <c:pt idx="3">
                  <c:v>4027</c:v>
                </c:pt>
                <c:pt idx="6">
                  <c:v>3458</c:v>
                </c:pt>
                <c:pt idx="9">
                  <c:v>3697</c:v>
                </c:pt>
                <c:pt idx="12">
                  <c:v>4044</c:v>
                </c:pt>
              </c:numCache>
            </c:numRef>
          </c:val>
          <c:extLst>
            <c:ext xmlns:c16="http://schemas.microsoft.com/office/drawing/2014/chart" uri="{C3380CC4-5D6E-409C-BE32-E72D297353CC}">
              <c16:uniqueId val="{00000006-B55D-4FDC-AE76-AAA2B33058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922</c:v>
                </c:pt>
                <c:pt idx="3">
                  <c:v>1449</c:v>
                </c:pt>
                <c:pt idx="6">
                  <c:v>1356</c:v>
                </c:pt>
                <c:pt idx="9">
                  <c:v>1221</c:v>
                </c:pt>
                <c:pt idx="12">
                  <c:v>1022</c:v>
                </c:pt>
              </c:numCache>
            </c:numRef>
          </c:val>
          <c:extLst>
            <c:ext xmlns:c16="http://schemas.microsoft.com/office/drawing/2014/chart" uri="{C3380CC4-5D6E-409C-BE32-E72D297353CC}">
              <c16:uniqueId val="{00000007-B55D-4FDC-AE76-AAA2B33058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2712</c:v>
                </c:pt>
                <c:pt idx="3">
                  <c:v>2412</c:v>
                </c:pt>
                <c:pt idx="6">
                  <c:v>2285</c:v>
                </c:pt>
                <c:pt idx="9">
                  <c:v>2106</c:v>
                </c:pt>
                <c:pt idx="12">
                  <c:v>1912</c:v>
                </c:pt>
              </c:numCache>
            </c:numRef>
          </c:val>
          <c:extLst>
            <c:ext xmlns:c16="http://schemas.microsoft.com/office/drawing/2014/chart" uri="{C3380CC4-5D6E-409C-BE32-E72D297353CC}">
              <c16:uniqueId val="{00000008-B55D-4FDC-AE76-AAA2B33058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5D-4FDC-AE76-AAA2B33058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32583</c:v>
                </c:pt>
                <c:pt idx="3">
                  <c:v>31809</c:v>
                </c:pt>
                <c:pt idx="6">
                  <c:v>31615</c:v>
                </c:pt>
                <c:pt idx="9">
                  <c:v>31836</c:v>
                </c:pt>
                <c:pt idx="12">
                  <c:v>30142</c:v>
                </c:pt>
              </c:numCache>
            </c:numRef>
          </c:val>
          <c:extLst>
            <c:ext xmlns:c16="http://schemas.microsoft.com/office/drawing/2014/chart" uri="{C3380CC4-5D6E-409C-BE32-E72D297353CC}">
              <c16:uniqueId val="{0000000A-B55D-4FDC-AE76-AAA2B33058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1655</c:v>
                </c:pt>
                <c:pt idx="2">
                  <c:v>#N/A</c:v>
                </c:pt>
                <c:pt idx="3">
                  <c:v>#N/A</c:v>
                </c:pt>
                <c:pt idx="4">
                  <c:v>2527</c:v>
                </c:pt>
                <c:pt idx="5">
                  <c:v>#N/A</c:v>
                </c:pt>
                <c:pt idx="6">
                  <c:v>#N/A</c:v>
                </c:pt>
                <c:pt idx="7">
                  <c:v>2482</c:v>
                </c:pt>
                <c:pt idx="8">
                  <c:v>#N/A</c:v>
                </c:pt>
                <c:pt idx="9">
                  <c:v>#N/A</c:v>
                </c:pt>
                <c:pt idx="10">
                  <c:v>1125</c:v>
                </c:pt>
                <c:pt idx="11">
                  <c:v>#N/A</c:v>
                </c:pt>
                <c:pt idx="12">
                  <c:v>#N/A</c:v>
                </c:pt>
                <c:pt idx="13">
                  <c:v>627</c:v>
                </c:pt>
                <c:pt idx="14">
                  <c:v>#N/A</c:v>
                </c:pt>
              </c:numCache>
            </c:numRef>
          </c:val>
          <c:smooth val="0"/>
          <c:extLst>
            <c:ext xmlns:c16="http://schemas.microsoft.com/office/drawing/2014/chart" uri="{C3380CC4-5D6E-409C-BE32-E72D297353CC}">
              <c16:uniqueId val="{0000000B-B55D-4FDC-AE76-AAA2B33058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2191</c:v>
                </c:pt>
                <c:pt idx="1">
                  <c:v>3886</c:v>
                </c:pt>
                <c:pt idx="2">
                  <c:v>4098</c:v>
                </c:pt>
              </c:numCache>
            </c:numRef>
          </c:val>
          <c:extLst>
            <c:ext xmlns:c16="http://schemas.microsoft.com/office/drawing/2014/chart" uri="{C3380CC4-5D6E-409C-BE32-E72D297353CC}">
              <c16:uniqueId val="{00000000-EBAB-4A16-B787-2C5648402E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BAB-4A16-B787-2C5648402E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1159</c:v>
                </c:pt>
                <c:pt idx="1">
                  <c:v>1379</c:v>
                </c:pt>
                <c:pt idx="2">
                  <c:v>1698</c:v>
                </c:pt>
              </c:numCache>
            </c:numRef>
          </c:val>
          <c:extLst>
            <c:ext xmlns:c16="http://schemas.microsoft.com/office/drawing/2014/chart" uri="{C3380CC4-5D6E-409C-BE32-E72D297353CC}">
              <c16:uniqueId val="{00000002-EBAB-4A16-B787-2C5648402E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{78F3F9CB-1289-4868-90FF-B124E2182449}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017-40A7-8E95-BCBEF0050C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{3837CED7-0654-4EC9-A5DB-6F456E88F899}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17-40A7-8E95-BCBEF0050C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{D6F33C87-126E-4BF7-AC48-A2847C1EC938}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17-40A7-8E95-BCBEF0050C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{7F3B8F96-278A-4CD8-A5C0-DAAD6DA25E35}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17-40A7-8E95-BCBEF0050C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{8EF12BFB-5497-467A-9643-5419A05338D6}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17-40A7-8E95-BCBEF0050C6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{95C965A0-52A6-4456-80B6-D9FBF62DC38C}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017-40A7-8E95-BCBEF0050C6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{481EC48D-A8C2-40DC-BECC-79A8491BB749}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017-40A7-8E95-BCBEF0050C6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{0AF66931-D631-42C8-AA40-A5309E173C92}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017-40A7-8E95-BCBEF0050C6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{6BA13E44-5ACC-4395-9594-A9EFB89DED22}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017-40A7-8E95-BCBEF0050C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66.099999999999994</c:v>
                </c:pt>
                <c:pt idx="16">
                  <c:v>67.7</c:v>
                </c:pt>
                <c:pt idx="24">
                  <c:v>69.3</c:v>
                </c:pt>
                <c:pt idx="32">
                  <c:v>71.099999999999994</c:v>
                </c:pt>
              </c:numCache>
            </c:numRef>
          </c:xVal>
          <c:yVal>
            <c:numRef>
              <c:f>公会計指標分析・財政指標組合せ分析表!$BP$51:$DC$51</c:f>
              <c:numCache>
                <c:formatCode>#,##0.0;"▲ "#,##0.0</c:formatCode>
                <c:ptCount val="40"/>
                <c:pt idx="0">
                  <c:v>7.1</c:v>
                </c:pt>
                <c:pt idx="8">
                  <c:v>10.7</c:v>
                </c:pt>
                <c:pt idx="16">
                  <c:v>10.199999999999999</c:v>
                </c:pt>
                <c:pt idx="24">
                  <c:v>4.4000000000000004</c:v>
                </c:pt>
                <c:pt idx="32">
                  <c:v>2.5</c:v>
                </c:pt>
              </c:numCache>
            </c:numRef>
          </c:yVal>
          <c:smooth val="0"/>
          <c:extLst>
            <c:ext xmlns:c16="http://schemas.microsoft.com/office/drawing/2014/chart" uri="{C3380CC4-5D6E-409C-BE32-E72D297353CC}">
              <c16:uniqueId val="{00000009-0017-40A7-8E95-BCBEF0050C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{F90E7EBF-3AFA-40FE-8165-1C0B09C96808}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017-40A7-8E95-BCBEF0050C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{D447A37B-65BF-43D3-BBFA-A04BA68BD7D3}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17-40A7-8E95-BCBEF0050C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{82FE79E2-F29C-49A0-8675-283D22A97FB6}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17-40A7-8E95-BCBEF0050C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{14B0F3D2-940D-41D7-B961-B2FB43AD29EA}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17-40A7-8E95-BCBEF0050C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{2C5F0A92-1F21-42D8-B260-66C10115752F}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17-40A7-8E95-BCBEF0050C6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{3C353B2D-3CF4-4793-B969-0BD397C66AB3}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017-40A7-8E95-BCBEF0050C6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{B18CA9CC-B7C5-4A4C-A177-4879F25F5EA3}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017-40A7-8E95-BCBEF0050C6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{22ED848D-9546-45A1-800E-D2212BA729F4}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017-40A7-8E95-BCBEF0050C6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{06F9FBEF-B35C-4B9B-BE72-A2AD1FD77405}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017-40A7-8E95-BCBEF0050C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0017-40A7-8E95-BCBEF0050C67}"/>
            </c:ext>
          </c:extLst>
        </c:ser>
        <c:dLbls>
          <c:showLegendKey val="0"/>
          <c:showVal val="1"/>
          <c:showCatName val="0"/>
          <c:showSerName val="0"/>
          <c:showPercent val="0"/>
          <c:showBubbleSize val="0"/>
        </c:dLbls>
        <c:axId val="46179840"/>
        <c:axId val="46181760"/>
      </c:scatterChart>
      <c:valAx>
        <c:axId val="46179840"/>
        <c:scaling>
          <c:orientation val="maxMin"/>
          <c:max val="72"/>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{49D415D5-9184-420C-905A-087A2A7CA193}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8AF-4E18-B0D8-136E6D3A7E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{DEBD364E-0B3B-4A3D-BAD7-6891FAC58AD9}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AF-4E18-B0D8-136E6D3A7E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{78086AF3-78D6-4A81-9B4B-335FC10AC9EA}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AF-4E18-B0D8-136E6D3A7E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{077F630D-B1C8-41EC-906F-ACD5907E0324}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AF-4E18-B0D8-136E6D3A7E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{0BA98565-7714-4DE5-B97D-9DEF18520E5B}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AF-4E18-B0D8-136E6D3A7E8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{FABC052D-764D-43CB-A83C-BD7375BC1A19}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8AF-4E18-B0D8-136E6D3A7E8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{8A16E65A-EC01-4CAA-9E37-90AD788F8CC4}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8AF-4E18-B0D8-136E6D3A7E8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{0492E39C-1B2B-4133-9424-0C3548E92473}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8AF-4E18-B0D8-136E6D3A7E8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{4667CF97-D86E-498D-B45B-657783C1EBA0}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8AF-4E18-B0D8-136E6D3A7E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1.4</c:v>
                </c:pt>
                <c:pt idx="16">
                  <c:v>2.2999999999999998</c:v>
                </c:pt>
                <c:pt idx="24">
                  <c:v>3.1</c:v>
                </c:pt>
                <c:pt idx="32">
                  <c:v>3.9</c:v>
                </c:pt>
              </c:numCache>
            </c:numRef>
          </c:xVal>
          <c:yVal>
            <c:numRef>
              <c:f>公会計指標分析・財政指標組合せ分析表!$BP$73:$DC$73</c:f>
              <c:numCache>
                <c:formatCode>#,##0.0;"▲ "#,##0.0</c:formatCode>
                <c:ptCount val="40"/>
                <c:pt idx="0">
                  <c:v>7.1</c:v>
                </c:pt>
                <c:pt idx="8">
                  <c:v>10.7</c:v>
                </c:pt>
                <c:pt idx="16">
                  <c:v>10.199999999999999</c:v>
                </c:pt>
                <c:pt idx="24">
                  <c:v>4.4000000000000004</c:v>
                </c:pt>
                <c:pt idx="32">
                  <c:v>2.5</c:v>
                </c:pt>
              </c:numCache>
            </c:numRef>
          </c:yVal>
          <c:smooth val="0"/>
          <c:extLst>
            <c:ext xmlns:c16="http://schemas.microsoft.com/office/drawing/2014/chart" uri="{C3380CC4-5D6E-409C-BE32-E72D297353CC}">
              <c16:uniqueId val="{00000009-78AF-4E18-B0D8-136E6D3A7E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{00E39AA9-780F-4754-8E65-908AA71194C9}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8AF-4E18-B0D8-136E6D3A7E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{0C69FE60-EE17-4499-88D1-3776BF4AE80E}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AF-4E18-B0D8-136E6D3A7E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{484A8CF8-E9ED-497B-82CD-4CB25118BCEE}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AF-4E18-B0D8-136E6D3A7E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{C7CC6C76-7B82-412A-9776-EC95D23EE32B}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AF-4E18-B0D8-136E6D3A7E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{C00E5D62-B846-4722-9F09-EF32D4DD4FF5}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AF-4E18-B0D8-136E6D3A7E8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{EB0CBD1B-C919-4858-B7AB-776E4711929D}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8AF-4E18-B0D8-136E6D3A7E8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{7E9FE130-8F8F-4899-8D10-69D5117350DB}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8AF-4E18-B0D8-136E6D3A7E8C}"/>
                </c:ext>
              </c:extLst>
            </c:dLbl>
            <c:dLbl>
              <c:idx val="24"/>
              <c:layout>
                <c:manualLayout>
                  <c:x val="0"/>
                  <c:y val="-1.892072577225813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{465EFEBB-CF41-449A-812B-D04C3FFCD787}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8AF-4E18-B0D8-136E6D3A7E8C}"/>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{02FF7732-D2CC-4DDE-BD16-F4F3147605B3}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8AF-4E18-B0D8-136E6D3A7E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78AF-4E18-B0D8-136E6D3A7E8C}"/>
            </c:ext>
          </c:extLst>
        </c:ser>
        <c:dLbls>
          <c:showLegendKey val="0"/>
          <c:showVal val="1"/>
          <c:showCatName val="0"/>
          <c:showSerName val="0"/>
          <c:showPercent val="0"/>
          <c:showBubbleSize val="0"/>
        </c:dLbls>
        <c:axId val="84219776"/>
        <c:axId val="84234240"/>
      </c:scatterChart>
      <c:valAx>
        <c:axId val="84219776"/>
        <c:scaling>
          <c:orientation val="maxMin"/>
          <c:max val="5"/>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lt"/>
              <a:ea typeface="+mn-ea"/>
              <a:cs typeface="+mn-cs"/>
            </a:rPr>
            <a:t>類似団体の平均は上回っており、財政力指数自体も大きな変動もなく高い水準で推移している。</a:t>
          </a:r>
          <a:endParaRPr lang="ja-JP" altLang="ja-JP" sz="1300">
            <a:effectLst/>
          </a:endParaRPr>
        </a:p>
        <a:p>
          <a:r>
            <a:rPr kumimoji="1" lang="ja-JP" altLang="ja-JP" sz="130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6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109765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消費税交付金の増や地方税増の等により、分母である経常一般財源収入が増額となった。しかし、分子である経常経費充当一般財源等は、主に総合クリーンセンターの維持管理費の増や地域子ども・子育て支援事業の増などの影響による物件費の増や、繰出金の増などにより、分母の改善を分子の悪化が上回ったため、経常収支比率は前年度から</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前年度に比べ数値が悪化し、県内団体の中でも比率が高い状況にあるため、次年度以降は改善が図れるよう、経常経費の抑制に努めるとともに、市税を中心とした自主財源の確保を図る。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16963"/>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63</xdr:row>
      <xdr:rowOff>154517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16963"/>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1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39370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年度頃から平成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年度頃までの職員採用の抑制、組織・人事の見直しの他に、民間でも実施可能な事業の委託化を進めたことや、事務事業の見直し等により経費の削減を図ってきたことが要因と考えられる。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162105</xdr:rowOff>
    </xdr:from>
    <xdr:to>
      <xdr:col>23</xdr:col>
      <xdr:colOff>133350</xdr:colOff>
      <xdr:row>82</xdr:row>
      <xdr:rowOff>79894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9555"/>
          <a:ext cx="8382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132330</xdr:rowOff>
    </xdr:from>
    <xdr:to>
      <xdr:col>19</xdr:col>
      <xdr:colOff>133350</xdr:colOff>
      <xdr:row>81</xdr:row>
      <xdr:rowOff>162105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9780"/>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4724</xdr:rowOff>
    </xdr:from>
    <xdr:to>
      <xdr:col>15</xdr:col>
      <xdr:colOff>82550</xdr:colOff>
      <xdr:row>81</xdr:row>
      <xdr:rowOff>132330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2174"/>
          <a:ext cx="889000" cy="1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149174</xdr:rowOff>
    </xdr:from>
    <xdr:to>
      <xdr:col>11</xdr:col>
      <xdr:colOff>31750</xdr:colOff>
      <xdr:row>81</xdr:row>
      <xdr:rowOff>4724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5174"/>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29094</xdr:rowOff>
    </xdr:from>
    <xdr:to>
      <xdr:col>23</xdr:col>
      <xdr:colOff>184150</xdr:colOff>
      <xdr:row>82</xdr:row>
      <xdr:rowOff>130694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45621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111305</xdr:rowOff>
    </xdr:from>
    <xdr:to>
      <xdr:col>19</xdr:col>
      <xdr:colOff>184150</xdr:colOff>
      <xdr:row>82</xdr:row>
      <xdr:rowOff>41455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51632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81530</xdr:rowOff>
    </xdr:from>
    <xdr:to>
      <xdr:col>15</xdr:col>
      <xdr:colOff>133350</xdr:colOff>
      <xdr:row>82</xdr:row>
      <xdr:rowOff>11680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3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125374</xdr:rowOff>
    </xdr:from>
    <xdr:to>
      <xdr:col>11</xdr:col>
      <xdr:colOff>82550</xdr:colOff>
      <xdr:row>81</xdr:row>
      <xdr:rowOff>55524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65701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98374</xdr:rowOff>
    </xdr:from>
    <xdr:to>
      <xdr:col>7</xdr:col>
      <xdr:colOff>31750</xdr:colOff>
      <xdr:row>81</xdr:row>
      <xdr:rowOff>28524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38701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令和４年度のラスパイレス指数は１００．９であり、これは、類似団体平均９８．９を２．０ポイント、全国市平均９８．７を２．２ポイント上回っている状況である。</a:t>
          </a:r>
          <a:endParaRPr lang="ja-JP" altLang="ja-JP" sz="1400">
            <a:effectLst/>
          </a:endParaRPr>
        </a:p>
        <a:p>
          <a:r>
            <a:rPr kumimoji="1" lang="ja-JP" altLang="ja-JP" sz="1100">
              <a:solidFill>
                <a:schemeClr val="dk1"/>
              </a:solidFill>
              <a:effectLst/>
              <a:latin typeface="+mn-lt"/>
              <a:ea typeface="+mn-ea"/>
              <a:cs typeface="+mn-cs"/>
            </a:rPr>
            <a:t>　ラスパイレス指数が１００を超えている要因は、上位級の在職比率が高いこと、高齢層職員の昇給抑制を実施していないこと、人材確保のため初任給を国より高く設定していること等が考えられる。今後もラスパイレス指数を引き下げるための取組について研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3247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155121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88</xdr:row>
      <xdr:rowOff>155121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年度にかけて、職員</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割削減を目標とし、職員の削減に努めてきたが、同時に、新たな行政需要等に対応するために必要な職員の配置を行った結果、平成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sz="1400">
            <a:effectLst/>
          </a:endParaRPr>
        </a:p>
        <a:p>
          <a:r>
            <a:rPr lang="ja-JP" altLang="ja-JP" sz="1100">
              <a:solidFill>
                <a:schemeClr val="dk1"/>
              </a:solidFill>
              <a:effectLst/>
              <a:latin typeface="+mn-lt"/>
              <a:ea typeface="+mn-ea"/>
              <a:cs typeface="+mn-cs"/>
            </a:rPr>
            <a:t>　今後の職員数については、毎年の定員管理において、働き方改革の推進を考慮しつつ、社会情勢を見据えながら、引き続き職員数の適正な管理を行っていく。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98743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105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80645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025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72602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984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68580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47943</xdr:rowOff>
    </xdr:from>
    <xdr:to>
      <xdr:col>81</xdr:col>
      <xdr:colOff>95250</xdr:colOff>
      <xdr:row>62</xdr:row>
      <xdr:rowOff>149543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64470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133579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129557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97383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実質公債費比率は過去からの起債抑制政策により、類似団体平均を下回って推移している。平成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年度までは減少傾向で推移していたが、平成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年度以降は学校耐震化や大規模改修等による元利償還金が上昇傾向となっており、比率が悪化してきている。</a:t>
          </a:r>
          <a:endParaRPr lang="ja-JP" altLang="ja-JP" sz="1400">
            <a:effectLst/>
          </a:endParaRPr>
        </a:p>
        <a:p>
          <a:r>
            <a:rPr kumimoji="1" lang="ja-JP" altLang="ja-JP" sz="1100">
              <a:solidFill>
                <a:schemeClr val="dk1"/>
              </a:solidFill>
              <a:effectLst/>
              <a:latin typeface="+mn-lt"/>
              <a:ea typeface="+mn-ea"/>
              <a:cs typeface="+mn-cs"/>
            </a:rPr>
            <a:t>　今後は公共施設マネジメントによる公共施設の改修等が多く見込まれるため、実施事業の精査や償還額の平準化等を図り、実質公債費比率の急激な上昇の抑制に努めていく。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58057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2413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137583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322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39</xdr:row>
      <xdr:rowOff>45659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62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113695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5713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将来負担比率は類似団体平均を上回って推移しているものの、前年度に比べ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ポイントの改善が見られた。その要因としては、財政調整基金や公共施設整備基金などの基金残高が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億４千万円ほど増加したことに加え、地方債残高が約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千万円減少したことによるものである。</a:t>
          </a:r>
          <a:endParaRPr lang="ja-JP" altLang="ja-JP" sz="1400">
            <a:effectLst/>
          </a:endParaRPr>
        </a:p>
        <a:p>
          <a:r>
            <a:rPr kumimoji="1" lang="ja-JP" altLang="ja-JP" sz="1100">
              <a:solidFill>
                <a:schemeClr val="dk1"/>
              </a:solidFill>
              <a:effectLst/>
              <a:latin typeface="+mn-lt"/>
              <a:ea typeface="+mn-ea"/>
              <a:cs typeface="+mn-cs"/>
            </a:rPr>
            <a:t>　今後は公共施設マネジメントによる公共施設の改修等が予定されており、地方債残高は増加傾向で推移し、基金残高は減少傾向で推移することが見込まれる。このため比率が上昇することが想定されることから、実施事業の適正化を図り、財政の健全化に努めていく。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13</xdr:row>
      <xdr:rowOff>160201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356304"/>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160201</xdr:rowOff>
    </xdr:from>
    <xdr:to>
      <xdr:col>77</xdr:col>
      <xdr:colOff>44450</xdr:colOff>
      <xdr:row>14</xdr:row>
      <xdr:rowOff>88719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38905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88719</xdr:rowOff>
    </xdr:from>
    <xdr:to>
      <xdr:col>72</xdr:col>
      <xdr:colOff>203200</xdr:colOff>
      <xdr:row>14</xdr:row>
      <xdr:rowOff>97337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8901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35288</xdr:rowOff>
    </xdr:from>
    <xdr:to>
      <xdr:col>68</xdr:col>
      <xdr:colOff>152400</xdr:colOff>
      <xdr:row>14</xdr:row>
      <xdr:rowOff>97337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4355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48731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7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109401</xdr:rowOff>
    </xdr:from>
    <xdr:to>
      <xdr:col>77</xdr:col>
      <xdr:colOff>95250</xdr:colOff>
      <xdr:row>14</xdr:row>
      <xdr:rowOff>39551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24328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42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37919</xdr:rowOff>
    </xdr:from>
    <xdr:to>
      <xdr:col>73</xdr:col>
      <xdr:colOff>44450</xdr:colOff>
      <xdr:row>14</xdr:row>
      <xdr:rowOff>139519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124296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46537</xdr:rowOff>
    </xdr:from>
    <xdr:to>
      <xdr:col>68</xdr:col>
      <xdr:colOff>203200</xdr:colOff>
      <xdr:row>14</xdr:row>
      <xdr:rowOff>148137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132914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53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155938</xdr:rowOff>
    </xdr:from>
    <xdr:to>
      <xdr:col>64</xdr:col>
      <xdr:colOff>152400</xdr:colOff>
      <xdr:row>14</xdr:row>
      <xdr:rowOff>86088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70865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4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人件費充当経常一般財源は、令和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ポイント改善されたが、上位級の在職比率が高いこと、高齢層職員の昇給抑制を実施していないこと、手当（時間外勤務手当等）、負担金等の増により人件費全体が増加し、令和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ポイントの悪化となった。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今後も行政改革大綱及び総員適正化計画に基づき、効率的・効果的な組織見直しにより柔軟で機動力の高い組織づくりを推進し、人件費の抑制に努めていく。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878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40</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878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40</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169926</xdr:rowOff>
    </xdr:from>
    <xdr:to>
      <xdr:col>15</xdr:col>
      <xdr:colOff>149225</xdr:colOff>
      <xdr:row>40</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物件費に係る経常収支比率は、減少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改善）傾向にあったが、令和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年度は原油価格・物価高騰対応プレミアム付電子商品券事業の皆増、光熱水費の高騰等に事業費全体が増となり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8929"/>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105229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20</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913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154214</xdr:rowOff>
    </xdr:from>
    <xdr:to>
      <xdr:col>69</xdr:col>
      <xdr:colOff>92075</xdr:colOff>
      <xdr:row>20</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令４年度の経常的扶助費は令和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年度と比べ減少したが、特定財源も減少したことで令和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年度と同水準となった。</a:t>
          </a:r>
          <a:endParaRPr lang="ja-JP" altLang="ja-JP" sz="1400">
            <a:effectLst/>
          </a:endParaRPr>
        </a:p>
        <a:p>
          <a:r>
            <a:rPr kumimoji="1" lang="ja-JP" altLang="ja-JP" sz="1100">
              <a:solidFill>
                <a:schemeClr val="dk1"/>
              </a:solidFill>
              <a:effectLst/>
              <a:latin typeface="+mn-lt"/>
              <a:ea typeface="+mn-ea"/>
              <a:cs typeface="+mn-cs"/>
            </a:rPr>
            <a:t>　扶助費の削減は困難であるが、市単独事業を中心に更なる見直しを進めるなど抑制に努めていく。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6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62230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その他（維持補修費・繰出金）の経常収支比率は、他会計への繰出金の増等で前年度より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今後も、引き続き行政改革大綱で掲げる補助金制度の廃止や見直しを行って適正化に取り組んでいき、比率の改善に努めていく。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補助費等の経常収支比率は、改善傾向にあったが、組合等への負担金の増、保育、出産・子育に関する新規事業等で補助費総額も増加し、前年度より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今後も、引き続き行政改革大綱で掲げる補助金制度の廃止や見直しを行って適正化に取り組んでいき、比率の改善に努めていく。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123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12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85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近年では学校の大規模改修や臨時財政対策債等の影響により、地方債の元利償還金が高い水準で推移している。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公共施設マネジメント事業による公共施設の大規模改修等が予定され、現状以上の厳しい財政運営となることが予想されるため、事業の精査等により、償還額の平準化に努め、財政の健全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26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81280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公債費以外に係る経常収支比率については、改善傾向にあったものの、令</a:t>
          </a:r>
          <a:r>
            <a:rPr kumimoji="1" lang="ja-JP" altLang="en-US" sz="1100">
              <a:solidFill>
                <a:schemeClr val="dk1"/>
              </a:solidFill>
              <a:effectLst/>
              <a:latin typeface="+mn-lt"/>
              <a:ea typeface="+mn-ea"/>
              <a:cs typeface="+mn-cs"/>
            </a:rPr>
            <a:t>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ポイント悪化した。計上収支比率全体が</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ポイント悪化していることが関係しているが、依然として類似団体平均を上回っており、その差は昨年度の</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ポイントに増加した。</a:t>
          </a:r>
          <a:endParaRPr lang="ja-JP" altLang="ja-JP" sz="1400">
            <a:effectLst/>
          </a:endParaRPr>
        </a:p>
        <a:p>
          <a:r>
            <a:rPr kumimoji="1" lang="ja-JP" altLang="ja-JP" sz="1100">
              <a:solidFill>
                <a:schemeClr val="dk1"/>
              </a:solidFill>
              <a:effectLst/>
              <a:latin typeface="+mn-lt"/>
              <a:ea typeface="+mn-ea"/>
              <a:cs typeface="+mn-cs"/>
            </a:rPr>
            <a:t>　それぞれの分析は各項目によるが、類似団体内平均値に比べ高い水準となっている人件費に係る経常収支比率が影響している。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79</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8139"/>
          <a:ext cx="8382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78</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58139"/>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4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78156</xdr:rowOff>
    </xdr:from>
    <xdr:to>
      <xdr:col>29</xdr:col>
      <xdr:colOff>127000</xdr:colOff>
      <xdr:row>16</xdr:row>
      <xdr:rowOff>79276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68981"/>
          <a:ext cx="647700" cy="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79276</xdr:rowOff>
    </xdr:from>
    <xdr:to>
      <xdr:col>26</xdr:col>
      <xdr:colOff>50800</xdr:colOff>
      <xdr:row>16</xdr:row>
      <xdr:rowOff>79733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701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79733</xdr:rowOff>
    </xdr:from>
    <xdr:to>
      <xdr:col>22</xdr:col>
      <xdr:colOff>114300</xdr:colOff>
      <xdr:row>16</xdr:row>
      <xdr:rowOff>164247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70558"/>
          <a:ext cx="698500" cy="8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164247</xdr:rowOff>
    </xdr:from>
    <xdr:to>
      <xdr:col>18</xdr:col>
      <xdr:colOff>177800</xdr:colOff>
      <xdr:row>17</xdr:row>
      <xdr:rowOff>10056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5072"/>
          <a:ext cx="6985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27356</xdr:rowOff>
    </xdr:from>
    <xdr:to>
      <xdr:col>29</xdr:col>
      <xdr:colOff>177800</xdr:colOff>
      <xdr:row>16</xdr:row>
      <xdr:rowOff>128956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170883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28476</xdr:rowOff>
    </xdr:from>
    <xdr:to>
      <xdr:col>26</xdr:col>
      <xdr:colOff>101600</xdr:colOff>
      <xdr:row>16</xdr:row>
      <xdr:rowOff>130076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140253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8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28933</xdr:rowOff>
    </xdr:from>
    <xdr:to>
      <xdr:col>22</xdr:col>
      <xdr:colOff>165100</xdr:colOff>
      <xdr:row>16</xdr:row>
      <xdr:rowOff>130533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1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140710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113447</xdr:rowOff>
    </xdr:from>
    <xdr:to>
      <xdr:col>19</xdr:col>
      <xdr:colOff>38100</xdr:colOff>
      <xdr:row>17</xdr:row>
      <xdr:rowOff>43597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9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130706</xdr:rowOff>
    </xdr:from>
    <xdr:to>
      <xdr:col>15</xdr:col>
      <xdr:colOff>101600</xdr:colOff>
      <xdr:row>17</xdr:row>
      <xdr:rowOff>60856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45633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0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262522</xdr:rowOff>
    </xdr:from>
    <xdr:to>
      <xdr:col>29</xdr:col>
      <xdr:colOff>127000</xdr:colOff>
      <xdr:row>35</xdr:row>
      <xdr:rowOff>317538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72872"/>
          <a:ext cx="647700" cy="5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317538</xdr:rowOff>
    </xdr:from>
    <xdr:to>
      <xdr:col>26</xdr:col>
      <xdr:colOff>50800</xdr:colOff>
      <xdr:row>36</xdr:row>
      <xdr:rowOff>4394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7888"/>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4394</xdr:rowOff>
    </xdr:from>
    <xdr:to>
      <xdr:col>22</xdr:col>
      <xdr:colOff>114300</xdr:colOff>
      <xdr:row>36</xdr:row>
      <xdr:rowOff>84366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57644"/>
          <a:ext cx="6985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84366</xdr:rowOff>
    </xdr:from>
    <xdr:to>
      <xdr:col>18</xdr:col>
      <xdr:colOff>177800</xdr:colOff>
      <xdr:row>36</xdr:row>
      <xdr:rowOff>145288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37616"/>
          <a:ext cx="698500" cy="60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211722</xdr:rowOff>
    </xdr:from>
    <xdr:to>
      <xdr:col>29</xdr:col>
      <xdr:colOff>177800</xdr:colOff>
      <xdr:row>35</xdr:row>
      <xdr:rowOff>313322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183799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266738</xdr:rowOff>
    </xdr:from>
    <xdr:to>
      <xdr:col>26</xdr:col>
      <xdr:colOff>101600</xdr:colOff>
      <xdr:row>36</xdr:row>
      <xdr:rowOff>25438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10215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6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296494</xdr:rowOff>
    </xdr:from>
    <xdr:to>
      <xdr:col>22</xdr:col>
      <xdr:colOff>165100</xdr:colOff>
      <xdr:row>36</xdr:row>
      <xdr:rowOff>55194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39971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33566</xdr:rowOff>
    </xdr:from>
    <xdr:to>
      <xdr:col>19</xdr:col>
      <xdr:colOff>38100</xdr:colOff>
      <xdr:row>36</xdr:row>
      <xdr:rowOff>135166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119943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7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94488</xdr:rowOff>
    </xdr:from>
    <xdr:to>
      <xdr:col>15</xdr:col>
      <xdr:colOff>101600</xdr:colOff>
      <xdr:row>37</xdr:row>
      <xdr:rowOff>24638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3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87831</xdr:rowOff>
    </xdr:from>
    <xdr:to>
      <xdr:col>24</xdr:col>
      <xdr:colOff>63500</xdr:colOff>
      <xdr:row>36</xdr:row>
      <xdr:rowOff>113777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60031"/>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113777</xdr:rowOff>
    </xdr:from>
    <xdr:to>
      <xdr:col>19</xdr:col>
      <xdr:colOff>177800</xdr:colOff>
      <xdr:row>36</xdr:row>
      <xdr:rowOff>122715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597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122715</xdr:rowOff>
    </xdr:from>
    <xdr:to>
      <xdr:col>15</xdr:col>
      <xdr:colOff>50800</xdr:colOff>
      <xdr:row>38</xdr:row>
      <xdr:rowOff>24165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94915"/>
          <a:ext cx="889000" cy="24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22611</xdr:rowOff>
    </xdr:from>
    <xdr:to>
      <xdr:col>10</xdr:col>
      <xdr:colOff>114300</xdr:colOff>
      <xdr:row>38</xdr:row>
      <xdr:rowOff>24165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37711"/>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37031</xdr:rowOff>
    </xdr:from>
    <xdr:to>
      <xdr:col>24</xdr:col>
      <xdr:colOff>114300</xdr:colOff>
      <xdr:row>36</xdr:row>
      <xdr:rowOff>138631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15458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62977</xdr:rowOff>
    </xdr:from>
    <xdr:to>
      <xdr:col>20</xdr:col>
      <xdr:colOff>38100</xdr:colOff>
      <xdr:row>36</xdr:row>
      <xdr:rowOff>164577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155704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71915</xdr:rowOff>
    </xdr:from>
    <xdr:to>
      <xdr:col>15</xdr:col>
      <xdr:colOff>101600</xdr:colOff>
      <xdr:row>37</xdr:row>
      <xdr:rowOff>2065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164642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144816</xdr:rowOff>
    </xdr:from>
    <xdr:to>
      <xdr:col>10</xdr:col>
      <xdr:colOff>165100</xdr:colOff>
      <xdr:row>38</xdr:row>
      <xdr:rowOff>74966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143261</xdr:rowOff>
    </xdr:from>
    <xdr:to>
      <xdr:col>6</xdr:col>
      <xdr:colOff>38100</xdr:colOff>
      <xdr:row>38</xdr:row>
      <xdr:rowOff>73411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64538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148452</xdr:rowOff>
    </xdr:from>
    <xdr:to>
      <xdr:col>24</xdr:col>
      <xdr:colOff>63500</xdr:colOff>
      <xdr:row>58</xdr:row>
      <xdr:rowOff>57845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1102"/>
          <a:ext cx="8382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57845</xdr:rowOff>
    </xdr:from>
    <xdr:to>
      <xdr:col>19</xdr:col>
      <xdr:colOff>177800</xdr:colOff>
      <xdr:row>58</xdr:row>
      <xdr:rowOff>92853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1945"/>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78991</xdr:rowOff>
    </xdr:from>
    <xdr:to>
      <xdr:col>15</xdr:col>
      <xdr:colOff>50800</xdr:colOff>
      <xdr:row>58</xdr:row>
      <xdr:rowOff>92853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3091"/>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78991</xdr:rowOff>
    </xdr:from>
    <xdr:to>
      <xdr:col>10</xdr:col>
      <xdr:colOff>114300</xdr:colOff>
      <xdr:row>58</xdr:row>
      <xdr:rowOff>107990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3091"/>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97652</xdr:rowOff>
    </xdr:from>
    <xdr:to>
      <xdr:col>24</xdr:col>
      <xdr:colOff>114300</xdr:colOff>
      <xdr:row>58</xdr:row>
      <xdr:rowOff>27802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76079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7045</xdr:rowOff>
    </xdr:from>
    <xdr:to>
      <xdr:col>20</xdr:col>
      <xdr:colOff>38100</xdr:colOff>
      <xdr:row>58</xdr:row>
      <xdr:rowOff>108645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99772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42053</xdr:rowOff>
    </xdr:from>
    <xdr:to>
      <xdr:col>15</xdr:col>
      <xdr:colOff>101600</xdr:colOff>
      <xdr:row>58</xdr:row>
      <xdr:rowOff>143653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134780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28191</xdr:rowOff>
    </xdr:from>
    <xdr:to>
      <xdr:col>10</xdr:col>
      <xdr:colOff>165100</xdr:colOff>
      <xdr:row>58</xdr:row>
      <xdr:rowOff>129791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120918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57190</xdr:rowOff>
    </xdr:from>
    <xdr:to>
      <xdr:col>6</xdr:col>
      <xdr:colOff>38100</xdr:colOff>
      <xdr:row>58</xdr:row>
      <xdr:rowOff>158790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149917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161508</xdr:rowOff>
    </xdr:from>
    <xdr:to>
      <xdr:col>24</xdr:col>
      <xdr:colOff>63500</xdr:colOff>
      <xdr:row>78</xdr:row>
      <xdr:rowOff>32212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3158"/>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26863</xdr:rowOff>
    </xdr:from>
    <xdr:to>
      <xdr:col>19</xdr:col>
      <xdr:colOff>177800</xdr:colOff>
      <xdr:row>78</xdr:row>
      <xdr:rowOff>32212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9963"/>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26863</xdr:rowOff>
    </xdr:from>
    <xdr:to>
      <xdr:col>15</xdr:col>
      <xdr:colOff>50800</xdr:colOff>
      <xdr:row>78</xdr:row>
      <xdr:rowOff>39298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9963"/>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35961</xdr:rowOff>
    </xdr:from>
    <xdr:to>
      <xdr:col>10</xdr:col>
      <xdr:colOff>114300</xdr:colOff>
      <xdr:row>78</xdr:row>
      <xdr:rowOff>39298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9061"/>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110708</xdr:rowOff>
    </xdr:from>
    <xdr:to>
      <xdr:col>24</xdr:col>
      <xdr:colOff>114300</xdr:colOff>
      <xdr:row>78</xdr:row>
      <xdr:rowOff>40858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152862</xdr:rowOff>
    </xdr:from>
    <xdr:to>
      <xdr:col>20</xdr:col>
      <xdr:colOff>38100</xdr:colOff>
      <xdr:row>78</xdr:row>
      <xdr:rowOff>83012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74139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147513</xdr:rowOff>
    </xdr:from>
    <xdr:to>
      <xdr:col>15</xdr:col>
      <xdr:colOff>101600</xdr:colOff>
      <xdr:row>78</xdr:row>
      <xdr:rowOff>77663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68790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159948</xdr:rowOff>
    </xdr:from>
    <xdr:to>
      <xdr:col>10</xdr:col>
      <xdr:colOff>165100</xdr:colOff>
      <xdr:row>78</xdr:row>
      <xdr:rowOff>90098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81225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156611</xdr:rowOff>
    </xdr:from>
    <xdr:to>
      <xdr:col>6</xdr:col>
      <xdr:colOff>38100</xdr:colOff>
      <xdr:row>78</xdr:row>
      <xdr:rowOff>86761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7241</xdr:rowOff>
    </xdr:from>
    <xdr:to>
      <xdr:col>24</xdr:col>
      <xdr:colOff>63500</xdr:colOff>
      <xdr:row>97</xdr:row>
      <xdr:rowOff>110440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7891"/>
          <a:ext cx="838200" cy="10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7241</xdr:rowOff>
    </xdr:from>
    <xdr:to>
      <xdr:col>19</xdr:col>
      <xdr:colOff>177800</xdr:colOff>
      <xdr:row>98</xdr:row>
      <xdr:rowOff>986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7891"/>
          <a:ext cx="889000" cy="1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986</xdr:rowOff>
    </xdr:from>
    <xdr:to>
      <xdr:col>15</xdr:col>
      <xdr:colOff>50800</xdr:colOff>
      <xdr:row>98</xdr:row>
      <xdr:rowOff>8499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3086"/>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8499</xdr:rowOff>
    </xdr:from>
    <xdr:to>
      <xdr:col>10</xdr:col>
      <xdr:colOff>114300</xdr:colOff>
      <xdr:row>98</xdr:row>
      <xdr:rowOff>44427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10599"/>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59640</xdr:rowOff>
    </xdr:from>
    <xdr:to>
      <xdr:col>24</xdr:col>
      <xdr:colOff>114300</xdr:colOff>
      <xdr:row>97</xdr:row>
      <xdr:rowOff>161240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146017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127891</xdr:rowOff>
    </xdr:from>
    <xdr:to>
      <xdr:col>20</xdr:col>
      <xdr:colOff>38100</xdr:colOff>
      <xdr:row>97</xdr:row>
      <xdr:rowOff>58041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49168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121636</xdr:rowOff>
    </xdr:from>
    <xdr:to>
      <xdr:col>15</xdr:col>
      <xdr:colOff>101600</xdr:colOff>
      <xdr:row>98</xdr:row>
      <xdr:rowOff>51786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42913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129149</xdr:rowOff>
    </xdr:from>
    <xdr:to>
      <xdr:col>10</xdr:col>
      <xdr:colOff>165100</xdr:colOff>
      <xdr:row>98</xdr:row>
      <xdr:rowOff>59299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165077</xdr:rowOff>
    </xdr:from>
    <xdr:to>
      <xdr:col>6</xdr:col>
      <xdr:colOff>38100</xdr:colOff>
      <xdr:row>98</xdr:row>
      <xdr:rowOff>95227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86354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63674</xdr:rowOff>
    </xdr:from>
    <xdr:to>
      <xdr:col>55</xdr:col>
      <xdr:colOff>0</xdr:colOff>
      <xdr:row>37</xdr:row>
      <xdr:rowOff>95548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07324"/>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41347</xdr:rowOff>
    </xdr:from>
    <xdr:to>
      <xdr:col>50</xdr:col>
      <xdr:colOff>114300</xdr:colOff>
      <xdr:row>37</xdr:row>
      <xdr:rowOff>95548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56297"/>
          <a:ext cx="889000" cy="108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41347</xdr:rowOff>
    </xdr:from>
    <xdr:to>
      <xdr:col>45</xdr:col>
      <xdr:colOff>177800</xdr:colOff>
      <xdr:row>37</xdr:row>
      <xdr:rowOff>127562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56297"/>
          <a:ext cx="889000" cy="11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93273</xdr:rowOff>
    </xdr:from>
    <xdr:to>
      <xdr:col>41</xdr:col>
      <xdr:colOff>50800</xdr:colOff>
      <xdr:row>37</xdr:row>
      <xdr:rowOff>127562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692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12874</xdr:rowOff>
    </xdr:from>
    <xdr:to>
      <xdr:col>55</xdr:col>
      <xdr:colOff>50800</xdr:colOff>
      <xdr:row>37</xdr:row>
      <xdr:rowOff>114474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162751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44748</xdr:rowOff>
    </xdr:from>
    <xdr:to>
      <xdr:col>50</xdr:col>
      <xdr:colOff>165100</xdr:colOff>
      <xdr:row>37</xdr:row>
      <xdr:rowOff>146348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137475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161997</xdr:rowOff>
    </xdr:from>
    <xdr:to>
      <xdr:col>46</xdr:col>
      <xdr:colOff>38100</xdr:colOff>
      <xdr:row>31</xdr:row>
      <xdr:rowOff>92147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83274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9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76762</xdr:rowOff>
    </xdr:from>
    <xdr:to>
      <xdr:col>41</xdr:col>
      <xdr:colOff>101600</xdr:colOff>
      <xdr:row>38</xdr:row>
      <xdr:rowOff>6913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0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169490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42473</xdr:rowOff>
    </xdr:from>
    <xdr:to>
      <xdr:col>36</xdr:col>
      <xdr:colOff>165100</xdr:colOff>
      <xdr:row>37</xdr:row>
      <xdr:rowOff>144073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135200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126454</xdr:rowOff>
    </xdr:from>
    <xdr:to>
      <xdr:col>55</xdr:col>
      <xdr:colOff>0</xdr:colOff>
      <xdr:row>57</xdr:row>
      <xdr:rowOff>151003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99104"/>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82639</xdr:rowOff>
    </xdr:from>
    <xdr:to>
      <xdr:col>50</xdr:col>
      <xdr:colOff>114300</xdr:colOff>
      <xdr:row>57</xdr:row>
      <xdr:rowOff>126454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5528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82639</xdr:rowOff>
    </xdr:from>
    <xdr:to>
      <xdr:col>45</xdr:col>
      <xdr:colOff>177800</xdr:colOff>
      <xdr:row>57</xdr:row>
      <xdr:rowOff>169723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55289"/>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129578</xdr:rowOff>
    </xdr:from>
    <xdr:to>
      <xdr:col>41</xdr:col>
      <xdr:colOff>50800</xdr:colOff>
      <xdr:row>57</xdr:row>
      <xdr:rowOff>169723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0222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100203</xdr:rowOff>
    </xdr:from>
    <xdr:to>
      <xdr:col>55</xdr:col>
      <xdr:colOff>50800</xdr:colOff>
      <xdr:row>58</xdr:row>
      <xdr:rowOff>30353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75654</xdr:rowOff>
    </xdr:from>
    <xdr:to>
      <xdr:col>50</xdr:col>
      <xdr:colOff>165100</xdr:colOff>
      <xdr:row>58</xdr:row>
      <xdr:rowOff>5804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168381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31839</xdr:rowOff>
    </xdr:from>
    <xdr:to>
      <xdr:col>46</xdr:col>
      <xdr:colOff>38100</xdr:colOff>
      <xdr:row>57</xdr:row>
      <xdr:rowOff>133439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124566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118923</xdr:rowOff>
    </xdr:from>
    <xdr:to>
      <xdr:col>41</xdr:col>
      <xdr:colOff>101600</xdr:colOff>
      <xdr:row>58</xdr:row>
      <xdr:rowOff>49073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40200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78778</xdr:rowOff>
    </xdr:from>
    <xdr:to>
      <xdr:col>36</xdr:col>
      <xdr:colOff>165100</xdr:colOff>
      <xdr:row>58</xdr:row>
      <xdr:rowOff>8928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99399</xdr:rowOff>
    </xdr:from>
    <xdr:to>
      <xdr:col>55</xdr:col>
      <xdr:colOff>0</xdr:colOff>
      <xdr:row>77</xdr:row>
      <xdr:rowOff>116977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01049"/>
          <a:ext cx="8382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99399</xdr:rowOff>
    </xdr:from>
    <xdr:to>
      <xdr:col>50</xdr:col>
      <xdr:colOff>114300</xdr:colOff>
      <xdr:row>77</xdr:row>
      <xdr:rowOff>127538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01049"/>
          <a:ext cx="8890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127538</xdr:rowOff>
    </xdr:from>
    <xdr:to>
      <xdr:col>45</xdr:col>
      <xdr:colOff>177800</xdr:colOff>
      <xdr:row>78</xdr:row>
      <xdr:rowOff>84448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29188"/>
          <a:ext cx="889000" cy="1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49814</xdr:rowOff>
    </xdr:from>
    <xdr:to>
      <xdr:col>41</xdr:col>
      <xdr:colOff>50800</xdr:colOff>
      <xdr:row>78</xdr:row>
      <xdr:rowOff>84448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22914"/>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66177</xdr:rowOff>
    </xdr:from>
    <xdr:to>
      <xdr:col>55</xdr:col>
      <xdr:colOff>50800</xdr:colOff>
      <xdr:row>77</xdr:row>
      <xdr:rowOff>167777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44604</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48599</xdr:rowOff>
    </xdr:from>
    <xdr:to>
      <xdr:col>50</xdr:col>
      <xdr:colOff>165100</xdr:colOff>
      <xdr:row>77</xdr:row>
      <xdr:rowOff>150199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141326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4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76738</xdr:rowOff>
    </xdr:from>
    <xdr:to>
      <xdr:col>46</xdr:col>
      <xdr:colOff>38100</xdr:colOff>
      <xdr:row>78</xdr:row>
      <xdr:rowOff>6888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169465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33648</xdr:rowOff>
    </xdr:from>
    <xdr:to>
      <xdr:col>41</xdr:col>
      <xdr:colOff>101600</xdr:colOff>
      <xdr:row>78</xdr:row>
      <xdr:rowOff>135248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126375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91741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92632</xdr:rowOff>
    </xdr:from>
    <xdr:to>
      <xdr:col>55</xdr:col>
      <xdr:colOff>0</xdr:colOff>
      <xdr:row>97</xdr:row>
      <xdr:rowOff>131631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23282"/>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53907</xdr:rowOff>
    </xdr:from>
    <xdr:to>
      <xdr:col>50</xdr:col>
      <xdr:colOff>114300</xdr:colOff>
      <xdr:row>97</xdr:row>
      <xdr:rowOff>92632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8455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53907</xdr:rowOff>
    </xdr:from>
    <xdr:to>
      <xdr:col>45</xdr:col>
      <xdr:colOff>177800</xdr:colOff>
      <xdr:row>97</xdr:row>
      <xdr:rowOff>71051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8455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131471</xdr:rowOff>
    </xdr:from>
    <xdr:to>
      <xdr:col>41</xdr:col>
      <xdr:colOff>50800</xdr:colOff>
      <xdr:row>97</xdr:row>
      <xdr:rowOff>71051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90671"/>
          <a:ext cx="889000" cy="1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80831</xdr:rowOff>
    </xdr:from>
    <xdr:to>
      <xdr:col>55</xdr:col>
      <xdr:colOff>50800</xdr:colOff>
      <xdr:row>98</xdr:row>
      <xdr:rowOff>10981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167208</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41832</xdr:rowOff>
    </xdr:from>
    <xdr:to>
      <xdr:col>50</xdr:col>
      <xdr:colOff>165100</xdr:colOff>
      <xdr:row>97</xdr:row>
      <xdr:rowOff>143432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134559</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6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3107</xdr:rowOff>
    </xdr:from>
    <xdr:to>
      <xdr:col>46</xdr:col>
      <xdr:colOff>38100</xdr:colOff>
      <xdr:row>97</xdr:row>
      <xdr:rowOff>104707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95834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20251</xdr:rowOff>
    </xdr:from>
    <xdr:to>
      <xdr:col>41</xdr:col>
      <xdr:colOff>101600</xdr:colOff>
      <xdr:row>97</xdr:row>
      <xdr:rowOff>121851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112978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80671</xdr:rowOff>
    </xdr:from>
    <xdr:to>
      <xdr:col>36</xdr:col>
      <xdr:colOff>165100</xdr:colOff>
      <xdr:row>97</xdr:row>
      <xdr:rowOff>10821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40259</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10922</xdr:rowOff>
    </xdr:from>
    <xdr:to>
      <xdr:col>71</xdr:col>
      <xdr:colOff>177800</xdr:colOff>
      <xdr:row>39</xdr:row>
      <xdr:rowOff>40259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9747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160909</xdr:rowOff>
    </xdr:from>
    <xdr:to>
      <xdr:col>72</xdr:col>
      <xdr:colOff>38100</xdr:colOff>
      <xdr:row>39</xdr:row>
      <xdr:rowOff>91059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82186</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131572</xdr:rowOff>
    </xdr:from>
    <xdr:to>
      <xdr:col>67</xdr:col>
      <xdr:colOff>101600</xdr:colOff>
      <xdr:row>39</xdr:row>
      <xdr:rowOff>61722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52849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49955</xdr:rowOff>
    </xdr:from>
    <xdr:to>
      <xdr:col>85</xdr:col>
      <xdr:colOff>127000</xdr:colOff>
      <xdr:row>76</xdr:row>
      <xdr:rowOff>61557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80155"/>
          <a:ext cx="8382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61557</xdr:rowOff>
    </xdr:from>
    <xdr:to>
      <xdr:col>81</xdr:col>
      <xdr:colOff>50800</xdr:colOff>
      <xdr:row>76</xdr:row>
      <xdr:rowOff>85750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9175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85750</xdr:rowOff>
    </xdr:from>
    <xdr:to>
      <xdr:col>76</xdr:col>
      <xdr:colOff>114300</xdr:colOff>
      <xdr:row>76</xdr:row>
      <xdr:rowOff>113640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15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113640</xdr:rowOff>
    </xdr:from>
    <xdr:to>
      <xdr:col>71</xdr:col>
      <xdr:colOff>177800</xdr:colOff>
      <xdr:row>76</xdr:row>
      <xdr:rowOff>144272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438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170605</xdr:rowOff>
    </xdr:from>
    <xdr:to>
      <xdr:col>85</xdr:col>
      <xdr:colOff>177800</xdr:colOff>
      <xdr:row>76</xdr:row>
      <xdr:rowOff>100755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149032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10757</xdr:rowOff>
    </xdr:from>
    <xdr:to>
      <xdr:col>81</xdr:col>
      <xdr:colOff>101600</xdr:colOff>
      <xdr:row>76</xdr:row>
      <xdr:rowOff>112357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103484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34950</xdr:rowOff>
    </xdr:from>
    <xdr:to>
      <xdr:col>76</xdr:col>
      <xdr:colOff>165100</xdr:colOff>
      <xdr:row>76</xdr:row>
      <xdr:rowOff>136550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127677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62840</xdr:rowOff>
    </xdr:from>
    <xdr:to>
      <xdr:col>72</xdr:col>
      <xdr:colOff>38100</xdr:colOff>
      <xdr:row>76</xdr:row>
      <xdr:rowOff>164440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155567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93472</xdr:rowOff>
    </xdr:from>
    <xdr:to>
      <xdr:col>67</xdr:col>
      <xdr:colOff>101600</xdr:colOff>
      <xdr:row>77</xdr:row>
      <xdr:rowOff>23622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118146</xdr:rowOff>
    </xdr:from>
    <xdr:to>
      <xdr:col>85</xdr:col>
      <xdr:colOff>127000</xdr:colOff>
      <xdr:row>99</xdr:row>
      <xdr:rowOff>49316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20246"/>
          <a:ext cx="838200" cy="10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118146</xdr:rowOff>
    </xdr:from>
    <xdr:to>
      <xdr:col>81</xdr:col>
      <xdr:colOff>50800</xdr:colOff>
      <xdr:row>99</xdr:row>
      <xdr:rowOff>62640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20246"/>
          <a:ext cx="889000" cy="1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62640</xdr:rowOff>
    </xdr:from>
    <xdr:to>
      <xdr:col>76</xdr:col>
      <xdr:colOff>114300</xdr:colOff>
      <xdr:row>99</xdr:row>
      <xdr:rowOff>75943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36190"/>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69455</xdr:rowOff>
    </xdr:from>
    <xdr:to>
      <xdr:col>71</xdr:col>
      <xdr:colOff>177800</xdr:colOff>
      <xdr:row>99</xdr:row>
      <xdr:rowOff>75943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43005"/>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169966</xdr:rowOff>
    </xdr:from>
    <xdr:to>
      <xdr:col>85</xdr:col>
      <xdr:colOff>177800</xdr:colOff>
      <xdr:row>99</xdr:row>
      <xdr:rowOff>100116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84893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67346</xdr:rowOff>
    </xdr:from>
    <xdr:to>
      <xdr:col>81</xdr:col>
      <xdr:colOff>101600</xdr:colOff>
      <xdr:row>98</xdr:row>
      <xdr:rowOff>168946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160073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11840</xdr:rowOff>
    </xdr:from>
    <xdr:to>
      <xdr:col>76</xdr:col>
      <xdr:colOff>165100</xdr:colOff>
      <xdr:row>99</xdr:row>
      <xdr:rowOff>113440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104567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25143</xdr:rowOff>
    </xdr:from>
    <xdr:to>
      <xdr:col>72</xdr:col>
      <xdr:colOff>38100</xdr:colOff>
      <xdr:row>99</xdr:row>
      <xdr:rowOff>126743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117870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18655</xdr:rowOff>
    </xdr:from>
    <xdr:to>
      <xdr:col>67</xdr:col>
      <xdr:colOff>101600</xdr:colOff>
      <xdr:row>99</xdr:row>
      <xdr:rowOff>120255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111382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8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43935</xdr:rowOff>
    </xdr:from>
    <xdr:to>
      <xdr:col>116</xdr:col>
      <xdr:colOff>63500</xdr:colOff>
      <xdr:row>59</xdr:row>
      <xdr:rowOff>44012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948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43688</xdr:rowOff>
    </xdr:from>
    <xdr:to>
      <xdr:col>111</xdr:col>
      <xdr:colOff>177800</xdr:colOff>
      <xdr:row>59</xdr:row>
      <xdr:rowOff>43935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9238"/>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41916</xdr:rowOff>
    </xdr:from>
    <xdr:to>
      <xdr:col>107</xdr:col>
      <xdr:colOff>50800</xdr:colOff>
      <xdr:row>59</xdr:row>
      <xdr:rowOff>43688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746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41840</xdr:rowOff>
    </xdr:from>
    <xdr:to>
      <xdr:col>102</xdr:col>
      <xdr:colOff>114300</xdr:colOff>
      <xdr:row>59</xdr:row>
      <xdr:rowOff>41916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73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164662</xdr:rowOff>
    </xdr:from>
    <xdr:to>
      <xdr:col>116</xdr:col>
      <xdr:colOff>114300</xdr:colOff>
      <xdr:row>59</xdr:row>
      <xdr:rowOff>94812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79589</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164585</xdr:rowOff>
    </xdr:from>
    <xdr:to>
      <xdr:col>112</xdr:col>
      <xdr:colOff>38100</xdr:colOff>
      <xdr:row>59</xdr:row>
      <xdr:rowOff>94735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85862</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164338</xdr:rowOff>
    </xdr:from>
    <xdr:to>
      <xdr:col>107</xdr:col>
      <xdr:colOff>101600</xdr:colOff>
      <xdr:row>59</xdr:row>
      <xdr:rowOff>94488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85615</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162566</xdr:rowOff>
    </xdr:from>
    <xdr:to>
      <xdr:col>102</xdr:col>
      <xdr:colOff>165100</xdr:colOff>
      <xdr:row>59</xdr:row>
      <xdr:rowOff>92716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83843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162490</xdr:rowOff>
    </xdr:from>
    <xdr:to>
      <xdr:col>98</xdr:col>
      <xdr:colOff>38100</xdr:colOff>
      <xdr:row>59</xdr:row>
      <xdr:rowOff>92640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83767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9894</xdr:rowOff>
    </xdr:from>
    <xdr:to>
      <xdr:col>116</xdr:col>
      <xdr:colOff>63500</xdr:colOff>
      <xdr:row>76</xdr:row>
      <xdr:rowOff>121259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40094"/>
          <a:ext cx="838200" cy="1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109182</xdr:rowOff>
    </xdr:from>
    <xdr:to>
      <xdr:col>111</xdr:col>
      <xdr:colOff>177800</xdr:colOff>
      <xdr:row>76</xdr:row>
      <xdr:rowOff>121259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39382"/>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109182</xdr:rowOff>
    </xdr:from>
    <xdr:to>
      <xdr:col>107</xdr:col>
      <xdr:colOff>50800</xdr:colOff>
      <xdr:row>77</xdr:row>
      <xdr:rowOff>1663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39382"/>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143853</xdr:rowOff>
    </xdr:from>
    <xdr:to>
      <xdr:col>102</xdr:col>
      <xdr:colOff>114300</xdr:colOff>
      <xdr:row>77</xdr:row>
      <xdr:rowOff>1663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7405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130543</xdr:rowOff>
    </xdr:from>
    <xdr:to>
      <xdr:col>116</xdr:col>
      <xdr:colOff>114300</xdr:colOff>
      <xdr:row>76</xdr:row>
      <xdr:rowOff>60694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108970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70459</xdr:rowOff>
    </xdr:from>
    <xdr:to>
      <xdr:col>112</xdr:col>
      <xdr:colOff>38100</xdr:colOff>
      <xdr:row>77</xdr:row>
      <xdr:rowOff>609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163186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58382</xdr:rowOff>
    </xdr:from>
    <xdr:to>
      <xdr:col>107</xdr:col>
      <xdr:colOff>101600</xdr:colOff>
      <xdr:row>76</xdr:row>
      <xdr:rowOff>159982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151109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122313</xdr:rowOff>
    </xdr:from>
    <xdr:to>
      <xdr:col>102</xdr:col>
      <xdr:colOff>165100</xdr:colOff>
      <xdr:row>77</xdr:row>
      <xdr:rowOff>52463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43590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93053</xdr:rowOff>
    </xdr:from>
    <xdr:to>
      <xdr:col>98</xdr:col>
      <xdr:colOff>38100</xdr:colOff>
      <xdr:row>77</xdr:row>
      <xdr:rowOff>23203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323,885</a:t>
          </a:r>
          <a:r>
            <a:rPr kumimoji="1" lang="ja-JP" altLang="ja-JP" sz="1100">
              <a:solidFill>
                <a:schemeClr val="dk1"/>
              </a:solidFill>
              <a:effectLst/>
              <a:latin typeface="+mn-lt"/>
              <a:ea typeface="+mn-ea"/>
              <a:cs typeface="+mn-cs"/>
            </a:rPr>
            <a:t>円となっており、前年度より減額となっているが、これは歳出総額が減額となったためである。依然として各項目で全国平均、埼玉県平均、類似団体平均を下回っている。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57,269</a:t>
          </a:r>
          <a:r>
            <a:rPr kumimoji="1" lang="ja-JP" altLang="ja-JP" sz="1100">
              <a:solidFill>
                <a:schemeClr val="dk1"/>
              </a:solidFill>
              <a:effectLst/>
              <a:latin typeface="+mn-lt"/>
              <a:ea typeface="+mn-ea"/>
              <a:cs typeface="+mn-cs"/>
            </a:rPr>
            <a:t>円となっており、上位級の在職比率が高いこと、高齢層職員の昇給抑制を実施していないこと、手当（時間外勤務手当等）、負担金等の増により人件費全体が増加したことにより前年度に続き増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物件費については、住民一人当たり</a:t>
          </a:r>
          <a:r>
            <a:rPr kumimoji="1" lang="en-US" altLang="ja-JP" sz="1100">
              <a:solidFill>
                <a:schemeClr val="dk1"/>
              </a:solidFill>
              <a:effectLst/>
              <a:latin typeface="+mn-lt"/>
              <a:ea typeface="+mn-ea"/>
              <a:cs typeface="+mn-cs"/>
            </a:rPr>
            <a:t>57,964</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年度に続き増額となっている。これは原油価格・物価高騰対応プレミアム付電子商品券事業の皆増、光熱水費の高騰等によるものである。</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chemeClr val="dk1"/>
              </a:solidFill>
              <a:effectLst/>
              <a:latin typeface="+mn-lt"/>
              <a:ea typeface="+mn-ea"/>
              <a:cs typeface="+mn-cs"/>
            </a:rPr>
            <a:t>86,340</a:t>
          </a:r>
          <a:r>
            <a:rPr kumimoji="1" lang="ja-JP" altLang="ja-JP" sz="1100">
              <a:solidFill>
                <a:schemeClr val="dk1"/>
              </a:solidFill>
              <a:effectLst/>
              <a:latin typeface="+mn-lt"/>
              <a:ea typeface="+mn-ea"/>
              <a:cs typeface="+mn-cs"/>
            </a:rPr>
            <a:t>円となっており、子育て世帯への臨時特別給付支給事業の減等により、前年度からは減少した。補助費等については住民一人当たり</a:t>
          </a:r>
          <a:r>
            <a:rPr kumimoji="1" lang="en-US" altLang="ja-JP" sz="1100">
              <a:solidFill>
                <a:schemeClr val="dk1"/>
              </a:solidFill>
              <a:effectLst/>
              <a:latin typeface="+mn-lt"/>
              <a:ea typeface="+mn-ea"/>
              <a:cs typeface="+mn-cs"/>
            </a:rPr>
            <a:t>34,734</a:t>
          </a:r>
          <a:r>
            <a:rPr kumimoji="1" lang="ja-JP" altLang="ja-JP" sz="1100">
              <a:solidFill>
                <a:schemeClr val="dk1"/>
              </a:solidFill>
              <a:effectLst/>
              <a:latin typeface="+mn-lt"/>
              <a:ea typeface="+mn-ea"/>
              <a:cs typeface="+mn-cs"/>
            </a:rPr>
            <a:t>円となっており、子育て世帯物価高騰対策生活者支援事業の皆増等により、令和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年度の大幅減からは増となった。</a:t>
          </a:r>
          <a:endParaRPr lang="ja-JP" altLang="ja-JP" sz="1400">
            <a:effectLst/>
          </a:endParaRPr>
        </a:p>
        <a:p>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18,610</a:t>
          </a:r>
          <a:r>
            <a:rPr kumimoji="1" lang="ja-JP" altLang="ja-JP" sz="1100">
              <a:solidFill>
                <a:schemeClr val="dk1"/>
              </a:solidFill>
              <a:effectLst/>
              <a:latin typeface="+mn-lt"/>
              <a:ea typeface="+mn-ea"/>
              <a:cs typeface="+mn-cs"/>
            </a:rPr>
            <a:t>円となっており、学童保育施設事業、デジタル化等推進事業の皆減等により減額となっている。</a:t>
          </a:r>
          <a:endParaRPr lang="ja-JP" altLang="ja-JP" sz="1400">
            <a:effectLst/>
          </a:endParaRPr>
        </a:p>
        <a:p>
          <a:r>
            <a:rPr kumimoji="1" lang="ja-JP" altLang="ja-JP" sz="1100">
              <a:solidFill>
                <a:schemeClr val="dk1"/>
              </a:solidFill>
              <a:effectLst/>
              <a:latin typeface="+mn-lt"/>
              <a:ea typeface="+mn-ea"/>
              <a:cs typeface="+mn-cs"/>
            </a:rPr>
            <a:t>　すべての項目において全国、県、類似団体の平均を下回っており、他団体と比較して住民一人当たりのコストは低い状況にあるが、事業内容の精査に努めていく。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120106</xdr:rowOff>
    </xdr:from>
    <xdr:to>
      <xdr:col>24</xdr:col>
      <xdr:colOff>63500</xdr:colOff>
      <xdr:row>38</xdr:row>
      <xdr:rowOff>142966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352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120106</xdr:rowOff>
    </xdr:from>
    <xdr:to>
      <xdr:col>19</xdr:col>
      <xdr:colOff>177800</xdr:colOff>
      <xdr:row>39</xdr:row>
      <xdr:rowOff>47716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35206"/>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136434</xdr:rowOff>
    </xdr:from>
    <xdr:to>
      <xdr:col>15</xdr:col>
      <xdr:colOff>50800</xdr:colOff>
      <xdr:row>39</xdr:row>
      <xdr:rowOff>47716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5153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103777</xdr:rowOff>
    </xdr:from>
    <xdr:to>
      <xdr:col>10</xdr:col>
      <xdr:colOff>114300</xdr:colOff>
      <xdr:row>38</xdr:row>
      <xdr:rowOff>136434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18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92166</xdr:rowOff>
    </xdr:from>
    <xdr:to>
      <xdr:col>24</xdr:col>
      <xdr:colOff>114300</xdr:colOff>
      <xdr:row>39</xdr:row>
      <xdr:rowOff>22316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69306</xdr:rowOff>
    </xdr:from>
    <xdr:to>
      <xdr:col>20</xdr:col>
      <xdr:colOff>38100</xdr:colOff>
      <xdr:row>38</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168366</xdr:rowOff>
    </xdr:from>
    <xdr:to>
      <xdr:col>15</xdr:col>
      <xdr:colOff>101600</xdr:colOff>
      <xdr:row>39</xdr:row>
      <xdr:rowOff>98516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89643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85634</xdr:rowOff>
    </xdr:from>
    <xdr:to>
      <xdr:col>10</xdr:col>
      <xdr:colOff>165100</xdr:colOff>
      <xdr:row>39</xdr:row>
      <xdr:rowOff>15784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9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52977</xdr:rowOff>
    </xdr:from>
    <xdr:to>
      <xdr:col>6</xdr:col>
      <xdr:colOff>38100</xdr:colOff>
      <xdr:row>38</xdr:row>
      <xdr:rowOff>154577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145704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118070</xdr:rowOff>
    </xdr:from>
    <xdr:to>
      <xdr:col>24</xdr:col>
      <xdr:colOff>63500</xdr:colOff>
      <xdr:row>57</xdr:row>
      <xdr:rowOff>147065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0720"/>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26726</xdr:rowOff>
    </xdr:from>
    <xdr:to>
      <xdr:col>19</xdr:col>
      <xdr:colOff>177800</xdr:colOff>
      <xdr:row>57</xdr:row>
      <xdr:rowOff>118070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56476"/>
          <a:ext cx="889000" cy="4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26726</xdr:rowOff>
    </xdr:from>
    <xdr:to>
      <xdr:col>15</xdr:col>
      <xdr:colOff>50800</xdr:colOff>
      <xdr:row>57</xdr:row>
      <xdr:rowOff>158431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56476"/>
          <a:ext cx="889000" cy="4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156314</xdr:rowOff>
    </xdr:from>
    <xdr:to>
      <xdr:col>10</xdr:col>
      <xdr:colOff>114300</xdr:colOff>
      <xdr:row>57</xdr:row>
      <xdr:rowOff>158431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896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96265</xdr:rowOff>
    </xdr:from>
    <xdr:to>
      <xdr:col>24</xdr:col>
      <xdr:colOff>114300</xdr:colOff>
      <xdr:row>58</xdr:row>
      <xdr:rowOff>26415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67270</xdr:rowOff>
    </xdr:from>
    <xdr:to>
      <xdr:col>20</xdr:col>
      <xdr:colOff>38100</xdr:colOff>
      <xdr:row>57</xdr:row>
      <xdr:rowOff>168870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159997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147376</xdr:rowOff>
    </xdr:from>
    <xdr:to>
      <xdr:col>15</xdr:col>
      <xdr:colOff>101600</xdr:colOff>
      <xdr:row>55</xdr:row>
      <xdr:rowOff>77526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68653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107631</xdr:rowOff>
    </xdr:from>
    <xdr:to>
      <xdr:col>10</xdr:col>
      <xdr:colOff>165100</xdr:colOff>
      <xdr:row>58</xdr:row>
      <xdr:rowOff>37781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28908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105514</xdr:rowOff>
    </xdr:from>
    <xdr:to>
      <xdr:col>6</xdr:col>
      <xdr:colOff>38100</xdr:colOff>
      <xdr:row>58</xdr:row>
      <xdr:rowOff>35664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26791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170097</xdr:rowOff>
    </xdr:from>
    <xdr:to>
      <xdr:col>24</xdr:col>
      <xdr:colOff>63500</xdr:colOff>
      <xdr:row>77</xdr:row>
      <xdr:rowOff>45213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00297"/>
          <a:ext cx="8382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170097</xdr:rowOff>
    </xdr:from>
    <xdr:to>
      <xdr:col>19</xdr:col>
      <xdr:colOff>177800</xdr:colOff>
      <xdr:row>78</xdr:row>
      <xdr:rowOff>7714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0297"/>
          <a:ext cx="889000" cy="1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7714</xdr:rowOff>
    </xdr:from>
    <xdr:to>
      <xdr:col>15</xdr:col>
      <xdr:colOff>50800</xdr:colOff>
      <xdr:row>78</xdr:row>
      <xdr:rowOff>58455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0814"/>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58455</xdr:rowOff>
    </xdr:from>
    <xdr:to>
      <xdr:col>10</xdr:col>
      <xdr:colOff>114300</xdr:colOff>
      <xdr:row>78</xdr:row>
      <xdr:rowOff>60376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155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165863</xdr:rowOff>
    </xdr:from>
    <xdr:to>
      <xdr:col>24</xdr:col>
      <xdr:colOff>114300</xdr:colOff>
      <xdr:row>77</xdr:row>
      <xdr:rowOff>96013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80790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119297</xdr:rowOff>
    </xdr:from>
    <xdr:to>
      <xdr:col>20</xdr:col>
      <xdr:colOff>38100</xdr:colOff>
      <xdr:row>77</xdr:row>
      <xdr:rowOff>49447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40574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128364</xdr:rowOff>
    </xdr:from>
    <xdr:to>
      <xdr:col>15</xdr:col>
      <xdr:colOff>101600</xdr:colOff>
      <xdr:row>78</xdr:row>
      <xdr:rowOff>58514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7655</xdr:rowOff>
    </xdr:from>
    <xdr:to>
      <xdr:col>10</xdr:col>
      <xdr:colOff>165100</xdr:colOff>
      <xdr:row>78</xdr:row>
      <xdr:rowOff>109255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100382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9576</xdr:rowOff>
    </xdr:from>
    <xdr:to>
      <xdr:col>6</xdr:col>
      <xdr:colOff>38100</xdr:colOff>
      <xdr:row>78</xdr:row>
      <xdr:rowOff>111176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102303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26977</xdr:rowOff>
    </xdr:from>
    <xdr:to>
      <xdr:col>24</xdr:col>
      <xdr:colOff>63500</xdr:colOff>
      <xdr:row>97</xdr:row>
      <xdr:rowOff>36373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7627"/>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36373</xdr:rowOff>
    </xdr:from>
    <xdr:to>
      <xdr:col>19</xdr:col>
      <xdr:colOff>177800</xdr:colOff>
      <xdr:row>98</xdr:row>
      <xdr:rowOff>33263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67023"/>
          <a:ext cx="889000" cy="16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33263</xdr:rowOff>
    </xdr:from>
    <xdr:to>
      <xdr:col>15</xdr:col>
      <xdr:colOff>50800</xdr:colOff>
      <xdr:row>98</xdr:row>
      <xdr:rowOff>45814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536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45814</xdr:rowOff>
    </xdr:from>
    <xdr:to>
      <xdr:col>10</xdr:col>
      <xdr:colOff>114300</xdr:colOff>
      <xdr:row>98</xdr:row>
      <xdr:rowOff>55096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4791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147627</xdr:rowOff>
    </xdr:from>
    <xdr:to>
      <xdr:col>24</xdr:col>
      <xdr:colOff>114300</xdr:colOff>
      <xdr:row>97</xdr:row>
      <xdr:rowOff>77777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126054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157023</xdr:rowOff>
    </xdr:from>
    <xdr:to>
      <xdr:col>20</xdr:col>
      <xdr:colOff>38100</xdr:colOff>
      <xdr:row>97</xdr:row>
      <xdr:rowOff>87173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78300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153913</xdr:rowOff>
    </xdr:from>
    <xdr:to>
      <xdr:col>15</xdr:col>
      <xdr:colOff>101600</xdr:colOff>
      <xdr:row>98</xdr:row>
      <xdr:rowOff>84063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166464</xdr:rowOff>
    </xdr:from>
    <xdr:to>
      <xdr:col>10</xdr:col>
      <xdr:colOff>165100</xdr:colOff>
      <xdr:row>98</xdr:row>
      <xdr:rowOff>96614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87741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4296</xdr:rowOff>
    </xdr:from>
    <xdr:to>
      <xdr:col>6</xdr:col>
      <xdr:colOff>38100</xdr:colOff>
      <xdr:row>98</xdr:row>
      <xdr:rowOff>105896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97023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8636</xdr:rowOff>
    </xdr:from>
    <xdr:to>
      <xdr:col>55</xdr:col>
      <xdr:colOff>0</xdr:colOff>
      <xdr:row>38</xdr:row>
      <xdr:rowOff>87503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23736"/>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xdr:rowOff>
    </xdr:from>
    <xdr:to>
      <xdr:col>50</xdr:col>
      <xdr:colOff>114300</xdr:colOff>
      <xdr:row>38</xdr:row>
      <xdr:rowOff>112649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2373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112649</xdr:rowOff>
    </xdr:from>
    <xdr:to>
      <xdr:col>45</xdr:col>
      <xdr:colOff>177800</xdr:colOff>
      <xdr:row>38</xdr:row>
      <xdr:rowOff>142748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2774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140843</xdr:rowOff>
    </xdr:from>
    <xdr:to>
      <xdr:col>41</xdr:col>
      <xdr:colOff>50800</xdr:colOff>
      <xdr:row>38</xdr:row>
      <xdr:rowOff>142748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59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36703</xdr:rowOff>
    </xdr:from>
    <xdr:to>
      <xdr:col>55</xdr:col>
      <xdr:colOff>50800</xdr:colOff>
      <xdr:row>38</xdr:row>
      <xdr:rowOff>138303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15130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129286</xdr:rowOff>
    </xdr:from>
    <xdr:to>
      <xdr:col>50</xdr:col>
      <xdr:colOff>165100</xdr:colOff>
      <xdr:row>38</xdr:row>
      <xdr:rowOff>59436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50563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61849</xdr:rowOff>
    </xdr:from>
    <xdr:to>
      <xdr:col>46</xdr:col>
      <xdr:colOff>38100</xdr:colOff>
      <xdr:row>38</xdr:row>
      <xdr:rowOff>163449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154576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91948</xdr:rowOff>
    </xdr:from>
    <xdr:to>
      <xdr:col>41</xdr:col>
      <xdr:colOff>101600</xdr:colOff>
      <xdr:row>39</xdr:row>
      <xdr:rowOff>22098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13225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90043</xdr:rowOff>
    </xdr:from>
    <xdr:to>
      <xdr:col>36</xdr:col>
      <xdr:colOff>165100</xdr:colOff>
      <xdr:row>39</xdr:row>
      <xdr:rowOff>20193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11320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169556</xdr:rowOff>
    </xdr:from>
    <xdr:to>
      <xdr:col>55</xdr:col>
      <xdr:colOff>0</xdr:colOff>
      <xdr:row>58</xdr:row>
      <xdr:rowOff>60468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2206"/>
          <a:ext cx="8382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169556</xdr:rowOff>
    </xdr:from>
    <xdr:to>
      <xdr:col>50</xdr:col>
      <xdr:colOff>114300</xdr:colOff>
      <xdr:row>58</xdr:row>
      <xdr:rowOff>92974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2206"/>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80447</xdr:rowOff>
    </xdr:from>
    <xdr:to>
      <xdr:col>45</xdr:col>
      <xdr:colOff>177800</xdr:colOff>
      <xdr:row>58</xdr:row>
      <xdr:rowOff>92974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2454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80447</xdr:rowOff>
    </xdr:from>
    <xdr:to>
      <xdr:col>41</xdr:col>
      <xdr:colOff>50800</xdr:colOff>
      <xdr:row>58</xdr:row>
      <xdr:rowOff>88402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2454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9668</xdr:rowOff>
    </xdr:from>
    <xdr:to>
      <xdr:col>55</xdr:col>
      <xdr:colOff>50800</xdr:colOff>
      <xdr:row>58</xdr:row>
      <xdr:rowOff>111268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96045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118756</xdr:rowOff>
    </xdr:from>
    <xdr:to>
      <xdr:col>50</xdr:col>
      <xdr:colOff>165100</xdr:colOff>
      <xdr:row>58</xdr:row>
      <xdr:rowOff>48906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40033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42174</xdr:rowOff>
    </xdr:from>
    <xdr:to>
      <xdr:col>46</xdr:col>
      <xdr:colOff>38100</xdr:colOff>
      <xdr:row>58</xdr:row>
      <xdr:rowOff>143774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134901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29647</xdr:rowOff>
    </xdr:from>
    <xdr:to>
      <xdr:col>41</xdr:col>
      <xdr:colOff>101600</xdr:colOff>
      <xdr:row>58</xdr:row>
      <xdr:rowOff>131247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122374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37602</xdr:rowOff>
    </xdr:from>
    <xdr:to>
      <xdr:col>36</xdr:col>
      <xdr:colOff>165100</xdr:colOff>
      <xdr:row>58</xdr:row>
      <xdr:rowOff>139202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130329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48766</xdr:rowOff>
    </xdr:from>
    <xdr:to>
      <xdr:col>55</xdr:col>
      <xdr:colOff>0</xdr:colOff>
      <xdr:row>79</xdr:row>
      <xdr:rowOff>68883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93316"/>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29189</xdr:rowOff>
    </xdr:from>
    <xdr:to>
      <xdr:col>50</xdr:col>
      <xdr:colOff>114300</xdr:colOff>
      <xdr:row>79</xdr:row>
      <xdr:rowOff>68883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73739"/>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29189</xdr:rowOff>
    </xdr:from>
    <xdr:to>
      <xdr:col>45</xdr:col>
      <xdr:colOff>177800</xdr:colOff>
      <xdr:row>79</xdr:row>
      <xdr:rowOff>52423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3739"/>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52423</xdr:rowOff>
    </xdr:from>
    <xdr:to>
      <xdr:col>41</xdr:col>
      <xdr:colOff>50800</xdr:colOff>
      <xdr:row>79</xdr:row>
      <xdr:rowOff>66353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96973"/>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169416</xdr:rowOff>
    </xdr:from>
    <xdr:to>
      <xdr:col>55</xdr:col>
      <xdr:colOff>50800</xdr:colOff>
      <xdr:row>79</xdr:row>
      <xdr:rowOff>99566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84343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5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18083</xdr:rowOff>
    </xdr:from>
    <xdr:to>
      <xdr:col>50</xdr:col>
      <xdr:colOff>165100</xdr:colOff>
      <xdr:row>79</xdr:row>
      <xdr:rowOff>119683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110810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5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149839</xdr:rowOff>
    </xdr:from>
    <xdr:to>
      <xdr:col>46</xdr:col>
      <xdr:colOff>38100</xdr:colOff>
      <xdr:row>79</xdr:row>
      <xdr:rowOff>79989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71116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1623</xdr:rowOff>
    </xdr:from>
    <xdr:to>
      <xdr:col>41</xdr:col>
      <xdr:colOff>101600</xdr:colOff>
      <xdr:row>79</xdr:row>
      <xdr:rowOff>103223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94350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3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15553</xdr:rowOff>
    </xdr:from>
    <xdr:to>
      <xdr:col>36</xdr:col>
      <xdr:colOff>165100</xdr:colOff>
      <xdr:row>79</xdr:row>
      <xdr:rowOff>117153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108280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17349</xdr:rowOff>
    </xdr:from>
    <xdr:to>
      <xdr:col>55</xdr:col>
      <xdr:colOff>0</xdr:colOff>
      <xdr:row>99</xdr:row>
      <xdr:rowOff>28142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90899"/>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157090</xdr:rowOff>
    </xdr:from>
    <xdr:to>
      <xdr:col>50</xdr:col>
      <xdr:colOff>114300</xdr:colOff>
      <xdr:row>99</xdr:row>
      <xdr:rowOff>28142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59190"/>
          <a:ext cx="8890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157090</xdr:rowOff>
    </xdr:from>
    <xdr:to>
      <xdr:col>45</xdr:col>
      <xdr:colOff>177800</xdr:colOff>
      <xdr:row>99</xdr:row>
      <xdr:rowOff>49273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59190"/>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49273</xdr:rowOff>
    </xdr:from>
    <xdr:to>
      <xdr:col>41</xdr:col>
      <xdr:colOff>50800</xdr:colOff>
      <xdr:row>99</xdr:row>
      <xdr:rowOff>62548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022823"/>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137999</xdr:rowOff>
    </xdr:from>
    <xdr:to>
      <xdr:col>55</xdr:col>
      <xdr:colOff>50800</xdr:colOff>
      <xdr:row>99</xdr:row>
      <xdr:rowOff>68149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52926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148792</xdr:rowOff>
    </xdr:from>
    <xdr:to>
      <xdr:col>50</xdr:col>
      <xdr:colOff>165100</xdr:colOff>
      <xdr:row>99</xdr:row>
      <xdr:rowOff>78942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70069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106290</xdr:rowOff>
    </xdr:from>
    <xdr:to>
      <xdr:col>46</xdr:col>
      <xdr:colOff>38100</xdr:colOff>
      <xdr:row>99</xdr:row>
      <xdr:rowOff>36440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0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27567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0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169923</xdr:rowOff>
    </xdr:from>
    <xdr:to>
      <xdr:col>41</xdr:col>
      <xdr:colOff>101600</xdr:colOff>
      <xdr:row>99</xdr:row>
      <xdr:rowOff>100073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91200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11748</xdr:rowOff>
    </xdr:from>
    <xdr:to>
      <xdr:col>36</xdr:col>
      <xdr:colOff>165100</xdr:colOff>
      <xdr:row>99</xdr:row>
      <xdr:rowOff>113348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104475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7969</xdr:rowOff>
    </xdr:from>
    <xdr:to>
      <xdr:col>85</xdr:col>
      <xdr:colOff>127000</xdr:colOff>
      <xdr:row>35</xdr:row>
      <xdr:rowOff>141319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00871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7969</xdr:rowOff>
    </xdr:from>
    <xdr:to>
      <xdr:col>81</xdr:col>
      <xdr:colOff>50800</xdr:colOff>
      <xdr:row>35</xdr:row>
      <xdr:rowOff>41878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0871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41878</xdr:rowOff>
    </xdr:from>
    <xdr:to>
      <xdr:col>76</xdr:col>
      <xdr:colOff>114300</xdr:colOff>
      <xdr:row>35</xdr:row>
      <xdr:rowOff>64929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42628"/>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30258</xdr:rowOff>
    </xdr:from>
    <xdr:to>
      <xdr:col>71</xdr:col>
      <xdr:colOff>177800</xdr:colOff>
      <xdr:row>35</xdr:row>
      <xdr:rowOff>64929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3100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90519</xdr:rowOff>
    </xdr:from>
    <xdr:to>
      <xdr:col>85</xdr:col>
      <xdr:colOff>177800</xdr:colOff>
      <xdr:row>36</xdr:row>
      <xdr:rowOff>20669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9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68946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128619</xdr:rowOff>
    </xdr:from>
    <xdr:to>
      <xdr:col>81</xdr:col>
      <xdr:colOff>101600</xdr:colOff>
      <xdr:row>35</xdr:row>
      <xdr:rowOff>58769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75296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3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162528</xdr:rowOff>
    </xdr:from>
    <xdr:to>
      <xdr:col>76</xdr:col>
      <xdr:colOff>165100</xdr:colOff>
      <xdr:row>35</xdr:row>
      <xdr:rowOff>92678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83805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14129</xdr:rowOff>
    </xdr:from>
    <xdr:to>
      <xdr:col>72</xdr:col>
      <xdr:colOff>38100</xdr:colOff>
      <xdr:row>35</xdr:row>
      <xdr:rowOff>115729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106856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150908</xdr:rowOff>
    </xdr:from>
    <xdr:to>
      <xdr:col>67</xdr:col>
      <xdr:colOff>101600</xdr:colOff>
      <xdr:row>35</xdr:row>
      <xdr:rowOff>81058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97585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54615</xdr:rowOff>
    </xdr:from>
    <xdr:to>
      <xdr:col>85</xdr:col>
      <xdr:colOff>127000</xdr:colOff>
      <xdr:row>56</xdr:row>
      <xdr:rowOff>79578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5815"/>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25949</xdr:rowOff>
    </xdr:from>
    <xdr:to>
      <xdr:col>81</xdr:col>
      <xdr:colOff>50800</xdr:colOff>
      <xdr:row>56</xdr:row>
      <xdr:rowOff>79578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27149"/>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25949</xdr:rowOff>
    </xdr:from>
    <xdr:to>
      <xdr:col>76</xdr:col>
      <xdr:colOff>114300</xdr:colOff>
      <xdr:row>57</xdr:row>
      <xdr:rowOff>11707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27149"/>
          <a:ext cx="889000" cy="1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115354</xdr:rowOff>
    </xdr:from>
    <xdr:to>
      <xdr:col>71</xdr:col>
      <xdr:colOff>177800</xdr:colOff>
      <xdr:row>57</xdr:row>
      <xdr:rowOff>11707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16554"/>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3815</xdr:rowOff>
    </xdr:from>
    <xdr:to>
      <xdr:col>85</xdr:col>
      <xdr:colOff>177800</xdr:colOff>
      <xdr:row>56</xdr:row>
      <xdr:rowOff>105415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153692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28778</xdr:rowOff>
    </xdr:from>
    <xdr:to>
      <xdr:col>81</xdr:col>
      <xdr:colOff>101600</xdr:colOff>
      <xdr:row>56</xdr:row>
      <xdr:rowOff>130378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121505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146599</xdr:rowOff>
    </xdr:from>
    <xdr:to>
      <xdr:col>76</xdr:col>
      <xdr:colOff>165100</xdr:colOff>
      <xdr:row>56</xdr:row>
      <xdr:rowOff>76749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67876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6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132357</xdr:rowOff>
    </xdr:from>
    <xdr:to>
      <xdr:col>72</xdr:col>
      <xdr:colOff>38100</xdr:colOff>
      <xdr:row>57</xdr:row>
      <xdr:rowOff>62507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53634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64554</xdr:rowOff>
    </xdr:from>
    <xdr:to>
      <xdr:col>67</xdr:col>
      <xdr:colOff>101600</xdr:colOff>
      <xdr:row>56</xdr:row>
      <xdr:rowOff>166154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157281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40260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48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10922</xdr:rowOff>
    </xdr:from>
    <xdr:to>
      <xdr:col>71</xdr:col>
      <xdr:colOff>177800</xdr:colOff>
      <xdr:row>79</xdr:row>
      <xdr:rowOff>40260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55472"/>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160910</xdr:rowOff>
    </xdr:from>
    <xdr:to>
      <xdr:col>72</xdr:col>
      <xdr:colOff>38100</xdr:colOff>
      <xdr:row>79</xdr:row>
      <xdr:rowOff>91060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82187</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131572</xdr:rowOff>
    </xdr:from>
    <xdr:to>
      <xdr:col>67</xdr:col>
      <xdr:colOff>101600</xdr:colOff>
      <xdr:row>79</xdr:row>
      <xdr:rowOff>61722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52849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49955</xdr:rowOff>
    </xdr:from>
    <xdr:to>
      <xdr:col>85</xdr:col>
      <xdr:colOff>127000</xdr:colOff>
      <xdr:row>96</xdr:row>
      <xdr:rowOff>61557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09155"/>
          <a:ext cx="8382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61557</xdr:rowOff>
    </xdr:from>
    <xdr:to>
      <xdr:col>81</xdr:col>
      <xdr:colOff>50800</xdr:colOff>
      <xdr:row>96</xdr:row>
      <xdr:rowOff>85750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2075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85750</xdr:rowOff>
    </xdr:from>
    <xdr:to>
      <xdr:col>76</xdr:col>
      <xdr:colOff>114300</xdr:colOff>
      <xdr:row>96</xdr:row>
      <xdr:rowOff>113640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44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113640</xdr:rowOff>
    </xdr:from>
    <xdr:to>
      <xdr:col>71</xdr:col>
      <xdr:colOff>177800</xdr:colOff>
      <xdr:row>96</xdr:row>
      <xdr:rowOff>144272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728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170605</xdr:rowOff>
    </xdr:from>
    <xdr:to>
      <xdr:col>85</xdr:col>
      <xdr:colOff>177800</xdr:colOff>
      <xdr:row>96</xdr:row>
      <xdr:rowOff>100755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149032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10757</xdr:rowOff>
    </xdr:from>
    <xdr:to>
      <xdr:col>81</xdr:col>
      <xdr:colOff>101600</xdr:colOff>
      <xdr:row>96</xdr:row>
      <xdr:rowOff>112357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103484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34950</xdr:rowOff>
    </xdr:from>
    <xdr:to>
      <xdr:col>76</xdr:col>
      <xdr:colOff>165100</xdr:colOff>
      <xdr:row>96</xdr:row>
      <xdr:rowOff>136550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127677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62840</xdr:rowOff>
    </xdr:from>
    <xdr:to>
      <xdr:col>72</xdr:col>
      <xdr:colOff>38100</xdr:colOff>
      <xdr:row>96</xdr:row>
      <xdr:rowOff>164440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155567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93472</xdr:rowOff>
    </xdr:from>
    <xdr:to>
      <xdr:col>67</xdr:col>
      <xdr:colOff>101600</xdr:colOff>
      <xdr:row>97</xdr:row>
      <xdr:rowOff>23622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消防費を除き、各項目で全国平均、埼玉県平均、類似団体平均を下回っている。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144,900</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6,111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となった。これは子育て世帯への臨時</a:t>
          </a:r>
          <a:r>
            <a:rPr kumimoji="1" lang="ja-JP" altLang="en-US" sz="1100">
              <a:solidFill>
                <a:schemeClr val="dk1"/>
              </a:solidFill>
              <a:effectLst/>
              <a:latin typeface="+mn-lt"/>
              <a:ea typeface="+mn-ea"/>
              <a:cs typeface="+mn-cs"/>
            </a:rPr>
            <a:t>特別給付金の減等による。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24,993</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661</a:t>
          </a:r>
          <a:r>
            <a:rPr kumimoji="1" lang="ja-JP" altLang="ja-JP" sz="1100">
              <a:solidFill>
                <a:schemeClr val="dk1"/>
              </a:solidFill>
              <a:effectLst/>
              <a:latin typeface="+mn-lt"/>
              <a:ea typeface="+mn-ea"/>
              <a:cs typeface="+mn-cs"/>
            </a:rPr>
            <a:t>円の増となった。これは橋りょう補修事業や治水対策事業費の増による。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3,069</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1,232</a:t>
          </a:r>
          <a:r>
            <a:rPr kumimoji="1" lang="ja-JP" altLang="ja-JP" sz="1100">
              <a:solidFill>
                <a:schemeClr val="dk1"/>
              </a:solidFill>
              <a:effectLst/>
              <a:latin typeface="+mn-lt"/>
              <a:ea typeface="+mn-ea"/>
              <a:cs typeface="+mn-cs"/>
            </a:rPr>
            <a:t>円の増となった。これは原油価格・物価高騰対応プレミアム付電子商品券事業の皆増等による。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26,711</a:t>
          </a:r>
          <a:r>
            <a:rPr kumimoji="1" lang="ja-JP" altLang="ja-JP" sz="1100">
              <a:solidFill>
                <a:schemeClr val="dk1"/>
              </a:solidFill>
              <a:effectLst/>
              <a:latin typeface="+mn-lt"/>
              <a:ea typeface="+mn-ea"/>
              <a:cs typeface="+mn-cs"/>
            </a:rPr>
            <a:t>円となっており、償還元金の増等により前年度対比</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円の増となった。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財政調整基金残高については、最小限の取り崩しに努め、決算剰余金を中心に繰り戻しを行っているが、標準財政規模に対する割合は令和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15.01</a:t>
          </a:r>
          <a:r>
            <a:rPr kumimoji="1" lang="ja-JP" altLang="ja-JP" sz="1000">
              <a:solidFill>
                <a:schemeClr val="dk1"/>
              </a:solidFill>
              <a:effectLst/>
              <a:latin typeface="+mn-lt"/>
              <a:ea typeface="+mn-ea"/>
              <a:cs typeface="+mn-cs"/>
            </a:rPr>
            <a:t>％となり、目標としていた</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％を達成することができた。これは普通交付税の追加交付によるもので一過性のものだと考える。一方、</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％が適当とされる実質収支額の標準財政規模に対する割合は</a:t>
          </a:r>
          <a:r>
            <a:rPr kumimoji="1" lang="en-US" altLang="ja-JP" sz="1000">
              <a:solidFill>
                <a:schemeClr val="dk1"/>
              </a:solidFill>
              <a:effectLst/>
              <a:latin typeface="+mn-lt"/>
              <a:ea typeface="+mn-ea"/>
              <a:cs typeface="+mn-cs"/>
            </a:rPr>
            <a:t>5.72</a:t>
          </a:r>
          <a:r>
            <a:rPr kumimoji="1" lang="ja-JP" altLang="ja-JP" sz="1000">
              <a:solidFill>
                <a:schemeClr val="dk1"/>
              </a:solidFill>
              <a:effectLst/>
              <a:latin typeface="+mn-lt"/>
              <a:ea typeface="+mn-ea"/>
              <a:cs typeface="+mn-cs"/>
            </a:rPr>
            <a:t>％であり、これはコロナ禍で事業の中止などが多かったことに起因する。これらは特殊な状況であるが、通常時にも財政運営において弾力的な対応ができるよう、今後も適正範囲内の数値を目標に財政運営を行う。実質単年度収支は、令和元年度以降</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年連続黒字であったが赤字に転じている。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令和４年度は、連結する全ての会計で赤字は生じなかった。</a:t>
          </a:r>
          <a:endParaRPr lang="ja-JP" altLang="ja-JP" sz="1400">
            <a:effectLst/>
          </a:endParaRPr>
        </a:p>
        <a:p>
          <a:r>
            <a:rPr kumimoji="1" lang="ja-JP" altLang="ja-JP" sz="1100">
              <a:solidFill>
                <a:schemeClr val="dk1"/>
              </a:solidFill>
              <a:effectLst/>
              <a:latin typeface="+mn-lt"/>
              <a:ea typeface="+mn-ea"/>
              <a:cs typeface="+mn-cs"/>
            </a:rPr>
            <a:t>　入間市駅北口土地区画整理事業特別会計、後期高齢者医療特別会計では前年度と比較して黒字額が増加したが、その他の会計では黒字額が減少した。</a:t>
          </a:r>
          <a:endParaRPr lang="ja-JP" altLang="ja-JP" sz="1400">
            <a:effectLst/>
          </a:endParaRPr>
        </a:p>
        <a:p>
          <a:r>
            <a:rPr kumimoji="1" lang="ja-JP" altLang="ja-JP" sz="1100">
              <a:solidFill>
                <a:schemeClr val="dk1"/>
              </a:solidFill>
              <a:effectLst/>
              <a:latin typeface="+mn-lt"/>
              <a:ea typeface="+mn-ea"/>
              <a:cs typeface="+mn-cs"/>
            </a:rPr>
            <a:t>　全体としては黒字額は減少し、比率は前年度と比較して</a:t>
          </a:r>
          <a:r>
            <a:rPr kumimoji="1" lang="en-US" altLang="ja-JP" sz="1100">
              <a:solidFill>
                <a:schemeClr val="dk1"/>
              </a:solidFill>
              <a:effectLst/>
              <a:latin typeface="+mn-lt"/>
              <a:ea typeface="+mn-ea"/>
              <a:cs typeface="+mn-cs"/>
            </a:rPr>
            <a:t>6.89</a:t>
          </a:r>
          <a:r>
            <a:rPr kumimoji="1" lang="ja-JP" altLang="ja-JP" sz="1100">
              <a:solidFill>
                <a:schemeClr val="dk1"/>
              </a:solidFill>
              <a:effectLst/>
              <a:latin typeface="+mn-lt"/>
              <a:ea typeface="+mn-ea"/>
              <a:cs typeface="+mn-cs"/>
            </a:rPr>
            <a:t>ポイント減少した。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元利償還金は学校の耐震化や大規模改修、臨時財政対策債等の影響により前年度と比較して約</a:t>
          </a:r>
          <a:r>
            <a:rPr kumimoji="1" lang="en-US" altLang="ja-JP" sz="1100">
              <a:solidFill>
                <a:schemeClr val="dk1"/>
              </a:solidFill>
              <a:effectLst/>
              <a:latin typeface="+mn-lt"/>
              <a:ea typeface="+mn-ea"/>
              <a:cs typeface="+mn-cs"/>
            </a:rPr>
            <a:t>7,300</a:t>
          </a:r>
          <a:r>
            <a:rPr kumimoji="1" lang="ja-JP" altLang="ja-JP" sz="1100">
              <a:solidFill>
                <a:schemeClr val="dk1"/>
              </a:solidFill>
              <a:effectLst/>
              <a:latin typeface="+mn-lt"/>
              <a:ea typeface="+mn-ea"/>
              <a:cs typeface="+mn-cs"/>
            </a:rPr>
            <a:t>万円増加し、また、組合等が起こした地方債の元利償還金に対する負担金等の額も前年度と比較して約</a:t>
          </a:r>
          <a:r>
            <a:rPr kumimoji="1" lang="en-US" altLang="ja-JP" sz="1100">
              <a:solidFill>
                <a:schemeClr val="dk1"/>
              </a:solidFill>
              <a:effectLst/>
              <a:latin typeface="+mn-lt"/>
              <a:ea typeface="+mn-ea"/>
              <a:cs typeface="+mn-cs"/>
            </a:rPr>
            <a:t>7,300</a:t>
          </a:r>
          <a:r>
            <a:rPr kumimoji="1" lang="ja-JP" altLang="ja-JP" sz="1100">
              <a:solidFill>
                <a:schemeClr val="dk1"/>
              </a:solidFill>
              <a:effectLst/>
              <a:latin typeface="+mn-lt"/>
              <a:ea typeface="+mn-ea"/>
              <a:cs typeface="+mn-cs"/>
            </a:rPr>
            <a:t>万円増加した。一方、控除項目である算入公債費等の額は前年度と比較して約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万円減少した。この結果、実質公債費比率の分子としては、約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億円の増加となった。</a:t>
          </a:r>
          <a:endParaRPr lang="ja-JP" altLang="ja-JP" sz="1400">
            <a:effectLst/>
          </a:endParaRPr>
        </a:p>
        <a:p>
          <a:r>
            <a:rPr kumimoji="1" lang="ja-JP" altLang="ja-JP" sz="1100">
              <a:solidFill>
                <a:schemeClr val="dk1"/>
              </a:solidFill>
              <a:effectLst/>
              <a:latin typeface="+mn-lt"/>
              <a:ea typeface="+mn-ea"/>
              <a:cs typeface="+mn-cs"/>
            </a:rPr>
            <a:t>　元利償還額は、今後予定されている公共施設マネジメント事業等により増加傾向で推移することが見込まれることから、償還額の平準化を図るなど、公債費の適正化に努めていく。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退職手当負担見込額が前年度と比較して増加となっているが、一般会計等地方債残高や公営企業債等繰入見込額、組合等負担等見込額が減少となっており、将来負担額合計としては約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万円の減少となった。一方、控除項目である充当可能財源等は前年度と比較して約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万円の減少となった。この結果、将来負担比率の分子としては約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億円の減少となった。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公共施設マネジメント事業等により増加傾向で推移し、一方、充当可能基金の残高は減少傾向で推移していくことが見込まれることから、市債の新規借り入れの適正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年度について、財政調整基金においては取崩しを行わず、</a:t>
          </a:r>
          <a:r>
            <a:rPr kumimoji="1" lang="en-US" altLang="ja-JP" sz="1100">
              <a:solidFill>
                <a:schemeClr val="dk1"/>
              </a:solidFill>
              <a:effectLst/>
              <a:latin typeface="+mn-lt"/>
              <a:ea typeface="+mn-ea"/>
              <a:cs typeface="+mn-cs"/>
            </a:rPr>
            <a:t>212,500</a:t>
          </a:r>
          <a:r>
            <a:rPr kumimoji="1" lang="ja-JP" altLang="ja-JP" sz="1100">
              <a:solidFill>
                <a:schemeClr val="dk1"/>
              </a:solidFill>
              <a:effectLst/>
              <a:latin typeface="+mn-lt"/>
              <a:ea typeface="+mn-ea"/>
              <a:cs typeface="+mn-cs"/>
            </a:rPr>
            <a:t>千円を積立てた。公共施設整備基金においては</a:t>
          </a:r>
          <a:r>
            <a:rPr kumimoji="1" lang="en-US" altLang="ja-JP" sz="1100">
              <a:solidFill>
                <a:schemeClr val="dk1"/>
              </a:solidFill>
              <a:effectLst/>
              <a:latin typeface="+mn-lt"/>
              <a:ea typeface="+mn-ea"/>
              <a:cs typeface="+mn-cs"/>
            </a:rPr>
            <a:t>200,454</a:t>
          </a:r>
          <a:r>
            <a:rPr kumimoji="1" lang="ja-JP" altLang="ja-JP" sz="1100">
              <a:solidFill>
                <a:schemeClr val="dk1"/>
              </a:solidFill>
              <a:effectLst/>
              <a:latin typeface="+mn-lt"/>
              <a:ea typeface="+mn-ea"/>
              <a:cs typeface="+mn-cs"/>
            </a:rPr>
            <a:t>千円を積み立てた。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万円の増となった。この要因としては普通交付税の追加交付があり、その分を財政調整基金に積み立てたことによるものである。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財政調整基金については、今後も年度末残高の目標値を標準財政規模の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し、目標額達成に向けて積立額の確保に努めていく。公共施設整備基金については、財政調整基金の残高確保を優先しつつ、状況に応じて積み立てを行い、今後の公共施設マネジメントの推進に伴い、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公共施設整備基金：公共施設の整備の財源</a:t>
          </a:r>
        </a:p>
        <a:p>
          <a:r>
            <a:rPr kumimoji="1" lang="ja-JP" altLang="en-US" sz="1100">
              <a:solidFill>
                <a:schemeClr val="dk1"/>
              </a:solidFill>
              <a:effectLst/>
              <a:latin typeface="+mn-ea"/>
              <a:ea typeface="+mn-ea"/>
              <a:cs typeface="+mn-cs"/>
            </a:rPr>
            <a:t>　ふるさと寄附金基金：環境の保全、産業及び観光、自治の振興、男女共同参画の推進、防災及び防犯、交通対策、社会福祉、</a:t>
          </a:r>
        </a:p>
        <a:p>
          <a:r>
            <a:rPr kumimoji="1" lang="ja-JP" altLang="en-US" sz="1100">
              <a:solidFill>
                <a:schemeClr val="dk1"/>
              </a:solidFill>
              <a:effectLst/>
              <a:latin typeface="+mn-ea"/>
              <a:ea typeface="+mn-ea"/>
              <a:cs typeface="+mn-cs"/>
            </a:rPr>
            <a:t>   　　　　　　　　　 　 健康づくり、都市基盤の整備、教育及び生涯学習、市長が認める事業に要する経費の財源</a:t>
          </a:r>
        </a:p>
        <a:p>
          <a:r>
            <a:rPr kumimoji="1" lang="ja-JP" altLang="en-US" sz="1100">
              <a:solidFill>
                <a:schemeClr val="dk1"/>
              </a:solidFill>
              <a:effectLst/>
              <a:latin typeface="+mn-ea"/>
              <a:ea typeface="+mn-ea"/>
              <a:cs typeface="+mn-cs"/>
            </a:rPr>
            <a:t>　森林環境基金：市が実施する森林の整備及びその促進に関する施策の財源</a:t>
          </a:r>
        </a:p>
        <a:p>
          <a:r>
            <a:rPr kumimoji="1" lang="ja-JP" altLang="en-US" sz="1100">
              <a:solidFill>
                <a:schemeClr val="dk1"/>
              </a:solidFill>
              <a:effectLst/>
              <a:latin typeface="+mn-ea"/>
              <a:ea typeface="+mn-ea"/>
              <a:cs typeface="+mn-cs"/>
            </a:rPr>
            <a:t>　子ども医療基金：子ども医療費支給事業の円滑な運営を図るための財源</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年度以降、毎年度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億円を積み立てており、令和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億円を積み立てている。これまで繰出しを行っておらず、増額が続いている。</a:t>
          </a:r>
          <a:endParaRPr lang="ja-JP" altLang="ja-JP" sz="1400">
            <a:effectLst/>
          </a:endParaRPr>
        </a:p>
        <a:p>
          <a:r>
            <a:rPr kumimoji="1" lang="ja-JP" altLang="ja-JP" sz="1100">
              <a:solidFill>
                <a:schemeClr val="dk1"/>
              </a:solidFill>
              <a:effectLst/>
              <a:latin typeface="+mn-lt"/>
              <a:ea typeface="+mn-ea"/>
              <a:cs typeface="+mn-cs"/>
            </a:rPr>
            <a:t>　　森林環境基金：自然保護事業等に充てるため</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千円を取崩したものの、森林環境譲与税</a:t>
          </a:r>
          <a:r>
            <a:rPr kumimoji="1" lang="en-US" altLang="ja-JP" sz="1100">
              <a:solidFill>
                <a:schemeClr val="dk1"/>
              </a:solidFill>
              <a:effectLst/>
              <a:latin typeface="+mn-lt"/>
              <a:ea typeface="+mn-ea"/>
              <a:cs typeface="+mn-cs"/>
            </a:rPr>
            <a:t>16,753</a:t>
          </a:r>
          <a:r>
            <a:rPr kumimoji="1" lang="ja-JP" altLang="ja-JP" sz="1100">
              <a:solidFill>
                <a:schemeClr val="dk1"/>
              </a:solidFill>
              <a:effectLst/>
              <a:latin typeface="+mn-lt"/>
              <a:ea typeface="+mn-ea"/>
              <a:cs typeface="+mn-cs"/>
            </a:rPr>
            <a:t>千円を積立てたことによる増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公共施設整備基金：今後の公共施設マネジメントの推進に伴い、公共施設の整備に活用が図れるよう、計画的な積み立てを継続していく。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取崩しを行わず、</a:t>
          </a:r>
          <a:r>
            <a:rPr kumimoji="1" lang="en-US" altLang="ja-JP" sz="1100">
              <a:solidFill>
                <a:schemeClr val="dk1"/>
              </a:solidFill>
              <a:effectLst/>
              <a:latin typeface="+mn-lt"/>
              <a:ea typeface="+mn-ea"/>
              <a:cs typeface="+mn-cs"/>
            </a:rPr>
            <a:t>212,500</a:t>
          </a:r>
          <a:r>
            <a:rPr kumimoji="1" lang="ja-JP" altLang="ja-JP" sz="1100">
              <a:solidFill>
                <a:schemeClr val="dk1"/>
              </a:solidFill>
              <a:effectLst/>
              <a:latin typeface="+mn-lt"/>
              <a:ea typeface="+mn-ea"/>
              <a:cs typeface="+mn-cs"/>
            </a:rPr>
            <a:t>千円を積立てたことによる。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今後も年度末残高の目標値を標準財政規模の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％とするとともに、当初予算における財政調整基金繰入金の抑制に努め、目標額達成に向けて積立額の確保に努めていく。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92C89EC-D404-460F-9A72-5660B32B7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60E63A-9809-4990-BA42-51E9EA80F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4FDEC5B-74B1-41AA-9914-BC6E7C0D07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3889ACC-3C74-4293-A685-B8C051C749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DAB8337-D387-41F4-B7B1-F07C8BF66F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AA2330-1238-4C39-AD9F-901EE743C1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5C4E138-CE22-47D8-B38E-5241DFF9C4A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99BDD6-FA3A-4BFA-A228-189FEB0BA0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A92D77-ABFD-4E34-B6FD-F43BB9F6EE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5552F55-4C97-495B-8F22-06B472BB2F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B99D2DE-D4C9-4699-A086-82432B4F98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34808E7-C07F-48DA-A051-09ABC398946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6519743-2473-4DDF-873B-AB141F36CA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9670C1-D123-4960-B537-EF5B4361ADD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9173A4-15AA-4FF8-AD73-03F7C0BFDD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5509BB-2472-4F5C-BD5D-225848DBF2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1048F17-DF7E-40B4-BB39-16E5779069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FE74624-122B-4862-B32A-F9BBE71D19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541C5AF-7E60-4854-B88A-ABDB187756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03340F-55CD-4AFC-BCE6-4E89577EE1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5F42722-9248-4C65-9C1E-528C90CCD6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D062D30-56FB-4B07-B3DC-37C728CA65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A166AB7-5365-46BF-862D-DEBB37656F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CE1915F-21CC-4D83-8A4B-A46AA99F6B5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DD4629-B372-484F-B7CC-766B861D755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A72948A-FDEF-409C-97FE-1DF36A4933F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EF941C3-A2E8-4352-8913-B5B82564514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5EFD6A9-29E0-4200-95C7-C1B5CE3582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9BA5763-CE77-4652-95B6-7CF4BB9182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4121AC-A9A0-4971-91A7-538DF957092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FA1472-E722-4949-8089-0DD9337134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FA76702-ACBC-4E7F-A42F-D54B6B0E723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3B98129-B132-4E59-BF65-3FB85C795D6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7AFF572-CF68-48C3-AA05-ACD5F016BD5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2E4D466-B746-43F8-976F-FF3524A808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28FBA98-6E3A-4B42-A340-CF58133FD5F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223C46E-5FA5-4E1A-98DB-758AA459DF5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0DD31D1-6BD4-4F3B-8C3A-31AF42841C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E638D30-5803-40F5-BE66-B3F1B4CDA2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23C35E7-0349-4813-8F41-07449747AD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66A3C9C-2D19-46E9-B78F-6D840605714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848C6C3-C17C-402C-B2BA-2FD593B4AD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A45C1D-EFA8-4634-92D5-330FCB4E490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356050E-EF99-4936-B40C-0DCC648BE51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FA34179-D2C3-4E0E-A352-E3EE3E55B88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F89B655-0165-476B-B5E4-CF4CC1972F9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CD001DE-68FB-4F05-BAAA-674192F91D0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有形固定資産減価償却率は、前年度から１．８ポイント上昇し、平成２７年度から上昇傾向にある。</a:t>
          </a:r>
        </a:p>
        <a:p>
          <a:r>
            <a:rPr kumimoji="1" lang="ja-JP" altLang="en-US" sz="1100">
              <a:latin typeface="ＭＳ Ｐゴシック" panose="020B0600070205080204" pitchFamily="50" charset="-128"/>
              <a:ea typeface="ＭＳ Ｐゴシック" panose="020B0600070205080204" pitchFamily="50" charset="-128"/>
            </a:rPr>
            <a:t>　また、類似団体、全国及び埼玉県の平均を上回っており、その要因としては、消防施設、体育館・プール、学校施設、市営住宅及び庁舎等の老朽化が進んでいることが挙げられる。公共施設の再整備、維持管理等においては、公共施設等総合管理計画に基づき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9C39B66-D83F-4BF8-AB58-8D3864C16F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A806CB-870B-4E42-AED3-293B5E1300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A6BF9B1-9F2B-4021-B6F6-3FDFFFF565E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69B5E02-27F5-4E10-8CBC-705FDEC7B65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387E493-3C03-40F6-A588-1B48597D9E8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7C4F6C1-6171-4139-82D4-C6EDEABB625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B195C0E-AED9-4457-A7B4-FA8BDC25446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0DE2311-E5D8-4DA7-A502-EA83B2A2090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965E253-390C-4655-9B76-751D8AEDE71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F05B52E-25F7-43B0-8875-BC781A718DD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566E123-A43B-4C36-958C-D41ED95A5FE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7E4A2AC-B8B4-4AD4-906A-89EFDC5D9CF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628942C-ED2C-4880-9B19-0719BDA3D7D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1CD2497-BF6E-46E2-A9C3-8A8F9B0C101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76EB08E-CEF4-4615-9539-FFAB03FAE03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B9407B7-06EA-489B-A488-C498D03F29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B41C455A-15D1-4761-A3A7-0DAD47C58353}"/>
            </a:ext>
          </a:extLst>
        </xdr:cNvPr>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4B7F29A4-9CC7-42E3-AA00-0C87E11CC655}"/>
            </a:ext>
          </a:extLst>
        </xdr:cNvPr>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D8A56C59-86C1-4568-9A2D-C235329D290D}"/>
            </a:ext>
          </a:extLst>
        </xdr:cNvPr>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7466B3C0-B5F1-46E2-8FAA-6C0F0A8B282C}"/>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E4A73ACE-24E9-43ED-A2BE-FD33791D9102}"/>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DA5F4556-7100-48D5-B44F-A048BEDAEE72}"/>
            </a:ext>
          </a:extLst>
        </xdr:cNvPr>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9ADBF1B6-5512-42D9-BA12-8F319AF41F59}"/>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82BF272D-C90B-4F46-9E1B-72C5D1E0F637}"/>
            </a:ext>
          </a:extLst>
        </xdr:cNvPr>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80F87213-CDCB-41DA-B8CD-790A6A1307CB}"/>
            </a:ext>
          </a:extLst>
        </xdr:cNvPr>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a:extLst>
            <a:ext uri="{FF2B5EF4-FFF2-40B4-BE49-F238E27FC236}">
              <a16:creationId xmlns:a16="http://schemas.microsoft.com/office/drawing/2014/main" id="{5529F52E-FD31-4C8A-A7A7-7BDEDE999D04}"/>
            </a:ext>
          </a:extLst>
        </xdr:cNvPr>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a:extLst>
            <a:ext uri="{FF2B5EF4-FFF2-40B4-BE49-F238E27FC236}">
              <a16:creationId xmlns:a16="http://schemas.microsoft.com/office/drawing/2014/main" id="{1EF7A93A-C25A-4A87-8D7E-13A8ECCB8DC4}"/>
            </a:ext>
          </a:extLst>
        </xdr:cNvPr>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94C56AF-F0FA-473A-9A9F-68DDFB3E49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604AD99-D496-4D66-9CE4-4DDC339AF2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6E0C8D8-9ADC-46D1-80A3-FCD7BAA31A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AA4C1DE-8883-455F-8739-434AFB6113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5540C29-56F1-450D-B99B-1C4FE6505B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123190</xdr:rowOff>
    </xdr:from>
    <xdr:to>
      <xdr:col>23</xdr:col>
      <xdr:colOff>136525</xdr:colOff>
      <xdr:row>33</xdr:row>
      <xdr:rowOff>53340</xdr:rowOff>
    </xdr:to>
    <xdr:sp macro="" textlink="">
      <xdr:nvSpPr>
        <xdr:cNvPr id="81" name="楕円 80">
          <a:extLst>
            <a:ext uri="{FF2B5EF4-FFF2-40B4-BE49-F238E27FC236}">
              <a16:creationId xmlns:a16="http://schemas.microsoft.com/office/drawing/2014/main" id="{CADB1DF3-A531-4AF9-848B-192417533143}"/>
            </a:ext>
          </a:extLst>
        </xdr:cNvPr>
        <xdr:cNvSpPr/>
      </xdr:nvSpPr>
      <xdr:spPr>
        <a:xfrm>
          <a:off x="4711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101617</xdr:rowOff>
    </xdr:from>
    <xdr:ext cx="405111" cy="259045"/>
    <xdr:sp macro="" textlink="">
      <xdr:nvSpPr>
        <xdr:cNvPr id="82" name="有形固定資産減価償却率該当値テキスト">
          <a:extLst>
            <a:ext uri="{FF2B5EF4-FFF2-40B4-BE49-F238E27FC236}">
              <a16:creationId xmlns:a16="http://schemas.microsoft.com/office/drawing/2014/main" id="{99B3556F-F978-40AB-AA72-CDB28BE7F8BC}"/>
            </a:ext>
          </a:extLst>
        </xdr:cNvPr>
        <xdr:cNvSpPr txBox="1"/>
      </xdr:nvSpPr>
      <xdr:spPr>
        <a:xfrm>
          <a:off x="4813300"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3" name="楕円 82">
          <a:extLst>
            <a:ext uri="{FF2B5EF4-FFF2-40B4-BE49-F238E27FC236}">
              <a16:creationId xmlns:a16="http://schemas.microsoft.com/office/drawing/2014/main" id="{58966E10-95E8-41C0-A8D1-DE640AC7AF36}"/>
            </a:ext>
          </a:extLst>
        </xdr:cNvPr>
        <xdr:cNvSpPr/>
      </xdr:nvSpPr>
      <xdr:spPr>
        <a:xfrm>
          <a:off x="400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33</xdr:row>
      <xdr:rowOff>2540</xdr:rowOff>
    </xdr:to>
    <xdr:cxnSp macro="">
      <xdr:nvCxnSpPr>
        <xdr:cNvPr id="84" name="直線コネクタ 83">
          <a:extLst>
            <a:ext uri="{FF2B5EF4-FFF2-40B4-BE49-F238E27FC236}">
              <a16:creationId xmlns:a16="http://schemas.microsoft.com/office/drawing/2014/main" id="{84499729-3BB7-4CCE-9A53-8AB66EE76CED}"/>
            </a:ext>
          </a:extLst>
        </xdr:cNvPr>
        <xdr:cNvCxnSpPr/>
      </xdr:nvCxnSpPr>
      <xdr:spPr>
        <a:xfrm>
          <a:off x="4051300" y="636714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847</xdr:rowOff>
    </xdr:from>
    <xdr:to>
      <xdr:col>15</xdr:col>
      <xdr:colOff>187325</xdr:colOff>
      <xdr:row>32</xdr:row>
      <xdr:rowOff>102447</xdr:rowOff>
    </xdr:to>
    <xdr:sp macro="" textlink="">
      <xdr:nvSpPr>
        <xdr:cNvPr id="85" name="楕円 84">
          <a:extLst>
            <a:ext uri="{FF2B5EF4-FFF2-40B4-BE49-F238E27FC236}">
              <a16:creationId xmlns:a16="http://schemas.microsoft.com/office/drawing/2014/main" id="{2B3E8AC4-0AB4-430D-A8D8-1CDF59B5C1FF}"/>
            </a:ext>
          </a:extLst>
        </xdr:cNvPr>
        <xdr:cNvSpPr/>
      </xdr:nvSpPr>
      <xdr:spPr>
        <a:xfrm>
          <a:off x="3238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51647</xdr:rowOff>
    </xdr:from>
    <xdr:to>
      <xdr:col>19</xdr:col>
      <xdr:colOff>136525</xdr:colOff>
      <xdr:row>32</xdr:row>
      <xdr:rowOff>109220</xdr:rowOff>
    </xdr:to>
    <xdr:cxnSp macro="">
      <xdr:nvCxnSpPr>
        <xdr:cNvPr id="86" name="直線コネクタ 85">
          <a:extLst>
            <a:ext uri="{FF2B5EF4-FFF2-40B4-BE49-F238E27FC236}">
              <a16:creationId xmlns:a16="http://schemas.microsoft.com/office/drawing/2014/main" id="{FF7A1783-F2A2-4708-888D-5128275C11E3}"/>
            </a:ext>
          </a:extLst>
        </xdr:cNvPr>
        <xdr:cNvCxnSpPr/>
      </xdr:nvCxnSpPr>
      <xdr:spPr>
        <a:xfrm>
          <a:off x="3289300" y="630957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87" name="楕円 86">
          <a:extLst>
            <a:ext uri="{FF2B5EF4-FFF2-40B4-BE49-F238E27FC236}">
              <a16:creationId xmlns:a16="http://schemas.microsoft.com/office/drawing/2014/main" id="{5FE08168-A9A4-4F81-971D-C5AB527B8030}"/>
            </a:ext>
          </a:extLst>
        </xdr:cNvPr>
        <xdr:cNvSpPr/>
      </xdr:nvSpPr>
      <xdr:spPr>
        <a:xfrm>
          <a:off x="2476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51647</xdr:rowOff>
    </xdr:to>
    <xdr:cxnSp macro="">
      <xdr:nvCxnSpPr>
        <xdr:cNvPr id="88" name="直線コネクタ 87">
          <a:extLst>
            <a:ext uri="{FF2B5EF4-FFF2-40B4-BE49-F238E27FC236}">
              <a16:creationId xmlns:a16="http://schemas.microsoft.com/office/drawing/2014/main" id="{8ADAAF79-8BD3-4356-AF6E-791C3EDC5634}"/>
            </a:ext>
          </a:extLst>
        </xdr:cNvPr>
        <xdr:cNvCxnSpPr/>
      </xdr:nvCxnSpPr>
      <xdr:spPr>
        <a:xfrm>
          <a:off x="2527300" y="625199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89" name="楕円 88">
          <a:extLst>
            <a:ext uri="{FF2B5EF4-FFF2-40B4-BE49-F238E27FC236}">
              <a16:creationId xmlns:a16="http://schemas.microsoft.com/office/drawing/2014/main" id="{7A06DE5D-DA39-4FD3-910F-40F6FA79E9D8}"/>
            </a:ext>
          </a:extLst>
        </xdr:cNvPr>
        <xdr:cNvSpPr/>
      </xdr:nvSpPr>
      <xdr:spPr>
        <a:xfrm>
          <a:off x="1714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31</xdr:row>
      <xdr:rowOff>165523</xdr:rowOff>
    </xdr:to>
    <xdr:cxnSp macro="">
      <xdr:nvCxnSpPr>
        <xdr:cNvPr id="90" name="直線コネクタ 89">
          <a:extLst>
            <a:ext uri="{FF2B5EF4-FFF2-40B4-BE49-F238E27FC236}">
              <a16:creationId xmlns:a16="http://schemas.microsoft.com/office/drawing/2014/main" id="{40857D5E-33FF-4ECC-969C-7DB4A32FCFA2}"/>
            </a:ext>
          </a:extLst>
        </xdr:cNvPr>
        <xdr:cNvCxnSpPr/>
      </xdr:nvCxnSpPr>
      <xdr:spPr>
        <a:xfrm>
          <a:off x="1765300" y="618003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a:extLst>
            <a:ext uri="{FF2B5EF4-FFF2-40B4-BE49-F238E27FC236}">
              <a16:creationId xmlns:a16="http://schemas.microsoft.com/office/drawing/2014/main" id="{50470891-0DAA-42AF-B1D0-1A064BFB228E}"/>
            </a:ext>
          </a:extLst>
        </xdr:cNvPr>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2" name="n_2aveValue有形固定資産減価償却率">
          <a:extLst>
            <a:ext uri="{FF2B5EF4-FFF2-40B4-BE49-F238E27FC236}">
              <a16:creationId xmlns:a16="http://schemas.microsoft.com/office/drawing/2014/main" id="{78CBE579-7963-4102-B9C6-BB3564CA8528}"/>
            </a:ext>
          </a:extLst>
        </xdr:cNvPr>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3" name="n_3aveValue有形固定資産減価償却率">
          <a:extLst>
            <a:ext uri="{FF2B5EF4-FFF2-40B4-BE49-F238E27FC236}">
              <a16:creationId xmlns:a16="http://schemas.microsoft.com/office/drawing/2014/main" id="{C5829CC3-689B-4C05-B695-06BECF1B0539}"/>
            </a:ext>
          </a:extLst>
        </xdr:cNvPr>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4" name="n_4aveValue有形固定資産減価償却率">
          <a:extLst>
            <a:ext uri="{FF2B5EF4-FFF2-40B4-BE49-F238E27FC236}">
              <a16:creationId xmlns:a16="http://schemas.microsoft.com/office/drawing/2014/main" id="{7832E57F-3FAD-4365-B824-D9B8A8345189}"/>
            </a:ext>
          </a:extLst>
        </xdr:cNvPr>
        <xdr:cNvSpPr txBox="1"/>
      </xdr:nvSpPr>
      <xdr:spPr>
        <a:xfrm>
          <a:off x="1562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5" name="n_1mainValue有形固定資産減価償却率">
          <a:extLst>
            <a:ext uri="{FF2B5EF4-FFF2-40B4-BE49-F238E27FC236}">
              <a16:creationId xmlns:a16="http://schemas.microsoft.com/office/drawing/2014/main" id="{6B203043-0EBF-4BFC-ADE3-606D77B3ADF6}"/>
            </a:ext>
          </a:extLst>
        </xdr:cNvPr>
        <xdr:cNvSpPr txBox="1"/>
      </xdr:nvSpPr>
      <xdr:spPr>
        <a:xfrm>
          <a:off x="38360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93574</xdr:rowOff>
    </xdr:from>
    <xdr:ext cx="405111" cy="259045"/>
    <xdr:sp macro="" textlink="">
      <xdr:nvSpPr>
        <xdr:cNvPr id="96" name="n_2mainValue有形固定資産減価償却率">
          <a:extLst>
            <a:ext uri="{FF2B5EF4-FFF2-40B4-BE49-F238E27FC236}">
              <a16:creationId xmlns:a16="http://schemas.microsoft.com/office/drawing/2014/main" id="{C8BF8E09-C034-4A60-9E5A-B21FEBD81EA9}"/>
            </a:ext>
          </a:extLst>
        </xdr:cNvPr>
        <xdr:cNvSpPr txBox="1"/>
      </xdr:nvSpPr>
      <xdr:spPr>
        <a:xfrm>
          <a:off x="3086744" y="635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97" name="n_3mainValue有形固定資産減価償却率">
          <a:extLst>
            <a:ext uri="{FF2B5EF4-FFF2-40B4-BE49-F238E27FC236}">
              <a16:creationId xmlns:a16="http://schemas.microsoft.com/office/drawing/2014/main" id="{6902B51D-D3EE-48D7-A0CF-049D06C54947}"/>
            </a:ext>
          </a:extLst>
        </xdr:cNvPr>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98" name="n_4mainValue有形固定資産減価償却率">
          <a:extLst>
            <a:ext uri="{FF2B5EF4-FFF2-40B4-BE49-F238E27FC236}">
              <a16:creationId xmlns:a16="http://schemas.microsoft.com/office/drawing/2014/main" id="{A789E52A-D7E5-4232-BF7E-F60E3A1DBF1B}"/>
            </a:ext>
          </a:extLst>
        </xdr:cNvPr>
        <xdr:cNvSpPr txBox="1"/>
      </xdr:nvSpPr>
      <xdr:spPr>
        <a:xfrm>
          <a:off x="1562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EECE59A-7C27-434E-BFFE-CD834DF93C8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D02AC86-BE34-4E8D-B926-AA632C94F2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FB6F793-C39F-4B89-A63E-B6A99A654DA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86756E5-609B-4981-AA9A-E47C35AA21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9D1C6F8-7A83-454B-8A49-083CC74ECE2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9B53F1D-D11C-4137-BBF6-4251735C2BA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90F563B-B8A1-40B3-9A21-C77969B625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F057D05-FF97-4AAB-A82F-5E9D6B0405F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22E56A9-2BDB-455C-8D9F-5AFAD4F336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6201625-83D0-4CB3-9C95-D5913BC354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B416C23-DF96-4156-A964-27FE60DADD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B6B5DE3-7D09-4619-AB93-1A3C2EDB61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FF0886D-5552-490C-8565-D8C4D0E0DC4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の平均、埼玉県平均及び類似団体の平均を上回っており、前年度からは１２０．９ポイント上がった。これは主に臨時財政対策債発行可能額が前年度に比べて大幅に減少したことに伴い、経常一般財源等が減少し、比率が増加したものである。</a:t>
          </a:r>
        </a:p>
        <a:p>
          <a:r>
            <a:rPr kumimoji="1" lang="ja-JP" altLang="en-US" sz="1100">
              <a:latin typeface="ＭＳ Ｐゴシック" panose="020B0600070205080204" pitchFamily="50" charset="-128"/>
              <a:ea typeface="ＭＳ Ｐゴシック" panose="020B0600070205080204" pitchFamily="50" charset="-128"/>
            </a:rPr>
            <a:t>　引き続き、入間市行政改革大綱第２期実行計画に基づき、経常経費の見直しを進め、弾力性のある財政運営に取り組む。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372B9A9-512C-405A-9A39-6AA280F47F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BE4479D-1449-447D-875E-1A875645F21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1117105-644C-41BD-AB61-F19E8AA7250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D59F143-805B-4FB3-989A-94C372AE182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5400B50-A1BD-49D8-94FB-0A95EE61B22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E35E373-C4F8-4E88-9AD9-C0E697BCA6A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8C6A41D-F88C-4AA2-B9F7-C45DFDBDA1D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06250AD-0041-48D5-867A-BD7428FD486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1C89FE9-54FF-49FA-B1FB-74DDEDDFA5A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9267CA0-5471-455F-8FE4-83465524415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5BF0864-FF87-432F-B9B1-EE358F1B84C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5AC7ACC-81A2-420F-AEDF-0F17A654DDF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AF9414B-3F3D-4E04-AE60-4D9788C206C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99493C7-A867-4C56-8E1E-8DB3F9C2DF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33AE1A5-6A49-4C7C-A5B4-FF5EE604EF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676E19B8-AD25-4C3D-8BAD-1EE48A5DF599}"/>
            </a:ext>
          </a:extLst>
        </xdr:cNvPr>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B012E420-B0F6-48DA-87A1-BD5BD4C84E1B}"/>
            </a:ext>
          </a:extLst>
        </xdr:cNvPr>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B8BAA45F-E072-4CA8-B537-28982DB5C374}"/>
            </a:ext>
          </a:extLst>
        </xdr:cNvPr>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FAB0B30-322F-4126-B739-390BF541986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C128E24-5E5A-46B3-8D95-1DC8ED9C325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a:extLst>
            <a:ext uri="{FF2B5EF4-FFF2-40B4-BE49-F238E27FC236}">
              <a16:creationId xmlns:a16="http://schemas.microsoft.com/office/drawing/2014/main" id="{EBEE8A06-8EB1-42F3-98FB-98DA4CDCED12}"/>
            </a:ext>
          </a:extLst>
        </xdr:cNvPr>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DCDBF278-AA9A-4FE5-8631-382762C0AFE0}"/>
            </a:ext>
          </a:extLst>
        </xdr:cNvPr>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9EEE394F-3053-4EE2-BC5F-B2D3F0B12868}"/>
            </a:ext>
          </a:extLst>
        </xdr:cNvPr>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a:extLst>
            <a:ext uri="{FF2B5EF4-FFF2-40B4-BE49-F238E27FC236}">
              <a16:creationId xmlns:a16="http://schemas.microsoft.com/office/drawing/2014/main" id="{503876DC-64A9-4D13-94F9-AD6B9694C300}"/>
            </a:ext>
          </a:extLst>
        </xdr:cNvPr>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a:extLst>
            <a:ext uri="{FF2B5EF4-FFF2-40B4-BE49-F238E27FC236}">
              <a16:creationId xmlns:a16="http://schemas.microsoft.com/office/drawing/2014/main" id="{336CDFA9-4DBE-4E97-8EBD-C8A976E08140}"/>
            </a:ext>
          </a:extLst>
        </xdr:cNvPr>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a:extLst>
            <a:ext uri="{FF2B5EF4-FFF2-40B4-BE49-F238E27FC236}">
              <a16:creationId xmlns:a16="http://schemas.microsoft.com/office/drawing/2014/main" id="{C1542162-6F47-4415-A0D5-294F928ECFFB}"/>
            </a:ext>
          </a:extLst>
        </xdr:cNvPr>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48F5444-4B78-43D5-ACFC-32D4F325E4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975D389-456A-4C8A-B0E6-46C33733D33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7EBEB6E-4FF5-4C43-91CD-F85C2ECCF7B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63415DD-0D78-4250-B8FF-882AB1DE105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22AEE0-D3C7-4898-8DAE-9860FF498D4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137971</xdr:rowOff>
    </xdr:from>
    <xdr:to>
      <xdr:col>76</xdr:col>
      <xdr:colOff>73025</xdr:colOff>
      <xdr:row>30</xdr:row>
      <xdr:rowOff>68121</xdr:rowOff>
    </xdr:to>
    <xdr:sp macro="" textlink="">
      <xdr:nvSpPr>
        <xdr:cNvPr id="143" name="楕円 142">
          <a:extLst>
            <a:ext uri="{FF2B5EF4-FFF2-40B4-BE49-F238E27FC236}">
              <a16:creationId xmlns:a16="http://schemas.microsoft.com/office/drawing/2014/main" id="{E6F6F067-97B1-407C-A7D2-E17285ED76D0}"/>
            </a:ext>
          </a:extLst>
        </xdr:cNvPr>
        <xdr:cNvSpPr/>
      </xdr:nvSpPr>
      <xdr:spPr>
        <a:xfrm>
          <a:off x="14744700" y="58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116398</xdr:rowOff>
    </xdr:from>
    <xdr:ext cx="469744" cy="259045"/>
    <xdr:sp macro="" textlink="">
      <xdr:nvSpPr>
        <xdr:cNvPr id="144" name="債務償還比率該当値テキスト">
          <a:extLst>
            <a:ext uri="{FF2B5EF4-FFF2-40B4-BE49-F238E27FC236}">
              <a16:creationId xmlns:a16="http://schemas.microsoft.com/office/drawing/2014/main" id="{3AB1546A-3991-4233-B862-81F27CC5B53A}"/>
            </a:ext>
          </a:extLst>
        </xdr:cNvPr>
        <xdr:cNvSpPr txBox="1"/>
      </xdr:nvSpPr>
      <xdr:spPr>
        <a:xfrm>
          <a:off x="14846300" y="58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164409</xdr:rowOff>
    </xdr:from>
    <xdr:to>
      <xdr:col>72</xdr:col>
      <xdr:colOff>123825</xdr:colOff>
      <xdr:row>29</xdr:row>
      <xdr:rowOff>94559</xdr:rowOff>
    </xdr:to>
    <xdr:sp macro="" textlink="">
      <xdr:nvSpPr>
        <xdr:cNvPr id="145" name="楕円 144">
          <a:extLst>
            <a:ext uri="{FF2B5EF4-FFF2-40B4-BE49-F238E27FC236}">
              <a16:creationId xmlns:a16="http://schemas.microsoft.com/office/drawing/2014/main" id="{9FEB037B-274E-4351-9854-D71915B83D00}"/>
            </a:ext>
          </a:extLst>
        </xdr:cNvPr>
        <xdr:cNvSpPr/>
      </xdr:nvSpPr>
      <xdr:spPr>
        <a:xfrm>
          <a:off x="14033500" y="57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43759</xdr:rowOff>
    </xdr:from>
    <xdr:to>
      <xdr:col>76</xdr:col>
      <xdr:colOff>22225</xdr:colOff>
      <xdr:row>30</xdr:row>
      <xdr:rowOff>17321</xdr:rowOff>
    </xdr:to>
    <xdr:cxnSp macro="">
      <xdr:nvCxnSpPr>
        <xdr:cNvPr id="146" name="直線コネクタ 145">
          <a:extLst>
            <a:ext uri="{FF2B5EF4-FFF2-40B4-BE49-F238E27FC236}">
              <a16:creationId xmlns:a16="http://schemas.microsoft.com/office/drawing/2014/main" id="{8C73C514-8590-4075-9831-0CC74CCCAF06}"/>
            </a:ext>
          </a:extLst>
        </xdr:cNvPr>
        <xdr:cNvCxnSpPr/>
      </xdr:nvCxnSpPr>
      <xdr:spPr>
        <a:xfrm>
          <a:off x="14084300" y="5787334"/>
          <a:ext cx="711200" cy="1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81308</xdr:rowOff>
    </xdr:from>
    <xdr:to>
      <xdr:col>68</xdr:col>
      <xdr:colOff>123825</xdr:colOff>
      <xdr:row>31</xdr:row>
      <xdr:rowOff>11458</xdr:rowOff>
    </xdr:to>
    <xdr:sp macro="" textlink="">
      <xdr:nvSpPr>
        <xdr:cNvPr id="147" name="楕円 146">
          <a:extLst>
            <a:ext uri="{FF2B5EF4-FFF2-40B4-BE49-F238E27FC236}">
              <a16:creationId xmlns:a16="http://schemas.microsoft.com/office/drawing/2014/main" id="{DE91FA97-D749-40BD-87F1-EDAF69F8B817}"/>
            </a:ext>
          </a:extLst>
        </xdr:cNvPr>
        <xdr:cNvSpPr/>
      </xdr:nvSpPr>
      <xdr:spPr>
        <a:xfrm>
          <a:off x="13271500" y="59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43759</xdr:rowOff>
    </xdr:from>
    <xdr:to>
      <xdr:col>72</xdr:col>
      <xdr:colOff>73025</xdr:colOff>
      <xdr:row>30</xdr:row>
      <xdr:rowOff>132108</xdr:rowOff>
    </xdr:to>
    <xdr:cxnSp macro="">
      <xdr:nvCxnSpPr>
        <xdr:cNvPr id="148" name="直線コネクタ 147">
          <a:extLst>
            <a:ext uri="{FF2B5EF4-FFF2-40B4-BE49-F238E27FC236}">
              <a16:creationId xmlns:a16="http://schemas.microsoft.com/office/drawing/2014/main" id="{8058C500-B6AE-497B-A460-CD0ED288B968}"/>
            </a:ext>
          </a:extLst>
        </xdr:cNvPr>
        <xdr:cNvCxnSpPr/>
      </xdr:nvCxnSpPr>
      <xdr:spPr>
        <a:xfrm flipV="1">
          <a:off x="13322300" y="5787334"/>
          <a:ext cx="762000" cy="25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108056</xdr:rowOff>
    </xdr:from>
    <xdr:to>
      <xdr:col>64</xdr:col>
      <xdr:colOff>123825</xdr:colOff>
      <xdr:row>31</xdr:row>
      <xdr:rowOff>38206</xdr:rowOff>
    </xdr:to>
    <xdr:sp macro="" textlink="">
      <xdr:nvSpPr>
        <xdr:cNvPr id="149" name="楕円 148">
          <a:extLst>
            <a:ext uri="{FF2B5EF4-FFF2-40B4-BE49-F238E27FC236}">
              <a16:creationId xmlns:a16="http://schemas.microsoft.com/office/drawing/2014/main" id="{6A067AFF-CFAB-4B22-8663-00AD14673A42}"/>
            </a:ext>
          </a:extLst>
        </xdr:cNvPr>
        <xdr:cNvSpPr/>
      </xdr:nvSpPr>
      <xdr:spPr>
        <a:xfrm>
          <a:off x="12509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132108</xdr:rowOff>
    </xdr:from>
    <xdr:to>
      <xdr:col>68</xdr:col>
      <xdr:colOff>73025</xdr:colOff>
      <xdr:row>30</xdr:row>
      <xdr:rowOff>158856</xdr:rowOff>
    </xdr:to>
    <xdr:cxnSp macro="">
      <xdr:nvCxnSpPr>
        <xdr:cNvPr id="150" name="直線コネクタ 149">
          <a:extLst>
            <a:ext uri="{FF2B5EF4-FFF2-40B4-BE49-F238E27FC236}">
              <a16:creationId xmlns:a16="http://schemas.microsoft.com/office/drawing/2014/main" id="{0EF99C0C-8E25-46B8-AC09-EAFBEBCD160B}"/>
            </a:ext>
          </a:extLst>
        </xdr:cNvPr>
        <xdr:cNvCxnSpPr/>
      </xdr:nvCxnSpPr>
      <xdr:spPr>
        <a:xfrm flipV="1">
          <a:off x="12560300" y="6047133"/>
          <a:ext cx="7620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29083</xdr:rowOff>
    </xdr:from>
    <xdr:to>
      <xdr:col>60</xdr:col>
      <xdr:colOff>123825</xdr:colOff>
      <xdr:row>31</xdr:row>
      <xdr:rowOff>130683</xdr:rowOff>
    </xdr:to>
    <xdr:sp macro="" textlink="">
      <xdr:nvSpPr>
        <xdr:cNvPr id="151" name="楕円 150">
          <a:extLst>
            <a:ext uri="{FF2B5EF4-FFF2-40B4-BE49-F238E27FC236}">
              <a16:creationId xmlns:a16="http://schemas.microsoft.com/office/drawing/2014/main" id="{D8A4F019-CE9F-4F47-8C69-11A4D76BB20B}"/>
            </a:ext>
          </a:extLst>
        </xdr:cNvPr>
        <xdr:cNvSpPr/>
      </xdr:nvSpPr>
      <xdr:spPr>
        <a:xfrm>
          <a:off x="11747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158856</xdr:rowOff>
    </xdr:from>
    <xdr:to>
      <xdr:col>64</xdr:col>
      <xdr:colOff>73025</xdr:colOff>
      <xdr:row>31</xdr:row>
      <xdr:rowOff>79883</xdr:rowOff>
    </xdr:to>
    <xdr:cxnSp macro="">
      <xdr:nvCxnSpPr>
        <xdr:cNvPr id="152" name="直線コネクタ 151">
          <a:extLst>
            <a:ext uri="{FF2B5EF4-FFF2-40B4-BE49-F238E27FC236}">
              <a16:creationId xmlns:a16="http://schemas.microsoft.com/office/drawing/2014/main" id="{45D35E90-8DE0-4942-AB22-4C826DDF07BC}"/>
            </a:ext>
          </a:extLst>
        </xdr:cNvPr>
        <xdr:cNvCxnSpPr/>
      </xdr:nvCxnSpPr>
      <xdr:spPr>
        <a:xfrm flipV="1">
          <a:off x="11798300" y="6073881"/>
          <a:ext cx="7620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53" name="n_1aveValue債務償還比率">
          <a:extLst>
            <a:ext uri="{FF2B5EF4-FFF2-40B4-BE49-F238E27FC236}">
              <a16:creationId xmlns:a16="http://schemas.microsoft.com/office/drawing/2014/main" id="{5625E5B7-E7B7-4256-9160-615AA497A0AA}"/>
            </a:ext>
          </a:extLst>
        </xdr:cNvPr>
        <xdr:cNvSpPr txBox="1"/>
      </xdr:nvSpPr>
      <xdr:spPr>
        <a:xfrm>
          <a:off x="13836727" y="58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a:extLst>
            <a:ext uri="{FF2B5EF4-FFF2-40B4-BE49-F238E27FC236}">
              <a16:creationId xmlns:a16="http://schemas.microsoft.com/office/drawing/2014/main" id="{F6751501-A719-48C1-8F1B-DC5A396A39BE}"/>
            </a:ext>
          </a:extLst>
        </xdr:cNvPr>
        <xdr:cNvSpPr txBox="1"/>
      </xdr:nvSpPr>
      <xdr:spPr>
        <a:xfrm>
          <a:off x="130874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a:extLst>
            <a:ext uri="{FF2B5EF4-FFF2-40B4-BE49-F238E27FC236}">
              <a16:creationId xmlns:a16="http://schemas.microsoft.com/office/drawing/2014/main" id="{40F41BBA-B1A6-4DB4-AF6F-DF172020EEC8}"/>
            </a:ext>
          </a:extLst>
        </xdr:cNvPr>
        <xdr:cNvSpPr txBox="1"/>
      </xdr:nvSpPr>
      <xdr:spPr>
        <a:xfrm>
          <a:off x="12325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a:extLst>
            <a:ext uri="{FF2B5EF4-FFF2-40B4-BE49-F238E27FC236}">
              <a16:creationId xmlns:a16="http://schemas.microsoft.com/office/drawing/2014/main" id="{3559AEB8-3CE3-4A20-98CD-21E53FEEC53A}"/>
            </a:ext>
          </a:extLst>
        </xdr:cNvPr>
        <xdr:cNvSpPr txBox="1"/>
      </xdr:nvSpPr>
      <xdr:spPr>
        <a:xfrm>
          <a:off x="11563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111086</xdr:rowOff>
    </xdr:from>
    <xdr:ext cx="469744" cy="259045"/>
    <xdr:sp macro="" textlink="">
      <xdr:nvSpPr>
        <xdr:cNvPr id="157" name="n_1mainValue債務償還比率">
          <a:extLst>
            <a:ext uri="{FF2B5EF4-FFF2-40B4-BE49-F238E27FC236}">
              <a16:creationId xmlns:a16="http://schemas.microsoft.com/office/drawing/2014/main" id="{B4A747FB-F093-4B0F-8453-B8A870C460AC}"/>
            </a:ext>
          </a:extLst>
        </xdr:cNvPr>
        <xdr:cNvSpPr txBox="1"/>
      </xdr:nvSpPr>
      <xdr:spPr>
        <a:xfrm>
          <a:off x="13836727" y="551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2585</xdr:rowOff>
    </xdr:from>
    <xdr:ext cx="469744" cy="259045"/>
    <xdr:sp macro="" textlink="">
      <xdr:nvSpPr>
        <xdr:cNvPr id="158" name="n_2mainValue債務償還比率">
          <a:extLst>
            <a:ext uri="{FF2B5EF4-FFF2-40B4-BE49-F238E27FC236}">
              <a16:creationId xmlns:a16="http://schemas.microsoft.com/office/drawing/2014/main" id="{0F7FE070-0B8F-42CE-852F-01293622D4A7}"/>
            </a:ext>
          </a:extLst>
        </xdr:cNvPr>
        <xdr:cNvSpPr txBox="1"/>
      </xdr:nvSpPr>
      <xdr:spPr>
        <a:xfrm>
          <a:off x="13087427" y="608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29333</xdr:rowOff>
    </xdr:from>
    <xdr:ext cx="469744" cy="259045"/>
    <xdr:sp macro="" textlink="">
      <xdr:nvSpPr>
        <xdr:cNvPr id="159" name="n_3mainValue債務償還比率">
          <a:extLst>
            <a:ext uri="{FF2B5EF4-FFF2-40B4-BE49-F238E27FC236}">
              <a16:creationId xmlns:a16="http://schemas.microsoft.com/office/drawing/2014/main" id="{438F671E-6FBE-4EC6-816F-15A7553CC3DB}"/>
            </a:ext>
          </a:extLst>
        </xdr:cNvPr>
        <xdr:cNvSpPr txBox="1"/>
      </xdr:nvSpPr>
      <xdr:spPr>
        <a:xfrm>
          <a:off x="12325427" y="61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121810</xdr:rowOff>
    </xdr:from>
    <xdr:ext cx="469744" cy="259045"/>
    <xdr:sp macro="" textlink="">
      <xdr:nvSpPr>
        <xdr:cNvPr id="160" name="n_4mainValue債務償還比率">
          <a:extLst>
            <a:ext uri="{FF2B5EF4-FFF2-40B4-BE49-F238E27FC236}">
              <a16:creationId xmlns:a16="http://schemas.microsoft.com/office/drawing/2014/main" id="{EA58A584-DFDC-4B2D-AAD1-9E6AFEEB3FF9}"/>
            </a:ext>
          </a:extLst>
        </xdr:cNvPr>
        <xdr:cNvSpPr txBox="1"/>
      </xdr:nvSpPr>
      <xdr:spPr>
        <a:xfrm>
          <a:off x="115634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B433186-4742-4271-8977-7EC62D9272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501F86F-2358-4888-8F3C-5A60ED26418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A64D1BA-EC11-499D-BE04-C5901631675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6729402-19F5-4AD9-A1B4-F7DB9268F0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29A2227-EDD4-49EA-84B0-173ED3834E5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B674064-4A88-4471-9481-A441C7B091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BD9AF5-2D67-4C0D-BBB0-36715A5A97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C2B119-869B-4D6C-B0FA-83ABCFA2CA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A320AA-3C05-4534-92D8-EC1D3FF7E2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5E62B9-206E-47F1-9E71-D6C27E5FE5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46EC7D-46F2-4D0C-8288-A0574C4B90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BF410E-CFED-4DC0-B28B-C72B9B6621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80156B-DD5F-48B4-AFC7-376C67EA1E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5142E0-2DE6-4DB7-8ADF-26EE20A883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0B342F-EFCE-4DBA-8996-2CF4D910FB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67F4CD-942B-4760-A11D-97C5A9527E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01545B-9CE8-4A67-9A77-39EE7B348C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BA632C-9D5B-4116-A6CD-F16B1DBE93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10A176-E15A-4C90-A7B0-203C2A9480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954047-D0EB-4A07-98EF-1453A5FA2F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1F8F8D-2084-44C7-BCF7-0E1525197C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B0D717-F4A6-4EB4-8613-AAC348955E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5E9995-C1CE-4D26-81B0-77A992566B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C4553D-C6A1-4E38-8AC6-81F6EA2D56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490C62-12F2-4F84-87B9-7AFCD4F40F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47EEDE-F8CD-46A6-9BB2-54EB0643EA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399A47-D118-4E77-8B05-AF30B7022A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4F6744-C108-4AA3-9BD6-259B76F4FD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171421-4AD5-4BCD-9E33-0BD35C1431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163504-9D09-43F1-AE95-2D95843105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5D6FB3-2A1F-47DE-9B2F-D93B61886E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7AFE34-4D15-47D4-84E7-6A9CC6246F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24F740-8348-4AC7-B35A-266B68F318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762CD0-0318-410B-8907-8535F2F1D0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97922F-5ADB-4DF7-B726-25116A4F72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4AE2C0-4ED7-4359-9CCF-7BE808FC43F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A37B7C-E5C6-4B13-81C0-7F7DA3EB7A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FDE389-E3DC-48AE-9989-72466513AB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28859CF-64EA-4AC4-A8CA-65FA3ECCA3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CCAE2F-61D8-4072-A7F2-0029FB607A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8CF282-3200-4415-B229-4A1A003B5A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8721A2-8403-463C-AAFA-582D26AE87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FE9B49-3D51-4CAA-9B0F-DAAE721DAB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C88D72-7D5E-48D9-A2F3-37D40BF889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6B67C7-680C-4D3B-8B48-9D7A0205DF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75ED55-9959-4F9B-A231-585E00BB76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0D2267-99D1-4CAC-9A1C-5E1E7F3DCF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8B5CB5-FB3C-4478-9EB0-3748061707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144C5A-C6A6-44AA-8FAA-E2DF3D9AA6D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2A4ADAC-1570-415F-A3B8-82CE53CC48F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36E8EB6-FD8D-423E-9BC6-F2C410A3336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38EBD8F-1960-4723-BBE5-663B35BC1F2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C2D5023-E5F4-4F92-8BA1-B4920E93F56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530F375-82BD-4512-8130-B1AFBE66D3D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FC534DE-F7F2-4644-8173-FC706C8C92D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D1B6561-147E-4F32-85AB-508B8BE8E8B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355DCFA-3A53-4DB3-918C-04807DC50F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8923603-186A-4E67-B92E-F2B744FF560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1DEFE45-EB79-47A2-9254-E04E39BE95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1DB9F9C0-9E31-42E1-B422-0CCB1CD1CC9F}"/>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23FE3793-C675-4D72-8F28-B5CFB122122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CD38053-1605-4195-932A-ECB9E3569E5B}"/>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BE32F6-EACF-4A77-8726-0AB16B12F7D8}"/>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342BBFC9-CD94-4634-B12C-903F5EA9F316}"/>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31112954-D25B-4901-B847-A8377316BBCC}"/>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35328FFF-E577-49E7-969A-A66CE834DABB}"/>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27DE4381-0398-4D82-847E-906A53A3285B}"/>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F8DEC5DA-BE55-4791-A1F9-70B2313A00CB}"/>
            </a:ext>
          </a:extLst>
        </xdr:cNvPr>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ECB75992-DE63-41C1-B4FE-B401751631F0}"/>
            </a:ext>
          </a:extLst>
        </xdr:cNvPr>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6BF5BE61-9C6D-4D98-9885-691A25158393}"/>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56557BC-03D3-4EDF-8BCE-668A8C02FC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E104A17-CADE-4B8B-8B0E-CBF65DDC7B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2AACB2-4C8B-4226-9220-27D5A03B43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A5ED33-355B-4A8F-8D4A-06CF279BF6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F7AAB7-46C0-4133-9878-7C15C7135F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a:extLst>
            <a:ext uri="{FF2B5EF4-FFF2-40B4-BE49-F238E27FC236}">
              <a16:creationId xmlns:a16="http://schemas.microsoft.com/office/drawing/2014/main" id="{3B9F0153-125E-4B0F-9C0B-F0D21A88B37D}"/>
            </a:ext>
          </a:extLst>
        </xdr:cNvPr>
        <xdr:cNvSpPr/>
      </xdr:nvSpPr>
      <xdr:spPr>
        <a:xfrm>
          <a:off x="4584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147845</xdr:rowOff>
    </xdr:from>
    <xdr:ext cx="405111" cy="259045"/>
    <xdr:sp macro="" textlink="">
      <xdr:nvSpPr>
        <xdr:cNvPr id="72" name="【道路】&#10;有形固定資産減価償却率該当値テキスト">
          <a:extLst>
            <a:ext uri="{FF2B5EF4-FFF2-40B4-BE49-F238E27FC236}">
              <a16:creationId xmlns:a16="http://schemas.microsoft.com/office/drawing/2014/main" id="{A1827355-8DD7-4900-BE56-2178DE73F4E7}"/>
            </a:ext>
          </a:extLst>
        </xdr:cNvPr>
        <xdr:cNvSpPr txBox="1"/>
      </xdr:nvSpPr>
      <xdr:spPr>
        <a:xfrm>
          <a:off x="4673600"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112268</xdr:rowOff>
    </xdr:from>
    <xdr:to>
      <xdr:col>20</xdr:col>
      <xdr:colOff>38100</xdr:colOff>
      <xdr:row>38</xdr:row>
      <xdr:rowOff>42418</xdr:rowOff>
    </xdr:to>
    <xdr:sp macro="" textlink="">
      <xdr:nvSpPr>
        <xdr:cNvPr id="73" name="楕円 72">
          <a:extLst>
            <a:ext uri="{FF2B5EF4-FFF2-40B4-BE49-F238E27FC236}">
              <a16:creationId xmlns:a16="http://schemas.microsoft.com/office/drawing/2014/main" id="{BC1BB12B-DEF8-4DE1-8467-4CB2BCC7CC0F}"/>
            </a:ext>
          </a:extLst>
        </xdr:cNvPr>
        <xdr:cNvSpPr/>
      </xdr:nvSpPr>
      <xdr:spPr>
        <a:xfrm>
          <a:off x="3746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163068</xdr:rowOff>
    </xdr:from>
    <xdr:to>
      <xdr:col>24</xdr:col>
      <xdr:colOff>63500</xdr:colOff>
      <xdr:row>38</xdr:row>
      <xdr:rowOff>48768</xdr:rowOff>
    </xdr:to>
    <xdr:cxnSp macro="">
      <xdr:nvCxnSpPr>
        <xdr:cNvPr id="74" name="直線コネクタ 73">
          <a:extLst>
            <a:ext uri="{FF2B5EF4-FFF2-40B4-BE49-F238E27FC236}">
              <a16:creationId xmlns:a16="http://schemas.microsoft.com/office/drawing/2014/main" id="{A4EDFAC4-0EA7-44BC-A44D-E75E4F258431}"/>
            </a:ext>
          </a:extLst>
        </xdr:cNvPr>
        <xdr:cNvCxnSpPr/>
      </xdr:nvCxnSpPr>
      <xdr:spPr>
        <a:xfrm>
          <a:off x="3797300" y="65067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55118</xdr:rowOff>
    </xdr:from>
    <xdr:to>
      <xdr:col>15</xdr:col>
      <xdr:colOff>101600</xdr:colOff>
      <xdr:row>37</xdr:row>
      <xdr:rowOff>156718</xdr:rowOff>
    </xdr:to>
    <xdr:sp macro="" textlink="">
      <xdr:nvSpPr>
        <xdr:cNvPr id="75" name="楕円 74">
          <a:extLst>
            <a:ext uri="{FF2B5EF4-FFF2-40B4-BE49-F238E27FC236}">
              <a16:creationId xmlns:a16="http://schemas.microsoft.com/office/drawing/2014/main" id="{3ACCBC22-BC29-4445-A5C1-BF299C68BA69}"/>
            </a:ext>
          </a:extLst>
        </xdr:cNvPr>
        <xdr:cNvSpPr/>
      </xdr:nvSpPr>
      <xdr:spPr>
        <a:xfrm>
          <a:off x="2857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105918</xdr:rowOff>
    </xdr:from>
    <xdr:to>
      <xdr:col>19</xdr:col>
      <xdr:colOff>177800</xdr:colOff>
      <xdr:row>37</xdr:row>
      <xdr:rowOff>163068</xdr:rowOff>
    </xdr:to>
    <xdr:cxnSp macro="">
      <xdr:nvCxnSpPr>
        <xdr:cNvPr id="76" name="直線コネクタ 75">
          <a:extLst>
            <a:ext uri="{FF2B5EF4-FFF2-40B4-BE49-F238E27FC236}">
              <a16:creationId xmlns:a16="http://schemas.microsoft.com/office/drawing/2014/main" id="{E4B239C1-7511-4A4E-A68D-425F0662C796}"/>
            </a:ext>
          </a:extLst>
        </xdr:cNvPr>
        <xdr:cNvCxnSpPr/>
      </xdr:nvCxnSpPr>
      <xdr:spPr>
        <a:xfrm>
          <a:off x="2908300" y="64495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7" name="楕円 76">
          <a:extLst>
            <a:ext uri="{FF2B5EF4-FFF2-40B4-BE49-F238E27FC236}">
              <a16:creationId xmlns:a16="http://schemas.microsoft.com/office/drawing/2014/main" id="{0D456411-2226-4EF9-9DFF-80DCA00C6C5D}"/>
            </a:ext>
          </a:extLst>
        </xdr:cNvPr>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48768</xdr:rowOff>
    </xdr:from>
    <xdr:to>
      <xdr:col>15</xdr:col>
      <xdr:colOff>50800</xdr:colOff>
      <xdr:row>37</xdr:row>
      <xdr:rowOff>105918</xdr:rowOff>
    </xdr:to>
    <xdr:cxnSp macro="">
      <xdr:nvCxnSpPr>
        <xdr:cNvPr id="78" name="直線コネクタ 77">
          <a:extLst>
            <a:ext uri="{FF2B5EF4-FFF2-40B4-BE49-F238E27FC236}">
              <a16:creationId xmlns:a16="http://schemas.microsoft.com/office/drawing/2014/main" id="{0BD6070A-C503-40EE-A617-313E5BD91EE8}"/>
            </a:ext>
          </a:extLst>
        </xdr:cNvPr>
        <xdr:cNvCxnSpPr/>
      </xdr:nvCxnSpPr>
      <xdr:spPr>
        <a:xfrm>
          <a:off x="2019300" y="63924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112268</xdr:rowOff>
    </xdr:from>
    <xdr:to>
      <xdr:col>6</xdr:col>
      <xdr:colOff>38100</xdr:colOff>
      <xdr:row>37</xdr:row>
      <xdr:rowOff>42418</xdr:rowOff>
    </xdr:to>
    <xdr:sp macro="" textlink="">
      <xdr:nvSpPr>
        <xdr:cNvPr id="79" name="楕円 78">
          <a:extLst>
            <a:ext uri="{FF2B5EF4-FFF2-40B4-BE49-F238E27FC236}">
              <a16:creationId xmlns:a16="http://schemas.microsoft.com/office/drawing/2014/main" id="{2F371AF1-2DD2-4C3A-851A-576E3480990D}"/>
            </a:ext>
          </a:extLst>
        </xdr:cNvPr>
        <xdr:cNvSpPr/>
      </xdr:nvSpPr>
      <xdr:spPr>
        <a:xfrm>
          <a:off x="1079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163068</xdr:rowOff>
    </xdr:from>
    <xdr:to>
      <xdr:col>10</xdr:col>
      <xdr:colOff>114300</xdr:colOff>
      <xdr:row>37</xdr:row>
      <xdr:rowOff>48768</xdr:rowOff>
    </xdr:to>
    <xdr:cxnSp macro="">
      <xdr:nvCxnSpPr>
        <xdr:cNvPr id="80" name="直線コネクタ 79">
          <a:extLst>
            <a:ext uri="{FF2B5EF4-FFF2-40B4-BE49-F238E27FC236}">
              <a16:creationId xmlns:a16="http://schemas.microsoft.com/office/drawing/2014/main" id="{1909C8D7-0166-4E26-A296-B02CD03B0A7B}"/>
            </a:ext>
          </a:extLst>
        </xdr:cNvPr>
        <xdr:cNvCxnSpPr/>
      </xdr:nvCxnSpPr>
      <xdr:spPr>
        <a:xfrm>
          <a:off x="1130300" y="63352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97E5CBC1-2F42-4AE3-A38D-23632EC91994}"/>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CCD9B28C-2DA8-454B-BB1E-39C314768BD7}"/>
            </a:ext>
          </a:extLst>
        </xdr:cNvPr>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3CE8EB59-2474-4B59-A6DD-8886E6FDB840}"/>
            </a:ext>
          </a:extLst>
        </xdr:cNvPr>
        <xdr:cNvSpPr txBox="1"/>
      </xdr:nvSpPr>
      <xdr:spPr>
        <a:xfrm>
          <a:off x="181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3495C5D2-1992-4458-806D-2B9D7C7AF87A}"/>
            </a:ext>
          </a:extLst>
        </xdr:cNvPr>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33545</xdr:rowOff>
    </xdr:from>
    <xdr:ext cx="405111" cy="259045"/>
    <xdr:sp macro="" textlink="">
      <xdr:nvSpPr>
        <xdr:cNvPr id="85" name="n_1mainValue【道路】&#10;有形固定資産減価償却率">
          <a:extLst>
            <a:ext uri="{FF2B5EF4-FFF2-40B4-BE49-F238E27FC236}">
              <a16:creationId xmlns:a16="http://schemas.microsoft.com/office/drawing/2014/main" id="{007ED2CA-A317-4F83-A29A-8DF25E57FF7A}"/>
            </a:ext>
          </a:extLst>
        </xdr:cNvPr>
        <xdr:cNvSpPr txBox="1"/>
      </xdr:nvSpPr>
      <xdr:spPr>
        <a:xfrm>
          <a:off x="358204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147845</xdr:rowOff>
    </xdr:from>
    <xdr:ext cx="405111" cy="259045"/>
    <xdr:sp macro="" textlink="">
      <xdr:nvSpPr>
        <xdr:cNvPr id="86" name="n_2mainValue【道路】&#10;有形固定資産減価償却率">
          <a:extLst>
            <a:ext uri="{FF2B5EF4-FFF2-40B4-BE49-F238E27FC236}">
              <a16:creationId xmlns:a16="http://schemas.microsoft.com/office/drawing/2014/main" id="{65FCAED4-AC7B-4513-999C-237DE218B107}"/>
            </a:ext>
          </a:extLst>
        </xdr:cNvPr>
        <xdr:cNvSpPr txBox="1"/>
      </xdr:nvSpPr>
      <xdr:spPr>
        <a:xfrm>
          <a:off x="2705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FCC86119-7421-40ED-8331-FF727A492683}"/>
            </a:ext>
          </a:extLst>
        </xdr:cNvPr>
        <xdr:cNvSpPr txBox="1"/>
      </xdr:nvSpPr>
      <xdr:spPr>
        <a:xfrm>
          <a:off x="1816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8" name="n_4mainValue【道路】&#10;有形固定資産減価償却率">
          <a:extLst>
            <a:ext uri="{FF2B5EF4-FFF2-40B4-BE49-F238E27FC236}">
              <a16:creationId xmlns:a16="http://schemas.microsoft.com/office/drawing/2014/main" id="{8041E0AD-891D-48F3-B5D4-01AC85FAB222}"/>
            </a:ext>
          </a:extLst>
        </xdr:cNvPr>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C1D600-5D28-4CBC-97BD-29887508A2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DC0DDB5-9093-4C17-AEFE-E4203B9268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867128F-23E6-4F2A-BD8F-6A372C984D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7496666-DDDD-4909-9777-A65F77382A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70A21D1-5B3D-4767-8E25-7605DA313E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73D37E3-0A54-49B7-BBFA-34A02AC388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3DD2980-6F93-4828-BC8B-9DAA53F0E8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0463D95-97AD-40BF-B9CF-65CBFDD2F6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F65C6B3-E26B-4464-8C19-817F29F67C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B457A67-3A8D-43D8-B390-4DF89217EB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76FD626-B98C-47CA-A150-E7C7415BFE8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5F17818-9D56-4429-AF0C-79D5CE6A51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6AF15F9-44FB-4079-8711-A3C0E156DA1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11BCFB1-97EF-4266-93FB-419E437C37B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74568E8-6FCA-4003-8FD6-C6076EAA863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E804CC8-0643-4EC5-8E7B-FD898BF9AEA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AE83195-C3CB-46CB-BC9B-D6898592A5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B2C719B-B443-478C-87D8-A8E59179EF5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25F49EC-1DE3-4057-BDCB-6D0A8177EE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72BE26E-14D2-4F29-9DE8-F4F6B6EF769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EC97FE4-D7FE-4039-9F7C-4E1A48C629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CAD9AF0B-21CA-46B3-BCEF-D9C95796328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BC62923-1B64-42F9-A074-4DF8BE24D9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E9AFCAE7-520D-48C2-A124-EB8A241B2A12}"/>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424C7C3B-9BF7-48BF-B7C3-70BF0EEAF796}"/>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D943870C-3B83-4926-B989-14690170DBC1}"/>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43FBD5EE-808E-4D53-9C8F-15FFA16339A9}"/>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626CBB94-4EAB-4271-AC5C-97DE3F6578B5}"/>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C1849EE9-360B-4407-A221-C90AA0A574F5}"/>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A63DB92C-ECF8-45DB-A460-55337F8B7824}"/>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F54C55BF-F6AC-45F6-9023-3E68301EA03B}"/>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43A3211E-EB55-44B1-9FC4-AE2375A47123}"/>
            </a:ext>
          </a:extLst>
        </xdr:cNvPr>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2287664A-D4AD-44B6-964C-BE18EF1E663B}"/>
            </a:ext>
          </a:extLst>
        </xdr:cNvPr>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7359BBF5-D99F-4D98-93C0-3B5EEAD33603}"/>
            </a:ext>
          </a:extLst>
        </xdr:cNvPr>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6B53EC3-5B74-4FCA-B2A1-756BD259EF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3B2B552-9480-4C37-AFC9-5942CCDDD2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8F6264-2639-470C-9875-372675707C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B23491-4230-4188-911C-0EFAE6D554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26AF95-B978-4B63-8927-0692259DC8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103657</xdr:rowOff>
    </xdr:from>
    <xdr:to>
      <xdr:col>55</xdr:col>
      <xdr:colOff>50800</xdr:colOff>
      <xdr:row>40</xdr:row>
      <xdr:rowOff>33807</xdr:rowOff>
    </xdr:to>
    <xdr:sp macro="" textlink="">
      <xdr:nvSpPr>
        <xdr:cNvPr id="128" name="楕円 127">
          <a:extLst>
            <a:ext uri="{FF2B5EF4-FFF2-40B4-BE49-F238E27FC236}">
              <a16:creationId xmlns:a16="http://schemas.microsoft.com/office/drawing/2014/main" id="{10B23EE7-5711-4050-978F-FD7ECAAAFA20}"/>
            </a:ext>
          </a:extLst>
        </xdr:cNvPr>
        <xdr:cNvSpPr/>
      </xdr:nvSpPr>
      <xdr:spPr>
        <a:xfrm>
          <a:off x="10426700" y="67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82084</xdr:rowOff>
    </xdr:from>
    <xdr:ext cx="469744" cy="259045"/>
    <xdr:sp macro="" textlink="">
      <xdr:nvSpPr>
        <xdr:cNvPr id="129" name="【道路】&#10;一人当たり延長該当値テキスト">
          <a:extLst>
            <a:ext uri="{FF2B5EF4-FFF2-40B4-BE49-F238E27FC236}">
              <a16:creationId xmlns:a16="http://schemas.microsoft.com/office/drawing/2014/main" id="{456DD152-ACA1-453C-A687-2E6F67B83D75}"/>
            </a:ext>
          </a:extLst>
        </xdr:cNvPr>
        <xdr:cNvSpPr txBox="1"/>
      </xdr:nvSpPr>
      <xdr:spPr>
        <a:xfrm>
          <a:off x="10515600" y="676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105334</xdr:rowOff>
    </xdr:from>
    <xdr:to>
      <xdr:col>50</xdr:col>
      <xdr:colOff>165100</xdr:colOff>
      <xdr:row>40</xdr:row>
      <xdr:rowOff>35484</xdr:rowOff>
    </xdr:to>
    <xdr:sp macro="" textlink="">
      <xdr:nvSpPr>
        <xdr:cNvPr id="130" name="楕円 129">
          <a:extLst>
            <a:ext uri="{FF2B5EF4-FFF2-40B4-BE49-F238E27FC236}">
              <a16:creationId xmlns:a16="http://schemas.microsoft.com/office/drawing/2014/main" id="{764C4AD6-6F3A-45BC-B196-55B487E17FEB}"/>
            </a:ext>
          </a:extLst>
        </xdr:cNvPr>
        <xdr:cNvSpPr/>
      </xdr:nvSpPr>
      <xdr:spPr>
        <a:xfrm>
          <a:off x="9588500" y="6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154457</xdr:rowOff>
    </xdr:from>
    <xdr:to>
      <xdr:col>55</xdr:col>
      <xdr:colOff>0</xdr:colOff>
      <xdr:row>39</xdr:row>
      <xdr:rowOff>156134</xdr:rowOff>
    </xdr:to>
    <xdr:cxnSp macro="">
      <xdr:nvCxnSpPr>
        <xdr:cNvPr id="131" name="直線コネクタ 130">
          <a:extLst>
            <a:ext uri="{FF2B5EF4-FFF2-40B4-BE49-F238E27FC236}">
              <a16:creationId xmlns:a16="http://schemas.microsoft.com/office/drawing/2014/main" id="{DF301CAD-76E5-46F4-B70D-C98B202DF3BB}"/>
            </a:ext>
          </a:extLst>
        </xdr:cNvPr>
        <xdr:cNvCxnSpPr/>
      </xdr:nvCxnSpPr>
      <xdr:spPr>
        <a:xfrm flipV="1">
          <a:off x="9639300" y="6841007"/>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107620</xdr:rowOff>
    </xdr:from>
    <xdr:to>
      <xdr:col>46</xdr:col>
      <xdr:colOff>38100</xdr:colOff>
      <xdr:row>40</xdr:row>
      <xdr:rowOff>37770</xdr:rowOff>
    </xdr:to>
    <xdr:sp macro="" textlink="">
      <xdr:nvSpPr>
        <xdr:cNvPr id="132" name="楕円 131">
          <a:extLst>
            <a:ext uri="{FF2B5EF4-FFF2-40B4-BE49-F238E27FC236}">
              <a16:creationId xmlns:a16="http://schemas.microsoft.com/office/drawing/2014/main" id="{7406031D-5BBE-4FF5-B17B-B91B78CA9A25}"/>
            </a:ext>
          </a:extLst>
        </xdr:cNvPr>
        <xdr:cNvSpPr/>
      </xdr:nvSpPr>
      <xdr:spPr>
        <a:xfrm>
          <a:off x="8699500" y="6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156134</xdr:rowOff>
    </xdr:from>
    <xdr:to>
      <xdr:col>50</xdr:col>
      <xdr:colOff>114300</xdr:colOff>
      <xdr:row>39</xdr:row>
      <xdr:rowOff>158420</xdr:rowOff>
    </xdr:to>
    <xdr:cxnSp macro="">
      <xdr:nvCxnSpPr>
        <xdr:cNvPr id="133" name="直線コネクタ 132">
          <a:extLst>
            <a:ext uri="{FF2B5EF4-FFF2-40B4-BE49-F238E27FC236}">
              <a16:creationId xmlns:a16="http://schemas.microsoft.com/office/drawing/2014/main" id="{42A2838E-17CF-40BF-A926-BDAF33846BFD}"/>
            </a:ext>
          </a:extLst>
        </xdr:cNvPr>
        <xdr:cNvCxnSpPr/>
      </xdr:nvCxnSpPr>
      <xdr:spPr>
        <a:xfrm flipV="1">
          <a:off x="8750300" y="68426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109068</xdr:rowOff>
    </xdr:from>
    <xdr:to>
      <xdr:col>41</xdr:col>
      <xdr:colOff>101600</xdr:colOff>
      <xdr:row>40</xdr:row>
      <xdr:rowOff>39218</xdr:rowOff>
    </xdr:to>
    <xdr:sp macro="" textlink="">
      <xdr:nvSpPr>
        <xdr:cNvPr id="134" name="楕円 133">
          <a:extLst>
            <a:ext uri="{FF2B5EF4-FFF2-40B4-BE49-F238E27FC236}">
              <a16:creationId xmlns:a16="http://schemas.microsoft.com/office/drawing/2014/main" id="{36E09843-8D41-468E-937C-9BA25CB4B5B4}"/>
            </a:ext>
          </a:extLst>
        </xdr:cNvPr>
        <xdr:cNvSpPr/>
      </xdr:nvSpPr>
      <xdr:spPr>
        <a:xfrm>
          <a:off x="7810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158420</xdr:rowOff>
    </xdr:from>
    <xdr:to>
      <xdr:col>45</xdr:col>
      <xdr:colOff>177800</xdr:colOff>
      <xdr:row>39</xdr:row>
      <xdr:rowOff>159868</xdr:rowOff>
    </xdr:to>
    <xdr:cxnSp macro="">
      <xdr:nvCxnSpPr>
        <xdr:cNvPr id="135" name="直線コネクタ 134">
          <a:extLst>
            <a:ext uri="{FF2B5EF4-FFF2-40B4-BE49-F238E27FC236}">
              <a16:creationId xmlns:a16="http://schemas.microsoft.com/office/drawing/2014/main" id="{D7FE4450-47FC-4A90-873B-7CBF4647C2FE}"/>
            </a:ext>
          </a:extLst>
        </xdr:cNvPr>
        <xdr:cNvCxnSpPr/>
      </xdr:nvCxnSpPr>
      <xdr:spPr>
        <a:xfrm flipV="1">
          <a:off x="7861300" y="68449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110972</xdr:rowOff>
    </xdr:from>
    <xdr:to>
      <xdr:col>36</xdr:col>
      <xdr:colOff>165100</xdr:colOff>
      <xdr:row>40</xdr:row>
      <xdr:rowOff>41122</xdr:rowOff>
    </xdr:to>
    <xdr:sp macro="" textlink="">
      <xdr:nvSpPr>
        <xdr:cNvPr id="136" name="楕円 135">
          <a:extLst>
            <a:ext uri="{FF2B5EF4-FFF2-40B4-BE49-F238E27FC236}">
              <a16:creationId xmlns:a16="http://schemas.microsoft.com/office/drawing/2014/main" id="{AFC7A225-ADD3-49C7-8E48-B057F1EE8ABB}"/>
            </a:ext>
          </a:extLst>
        </xdr:cNvPr>
        <xdr:cNvSpPr/>
      </xdr:nvSpPr>
      <xdr:spPr>
        <a:xfrm>
          <a:off x="6921500" y="67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159868</xdr:rowOff>
    </xdr:from>
    <xdr:to>
      <xdr:col>41</xdr:col>
      <xdr:colOff>50800</xdr:colOff>
      <xdr:row>39</xdr:row>
      <xdr:rowOff>161772</xdr:rowOff>
    </xdr:to>
    <xdr:cxnSp macro="">
      <xdr:nvCxnSpPr>
        <xdr:cNvPr id="137" name="直線コネクタ 136">
          <a:extLst>
            <a:ext uri="{FF2B5EF4-FFF2-40B4-BE49-F238E27FC236}">
              <a16:creationId xmlns:a16="http://schemas.microsoft.com/office/drawing/2014/main" id="{884C7C09-97D1-43DB-8B0F-C65B87E10DC7}"/>
            </a:ext>
          </a:extLst>
        </xdr:cNvPr>
        <xdr:cNvCxnSpPr/>
      </xdr:nvCxnSpPr>
      <xdr:spPr>
        <a:xfrm flipV="1">
          <a:off x="6972300" y="684641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C6647E40-90F7-4D5E-B861-8500959A914D}"/>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F3FAE1DA-D2E8-4B78-B651-BCA732AF45FF}"/>
            </a:ext>
          </a:extLst>
        </xdr:cNvPr>
        <xdr:cNvSpPr txBox="1"/>
      </xdr:nvSpPr>
      <xdr:spPr>
        <a:xfrm>
          <a:off x="8515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F970EF8C-42C1-495D-941C-02098B297D00}"/>
            </a:ext>
          </a:extLst>
        </xdr:cNvPr>
        <xdr:cNvSpPr txBox="1"/>
      </xdr:nvSpPr>
      <xdr:spPr>
        <a:xfrm>
          <a:off x="7626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3C1C20B8-E285-4661-AF6F-84565D1EEA39}"/>
            </a:ext>
          </a:extLst>
        </xdr:cNvPr>
        <xdr:cNvSpPr txBox="1"/>
      </xdr:nvSpPr>
      <xdr:spPr>
        <a:xfrm>
          <a:off x="6737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26611</xdr:rowOff>
    </xdr:from>
    <xdr:ext cx="469744" cy="259045"/>
    <xdr:sp macro="" textlink="">
      <xdr:nvSpPr>
        <xdr:cNvPr id="142" name="n_1mainValue【道路】&#10;一人当たり延長">
          <a:extLst>
            <a:ext uri="{FF2B5EF4-FFF2-40B4-BE49-F238E27FC236}">
              <a16:creationId xmlns:a16="http://schemas.microsoft.com/office/drawing/2014/main" id="{61FE1F4B-E930-4C1B-AF23-AEB4CB11CFDC}"/>
            </a:ext>
          </a:extLst>
        </xdr:cNvPr>
        <xdr:cNvSpPr txBox="1"/>
      </xdr:nvSpPr>
      <xdr:spPr>
        <a:xfrm>
          <a:off x="9391727" y="688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28897</xdr:rowOff>
    </xdr:from>
    <xdr:ext cx="469744" cy="259045"/>
    <xdr:sp macro="" textlink="">
      <xdr:nvSpPr>
        <xdr:cNvPr id="143" name="n_2mainValue【道路】&#10;一人当たり延長">
          <a:extLst>
            <a:ext uri="{FF2B5EF4-FFF2-40B4-BE49-F238E27FC236}">
              <a16:creationId xmlns:a16="http://schemas.microsoft.com/office/drawing/2014/main" id="{D1D157F7-6056-42C6-A645-42B6EB3B2A48}"/>
            </a:ext>
          </a:extLst>
        </xdr:cNvPr>
        <xdr:cNvSpPr txBox="1"/>
      </xdr:nvSpPr>
      <xdr:spPr>
        <a:xfrm>
          <a:off x="8515427" y="68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30345</xdr:rowOff>
    </xdr:from>
    <xdr:ext cx="469744" cy="259045"/>
    <xdr:sp macro="" textlink="">
      <xdr:nvSpPr>
        <xdr:cNvPr id="144" name="n_3mainValue【道路】&#10;一人当たり延長">
          <a:extLst>
            <a:ext uri="{FF2B5EF4-FFF2-40B4-BE49-F238E27FC236}">
              <a16:creationId xmlns:a16="http://schemas.microsoft.com/office/drawing/2014/main" id="{58E1105A-0532-42C6-A999-D47816E16CA8}"/>
            </a:ext>
          </a:extLst>
        </xdr:cNvPr>
        <xdr:cNvSpPr txBox="1"/>
      </xdr:nvSpPr>
      <xdr:spPr>
        <a:xfrm>
          <a:off x="7626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32249</xdr:rowOff>
    </xdr:from>
    <xdr:ext cx="469744" cy="259045"/>
    <xdr:sp macro="" textlink="">
      <xdr:nvSpPr>
        <xdr:cNvPr id="145" name="n_4mainValue【道路】&#10;一人当たり延長">
          <a:extLst>
            <a:ext uri="{FF2B5EF4-FFF2-40B4-BE49-F238E27FC236}">
              <a16:creationId xmlns:a16="http://schemas.microsoft.com/office/drawing/2014/main" id="{75B3AC4F-97AA-4906-BA54-DB857684966A}"/>
            </a:ext>
          </a:extLst>
        </xdr:cNvPr>
        <xdr:cNvSpPr txBox="1"/>
      </xdr:nvSpPr>
      <xdr:spPr>
        <a:xfrm>
          <a:off x="6737427" y="68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2B19319-8863-43D7-9C1E-2A5070422A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DBA720D-EDCC-4325-9F3C-62649A1EA0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2CEC8D4-3C9B-46AF-8B9D-ACE602AB67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15850EA-580A-4615-88F8-E4B600BEB0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75E77EE-FDCB-4497-BA49-6EC0A87E82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F0A717F-0C82-4D7F-958E-E8D377A197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F9F209D-13F7-4D4B-9EC5-99839DCEF9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DCA673C-F10E-4250-8369-E90C402E2A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AC18AFF-593D-4AE9-BAFA-70985CE5AF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3468453-7D8A-4F33-8CD0-B03E285E0C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46D0FB4-684D-4ED5-BD69-E96BE72DB3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BFBB637-6875-433B-8F32-D40EC0952E5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F6724F84-BE7C-49C0-94AF-665F50B466C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C7CC157-9B4E-41F3-9EC1-94CD35227E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9DB738D-1B05-4E54-88D1-74EDB228806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ECB1A48-F595-4DA0-9BCA-C8382FB1A77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EC2EB84-9D7B-4E0F-B1D7-14EE5B16DE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B5E84E8-1F76-4B1E-85E4-49C048DE2D9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1928EED-2192-4433-AD0D-F32A125636C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195287A-AEC4-49D0-B9B5-EC24DF22927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427C8C7-CA14-412F-83A3-FC1C519DF2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8E516DB-A901-408F-95DC-C99A967992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EDEB15C-2FCF-46A7-B759-7052793FDCF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A5F7D38-24DC-4F46-8C04-F7766B08EC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D87B6495-F28C-4AF9-9ED3-E823ABB545F1}"/>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937B084A-B4FB-4BB6-B05F-FEDAA9668592}"/>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3AAB9F39-2B41-44B7-8DCA-24B1FA5D68D8}"/>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5268E26B-DCB6-4BE2-B6DB-AE17D2CF853D}"/>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FE9E6A20-FBC4-4CAC-9E79-EDD964DD72B9}"/>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F7DD807-D451-47FF-9352-C1EBDED58164}"/>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F4DCA538-EE6B-4A00-A742-D6A37E6ED2E5}"/>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F176046B-D132-4173-A683-7666F76E8266}"/>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C8E9C8DF-A728-4389-AE2B-8F740E3E9A3D}"/>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10F368C6-11C2-484F-B56F-9C25FD37DE91}"/>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8696D055-2DD2-42B3-ADBA-A591FD1B7F48}"/>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2C1261F-25A2-4425-8B74-62FC08FFEB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EFA6127-3341-4553-920D-980BD1E9C0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081F9D3-FF00-483B-B248-6C9C81416D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A3F2B5-99DC-4110-B96A-C56DEE49B6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409C8B-9AF2-471B-859A-FEF8C6C570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86" name="楕円 185">
          <a:extLst>
            <a:ext uri="{FF2B5EF4-FFF2-40B4-BE49-F238E27FC236}">
              <a16:creationId xmlns:a16="http://schemas.microsoft.com/office/drawing/2014/main" id="{94549D48-FD36-429E-B68D-F6367F501A25}"/>
            </a:ext>
          </a:extLst>
        </xdr:cNvPr>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31132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C090BBC-1C4E-428F-A2AF-84257C5E4061}"/>
            </a:ext>
          </a:extLst>
        </xdr:cNvPr>
        <xdr:cNvSpPr txBox="1"/>
      </xdr:nvSpPr>
      <xdr:spPr>
        <a:xfrm>
          <a:off x="46736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88" name="楕円 187">
          <a:extLst>
            <a:ext uri="{FF2B5EF4-FFF2-40B4-BE49-F238E27FC236}">
              <a16:creationId xmlns:a16="http://schemas.microsoft.com/office/drawing/2014/main" id="{BDCA8985-B493-4C56-8221-AFA23533DE48}"/>
            </a:ext>
          </a:extLst>
        </xdr:cNvPr>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59055</xdr:rowOff>
    </xdr:to>
    <xdr:cxnSp macro="">
      <xdr:nvCxnSpPr>
        <xdr:cNvPr id="189" name="直線コネクタ 188">
          <a:extLst>
            <a:ext uri="{FF2B5EF4-FFF2-40B4-BE49-F238E27FC236}">
              <a16:creationId xmlns:a16="http://schemas.microsoft.com/office/drawing/2014/main" id="{6A0AE738-D621-47AB-B398-10F45312BF6D}"/>
            </a:ext>
          </a:extLst>
        </xdr:cNvPr>
        <xdr:cNvCxnSpPr/>
      </xdr:nvCxnSpPr>
      <xdr:spPr>
        <a:xfrm>
          <a:off x="3797300" y="103136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90" name="楕円 189">
          <a:extLst>
            <a:ext uri="{FF2B5EF4-FFF2-40B4-BE49-F238E27FC236}">
              <a16:creationId xmlns:a16="http://schemas.microsoft.com/office/drawing/2014/main" id="{FC335779-36FB-47A8-922B-F4651E13F456}"/>
            </a:ext>
          </a:extLst>
        </xdr:cNvPr>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26670</xdr:rowOff>
    </xdr:to>
    <xdr:cxnSp macro="">
      <xdr:nvCxnSpPr>
        <xdr:cNvPr id="191" name="直線コネクタ 190">
          <a:extLst>
            <a:ext uri="{FF2B5EF4-FFF2-40B4-BE49-F238E27FC236}">
              <a16:creationId xmlns:a16="http://schemas.microsoft.com/office/drawing/2014/main" id="{279B5B18-263A-43C1-8C3B-7B00CA482279}"/>
            </a:ext>
          </a:extLst>
        </xdr:cNvPr>
        <xdr:cNvCxnSpPr/>
      </xdr:nvCxnSpPr>
      <xdr:spPr>
        <a:xfrm>
          <a:off x="2908300" y="10281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2" name="楕円 191">
          <a:extLst>
            <a:ext uri="{FF2B5EF4-FFF2-40B4-BE49-F238E27FC236}">
              <a16:creationId xmlns:a16="http://schemas.microsoft.com/office/drawing/2014/main" id="{5046DF00-B38B-48B2-BE00-C98615C9F843}"/>
            </a:ext>
          </a:extLst>
        </xdr:cNvPr>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165735</xdr:rowOff>
    </xdr:to>
    <xdr:cxnSp macro="">
      <xdr:nvCxnSpPr>
        <xdr:cNvPr id="193" name="直線コネクタ 192">
          <a:extLst>
            <a:ext uri="{FF2B5EF4-FFF2-40B4-BE49-F238E27FC236}">
              <a16:creationId xmlns:a16="http://schemas.microsoft.com/office/drawing/2014/main" id="{B90D81C8-5FE4-42EA-9BB9-9DC1785E689A}"/>
            </a:ext>
          </a:extLst>
        </xdr:cNvPr>
        <xdr:cNvCxnSpPr/>
      </xdr:nvCxnSpPr>
      <xdr:spPr>
        <a:xfrm>
          <a:off x="2019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50165</xdr:rowOff>
    </xdr:from>
    <xdr:to>
      <xdr:col>6</xdr:col>
      <xdr:colOff>38100</xdr:colOff>
      <xdr:row>59</xdr:row>
      <xdr:rowOff>151765</xdr:rowOff>
    </xdr:to>
    <xdr:sp macro="" textlink="">
      <xdr:nvSpPr>
        <xdr:cNvPr id="194" name="楕円 193">
          <a:extLst>
            <a:ext uri="{FF2B5EF4-FFF2-40B4-BE49-F238E27FC236}">
              <a16:creationId xmlns:a16="http://schemas.microsoft.com/office/drawing/2014/main" id="{7910C50A-F970-49EB-8FFB-B68FA6482F2C}"/>
            </a:ext>
          </a:extLst>
        </xdr:cNvPr>
        <xdr:cNvSpPr/>
      </xdr:nvSpPr>
      <xdr:spPr>
        <a:xfrm>
          <a:off x="1079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100965</xdr:rowOff>
    </xdr:from>
    <xdr:to>
      <xdr:col>10</xdr:col>
      <xdr:colOff>114300</xdr:colOff>
      <xdr:row>59</xdr:row>
      <xdr:rowOff>133350</xdr:rowOff>
    </xdr:to>
    <xdr:cxnSp macro="">
      <xdr:nvCxnSpPr>
        <xdr:cNvPr id="195" name="直線コネクタ 194">
          <a:extLst>
            <a:ext uri="{FF2B5EF4-FFF2-40B4-BE49-F238E27FC236}">
              <a16:creationId xmlns:a16="http://schemas.microsoft.com/office/drawing/2014/main" id="{CDF2A3D1-2F23-43EB-B741-D085D93C1892}"/>
            </a:ext>
          </a:extLst>
        </xdr:cNvPr>
        <xdr:cNvCxnSpPr/>
      </xdr:nvCxnSpPr>
      <xdr:spPr>
        <a:xfrm>
          <a:off x="1130300" y="10216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4E66298-C082-42BA-BC61-17683E1159EA}"/>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5CBE719-08F8-41CE-89BF-2FA1A733CBA5}"/>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75300CA0-10B0-4F4A-B356-A183A0C3F875}"/>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F8C8ACD-FB13-4B71-83FF-128E9B5D030B}"/>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027B157-5158-4BA4-BC3B-B892B937B61C}"/>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2A49623-8B5D-47EA-9E64-789854985472}"/>
            </a:ext>
          </a:extLst>
        </xdr:cNvPr>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54949F8-2793-4489-8BB0-8CE49F88593E}"/>
            </a:ext>
          </a:extLst>
        </xdr:cNvPr>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0B7050D-6439-4D3A-AE32-827B3027DC2C}"/>
            </a:ext>
          </a:extLst>
        </xdr:cNvPr>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BA93EED-DF33-4BC1-8365-4579B1B732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68ED005-E880-4613-BA20-8E1FC5A61A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0EE6CC8-F8B0-4DE7-A6DB-E7BA2A2713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7D7120E-A9B6-4843-9B28-8A00BD3108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AF48494-7672-4AB5-A4F5-FF0884A1E7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D471A2D-251A-4F6F-9CDA-96336CFAD6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9BE1BDE-E832-425A-82C3-65CD0D8E82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B0E962B-2253-45E8-BD0C-91F0510FED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0F70737-7665-4E74-8F94-31BF2188D3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CEA1C34-4B4E-420F-AA68-4CFB17AB14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52430AB4-BAF6-4475-8316-62BF7477DE3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CA2D7680-314D-41DA-8ADB-7DD45E0C117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D8996F6A-BEA6-4B81-BE79-95BD627D9F3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C75BEAEC-DE39-44B8-8AFD-92EF2EAD8A9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CA217C52-AEBE-4FF2-BE29-388691C74C1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F4AEFB1F-17EC-4B21-B413-F539D3A1B01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8486690B-0E57-4D2D-BECA-8FB4DB40727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FAF11E27-E1EB-42BE-BAFE-4E7C3EF576E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830A8978-2746-422C-A9C0-49753F4337B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A81E6EDF-1B99-4C61-AB82-E82D35EBA2D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1404F94F-E23B-4A2A-8B18-F0FCE93E415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16B2EC53-9D1E-404E-A08A-F1EA7293AFCF}"/>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7BE1DC2-E621-4CB2-B4B5-EA14127C65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16C559E3-E966-4555-A7FF-C9E4AF2E0C7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161E5A3-B046-40F1-8D60-18C14B1EE4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62DEA5A3-867E-4D1E-A570-822C9ED3DAAC}"/>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D0ECF06-BDE9-4520-801A-52312FE34BB5}"/>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7C74D0BA-61A2-47A8-9229-6391F4D312A1}"/>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E207BE39-B5CB-49CB-9FFC-8EC63F53E8B6}"/>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A52692AC-9080-4FB9-B61A-AC8167456FC7}"/>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552D5119-4509-4770-B985-550A135D3A77}"/>
            </a:ext>
          </a:extLst>
        </xdr:cNvPr>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D11F614B-AFB4-4F17-8D8E-48C089D83FB6}"/>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31DC12A4-A786-4058-AFCA-023B796801FC}"/>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D5ED3A7F-5989-4DE2-9F24-2A9AB2A5F4F5}"/>
            </a:ext>
          </a:extLst>
        </xdr:cNvPr>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C767FD92-A3C2-4286-9B90-25C8EC78383B}"/>
            </a:ext>
          </a:extLst>
        </xdr:cNvPr>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B1EB5697-C8AA-4553-A637-94743E42686C}"/>
            </a:ext>
          </a:extLst>
        </xdr:cNvPr>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BCDAA45-6A44-4392-BA79-D682F08EAB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BC2FDF-CD6C-460D-8EA4-7C36144FC2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0D64C9-4998-4816-829D-A972D5C755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73AB4D9-4E1E-4987-963B-DDD520CBE2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4724199-BFA3-4134-BE8A-9C147263B5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106421</xdr:rowOff>
    </xdr:from>
    <xdr:to>
      <xdr:col>55</xdr:col>
      <xdr:colOff>50800</xdr:colOff>
      <xdr:row>63</xdr:row>
      <xdr:rowOff>36571</xdr:rowOff>
    </xdr:to>
    <xdr:sp macro="" textlink="">
      <xdr:nvSpPr>
        <xdr:cNvPr id="245" name="楕円 244">
          <a:extLst>
            <a:ext uri="{FF2B5EF4-FFF2-40B4-BE49-F238E27FC236}">
              <a16:creationId xmlns:a16="http://schemas.microsoft.com/office/drawing/2014/main" id="{E1DE8461-8268-480B-B15C-1CCC2AC14619}"/>
            </a:ext>
          </a:extLst>
        </xdr:cNvPr>
        <xdr:cNvSpPr/>
      </xdr:nvSpPr>
      <xdr:spPr>
        <a:xfrm>
          <a:off x="10426700" y="107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84848</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8AF7CA88-9446-4ECF-B139-83855D05A2ED}"/>
            </a:ext>
          </a:extLst>
        </xdr:cNvPr>
        <xdr:cNvSpPr txBox="1"/>
      </xdr:nvSpPr>
      <xdr:spPr>
        <a:xfrm>
          <a:off x="10515600" y="107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107698</xdr:rowOff>
    </xdr:from>
    <xdr:to>
      <xdr:col>50</xdr:col>
      <xdr:colOff>165100</xdr:colOff>
      <xdr:row>63</xdr:row>
      <xdr:rowOff>37848</xdr:rowOff>
    </xdr:to>
    <xdr:sp macro="" textlink="">
      <xdr:nvSpPr>
        <xdr:cNvPr id="247" name="楕円 246">
          <a:extLst>
            <a:ext uri="{FF2B5EF4-FFF2-40B4-BE49-F238E27FC236}">
              <a16:creationId xmlns:a16="http://schemas.microsoft.com/office/drawing/2014/main" id="{CA41C43B-2774-4A09-A9F3-7695E57C8F97}"/>
            </a:ext>
          </a:extLst>
        </xdr:cNvPr>
        <xdr:cNvSpPr/>
      </xdr:nvSpPr>
      <xdr:spPr>
        <a:xfrm>
          <a:off x="9588500" y="107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157221</xdr:rowOff>
    </xdr:from>
    <xdr:to>
      <xdr:col>55</xdr:col>
      <xdr:colOff>0</xdr:colOff>
      <xdr:row>62</xdr:row>
      <xdr:rowOff>158498</xdr:rowOff>
    </xdr:to>
    <xdr:cxnSp macro="">
      <xdr:nvCxnSpPr>
        <xdr:cNvPr id="248" name="直線コネクタ 247">
          <a:extLst>
            <a:ext uri="{FF2B5EF4-FFF2-40B4-BE49-F238E27FC236}">
              <a16:creationId xmlns:a16="http://schemas.microsoft.com/office/drawing/2014/main" id="{A20513E7-9A5F-4386-8096-AE00A91C9DDC}"/>
            </a:ext>
          </a:extLst>
        </xdr:cNvPr>
        <xdr:cNvCxnSpPr/>
      </xdr:nvCxnSpPr>
      <xdr:spPr>
        <a:xfrm flipV="1">
          <a:off x="9639300" y="10787121"/>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109527</xdr:rowOff>
    </xdr:from>
    <xdr:to>
      <xdr:col>46</xdr:col>
      <xdr:colOff>38100</xdr:colOff>
      <xdr:row>63</xdr:row>
      <xdr:rowOff>39677</xdr:rowOff>
    </xdr:to>
    <xdr:sp macro="" textlink="">
      <xdr:nvSpPr>
        <xdr:cNvPr id="249" name="楕円 248">
          <a:extLst>
            <a:ext uri="{FF2B5EF4-FFF2-40B4-BE49-F238E27FC236}">
              <a16:creationId xmlns:a16="http://schemas.microsoft.com/office/drawing/2014/main" id="{A02EBAA3-52CD-445E-BCC4-041E31987D37}"/>
            </a:ext>
          </a:extLst>
        </xdr:cNvPr>
        <xdr:cNvSpPr/>
      </xdr:nvSpPr>
      <xdr:spPr>
        <a:xfrm>
          <a:off x="8699500" y="107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158498</xdr:rowOff>
    </xdr:from>
    <xdr:to>
      <xdr:col>50</xdr:col>
      <xdr:colOff>114300</xdr:colOff>
      <xdr:row>62</xdr:row>
      <xdr:rowOff>160327</xdr:rowOff>
    </xdr:to>
    <xdr:cxnSp macro="">
      <xdr:nvCxnSpPr>
        <xdr:cNvPr id="250" name="直線コネクタ 249">
          <a:extLst>
            <a:ext uri="{FF2B5EF4-FFF2-40B4-BE49-F238E27FC236}">
              <a16:creationId xmlns:a16="http://schemas.microsoft.com/office/drawing/2014/main" id="{6B52504A-73FD-4C55-85E9-E5AF479E7719}"/>
            </a:ext>
          </a:extLst>
        </xdr:cNvPr>
        <xdr:cNvCxnSpPr/>
      </xdr:nvCxnSpPr>
      <xdr:spPr>
        <a:xfrm flipV="1">
          <a:off x="8750300" y="107883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110722</xdr:rowOff>
    </xdr:from>
    <xdr:to>
      <xdr:col>41</xdr:col>
      <xdr:colOff>101600</xdr:colOff>
      <xdr:row>63</xdr:row>
      <xdr:rowOff>40872</xdr:rowOff>
    </xdr:to>
    <xdr:sp macro="" textlink="">
      <xdr:nvSpPr>
        <xdr:cNvPr id="251" name="楕円 250">
          <a:extLst>
            <a:ext uri="{FF2B5EF4-FFF2-40B4-BE49-F238E27FC236}">
              <a16:creationId xmlns:a16="http://schemas.microsoft.com/office/drawing/2014/main" id="{1039251C-735C-47FF-8A85-AB058719268F}"/>
            </a:ext>
          </a:extLst>
        </xdr:cNvPr>
        <xdr:cNvSpPr/>
      </xdr:nvSpPr>
      <xdr:spPr>
        <a:xfrm>
          <a:off x="7810500" y="107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160327</xdr:rowOff>
    </xdr:from>
    <xdr:to>
      <xdr:col>45</xdr:col>
      <xdr:colOff>177800</xdr:colOff>
      <xdr:row>62</xdr:row>
      <xdr:rowOff>161522</xdr:rowOff>
    </xdr:to>
    <xdr:cxnSp macro="">
      <xdr:nvCxnSpPr>
        <xdr:cNvPr id="252" name="直線コネクタ 251">
          <a:extLst>
            <a:ext uri="{FF2B5EF4-FFF2-40B4-BE49-F238E27FC236}">
              <a16:creationId xmlns:a16="http://schemas.microsoft.com/office/drawing/2014/main" id="{E4128D5F-7748-4698-B64C-469D94469BEA}"/>
            </a:ext>
          </a:extLst>
        </xdr:cNvPr>
        <xdr:cNvCxnSpPr/>
      </xdr:nvCxnSpPr>
      <xdr:spPr>
        <a:xfrm flipV="1">
          <a:off x="7861300" y="10790227"/>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112228</xdr:rowOff>
    </xdr:from>
    <xdr:to>
      <xdr:col>36</xdr:col>
      <xdr:colOff>165100</xdr:colOff>
      <xdr:row>63</xdr:row>
      <xdr:rowOff>42378</xdr:rowOff>
    </xdr:to>
    <xdr:sp macro="" textlink="">
      <xdr:nvSpPr>
        <xdr:cNvPr id="253" name="楕円 252">
          <a:extLst>
            <a:ext uri="{FF2B5EF4-FFF2-40B4-BE49-F238E27FC236}">
              <a16:creationId xmlns:a16="http://schemas.microsoft.com/office/drawing/2014/main" id="{10FF52E9-EEE6-4F05-8B0C-D462CEF2D46C}"/>
            </a:ext>
          </a:extLst>
        </xdr:cNvPr>
        <xdr:cNvSpPr/>
      </xdr:nvSpPr>
      <xdr:spPr>
        <a:xfrm>
          <a:off x="6921500" y="107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161522</xdr:rowOff>
    </xdr:from>
    <xdr:to>
      <xdr:col>41</xdr:col>
      <xdr:colOff>50800</xdr:colOff>
      <xdr:row>62</xdr:row>
      <xdr:rowOff>163028</xdr:rowOff>
    </xdr:to>
    <xdr:cxnSp macro="">
      <xdr:nvCxnSpPr>
        <xdr:cNvPr id="254" name="直線コネクタ 253">
          <a:extLst>
            <a:ext uri="{FF2B5EF4-FFF2-40B4-BE49-F238E27FC236}">
              <a16:creationId xmlns:a16="http://schemas.microsoft.com/office/drawing/2014/main" id="{BC8AA4CE-70B3-4F52-99DD-5520208214CD}"/>
            </a:ext>
          </a:extLst>
        </xdr:cNvPr>
        <xdr:cNvCxnSpPr/>
      </xdr:nvCxnSpPr>
      <xdr:spPr>
        <a:xfrm flipV="1">
          <a:off x="6972300" y="10791422"/>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2CA06E98-DB89-40A7-802F-D282713BDA11}"/>
            </a:ext>
          </a:extLst>
        </xdr:cNvPr>
        <xdr:cNvSpPr txBox="1"/>
      </xdr:nvSpPr>
      <xdr:spPr>
        <a:xfrm>
          <a:off x="93594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1810C7E-0351-4EBD-873F-8B9C3E722FD1}"/>
            </a:ext>
          </a:extLst>
        </xdr:cNvPr>
        <xdr:cNvSpPr txBox="1"/>
      </xdr:nvSpPr>
      <xdr:spPr>
        <a:xfrm>
          <a:off x="84831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4B3B2588-C396-4BC2-BEC2-899E368DC065}"/>
            </a:ext>
          </a:extLst>
        </xdr:cNvPr>
        <xdr:cNvSpPr txBox="1"/>
      </xdr:nvSpPr>
      <xdr:spPr>
        <a:xfrm>
          <a:off x="7594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B5417B65-B7C9-48FA-B759-AF58273A5466}"/>
            </a:ext>
          </a:extLst>
        </xdr:cNvPr>
        <xdr:cNvSpPr txBox="1"/>
      </xdr:nvSpPr>
      <xdr:spPr>
        <a:xfrm>
          <a:off x="6705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54375</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6C3A8247-3804-44BB-8CF5-C58CACA6B01F}"/>
            </a:ext>
          </a:extLst>
        </xdr:cNvPr>
        <xdr:cNvSpPr txBox="1"/>
      </xdr:nvSpPr>
      <xdr:spPr>
        <a:xfrm>
          <a:off x="9359411" y="105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56204</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6A361B0F-AD3D-4BAA-9CA1-D18A3A32BCB4}"/>
            </a:ext>
          </a:extLst>
        </xdr:cNvPr>
        <xdr:cNvSpPr txBox="1"/>
      </xdr:nvSpPr>
      <xdr:spPr>
        <a:xfrm>
          <a:off x="8483111" y="105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57399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D1C81FBD-4EBB-42E2-A852-E562221ED8ED}"/>
            </a:ext>
          </a:extLst>
        </xdr:cNvPr>
        <xdr:cNvSpPr txBox="1"/>
      </xdr:nvSpPr>
      <xdr:spPr>
        <a:xfrm>
          <a:off x="7594111" y="105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58905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43E540ED-F290-450E-B058-51100FCA3917}"/>
            </a:ext>
          </a:extLst>
        </xdr:cNvPr>
        <xdr:cNvSpPr txBox="1"/>
      </xdr:nvSpPr>
      <xdr:spPr>
        <a:xfrm>
          <a:off x="6705111" y="105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26EA528-021D-407B-90BD-C4F751CE51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4B0CA8F-4B4A-4ABB-9481-76E7EF0E30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9945C84-2529-40AB-99EE-F1F58427EB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DFF1EFB-3558-4FFD-A30F-58043791F0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8260A0A-A53D-4E3B-9BAF-DF87EA292D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80E8E98-326C-493A-947A-B2F1F59BC0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5D5B465-0950-472C-973D-14C481317A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E0F7933-1EFC-49AC-860E-B99FDE9482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43E95EB-F123-4865-A71C-2AFA6BDBE8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948785E-D946-4765-B2ED-4A4B7F7526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B83F9F5-AA3E-46C1-A2EB-76347B31CB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7230306-F927-4122-8D9B-C6F82D50C6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08B5F7D-FC4F-45CB-BFA8-AA0F03DF3F9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F27BE5B-5251-4957-82C9-330384385DC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691E070-2040-4F2F-91A3-E4EC0417890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5B2F8F7-C5ED-4EF9-B559-43E3AC1FE4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32EBB35-FF73-410C-9212-7B7EF7C0FCE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763A4078-208A-4069-8C52-B448C2EBDF9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825296A4-F585-404B-A409-916B695D9EF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DF38A1F-2CFB-43D0-8313-47E0948FF7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618FF5D-6298-40C3-862D-9C423999E34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54E288CC-25BC-44E2-A1C7-83EBD2E0DF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D8396B4-E824-41FC-AAF8-50D7BD53C9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37EE342-28D1-4AE6-B0C1-252398A227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A9D96479-E6B1-4A55-917E-03DB77BAC2E8}"/>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7EB87E2C-6AF9-43A3-A462-1DC3313710A2}"/>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7BDF036D-6AC4-44A0-B1B3-8FBBC6F769B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644E9A4-E4B4-4700-9575-828A90C908C7}"/>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DE7920E2-11F5-4249-968E-BB0DAD7C6B05}"/>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4463820-1BC5-49F0-80C8-988488C5473C}"/>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C2915127-7B4C-4BBB-BD9B-7C431D5899DD}"/>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EAEB096D-AF95-4708-B180-972099EBFEB6}"/>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9BBCE91F-9417-44E0-A033-AA8B12F499D9}"/>
            </a:ext>
          </a:extLst>
        </xdr:cNvPr>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D2D424A3-ACA1-4279-86FA-F0CE84B21421}"/>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0D396AA4-7902-4FAC-B050-1F73DD866378}"/>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ECA3E14-C4AE-47AA-827B-FA6A2C2C1F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380903-280B-45D8-A4A6-B435E759F3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4EBA61-FE31-4A65-BA82-B3964A99D1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63D6C6-911B-49EF-8E2D-CB90C18D71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BA81EDB-DBF2-423B-A598-235744086B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303" name="楕円 302">
          <a:extLst>
            <a:ext uri="{FF2B5EF4-FFF2-40B4-BE49-F238E27FC236}">
              <a16:creationId xmlns:a16="http://schemas.microsoft.com/office/drawing/2014/main" id="{FE7ABAF9-5B91-4F8A-AA6B-D59A636B1CCF}"/>
            </a:ext>
          </a:extLst>
        </xdr:cNvPr>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BAC7619-249C-4797-A423-FE5E164D6992}"/>
            </a:ext>
          </a:extLst>
        </xdr:cNvPr>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5" name="楕円 304">
          <a:extLst>
            <a:ext uri="{FF2B5EF4-FFF2-40B4-BE49-F238E27FC236}">
              <a16:creationId xmlns:a16="http://schemas.microsoft.com/office/drawing/2014/main" id="{A6611AD4-7C42-45FC-8469-F874F79E24A2}"/>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43814</xdr:rowOff>
    </xdr:to>
    <xdr:cxnSp macro="">
      <xdr:nvCxnSpPr>
        <xdr:cNvPr id="306" name="直線コネクタ 305">
          <a:extLst>
            <a:ext uri="{FF2B5EF4-FFF2-40B4-BE49-F238E27FC236}">
              <a16:creationId xmlns:a16="http://schemas.microsoft.com/office/drawing/2014/main" id="{93E30668-67AA-4308-8F83-B7CEDA6D5AEA}"/>
            </a:ext>
          </a:extLst>
        </xdr:cNvPr>
        <xdr:cNvCxnSpPr/>
      </xdr:nvCxnSpPr>
      <xdr:spPr>
        <a:xfrm>
          <a:off x="3797300" y="144170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7" name="楕円 306">
          <a:extLst>
            <a:ext uri="{FF2B5EF4-FFF2-40B4-BE49-F238E27FC236}">
              <a16:creationId xmlns:a16="http://schemas.microsoft.com/office/drawing/2014/main" id="{718A7B9F-3F16-4E9C-8E70-4366D50C1947}"/>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15239</xdr:rowOff>
    </xdr:to>
    <xdr:cxnSp macro="">
      <xdr:nvCxnSpPr>
        <xdr:cNvPr id="308" name="直線コネクタ 307">
          <a:extLst>
            <a:ext uri="{FF2B5EF4-FFF2-40B4-BE49-F238E27FC236}">
              <a16:creationId xmlns:a16="http://schemas.microsoft.com/office/drawing/2014/main" id="{B1B28F02-6C2E-465A-9352-DB221217E751}"/>
            </a:ext>
          </a:extLst>
        </xdr:cNvPr>
        <xdr:cNvCxnSpPr/>
      </xdr:nvCxnSpPr>
      <xdr:spPr>
        <a:xfrm>
          <a:off x="2908300" y="144075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309" name="楕円 308">
          <a:extLst>
            <a:ext uri="{FF2B5EF4-FFF2-40B4-BE49-F238E27FC236}">
              <a16:creationId xmlns:a16="http://schemas.microsoft.com/office/drawing/2014/main" id="{5D53793F-6165-481A-ACE4-88A333011A7A}"/>
            </a:ext>
          </a:extLst>
        </xdr:cNvPr>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84</xdr:row>
      <xdr:rowOff>5714</xdr:rowOff>
    </xdr:to>
    <xdr:cxnSp macro="">
      <xdr:nvCxnSpPr>
        <xdr:cNvPr id="310" name="直線コネクタ 309">
          <a:extLst>
            <a:ext uri="{FF2B5EF4-FFF2-40B4-BE49-F238E27FC236}">
              <a16:creationId xmlns:a16="http://schemas.microsoft.com/office/drawing/2014/main" id="{E4AB4894-9AE4-4423-978A-86A27C11FB85}"/>
            </a:ext>
          </a:extLst>
        </xdr:cNvPr>
        <xdr:cNvCxnSpPr/>
      </xdr:nvCxnSpPr>
      <xdr:spPr>
        <a:xfrm>
          <a:off x="2019300" y="14375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1" name="楕円 310">
          <a:extLst>
            <a:ext uri="{FF2B5EF4-FFF2-40B4-BE49-F238E27FC236}">
              <a16:creationId xmlns:a16="http://schemas.microsoft.com/office/drawing/2014/main" id="{22C35486-A816-4129-9A8A-E483AEE24E3F}"/>
            </a:ext>
          </a:extLst>
        </xdr:cNvPr>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144780</xdr:rowOff>
    </xdr:to>
    <xdr:cxnSp macro="">
      <xdr:nvCxnSpPr>
        <xdr:cNvPr id="312" name="直線コネクタ 311">
          <a:extLst>
            <a:ext uri="{FF2B5EF4-FFF2-40B4-BE49-F238E27FC236}">
              <a16:creationId xmlns:a16="http://schemas.microsoft.com/office/drawing/2014/main" id="{F14BE628-A010-4FD6-93C3-4093A8E9A00C}"/>
            </a:ext>
          </a:extLst>
        </xdr:cNvPr>
        <xdr:cNvCxnSpPr/>
      </xdr:nvCxnSpPr>
      <xdr:spPr>
        <a:xfrm>
          <a:off x="1130300" y="1434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625985CE-026D-470F-95BF-3DF76E90051A}"/>
            </a:ext>
          </a:extLst>
        </xdr:cNvPr>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13ABA48E-E30E-47CE-8712-E1285D50B766}"/>
            </a:ext>
          </a:extLst>
        </xdr:cNvPr>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25CCF1F7-8D60-4723-B279-1A6271CCE36E}"/>
            </a:ext>
          </a:extLst>
        </xdr:cNvPr>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62802D3C-285B-422F-9822-E2A4B2A3F1B4}"/>
            </a:ext>
          </a:extLst>
        </xdr:cNvPr>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7" name="n_1mainValue【公営住宅】&#10;有形固定資産減価償却率">
          <a:extLst>
            <a:ext uri="{FF2B5EF4-FFF2-40B4-BE49-F238E27FC236}">
              <a16:creationId xmlns:a16="http://schemas.microsoft.com/office/drawing/2014/main" id="{3D925549-C44B-4C45-B394-D387217D837C}"/>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8" name="n_2mainValue【公営住宅】&#10;有形固定資産減価償却率">
          <a:extLst>
            <a:ext uri="{FF2B5EF4-FFF2-40B4-BE49-F238E27FC236}">
              <a16:creationId xmlns:a16="http://schemas.microsoft.com/office/drawing/2014/main" id="{3B790591-C166-4417-9B11-128EC5153F03}"/>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319" name="n_3mainValue【公営住宅】&#10;有形固定資産減価償却率">
          <a:extLst>
            <a:ext uri="{FF2B5EF4-FFF2-40B4-BE49-F238E27FC236}">
              <a16:creationId xmlns:a16="http://schemas.microsoft.com/office/drawing/2014/main" id="{AC577F80-BFD3-4900-A487-4BDCAFCBFF04}"/>
            </a:ext>
          </a:extLst>
        </xdr:cNvPr>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20" name="n_4mainValue【公営住宅】&#10;有形固定資産減価償却率">
          <a:extLst>
            <a:ext uri="{FF2B5EF4-FFF2-40B4-BE49-F238E27FC236}">
              <a16:creationId xmlns:a16="http://schemas.microsoft.com/office/drawing/2014/main" id="{C27B377A-58FA-467D-890D-10535662DCD4}"/>
            </a:ext>
          </a:extLst>
        </xdr:cNvPr>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95C70A8-C342-41CF-8BB1-93C1982AFD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AAFAED2-C281-461C-8246-67A908572E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B0DE9F3-948D-4125-875D-784B446D59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A97F4E4-89F4-43A4-89FA-6F2856D9B2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DE37255-C50B-4AF5-B316-7FAF1CA18A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72B08D7-7697-41B3-BA07-6AAC9286BC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CE68FE7-C4C3-4D2E-BEA5-FC03C73B63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6E4DBAF-4C37-4031-9009-DBB3117207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9E44A42-1A91-4051-A677-36DC351C7F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D547BFA-22D3-4D84-9FEE-3D48D0B13C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27E37E5-ECC4-42ED-913A-69C9DD7722F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EADC868-6A22-4A90-AD76-C6351C27B49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F69C605-F25E-4C70-921B-F50AC23F34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26B7B87-7F40-429B-9392-06BBA49B73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7534D2CC-EFEB-46EF-A786-DAEFE8C9A95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17B0C59-7F7E-45C0-A1ED-50D023DC705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8BBE74F9-CBC4-457D-A471-23981A79F2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DA04EA0-E058-4686-ACC8-604476024B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97BED3DE-B069-476C-82E3-41D1B70B1B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A7882DA7-6BB1-4B75-8650-0F0FE2019444}"/>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06DCE04D-18D3-4F73-BB90-D205C806860E}"/>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5BEB166C-A6D0-4DA4-AD91-6876E564E45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F74C3EED-3035-4544-87F9-36F91976FC42}"/>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EF74683D-1A5B-4C30-AEF3-FFE8C6EB2921}"/>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63D7B067-5DD3-46C1-AFAB-E91609263E81}"/>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1D44E82E-900F-4891-9799-DAD408865497}"/>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49FDA66A-99E5-43D3-AECA-2B515B439F51}"/>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DDE0E1C8-E46D-45C6-B998-4129DD31C1AB}"/>
            </a:ext>
          </a:extLst>
        </xdr:cNvPr>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B7010341-F973-4AA5-9262-FE75D6703BF0}"/>
            </a:ext>
          </a:extLst>
        </xdr:cNvPr>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DAFC8BAC-F2FA-4F01-9B8C-3177C83E7B89}"/>
            </a:ext>
          </a:extLst>
        </xdr:cNvPr>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1C2B336-A5B6-4CA7-91DB-E6BB8298F1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1C8EEF0-9609-42A4-8DF5-3FDEE7B5FF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704476E-C027-48BA-B927-99736F5C08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F96EB3C-91EF-4C01-8446-530D11E3A5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6415ADA-21B1-4FB0-9373-76EA1AA33C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56" name="楕円 355">
          <a:extLst>
            <a:ext uri="{FF2B5EF4-FFF2-40B4-BE49-F238E27FC236}">
              <a16:creationId xmlns:a16="http://schemas.microsoft.com/office/drawing/2014/main" id="{6DD4C7E8-C51F-4B52-AE5F-7A9007BA7E61}"/>
            </a:ext>
          </a:extLst>
        </xdr:cNvPr>
        <xdr:cNvSpPr/>
      </xdr:nvSpPr>
      <xdr:spPr>
        <a:xfrm>
          <a:off x="104267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53675</xdr:rowOff>
    </xdr:from>
    <xdr:ext cx="469744" cy="259045"/>
    <xdr:sp macro="" textlink="">
      <xdr:nvSpPr>
        <xdr:cNvPr id="357" name="【公営住宅】&#10;一人当たり面積該当値テキスト">
          <a:extLst>
            <a:ext uri="{FF2B5EF4-FFF2-40B4-BE49-F238E27FC236}">
              <a16:creationId xmlns:a16="http://schemas.microsoft.com/office/drawing/2014/main" id="{107D21BB-0D18-4B31-BA53-E1AA1A5C9C9E}"/>
            </a:ext>
          </a:extLst>
        </xdr:cNvPr>
        <xdr:cNvSpPr txBox="1"/>
      </xdr:nvSpPr>
      <xdr:spPr>
        <a:xfrm>
          <a:off x="10515600" y="1445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137033</xdr:rowOff>
    </xdr:from>
    <xdr:to>
      <xdr:col>50</xdr:col>
      <xdr:colOff>165100</xdr:colOff>
      <xdr:row>85</xdr:row>
      <xdr:rowOff>67183</xdr:rowOff>
    </xdr:to>
    <xdr:sp macro="" textlink="">
      <xdr:nvSpPr>
        <xdr:cNvPr id="358" name="楕円 357">
          <a:extLst>
            <a:ext uri="{FF2B5EF4-FFF2-40B4-BE49-F238E27FC236}">
              <a16:creationId xmlns:a16="http://schemas.microsoft.com/office/drawing/2014/main" id="{94DFD82C-076D-4D6B-A2E5-C17E3297B79A}"/>
            </a:ext>
          </a:extLst>
        </xdr:cNvPr>
        <xdr:cNvSpPr/>
      </xdr:nvSpPr>
      <xdr:spPr>
        <a:xfrm>
          <a:off x="9588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xdr:rowOff>
    </xdr:from>
    <xdr:to>
      <xdr:col>55</xdr:col>
      <xdr:colOff>0</xdr:colOff>
      <xdr:row>85</xdr:row>
      <xdr:rowOff>18098</xdr:rowOff>
    </xdr:to>
    <xdr:cxnSp macro="">
      <xdr:nvCxnSpPr>
        <xdr:cNvPr id="359" name="直線コネクタ 358">
          <a:extLst>
            <a:ext uri="{FF2B5EF4-FFF2-40B4-BE49-F238E27FC236}">
              <a16:creationId xmlns:a16="http://schemas.microsoft.com/office/drawing/2014/main" id="{A8EFF9F9-3D4C-481D-88E2-E4CD11CE7423}"/>
            </a:ext>
          </a:extLst>
        </xdr:cNvPr>
        <xdr:cNvCxnSpPr/>
      </xdr:nvCxnSpPr>
      <xdr:spPr>
        <a:xfrm>
          <a:off x="9639300" y="1458963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60" name="楕円 359">
          <a:extLst>
            <a:ext uri="{FF2B5EF4-FFF2-40B4-BE49-F238E27FC236}">
              <a16:creationId xmlns:a16="http://schemas.microsoft.com/office/drawing/2014/main" id="{A20BFDEA-A2E9-427B-8B8F-579AC0943701}"/>
            </a:ext>
          </a:extLst>
        </xdr:cNvPr>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16383</xdr:rowOff>
    </xdr:to>
    <xdr:cxnSp macro="">
      <xdr:nvCxnSpPr>
        <xdr:cNvPr id="361" name="直線コネクタ 360">
          <a:extLst>
            <a:ext uri="{FF2B5EF4-FFF2-40B4-BE49-F238E27FC236}">
              <a16:creationId xmlns:a16="http://schemas.microsoft.com/office/drawing/2014/main" id="{42562F72-6C81-4F43-A5F5-8BCF84CC1065}"/>
            </a:ext>
          </a:extLst>
        </xdr:cNvPr>
        <xdr:cNvCxnSpPr/>
      </xdr:nvCxnSpPr>
      <xdr:spPr>
        <a:xfrm>
          <a:off x="8750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137033</xdr:rowOff>
    </xdr:from>
    <xdr:to>
      <xdr:col>41</xdr:col>
      <xdr:colOff>101600</xdr:colOff>
      <xdr:row>85</xdr:row>
      <xdr:rowOff>67183</xdr:rowOff>
    </xdr:to>
    <xdr:sp macro="" textlink="">
      <xdr:nvSpPr>
        <xdr:cNvPr id="362" name="楕円 361">
          <a:extLst>
            <a:ext uri="{FF2B5EF4-FFF2-40B4-BE49-F238E27FC236}">
              <a16:creationId xmlns:a16="http://schemas.microsoft.com/office/drawing/2014/main" id="{DE2FFCE9-8D5E-480C-82B5-0E031430607B}"/>
            </a:ext>
          </a:extLst>
        </xdr:cNvPr>
        <xdr:cNvSpPr/>
      </xdr:nvSpPr>
      <xdr:spPr>
        <a:xfrm>
          <a:off x="7810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16383</xdr:rowOff>
    </xdr:to>
    <xdr:cxnSp macro="">
      <xdr:nvCxnSpPr>
        <xdr:cNvPr id="363" name="直線コネクタ 362">
          <a:extLst>
            <a:ext uri="{FF2B5EF4-FFF2-40B4-BE49-F238E27FC236}">
              <a16:creationId xmlns:a16="http://schemas.microsoft.com/office/drawing/2014/main" id="{CFD2525C-7601-49B8-A912-78D3E7BEDA89}"/>
            </a:ext>
          </a:extLst>
        </xdr:cNvPr>
        <xdr:cNvCxnSpPr/>
      </xdr:nvCxnSpPr>
      <xdr:spPr>
        <a:xfrm flipV="1">
          <a:off x="7861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136461</xdr:rowOff>
    </xdr:from>
    <xdr:to>
      <xdr:col>36</xdr:col>
      <xdr:colOff>165100</xdr:colOff>
      <xdr:row>85</xdr:row>
      <xdr:rowOff>66611</xdr:rowOff>
    </xdr:to>
    <xdr:sp macro="" textlink="">
      <xdr:nvSpPr>
        <xdr:cNvPr id="364" name="楕円 363">
          <a:extLst>
            <a:ext uri="{FF2B5EF4-FFF2-40B4-BE49-F238E27FC236}">
              <a16:creationId xmlns:a16="http://schemas.microsoft.com/office/drawing/2014/main" id="{BEA822DC-3E1A-411B-A6AB-9343EF2A6C8E}"/>
            </a:ext>
          </a:extLst>
        </xdr:cNvPr>
        <xdr:cNvSpPr/>
      </xdr:nvSpPr>
      <xdr:spPr>
        <a:xfrm>
          <a:off x="6921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15811</xdr:rowOff>
    </xdr:from>
    <xdr:to>
      <xdr:col>41</xdr:col>
      <xdr:colOff>50800</xdr:colOff>
      <xdr:row>85</xdr:row>
      <xdr:rowOff>16383</xdr:rowOff>
    </xdr:to>
    <xdr:cxnSp macro="">
      <xdr:nvCxnSpPr>
        <xdr:cNvPr id="365" name="直線コネクタ 364">
          <a:extLst>
            <a:ext uri="{FF2B5EF4-FFF2-40B4-BE49-F238E27FC236}">
              <a16:creationId xmlns:a16="http://schemas.microsoft.com/office/drawing/2014/main" id="{0422A39E-C637-4B92-9FFE-AFD63078C413}"/>
            </a:ext>
          </a:extLst>
        </xdr:cNvPr>
        <xdr:cNvCxnSpPr/>
      </xdr:nvCxnSpPr>
      <xdr:spPr>
        <a:xfrm>
          <a:off x="6972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1B0BCF04-B7F0-4126-AFCE-2C2E1FFC2B15}"/>
            </a:ext>
          </a:extLst>
        </xdr:cNvPr>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690A3B5E-AE4A-42DD-91AE-51F1DBC5C82E}"/>
            </a:ext>
          </a:extLst>
        </xdr:cNvPr>
        <xdr:cNvSpPr txBox="1"/>
      </xdr:nvSpPr>
      <xdr:spPr>
        <a:xfrm>
          <a:off x="8515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B6DA68EB-2821-4C67-AE95-801BCD4188B7}"/>
            </a:ext>
          </a:extLst>
        </xdr:cNvPr>
        <xdr:cNvSpPr txBox="1"/>
      </xdr:nvSpPr>
      <xdr:spPr>
        <a:xfrm>
          <a:off x="7626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CA5F0005-AAF7-41EE-ADE7-3A7060E41688}"/>
            </a:ext>
          </a:extLst>
        </xdr:cNvPr>
        <xdr:cNvSpPr txBox="1"/>
      </xdr:nvSpPr>
      <xdr:spPr>
        <a:xfrm>
          <a:off x="6737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58310</xdr:rowOff>
    </xdr:from>
    <xdr:ext cx="469744" cy="259045"/>
    <xdr:sp macro="" textlink="">
      <xdr:nvSpPr>
        <xdr:cNvPr id="370" name="n_1mainValue【公営住宅】&#10;一人当たり面積">
          <a:extLst>
            <a:ext uri="{FF2B5EF4-FFF2-40B4-BE49-F238E27FC236}">
              <a16:creationId xmlns:a16="http://schemas.microsoft.com/office/drawing/2014/main" id="{C6A81B6F-BD21-4160-B9C7-00DCFA075B55}"/>
            </a:ext>
          </a:extLst>
        </xdr:cNvPr>
        <xdr:cNvSpPr txBox="1"/>
      </xdr:nvSpPr>
      <xdr:spPr>
        <a:xfrm>
          <a:off x="93917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71" name="n_2mainValue【公営住宅】&#10;一人当たり面積">
          <a:extLst>
            <a:ext uri="{FF2B5EF4-FFF2-40B4-BE49-F238E27FC236}">
              <a16:creationId xmlns:a16="http://schemas.microsoft.com/office/drawing/2014/main" id="{103F7355-F796-4FD9-A30C-5B8360719C4F}"/>
            </a:ext>
          </a:extLst>
        </xdr:cNvPr>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58310</xdr:rowOff>
    </xdr:from>
    <xdr:ext cx="469744" cy="259045"/>
    <xdr:sp macro="" textlink="">
      <xdr:nvSpPr>
        <xdr:cNvPr id="372" name="n_3mainValue【公営住宅】&#10;一人当たり面積">
          <a:extLst>
            <a:ext uri="{FF2B5EF4-FFF2-40B4-BE49-F238E27FC236}">
              <a16:creationId xmlns:a16="http://schemas.microsoft.com/office/drawing/2014/main" id="{B223B2B6-10B7-4670-8522-CD30308C2CC4}"/>
            </a:ext>
          </a:extLst>
        </xdr:cNvPr>
        <xdr:cNvSpPr txBox="1"/>
      </xdr:nvSpPr>
      <xdr:spPr>
        <a:xfrm>
          <a:off x="7626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57738</xdr:rowOff>
    </xdr:from>
    <xdr:ext cx="469744" cy="259045"/>
    <xdr:sp macro="" textlink="">
      <xdr:nvSpPr>
        <xdr:cNvPr id="373" name="n_4mainValue【公営住宅】&#10;一人当たり面積">
          <a:extLst>
            <a:ext uri="{FF2B5EF4-FFF2-40B4-BE49-F238E27FC236}">
              <a16:creationId xmlns:a16="http://schemas.microsoft.com/office/drawing/2014/main" id="{885C1A0B-5959-45DE-8473-3A029A26E474}"/>
            </a:ext>
          </a:extLst>
        </xdr:cNvPr>
        <xdr:cNvSpPr txBox="1"/>
      </xdr:nvSpPr>
      <xdr:spPr>
        <a:xfrm>
          <a:off x="6737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F6D9B46-AACA-4DC1-9C67-4177B55098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91655836-BF6A-4EB0-B9F0-9C02609637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266CCF6-B1FE-4869-BDFC-AD39F757A6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3B0D1EA-EE93-4F83-8C86-925A83BB77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B336470-D083-4D8C-B9C5-15278F5118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389AB71A-BD51-42DD-B6FA-E14EEFE8F6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9329670E-DEAB-4067-B6D6-9902D062D2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AC5FBF2-1512-4709-9450-0B77FB59B7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68C9A2C0-34A6-40D7-B2AF-9EDF6C64F1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EF531737-C6CC-413D-829D-66FFB7ED0A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2A46653D-5637-475E-92D1-33FAFA2C17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CA2BFC6F-C66E-4111-AFB5-9B7F090723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B74C0215-1B98-4734-BA19-95295A779A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A64351E4-D560-470E-8AA5-9D06981B96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7ACBEB35-286E-4939-BE32-664BA146E0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B3EA23D2-929A-4721-9F89-B5044C0A022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6E91F77-5497-40F2-9B4B-D85697DC5C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4C5F652A-2936-437E-93D4-B926B84784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775A039-02D7-431A-AB27-BFD3930E4A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1872A408-EB9C-4595-9A00-4BA5CFF824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88A1F2E-052A-4389-A4D0-446D8739A3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95C3FA71-B461-4245-B1D6-3820241E1C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399945CA-0864-46D0-A3A1-999882F185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8C4CCA7B-AEC8-4272-A0CF-F2A87F564D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A8EB534-1F44-4A20-A17D-E64874565B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48014A74-862D-4555-949C-CB68052AE2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E61D4CFB-6572-42F2-99DF-22414A9439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CE7994E7-C714-4A43-9246-560F34A88AA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325A16C5-A240-4BD0-8857-500E321688F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F71627A-717E-40FE-9351-2BCF64C4A09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2147B460-F818-4111-968A-BFAE38AA5EE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7245986D-E20F-4580-B01C-0E0BB51DC1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D7244F60-D561-4E3B-9983-FB45A69EAC5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F7875033-AB6B-466E-96D6-AEE585DE04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8478866-9B37-4A06-93C1-E7D4946BA90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FC83669E-CB2E-4AE7-AD22-6F728EF55A4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8CDF645F-1D90-4A4A-923A-02B42C3C18E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02C8F30-A136-4FDC-AE72-A568215D33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705AE4A6-31E6-4839-80C1-C8B6DA89B27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D137451-0A43-4647-B924-254E03A468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68FD789B-2891-4DE5-8975-35F59F1ABDBA}"/>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F17B86C2-0611-48EE-9894-E492BD7FB289}"/>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951159F9-88B1-45E0-9DF1-39507D41D795}"/>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DADCFF75-0BB9-4E62-B5CF-D182021E3A52}"/>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870100C1-F9DF-4708-8DB1-4756942FBCEC}"/>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31BB676B-E8BD-4076-881F-7000970F9157}"/>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5A35B37F-40DD-45F0-ADF9-2B2447FE7559}"/>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696F7BD9-BC9B-4AA6-93AA-A017A602E068}"/>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C9896C30-98FB-4FF7-BFCB-3C449D12C9AA}"/>
            </a:ext>
          </a:extLst>
        </xdr:cNvPr>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0C38F990-D386-4A00-AD68-D093026A2C2B}"/>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4ADE3770-35C9-41DB-891D-252BED80D8F9}"/>
            </a:ext>
          </a:extLst>
        </xdr:cNvPr>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C5CE6E5-863A-4FA9-974B-290825E1FF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BBCC914-AE62-4B1A-90F4-055C299BC0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A53C2D3-4C15-4A94-A57F-E5EA2FE256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DCD96CC-22FE-4223-AC6B-A3DE0F8BE4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0190E66-FCD9-4336-9C6B-78E917C8A9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430" name="楕円 429">
          <a:extLst>
            <a:ext uri="{FF2B5EF4-FFF2-40B4-BE49-F238E27FC236}">
              <a16:creationId xmlns:a16="http://schemas.microsoft.com/office/drawing/2014/main" id="{421256C3-288A-4438-9E93-AF24EB694078}"/>
            </a:ext>
          </a:extLst>
        </xdr:cNvPr>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3AF8ED92-44FE-4EE3-B95D-4F295B027323}"/>
            </a:ext>
          </a:extLst>
        </xdr:cNvPr>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432" name="楕円 431">
          <a:extLst>
            <a:ext uri="{FF2B5EF4-FFF2-40B4-BE49-F238E27FC236}">
              <a16:creationId xmlns:a16="http://schemas.microsoft.com/office/drawing/2014/main" id="{721C2695-302A-4B5B-B40D-65ADF6EBA7BC}"/>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15240</xdr:rowOff>
    </xdr:to>
    <xdr:cxnSp macro="">
      <xdr:nvCxnSpPr>
        <xdr:cNvPr id="433" name="直線コネクタ 432">
          <a:extLst>
            <a:ext uri="{FF2B5EF4-FFF2-40B4-BE49-F238E27FC236}">
              <a16:creationId xmlns:a16="http://schemas.microsoft.com/office/drawing/2014/main" id="{088C8AB7-8CE3-4996-BC10-7A81F92492F6}"/>
            </a:ext>
          </a:extLst>
        </xdr:cNvPr>
        <xdr:cNvCxnSpPr/>
      </xdr:nvCxnSpPr>
      <xdr:spPr>
        <a:xfrm>
          <a:off x="15481300" y="6675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34" name="楕円 433">
          <a:extLst>
            <a:ext uri="{FF2B5EF4-FFF2-40B4-BE49-F238E27FC236}">
              <a16:creationId xmlns:a16="http://schemas.microsoft.com/office/drawing/2014/main" id="{DC1BE280-84B9-4336-93C6-EED98F750D18}"/>
            </a:ext>
          </a:extLst>
        </xdr:cNvPr>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38</xdr:row>
      <xdr:rowOff>160020</xdr:rowOff>
    </xdr:to>
    <xdr:cxnSp macro="">
      <xdr:nvCxnSpPr>
        <xdr:cNvPr id="435" name="直線コネクタ 434">
          <a:extLst>
            <a:ext uri="{FF2B5EF4-FFF2-40B4-BE49-F238E27FC236}">
              <a16:creationId xmlns:a16="http://schemas.microsoft.com/office/drawing/2014/main" id="{2FD390DB-52D7-45FE-910D-F04A2A8CC94E}"/>
            </a:ext>
          </a:extLst>
        </xdr:cNvPr>
        <xdr:cNvCxnSpPr/>
      </xdr:nvCxnSpPr>
      <xdr:spPr>
        <a:xfrm>
          <a:off x="14592300" y="6644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436" name="楕円 435">
          <a:extLst>
            <a:ext uri="{FF2B5EF4-FFF2-40B4-BE49-F238E27FC236}">
              <a16:creationId xmlns:a16="http://schemas.microsoft.com/office/drawing/2014/main" id="{648840A1-8E73-47BF-91D5-6AE9119B6078}"/>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129540</xdr:rowOff>
    </xdr:to>
    <xdr:cxnSp macro="">
      <xdr:nvCxnSpPr>
        <xdr:cNvPr id="437" name="直線コネクタ 436">
          <a:extLst>
            <a:ext uri="{FF2B5EF4-FFF2-40B4-BE49-F238E27FC236}">
              <a16:creationId xmlns:a16="http://schemas.microsoft.com/office/drawing/2014/main" id="{A0EE9B02-DA02-4C3F-91E2-3DEECD790A2B}"/>
            </a:ext>
          </a:extLst>
        </xdr:cNvPr>
        <xdr:cNvCxnSpPr/>
      </xdr:nvCxnSpPr>
      <xdr:spPr>
        <a:xfrm>
          <a:off x="13703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438" name="楕円 437">
          <a:extLst>
            <a:ext uri="{FF2B5EF4-FFF2-40B4-BE49-F238E27FC236}">
              <a16:creationId xmlns:a16="http://schemas.microsoft.com/office/drawing/2014/main" id="{913A98A7-60DC-4491-9537-31A1A35A9C0A}"/>
            </a:ext>
          </a:extLst>
        </xdr:cNvPr>
        <xdr:cNvSpPr/>
      </xdr:nvSpPr>
      <xdr:spPr>
        <a:xfrm>
          <a:off x="12763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100965</xdr:rowOff>
    </xdr:from>
    <xdr:to>
      <xdr:col>71</xdr:col>
      <xdr:colOff>177800</xdr:colOff>
      <xdr:row>38</xdr:row>
      <xdr:rowOff>121920</xdr:rowOff>
    </xdr:to>
    <xdr:cxnSp macro="">
      <xdr:nvCxnSpPr>
        <xdr:cNvPr id="439" name="直線コネクタ 438">
          <a:extLst>
            <a:ext uri="{FF2B5EF4-FFF2-40B4-BE49-F238E27FC236}">
              <a16:creationId xmlns:a16="http://schemas.microsoft.com/office/drawing/2014/main" id="{5E953E5A-56C0-4601-954D-80A33751616B}"/>
            </a:ext>
          </a:extLst>
        </xdr:cNvPr>
        <xdr:cNvCxnSpPr/>
      </xdr:nvCxnSpPr>
      <xdr:spPr>
        <a:xfrm>
          <a:off x="12814300" y="6616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2C76E67F-9FC7-454A-A500-A8498C91CC5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8B123436-0D55-455A-AB59-D3EB472B9454}"/>
            </a:ext>
          </a:extLst>
        </xdr:cNvPr>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E1643AA9-5B19-4E89-8C58-3D9DC0E1C18A}"/>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2EBA44B-6D0F-4E09-807D-395AA2903E5D}"/>
            </a:ext>
          </a:extLst>
        </xdr:cNvPr>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3B90A88-BA8A-499E-9BC2-E27E5353A0AB}"/>
            </a:ext>
          </a:extLst>
        </xdr:cNvPr>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F60E89B-2ECE-4B78-BB26-7FE6F71F6B67}"/>
            </a:ext>
          </a:extLst>
        </xdr:cNvPr>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06437FC-150D-4CF1-9A76-417C46D2354E}"/>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142892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CC582D0A-7001-4B4C-8FCD-EA284442B299}"/>
            </a:ext>
          </a:extLst>
        </xdr:cNvPr>
        <xdr:cNvSpPr txBox="1"/>
      </xdr:nvSpPr>
      <xdr:spPr>
        <a:xfrm>
          <a:off x="12611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204FBFBB-DF6F-4205-AA39-AFA129B63DA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C3DC2D0-6611-4460-8583-C12E60EA8D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123E37E4-AC56-4135-84C5-3882F99E32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B96537A-0BDC-445B-875E-0480FDF4FB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BC340A67-5F90-4054-B94A-C6F9F013A0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8026B015-0F2E-435A-B2F2-28E543AA91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93686A8-F606-4A7A-9F9E-826E0CF66C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4060AB69-A77A-48D5-91FD-1A09ACB02F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AF450D20-06EB-439E-B847-0006B20F86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348F616-2453-464C-93D2-5ABFC941D8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FCCEC7EB-F8AF-47FC-A9D6-EBE2E67E15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37B7C542-DA1E-4234-BAB3-8A468F4D397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3546E92-3B85-46A1-A503-02891D073FF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F9871132-09DD-4B1F-93EA-361EFC105C1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CF5B4176-12F8-439D-A4A7-9BF94903741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570E9CA6-D312-4624-9147-74E28482882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79BA591C-B493-459E-99F1-85E6B614D1E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C7A095B3-130F-4276-80DE-09F96EC6A1A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9AAF3FA5-1468-4520-9A8A-2FF66DD0372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CCDACC05-9597-46FE-A0F1-5C633ECC8AA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EA41DDBA-E14B-42F4-902E-B5D1835FD9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5F3CFD89-FB46-4F07-9031-DEC443177F6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DA63B346-747D-4C11-9178-A997B5AEAB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4CF04517-39C1-4D1B-8E6B-976F16160F9E}"/>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D6D85B4-0F67-41D6-944E-82C6074D376B}"/>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BA5D6BA9-CA57-457D-8D91-41322F06E316}"/>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1446F8EC-40D8-4FDA-BFBC-68B25CBFD3FF}"/>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EFD28500-8F6B-420E-913D-14317F6583EB}"/>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BECD778B-6F0B-425F-9276-973B876C47A9}"/>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6DD274A2-BFB9-475F-8E6E-B97BFF4F91D8}"/>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772593DD-95E6-47EB-A41E-14DB716C4416}"/>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B352FA14-9085-4D29-8315-181256987067}"/>
            </a:ext>
          </a:extLst>
        </xdr:cNvPr>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6A08AF2B-875B-4D79-9623-9FC14D87E4D8}"/>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73B8B0A2-0673-4D76-A2F2-592382D27635}"/>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366052B-2069-4EBF-A1D1-3B312ADAE5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A0BD84C-5D14-4101-81F4-277E5D6E08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48C5F0F-CA32-41B7-8C53-E9BA201CEA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587C3F2-5E8D-492E-8721-F94340565F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01861CB-0194-40C7-88F9-8F723386A1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7" name="楕円 486">
          <a:extLst>
            <a:ext uri="{FF2B5EF4-FFF2-40B4-BE49-F238E27FC236}">
              <a16:creationId xmlns:a16="http://schemas.microsoft.com/office/drawing/2014/main" id="{7BA55715-0541-4578-8957-B202DD3C2C64}"/>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846ED795-FEC0-4309-A095-18683CD4DE9F}"/>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89" name="楕円 488">
          <a:extLst>
            <a:ext uri="{FF2B5EF4-FFF2-40B4-BE49-F238E27FC236}">
              <a16:creationId xmlns:a16="http://schemas.microsoft.com/office/drawing/2014/main" id="{EBD01404-5FDD-4190-A216-14331840CD0E}"/>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490" name="直線コネクタ 489">
          <a:extLst>
            <a:ext uri="{FF2B5EF4-FFF2-40B4-BE49-F238E27FC236}">
              <a16:creationId xmlns:a16="http://schemas.microsoft.com/office/drawing/2014/main" id="{E67B057F-4D8F-469D-8F70-0D5F84917553}"/>
            </a:ext>
          </a:extLst>
        </xdr:cNvPr>
        <xdr:cNvCxnSpPr/>
      </xdr:nvCxnSpPr>
      <xdr:spPr>
        <a:xfrm>
          <a:off x="21323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1" name="楕円 490">
          <a:extLst>
            <a:ext uri="{FF2B5EF4-FFF2-40B4-BE49-F238E27FC236}">
              <a16:creationId xmlns:a16="http://schemas.microsoft.com/office/drawing/2014/main" id="{14C0C4C3-20EE-44A7-BCE6-0BA594FA3A00}"/>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30480</xdr:rowOff>
    </xdr:to>
    <xdr:cxnSp macro="">
      <xdr:nvCxnSpPr>
        <xdr:cNvPr id="492" name="直線コネクタ 491">
          <a:extLst>
            <a:ext uri="{FF2B5EF4-FFF2-40B4-BE49-F238E27FC236}">
              <a16:creationId xmlns:a16="http://schemas.microsoft.com/office/drawing/2014/main" id="{B12E10E2-2A74-4D31-99DA-BA08D6DF926D}"/>
            </a:ext>
          </a:extLst>
        </xdr:cNvPr>
        <xdr:cNvCxnSpPr/>
      </xdr:nvCxnSpPr>
      <xdr:spPr>
        <a:xfrm>
          <a:off x="20434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93" name="楕円 492">
          <a:extLst>
            <a:ext uri="{FF2B5EF4-FFF2-40B4-BE49-F238E27FC236}">
              <a16:creationId xmlns:a16="http://schemas.microsoft.com/office/drawing/2014/main" id="{0ECEF05C-82EE-4C2B-A3C6-3B4D4A78CB28}"/>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30480</xdr:rowOff>
    </xdr:to>
    <xdr:cxnSp macro="">
      <xdr:nvCxnSpPr>
        <xdr:cNvPr id="494" name="直線コネクタ 493">
          <a:extLst>
            <a:ext uri="{FF2B5EF4-FFF2-40B4-BE49-F238E27FC236}">
              <a16:creationId xmlns:a16="http://schemas.microsoft.com/office/drawing/2014/main" id="{2847D132-05A0-4EE8-B36E-24DF903E851E}"/>
            </a:ext>
          </a:extLst>
        </xdr:cNvPr>
        <xdr:cNvCxnSpPr/>
      </xdr:nvCxnSpPr>
      <xdr:spPr>
        <a:xfrm>
          <a:off x="19545300" y="6873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5" name="楕円 494">
          <a:extLst>
            <a:ext uri="{FF2B5EF4-FFF2-40B4-BE49-F238E27FC236}">
              <a16:creationId xmlns:a16="http://schemas.microsoft.com/office/drawing/2014/main" id="{49F1FB4B-768A-4451-8897-1F025350BB31}"/>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496" name="直線コネクタ 495">
          <a:extLst>
            <a:ext uri="{FF2B5EF4-FFF2-40B4-BE49-F238E27FC236}">
              <a16:creationId xmlns:a16="http://schemas.microsoft.com/office/drawing/2014/main" id="{1754C99E-E93E-43BD-96C8-A760C186E4A0}"/>
            </a:ext>
          </a:extLst>
        </xdr:cNvPr>
        <xdr:cNvCxnSpPr/>
      </xdr:nvCxnSpPr>
      <xdr:spPr>
        <a:xfrm>
          <a:off x="18656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96BD097-06F4-4A6E-BB99-89D51D8CAA40}"/>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0355E6F-3E85-46CF-89DD-F67D584FC9C1}"/>
            </a:ext>
          </a:extLst>
        </xdr:cNvPr>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1649BD0D-B9BC-4F9E-B6FA-7C63CF3D9367}"/>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2DF2A725-2DD5-48ED-80AD-F580C2D20E3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D4B7F410-D8D4-42A2-B52B-3CD99E7EF2AB}"/>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1054EAF8-68EF-4894-9D89-1325B8CEC0CC}"/>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78253D79-0B72-43FF-8CE8-60C555F7E6D3}"/>
            </a:ext>
          </a:extLst>
        </xdr:cNvPr>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ECBD303F-DEAE-41F7-A56C-C5A8CB2BA209}"/>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83B1334-BD03-45A8-8ABB-9F4FFD5549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DE37A4B-E780-4C6E-83F7-5872AD782D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579C1105-BE3B-43CA-9AAC-9C0BE7ECD6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AC2168BB-A0B2-4111-90F4-EDE83AC1BF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ECC2D7A8-CEB7-4862-A03A-52F659E512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62D5CDEF-BA7B-4368-9E56-A248E98770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966BF224-71BF-4759-9CB6-B9178E31C1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1FEBC0F-14C3-4ED8-B1E5-F2D220DE9F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FA9ADC69-E3CC-4255-A01A-C5C632B3DA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35466DC3-3711-42C9-814B-2618211CE1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62A9C87F-A07B-40BC-A27A-204D317940C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D53A3C4D-28BD-481A-B2E9-806307AA414E}"/>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9D7E75AD-DA0B-49A0-B20F-75CE15F74947}"/>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15FC10FE-AAB3-4D7A-9872-B9FE2051212D}"/>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EB1A129D-1A30-4FE2-A2BD-EB6BF05BBB74}"/>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48F1516B-B200-4FCD-AFC6-A9431D2B8067}"/>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7C558588-8E36-4A89-8908-770CA59DEA1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3788249-C538-4109-A089-A3EDAA0DFA2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99D632C7-BF38-4242-9EF9-FA8CF86B2E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6641D299-B387-4C41-A930-6232DC5C2649}"/>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05409658-27B6-4EBD-9AEC-B8B7EF79B422}"/>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CBC81DD3-A587-411D-8AC0-CA3E30518AB1}"/>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1229F45B-44BE-43AA-B40B-5B83A751CE4F}"/>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74942E09-7C5D-40F2-ABD0-79E247EAC2C5}"/>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9377BAED-68AA-4C05-9166-57C0947A8585}"/>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4C5A297-702B-4366-8E3F-D5B0DF4F5E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EA41E65D-986D-4D09-83F8-36074CC5216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FD8C4F97-C4CA-425A-8CD5-8B1974DA26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248A011A-AD57-4A17-81A2-26BCF36F975D}"/>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B6F29CBE-BFB7-44C8-BC95-020EEFB4250D}"/>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A2DA2F69-D10C-4641-BE7A-1A510CEEEF3D}"/>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3BA1816F-B7EB-456C-B6EA-751BCB8ACF3B}"/>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A4D4838B-6FBD-44C2-973E-75FA524EF6E3}"/>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CDCEE106-B063-4E56-A92F-7E6A6EA46F2F}"/>
            </a:ext>
          </a:extLst>
        </xdr:cNvPr>
        <xdr:cNvSpPr txBox="1"/>
      </xdr:nvSpPr>
      <xdr:spPr>
        <a:xfrm>
          <a:off x="16357600" y="10233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65479C5D-DF94-4404-AE28-D98D2B15E6A4}"/>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05CE6D30-8EFC-48DA-BFC0-9734C5C245A0}"/>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2D061F1B-67A4-4456-9A30-228A755A282D}"/>
            </a:ext>
          </a:extLst>
        </xdr:cNvPr>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0C8A361D-2900-4BFA-8C33-CFBEAC40465C}"/>
            </a:ext>
          </a:extLst>
        </xdr:cNvPr>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993E1418-F5E2-4816-9541-62667C0B0605}"/>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215CA8C-6E86-4629-9D73-AA5F858A21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5D42D06-E8AB-4ADC-9621-9DD9EFE822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226782F-4585-41B8-B53F-92CFB3F3CC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2835E44-A505-4F7D-A64A-3DF207E01B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5B9585C-758B-4925-BAAF-AF57BB9DB5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549" name="楕円 548">
          <a:extLst>
            <a:ext uri="{FF2B5EF4-FFF2-40B4-BE49-F238E27FC236}">
              <a16:creationId xmlns:a16="http://schemas.microsoft.com/office/drawing/2014/main" id="{F765A43F-2D11-4D8A-93CB-DDAADE4DB5D9}"/>
            </a:ext>
          </a:extLst>
        </xdr:cNvPr>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116222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2F483D4-C471-4E24-B054-C3A24ECE5AB8}"/>
            </a:ext>
          </a:extLst>
        </xdr:cNvPr>
        <xdr:cNvSpPr txBox="1"/>
      </xdr:nvSpPr>
      <xdr:spPr>
        <a:xfrm>
          <a:off x="16357600"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117793</xdr:rowOff>
    </xdr:from>
    <xdr:to>
      <xdr:col>81</xdr:col>
      <xdr:colOff>101600</xdr:colOff>
      <xdr:row>63</xdr:row>
      <xdr:rowOff>47943</xdr:rowOff>
    </xdr:to>
    <xdr:sp macro="" textlink="">
      <xdr:nvSpPr>
        <xdr:cNvPr id="551" name="楕円 550">
          <a:extLst>
            <a:ext uri="{FF2B5EF4-FFF2-40B4-BE49-F238E27FC236}">
              <a16:creationId xmlns:a16="http://schemas.microsoft.com/office/drawing/2014/main" id="{198FBF35-0C99-4A7B-B5B9-AED2CE9AF9C9}"/>
            </a:ext>
          </a:extLst>
        </xdr:cNvPr>
        <xdr:cNvSpPr/>
      </xdr:nvSpPr>
      <xdr:spPr>
        <a:xfrm>
          <a:off x="15430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168593</xdr:rowOff>
    </xdr:from>
    <xdr:to>
      <xdr:col>85</xdr:col>
      <xdr:colOff>127000</xdr:colOff>
      <xdr:row>63</xdr:row>
      <xdr:rowOff>17145</xdr:rowOff>
    </xdr:to>
    <xdr:cxnSp macro="">
      <xdr:nvCxnSpPr>
        <xdr:cNvPr id="552" name="直線コネクタ 551">
          <a:extLst>
            <a:ext uri="{FF2B5EF4-FFF2-40B4-BE49-F238E27FC236}">
              <a16:creationId xmlns:a16="http://schemas.microsoft.com/office/drawing/2014/main" id="{3A54615E-83EA-482A-8DEC-A485CEA07A43}"/>
            </a:ext>
          </a:extLst>
        </xdr:cNvPr>
        <xdr:cNvCxnSpPr/>
      </xdr:nvCxnSpPr>
      <xdr:spPr>
        <a:xfrm>
          <a:off x="15481300" y="1079849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53" name="楕円 552">
          <a:extLst>
            <a:ext uri="{FF2B5EF4-FFF2-40B4-BE49-F238E27FC236}">
              <a16:creationId xmlns:a16="http://schemas.microsoft.com/office/drawing/2014/main" id="{DDBE5F8F-6CEE-44DE-90F8-52D9AFE4867B}"/>
            </a:ext>
          </a:extLst>
        </xdr:cNvPr>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62</xdr:row>
      <xdr:rowOff>168593</xdr:rowOff>
    </xdr:to>
    <xdr:cxnSp macro="">
      <xdr:nvCxnSpPr>
        <xdr:cNvPr id="554" name="直線コネクタ 553">
          <a:extLst>
            <a:ext uri="{FF2B5EF4-FFF2-40B4-BE49-F238E27FC236}">
              <a16:creationId xmlns:a16="http://schemas.microsoft.com/office/drawing/2014/main" id="{6A2BF9D7-6D3A-46C6-B4CC-E438319EB32B}"/>
            </a:ext>
          </a:extLst>
        </xdr:cNvPr>
        <xdr:cNvCxnSpPr/>
      </xdr:nvCxnSpPr>
      <xdr:spPr>
        <a:xfrm>
          <a:off x="14592300" y="1078992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77788</xdr:rowOff>
    </xdr:from>
    <xdr:to>
      <xdr:col>72</xdr:col>
      <xdr:colOff>38100</xdr:colOff>
      <xdr:row>63</xdr:row>
      <xdr:rowOff>7938</xdr:rowOff>
    </xdr:to>
    <xdr:sp macro="" textlink="">
      <xdr:nvSpPr>
        <xdr:cNvPr id="555" name="楕円 554">
          <a:extLst>
            <a:ext uri="{FF2B5EF4-FFF2-40B4-BE49-F238E27FC236}">
              <a16:creationId xmlns:a16="http://schemas.microsoft.com/office/drawing/2014/main" id="{A623DF84-4845-43D2-B4F5-1F6EE39ACBFB}"/>
            </a:ext>
          </a:extLst>
        </xdr:cNvPr>
        <xdr:cNvSpPr/>
      </xdr:nvSpPr>
      <xdr:spPr>
        <a:xfrm>
          <a:off x="13652500" y="107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128588</xdr:rowOff>
    </xdr:from>
    <xdr:to>
      <xdr:col>76</xdr:col>
      <xdr:colOff>114300</xdr:colOff>
      <xdr:row>62</xdr:row>
      <xdr:rowOff>160020</xdr:rowOff>
    </xdr:to>
    <xdr:cxnSp macro="">
      <xdr:nvCxnSpPr>
        <xdr:cNvPr id="556" name="直線コネクタ 555">
          <a:extLst>
            <a:ext uri="{FF2B5EF4-FFF2-40B4-BE49-F238E27FC236}">
              <a16:creationId xmlns:a16="http://schemas.microsoft.com/office/drawing/2014/main" id="{8F29ABB2-7853-48CF-8920-0F680FF386AF}"/>
            </a:ext>
          </a:extLst>
        </xdr:cNvPr>
        <xdr:cNvCxnSpPr/>
      </xdr:nvCxnSpPr>
      <xdr:spPr>
        <a:xfrm>
          <a:off x="13703300" y="1075848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57785</xdr:rowOff>
    </xdr:from>
    <xdr:to>
      <xdr:col>67</xdr:col>
      <xdr:colOff>101600</xdr:colOff>
      <xdr:row>62</xdr:row>
      <xdr:rowOff>159385</xdr:rowOff>
    </xdr:to>
    <xdr:sp macro="" textlink="">
      <xdr:nvSpPr>
        <xdr:cNvPr id="557" name="楕円 556">
          <a:extLst>
            <a:ext uri="{FF2B5EF4-FFF2-40B4-BE49-F238E27FC236}">
              <a16:creationId xmlns:a16="http://schemas.microsoft.com/office/drawing/2014/main" id="{5826BD48-C5ED-4026-A321-9E0C7EC431E9}"/>
            </a:ext>
          </a:extLst>
        </xdr:cNvPr>
        <xdr:cNvSpPr/>
      </xdr:nvSpPr>
      <xdr:spPr>
        <a:xfrm>
          <a:off x="12763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108585</xdr:rowOff>
    </xdr:from>
    <xdr:to>
      <xdr:col>71</xdr:col>
      <xdr:colOff>177800</xdr:colOff>
      <xdr:row>62</xdr:row>
      <xdr:rowOff>128588</xdr:rowOff>
    </xdr:to>
    <xdr:cxnSp macro="">
      <xdr:nvCxnSpPr>
        <xdr:cNvPr id="558" name="直線コネクタ 557">
          <a:extLst>
            <a:ext uri="{FF2B5EF4-FFF2-40B4-BE49-F238E27FC236}">
              <a16:creationId xmlns:a16="http://schemas.microsoft.com/office/drawing/2014/main" id="{8C6F607C-E734-4855-97F7-086E4882DC01}"/>
            </a:ext>
          </a:extLst>
        </xdr:cNvPr>
        <xdr:cNvCxnSpPr/>
      </xdr:nvCxnSpPr>
      <xdr:spPr>
        <a:xfrm>
          <a:off x="12814300" y="1073848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C5ED0B95-3ABF-43D9-AE38-A28DF55F0C51}"/>
            </a:ext>
          </a:extLst>
        </xdr:cNvPr>
        <xdr:cNvSpPr txBox="1"/>
      </xdr:nvSpPr>
      <xdr:spPr>
        <a:xfrm>
          <a:off x="15266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a:extLst>
            <a:ext uri="{FF2B5EF4-FFF2-40B4-BE49-F238E27FC236}">
              <a16:creationId xmlns:a16="http://schemas.microsoft.com/office/drawing/2014/main" id="{C80AA729-3D4E-4262-802B-9E7E8B8E5938}"/>
            </a:ext>
          </a:extLst>
        </xdr:cNvPr>
        <xdr:cNvSpPr txBox="1"/>
      </xdr:nvSpPr>
      <xdr:spPr>
        <a:xfrm>
          <a:off x="14389744" y="1019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61" name="n_3aveValue【学校施設】&#10;有形固定資産減価償却率">
          <a:extLst>
            <a:ext uri="{FF2B5EF4-FFF2-40B4-BE49-F238E27FC236}">
              <a16:creationId xmlns:a16="http://schemas.microsoft.com/office/drawing/2014/main" id="{625458EE-7463-4EE6-A53B-AFAF316276A1}"/>
            </a:ext>
          </a:extLst>
        </xdr:cNvPr>
        <xdr:cNvSpPr txBox="1"/>
      </xdr:nvSpPr>
      <xdr:spPr>
        <a:xfrm>
          <a:off x="13500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2" name="n_4aveValue【学校施設】&#10;有形固定資産減価償却率">
          <a:extLst>
            <a:ext uri="{FF2B5EF4-FFF2-40B4-BE49-F238E27FC236}">
              <a16:creationId xmlns:a16="http://schemas.microsoft.com/office/drawing/2014/main" id="{C652CD05-CDF5-4DD0-B046-07029F28123E}"/>
            </a:ext>
          </a:extLst>
        </xdr:cNvPr>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39070</xdr:rowOff>
    </xdr:from>
    <xdr:ext cx="405111" cy="259045"/>
    <xdr:sp macro="" textlink="">
      <xdr:nvSpPr>
        <xdr:cNvPr id="563" name="n_1mainValue【学校施設】&#10;有形固定資産減価償却率">
          <a:extLst>
            <a:ext uri="{FF2B5EF4-FFF2-40B4-BE49-F238E27FC236}">
              <a16:creationId xmlns:a16="http://schemas.microsoft.com/office/drawing/2014/main" id="{4C252503-9D38-4B57-9C47-EB523A80002D}"/>
            </a:ext>
          </a:extLst>
        </xdr:cNvPr>
        <xdr:cNvSpPr txBox="1"/>
      </xdr:nvSpPr>
      <xdr:spPr>
        <a:xfrm>
          <a:off x="15266044" y="1084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64" name="n_2mainValue【学校施設】&#10;有形固定資産減価償却率">
          <a:extLst>
            <a:ext uri="{FF2B5EF4-FFF2-40B4-BE49-F238E27FC236}">
              <a16:creationId xmlns:a16="http://schemas.microsoft.com/office/drawing/2014/main" id="{CBDAE8C6-2E4E-402B-8D4E-82470C59BB0C}"/>
            </a:ext>
          </a:extLst>
        </xdr:cNvPr>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170515</xdr:rowOff>
    </xdr:from>
    <xdr:ext cx="405111" cy="259045"/>
    <xdr:sp macro="" textlink="">
      <xdr:nvSpPr>
        <xdr:cNvPr id="565" name="n_3mainValue【学校施設】&#10;有形固定資産減価償却率">
          <a:extLst>
            <a:ext uri="{FF2B5EF4-FFF2-40B4-BE49-F238E27FC236}">
              <a16:creationId xmlns:a16="http://schemas.microsoft.com/office/drawing/2014/main" id="{9205D731-7DA8-40A9-A77A-FA6974B3B760}"/>
            </a:ext>
          </a:extLst>
        </xdr:cNvPr>
        <xdr:cNvSpPr txBox="1"/>
      </xdr:nvSpPr>
      <xdr:spPr>
        <a:xfrm>
          <a:off x="13500744" y="1080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150512</xdr:rowOff>
    </xdr:from>
    <xdr:ext cx="405111" cy="259045"/>
    <xdr:sp macro="" textlink="">
      <xdr:nvSpPr>
        <xdr:cNvPr id="566" name="n_4mainValue【学校施設】&#10;有形固定資産減価償却率">
          <a:extLst>
            <a:ext uri="{FF2B5EF4-FFF2-40B4-BE49-F238E27FC236}">
              <a16:creationId xmlns:a16="http://schemas.microsoft.com/office/drawing/2014/main" id="{F4C89760-C9C5-4204-A9B2-710EF05FB78D}"/>
            </a:ext>
          </a:extLst>
        </xdr:cNvPr>
        <xdr:cNvSpPr txBox="1"/>
      </xdr:nvSpPr>
      <xdr:spPr>
        <a:xfrm>
          <a:off x="12611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5E1441B-5AE8-465E-A9FC-AC1EA767D6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E4E6235-4B0D-4212-85D6-F62AB19BFD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3CEBD4A-86C6-47EC-9747-86C7707806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FAC7126D-8EDB-4F1E-8F99-78B1460C67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10792A6-37F5-4FCB-A515-1BD85FB4D9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FE333A4-2AB9-4D6E-A1C5-9F4C1C6B35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4A33BBC0-28D1-4C18-9924-438232AAE7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73C8BB8-0673-4CD1-B0C9-19A70F7D1D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84AB7EA1-0ECE-400E-A6AB-062E7A3FA9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862AD3E-8FD4-46D5-A6BA-236EF61335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76F3D938-76BC-4EFE-B129-1D8F21ABE04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C645D15B-7DE2-420C-A056-62D41792F21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80DB5ABF-D336-47ED-B421-E22B12D5EF1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7B49E4DF-0D41-4CE7-8B17-7ACC2491259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17CA1FE7-7A25-4B8F-B844-62EEC851FA1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A157CF0A-EECA-411D-BE36-A669BE8EA44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A60EA908-3D14-4D00-A8C0-89AB44CADF9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42785F80-B655-44E9-8448-435B31B3C3F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DDE757A3-C314-4530-9B6D-71E5B0AD289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82AA92A8-C627-4B0F-A06F-A192AA2A394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9C045F96-EA8B-4265-873F-BD82C3F1A59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87CC42B7-5C6D-4902-8CFF-F3548B4ACED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45E0D62E-C8D5-46EF-A695-62C809E6812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59B1EAF-7DB0-488E-98AB-B7D66EA6CB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88DB334C-507A-4E96-BC64-CA5D6ECD9D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1928A9C6-EFB5-4905-97EC-03BFECCC25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30B7AF6C-0428-4B97-9EBF-F58D82706367}"/>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25F84BAF-0205-42BC-A3AF-D5EAF58B419C}"/>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485C1932-89CF-4043-94C8-941AEE730DFD}"/>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277403CC-3CCD-46F4-92AD-6BB02BDED1E9}"/>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A9EF55EA-9A9C-4B7B-9990-0F48FDC7C94D}"/>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91F553AF-8CA7-40DF-A51D-281942917D24}"/>
            </a:ext>
          </a:extLst>
        </xdr:cNvPr>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EE25518F-52FD-4587-928B-3FF064E99268}"/>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2FD353E6-76C6-43FD-A873-64F271DADF73}"/>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7E5244EE-07C2-4E80-826A-A7E89928FC0F}"/>
            </a:ext>
          </a:extLst>
        </xdr:cNvPr>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091ABF4D-D490-44C2-97C8-28D410744072}"/>
            </a:ext>
          </a:extLst>
        </xdr:cNvPr>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A8AB6908-EF88-481F-9729-984B197C29ED}"/>
            </a:ext>
          </a:extLst>
        </xdr:cNvPr>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8383E8E-9909-4214-8959-82E4F1949D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B49C4B3-5DB3-4370-B529-1B3DCDE91C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C93626A-0058-44CD-931E-88C773DD8C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B1775D7-21EC-4D28-933B-C5881C985C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BEC141C-833C-4C48-B933-28194F457EA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70031</xdr:rowOff>
    </xdr:from>
    <xdr:to>
      <xdr:col>116</xdr:col>
      <xdr:colOff>114300</xdr:colOff>
      <xdr:row>61</xdr:row>
      <xdr:rowOff>181</xdr:rowOff>
    </xdr:to>
    <xdr:sp macro="" textlink="">
      <xdr:nvSpPr>
        <xdr:cNvPr id="609" name="楕円 608">
          <a:extLst>
            <a:ext uri="{FF2B5EF4-FFF2-40B4-BE49-F238E27FC236}">
              <a16:creationId xmlns:a16="http://schemas.microsoft.com/office/drawing/2014/main" id="{065208F3-2AED-4E69-BB56-DD7CBCE23252}"/>
            </a:ext>
          </a:extLst>
        </xdr:cNvPr>
        <xdr:cNvSpPr/>
      </xdr:nvSpPr>
      <xdr:spPr>
        <a:xfrm>
          <a:off x="22110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48458</xdr:rowOff>
    </xdr:from>
    <xdr:ext cx="469744" cy="259045"/>
    <xdr:sp macro="" textlink="">
      <xdr:nvSpPr>
        <xdr:cNvPr id="610" name="【学校施設】&#10;一人当たり面積該当値テキスト">
          <a:extLst>
            <a:ext uri="{FF2B5EF4-FFF2-40B4-BE49-F238E27FC236}">
              <a16:creationId xmlns:a16="http://schemas.microsoft.com/office/drawing/2014/main" id="{98AD0882-981F-45B0-A081-899A48137269}"/>
            </a:ext>
          </a:extLst>
        </xdr:cNvPr>
        <xdr:cNvSpPr txBox="1"/>
      </xdr:nvSpPr>
      <xdr:spPr>
        <a:xfrm>
          <a:off x="22199600" y="1033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75474</xdr:rowOff>
    </xdr:from>
    <xdr:to>
      <xdr:col>112</xdr:col>
      <xdr:colOff>38100</xdr:colOff>
      <xdr:row>61</xdr:row>
      <xdr:rowOff>5624</xdr:rowOff>
    </xdr:to>
    <xdr:sp macro="" textlink="">
      <xdr:nvSpPr>
        <xdr:cNvPr id="611" name="楕円 610">
          <a:extLst>
            <a:ext uri="{FF2B5EF4-FFF2-40B4-BE49-F238E27FC236}">
              <a16:creationId xmlns:a16="http://schemas.microsoft.com/office/drawing/2014/main" id="{89A102B8-D7CB-4FF4-970A-674D99AFD368}"/>
            </a:ext>
          </a:extLst>
        </xdr:cNvPr>
        <xdr:cNvSpPr/>
      </xdr:nvSpPr>
      <xdr:spPr>
        <a:xfrm>
          <a:off x="21272500" y="103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120831</xdr:rowOff>
    </xdr:from>
    <xdr:to>
      <xdr:col>116</xdr:col>
      <xdr:colOff>63500</xdr:colOff>
      <xdr:row>60</xdr:row>
      <xdr:rowOff>126274</xdr:rowOff>
    </xdr:to>
    <xdr:cxnSp macro="">
      <xdr:nvCxnSpPr>
        <xdr:cNvPr id="612" name="直線コネクタ 611">
          <a:extLst>
            <a:ext uri="{FF2B5EF4-FFF2-40B4-BE49-F238E27FC236}">
              <a16:creationId xmlns:a16="http://schemas.microsoft.com/office/drawing/2014/main" id="{F0D47521-B923-4D05-AAA0-AF24914B3AC9}"/>
            </a:ext>
          </a:extLst>
        </xdr:cNvPr>
        <xdr:cNvCxnSpPr/>
      </xdr:nvCxnSpPr>
      <xdr:spPr>
        <a:xfrm flipV="1">
          <a:off x="21323300" y="1040783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83094</xdr:rowOff>
    </xdr:from>
    <xdr:to>
      <xdr:col>107</xdr:col>
      <xdr:colOff>101600</xdr:colOff>
      <xdr:row>61</xdr:row>
      <xdr:rowOff>13244</xdr:rowOff>
    </xdr:to>
    <xdr:sp macro="" textlink="">
      <xdr:nvSpPr>
        <xdr:cNvPr id="613" name="楕円 612">
          <a:extLst>
            <a:ext uri="{FF2B5EF4-FFF2-40B4-BE49-F238E27FC236}">
              <a16:creationId xmlns:a16="http://schemas.microsoft.com/office/drawing/2014/main" id="{40709FF1-18DB-4387-9588-FD562E879C26}"/>
            </a:ext>
          </a:extLst>
        </xdr:cNvPr>
        <xdr:cNvSpPr/>
      </xdr:nvSpPr>
      <xdr:spPr>
        <a:xfrm>
          <a:off x="20383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126274</xdr:rowOff>
    </xdr:from>
    <xdr:to>
      <xdr:col>111</xdr:col>
      <xdr:colOff>177800</xdr:colOff>
      <xdr:row>60</xdr:row>
      <xdr:rowOff>133894</xdr:rowOff>
    </xdr:to>
    <xdr:cxnSp macro="">
      <xdr:nvCxnSpPr>
        <xdr:cNvPr id="614" name="直線コネクタ 613">
          <a:extLst>
            <a:ext uri="{FF2B5EF4-FFF2-40B4-BE49-F238E27FC236}">
              <a16:creationId xmlns:a16="http://schemas.microsoft.com/office/drawing/2014/main" id="{34AD17C9-B538-46D5-89C8-2E882C903149}"/>
            </a:ext>
          </a:extLst>
        </xdr:cNvPr>
        <xdr:cNvCxnSpPr/>
      </xdr:nvCxnSpPr>
      <xdr:spPr>
        <a:xfrm flipV="1">
          <a:off x="20434300" y="104132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87449</xdr:rowOff>
    </xdr:from>
    <xdr:to>
      <xdr:col>102</xdr:col>
      <xdr:colOff>165100</xdr:colOff>
      <xdr:row>61</xdr:row>
      <xdr:rowOff>17599</xdr:rowOff>
    </xdr:to>
    <xdr:sp macro="" textlink="">
      <xdr:nvSpPr>
        <xdr:cNvPr id="615" name="楕円 614">
          <a:extLst>
            <a:ext uri="{FF2B5EF4-FFF2-40B4-BE49-F238E27FC236}">
              <a16:creationId xmlns:a16="http://schemas.microsoft.com/office/drawing/2014/main" id="{34CB4334-3DFD-402E-ACCB-F47903B8759D}"/>
            </a:ext>
          </a:extLst>
        </xdr:cNvPr>
        <xdr:cNvSpPr/>
      </xdr:nvSpPr>
      <xdr:spPr>
        <a:xfrm>
          <a:off x="19494500" y="103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133894</xdr:rowOff>
    </xdr:from>
    <xdr:to>
      <xdr:col>107</xdr:col>
      <xdr:colOff>50800</xdr:colOff>
      <xdr:row>60</xdr:row>
      <xdr:rowOff>138249</xdr:rowOff>
    </xdr:to>
    <xdr:cxnSp macro="">
      <xdr:nvCxnSpPr>
        <xdr:cNvPr id="616" name="直線コネクタ 615">
          <a:extLst>
            <a:ext uri="{FF2B5EF4-FFF2-40B4-BE49-F238E27FC236}">
              <a16:creationId xmlns:a16="http://schemas.microsoft.com/office/drawing/2014/main" id="{FACC7BA0-2BC7-4F06-85EE-32C8DB6E2D0D}"/>
            </a:ext>
          </a:extLst>
        </xdr:cNvPr>
        <xdr:cNvCxnSpPr/>
      </xdr:nvCxnSpPr>
      <xdr:spPr>
        <a:xfrm flipV="1">
          <a:off x="19545300" y="104208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92891</xdr:rowOff>
    </xdr:from>
    <xdr:to>
      <xdr:col>98</xdr:col>
      <xdr:colOff>38100</xdr:colOff>
      <xdr:row>61</xdr:row>
      <xdr:rowOff>23041</xdr:rowOff>
    </xdr:to>
    <xdr:sp macro="" textlink="">
      <xdr:nvSpPr>
        <xdr:cNvPr id="617" name="楕円 616">
          <a:extLst>
            <a:ext uri="{FF2B5EF4-FFF2-40B4-BE49-F238E27FC236}">
              <a16:creationId xmlns:a16="http://schemas.microsoft.com/office/drawing/2014/main" id="{2CA4B0B4-7E86-4837-9765-B479C43CB4B5}"/>
            </a:ext>
          </a:extLst>
        </xdr:cNvPr>
        <xdr:cNvSpPr/>
      </xdr:nvSpPr>
      <xdr:spPr>
        <a:xfrm>
          <a:off x="18605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138249</xdr:rowOff>
    </xdr:from>
    <xdr:to>
      <xdr:col>102</xdr:col>
      <xdr:colOff>114300</xdr:colOff>
      <xdr:row>60</xdr:row>
      <xdr:rowOff>143691</xdr:rowOff>
    </xdr:to>
    <xdr:cxnSp macro="">
      <xdr:nvCxnSpPr>
        <xdr:cNvPr id="618" name="直線コネクタ 617">
          <a:extLst>
            <a:ext uri="{FF2B5EF4-FFF2-40B4-BE49-F238E27FC236}">
              <a16:creationId xmlns:a16="http://schemas.microsoft.com/office/drawing/2014/main" id="{7B29AC9E-5DC8-42BA-959C-67AE124C63C0}"/>
            </a:ext>
          </a:extLst>
        </xdr:cNvPr>
        <xdr:cNvCxnSpPr/>
      </xdr:nvCxnSpPr>
      <xdr:spPr>
        <a:xfrm flipV="1">
          <a:off x="18656300" y="1042524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E741345D-9963-4CBB-BCAB-1B433C3FC1CD}"/>
            </a:ext>
          </a:extLst>
        </xdr:cNvPr>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F5699816-DE92-4AC2-B87A-56464B7C8547}"/>
            </a:ext>
          </a:extLst>
        </xdr:cNvPr>
        <xdr:cNvSpPr txBox="1"/>
      </xdr:nvSpPr>
      <xdr:spPr>
        <a:xfrm>
          <a:off x="20199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2A7E3F83-1BA1-4090-AD42-2037F9CBDB6D}"/>
            </a:ext>
          </a:extLst>
        </xdr:cNvPr>
        <xdr:cNvSpPr txBox="1"/>
      </xdr:nvSpPr>
      <xdr:spPr>
        <a:xfrm>
          <a:off x="19310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A84C8B41-E6E6-47C1-BF67-03F2D7D70BAA}"/>
            </a:ext>
          </a:extLst>
        </xdr:cNvPr>
        <xdr:cNvSpPr txBox="1"/>
      </xdr:nvSpPr>
      <xdr:spPr>
        <a:xfrm>
          <a:off x="18421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168201</xdr:rowOff>
    </xdr:from>
    <xdr:ext cx="469744" cy="259045"/>
    <xdr:sp macro="" textlink="">
      <xdr:nvSpPr>
        <xdr:cNvPr id="623" name="n_1mainValue【学校施設】&#10;一人当たり面積">
          <a:extLst>
            <a:ext uri="{FF2B5EF4-FFF2-40B4-BE49-F238E27FC236}">
              <a16:creationId xmlns:a16="http://schemas.microsoft.com/office/drawing/2014/main" id="{9295DA18-6B48-4F81-BE9E-E477CA507706}"/>
            </a:ext>
          </a:extLst>
        </xdr:cNvPr>
        <xdr:cNvSpPr txBox="1"/>
      </xdr:nvSpPr>
      <xdr:spPr>
        <a:xfrm>
          <a:off x="21075727" y="104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4371</xdr:rowOff>
    </xdr:from>
    <xdr:ext cx="469744" cy="259045"/>
    <xdr:sp macro="" textlink="">
      <xdr:nvSpPr>
        <xdr:cNvPr id="624" name="n_2mainValue【学校施設】&#10;一人当たり面積">
          <a:extLst>
            <a:ext uri="{FF2B5EF4-FFF2-40B4-BE49-F238E27FC236}">
              <a16:creationId xmlns:a16="http://schemas.microsoft.com/office/drawing/2014/main" id="{70517FFE-E463-4B57-A599-CBD88E9C08BD}"/>
            </a:ext>
          </a:extLst>
        </xdr:cNvPr>
        <xdr:cNvSpPr txBox="1"/>
      </xdr:nvSpPr>
      <xdr:spPr>
        <a:xfrm>
          <a:off x="20199427" y="10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8726</xdr:rowOff>
    </xdr:from>
    <xdr:ext cx="469744" cy="259045"/>
    <xdr:sp macro="" textlink="">
      <xdr:nvSpPr>
        <xdr:cNvPr id="625" name="n_3mainValue【学校施設】&#10;一人当たり面積">
          <a:extLst>
            <a:ext uri="{FF2B5EF4-FFF2-40B4-BE49-F238E27FC236}">
              <a16:creationId xmlns:a16="http://schemas.microsoft.com/office/drawing/2014/main" id="{35191743-942C-4CCC-9739-860867D0F245}"/>
            </a:ext>
          </a:extLst>
        </xdr:cNvPr>
        <xdr:cNvSpPr txBox="1"/>
      </xdr:nvSpPr>
      <xdr:spPr>
        <a:xfrm>
          <a:off x="193104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14168</xdr:rowOff>
    </xdr:from>
    <xdr:ext cx="469744" cy="259045"/>
    <xdr:sp macro="" textlink="">
      <xdr:nvSpPr>
        <xdr:cNvPr id="626" name="n_4mainValue【学校施設】&#10;一人当たり面積">
          <a:extLst>
            <a:ext uri="{FF2B5EF4-FFF2-40B4-BE49-F238E27FC236}">
              <a16:creationId xmlns:a16="http://schemas.microsoft.com/office/drawing/2014/main" id="{CD6B50D5-98D8-49AC-868E-BE6CD7381972}"/>
            </a:ext>
          </a:extLst>
        </xdr:cNvPr>
        <xdr:cNvSpPr txBox="1"/>
      </xdr:nvSpPr>
      <xdr:spPr>
        <a:xfrm>
          <a:off x="18421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963053E-F9D4-4F29-83DF-71BFA614FF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5D84C3A-B4CC-4D0B-B8CB-AA5E483DEF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43F34B52-66E8-43C4-9533-BCE33988B5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4D0C305-E173-45D8-ADC4-FBD8ECB921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C598E68-1369-4FF1-AA4F-43A4EF52D4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FD22E9B8-7A6B-4A06-8BA3-792538132D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81E73097-41D1-4187-9AF9-505867B1EE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7DF6ACBF-1CEB-48EB-AB7D-CF8CCB4152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274E9A39-073A-47B8-A289-6AB48FACE7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7B0DE751-12B6-4848-AF5E-FCA9349C4F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4158EFD-3530-443E-B343-49C2B22AD5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61E0517F-935D-40ED-A73C-C3E7D43B374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B05AAAA5-8C67-49A0-AD3C-8BC5002BB5E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8DFC3A8F-40D0-4120-9109-88C810F990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9FFECAD0-96D3-4A1D-8ADC-4171B029FD1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44B8F858-79A3-4D85-99D4-08BEFA5877C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CA5DD262-7652-4D3C-8CB6-16B00FD94FA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1D8463FE-BF6B-4BD9-93AB-416B8583A2F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DA9A6C49-8829-4B89-B0E2-4B9B734C5BC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62F4D1D5-6BC3-48FE-B170-7C51282CD04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3D8EED99-D519-4E79-8ED1-EAD49C29C02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142A75CE-39E8-4551-A54C-062A9F92AF0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A710072E-D3A0-4868-8490-93E8CF44D72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FCD13A8A-7109-46E1-AF09-F56B77B4D8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D01AE814-52F4-4DF9-BC9D-CF09DB421E8B}"/>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CBFD788E-B1D5-4212-B78D-034B7ED8667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E7C382FD-1FFD-4E26-9BD8-B8162F125BA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4D2A5EE9-AD7B-4BC4-99D2-284B49C6E48D}"/>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7B31C4F7-DCB9-403F-A42A-C1B0F6F9F919}"/>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19F95E9B-5C78-446D-BC76-2239F9AD5722}"/>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31D7AE5F-2CEB-48C1-9A20-E9C52DEA8B7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DC40A2CD-4236-4C2D-99EF-CBFDD08F008B}"/>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23E181A7-5BF3-4963-A741-9E58AF5DFA7E}"/>
            </a:ext>
          </a:extLst>
        </xdr:cNvPr>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FB500A3B-CBDD-4754-8598-3606BBFC3C9E}"/>
            </a:ext>
          </a:extLst>
        </xdr:cNvPr>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4D0A2AC4-05A6-4FDC-BAFF-3E0F7451DA33}"/>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77378B1-E780-45E8-BECF-13511C277D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6B8C0F9-152B-4A87-9FC2-D520E39183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D6223B1-C1F4-49D0-8CBD-BB131B184D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AD924B7-FD6F-450C-B27E-7C12240BA3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059B4A9-CE94-45C3-B74A-79C7C33E324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667" name="楕円 666">
          <a:extLst>
            <a:ext uri="{FF2B5EF4-FFF2-40B4-BE49-F238E27FC236}">
              <a16:creationId xmlns:a16="http://schemas.microsoft.com/office/drawing/2014/main" id="{6275F4FE-AB69-4BC9-B5CA-86A75CEFA002}"/>
            </a:ext>
          </a:extLst>
        </xdr:cNvPr>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116222</xdr:rowOff>
    </xdr:from>
    <xdr:ext cx="405111" cy="259045"/>
    <xdr:sp macro="" textlink="">
      <xdr:nvSpPr>
        <xdr:cNvPr id="668" name="【児童館】&#10;有形固定資産減価償却率該当値テキスト">
          <a:extLst>
            <a:ext uri="{FF2B5EF4-FFF2-40B4-BE49-F238E27FC236}">
              <a16:creationId xmlns:a16="http://schemas.microsoft.com/office/drawing/2014/main" id="{29820920-CCCC-472E-A918-BCC8776F2E27}"/>
            </a:ext>
          </a:extLst>
        </xdr:cNvPr>
        <xdr:cNvSpPr txBox="1"/>
      </xdr:nvSpPr>
      <xdr:spPr>
        <a:xfrm>
          <a:off x="16357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669" name="楕円 668">
          <a:extLst>
            <a:ext uri="{FF2B5EF4-FFF2-40B4-BE49-F238E27FC236}">
              <a16:creationId xmlns:a16="http://schemas.microsoft.com/office/drawing/2014/main" id="{FECFEFE4-AD52-473B-A717-51BBF959D0AE}"/>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17145</xdr:rowOff>
    </xdr:from>
    <xdr:to>
      <xdr:col>85</xdr:col>
      <xdr:colOff>127000</xdr:colOff>
      <xdr:row>82</xdr:row>
      <xdr:rowOff>17145</xdr:rowOff>
    </xdr:to>
    <xdr:cxnSp macro="">
      <xdr:nvCxnSpPr>
        <xdr:cNvPr id="670" name="直線コネクタ 669">
          <a:extLst>
            <a:ext uri="{FF2B5EF4-FFF2-40B4-BE49-F238E27FC236}">
              <a16:creationId xmlns:a16="http://schemas.microsoft.com/office/drawing/2014/main" id="{357A9DD2-2361-429B-9DB4-DCA7230CD95B}"/>
            </a:ext>
          </a:extLst>
        </xdr:cNvPr>
        <xdr:cNvCxnSpPr/>
      </xdr:nvCxnSpPr>
      <xdr:spPr>
        <a:xfrm>
          <a:off x="15481300" y="14076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671" name="楕円 670">
          <a:extLst>
            <a:ext uri="{FF2B5EF4-FFF2-40B4-BE49-F238E27FC236}">
              <a16:creationId xmlns:a16="http://schemas.microsoft.com/office/drawing/2014/main" id="{98DD6800-6708-472A-BCEF-BB0786971069}"/>
            </a:ext>
          </a:extLst>
        </xdr:cNvPr>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17145</xdr:rowOff>
    </xdr:to>
    <xdr:cxnSp macro="">
      <xdr:nvCxnSpPr>
        <xdr:cNvPr id="672" name="直線コネクタ 671">
          <a:extLst>
            <a:ext uri="{FF2B5EF4-FFF2-40B4-BE49-F238E27FC236}">
              <a16:creationId xmlns:a16="http://schemas.microsoft.com/office/drawing/2014/main" id="{65CADEC3-67DF-4B6D-B76C-ADD88E5AA93A}"/>
            </a:ext>
          </a:extLst>
        </xdr:cNvPr>
        <xdr:cNvCxnSpPr/>
      </xdr:nvCxnSpPr>
      <xdr:spPr>
        <a:xfrm>
          <a:off x="14592300" y="140436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673" name="楕円 672">
          <a:extLst>
            <a:ext uri="{FF2B5EF4-FFF2-40B4-BE49-F238E27FC236}">
              <a16:creationId xmlns:a16="http://schemas.microsoft.com/office/drawing/2014/main" id="{2A2FAFB0-94CA-4DE1-A1C2-9B0A8880A6BC}"/>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81</xdr:row>
      <xdr:rowOff>156211</xdr:rowOff>
    </xdr:to>
    <xdr:cxnSp macro="">
      <xdr:nvCxnSpPr>
        <xdr:cNvPr id="674" name="直線コネクタ 673">
          <a:extLst>
            <a:ext uri="{FF2B5EF4-FFF2-40B4-BE49-F238E27FC236}">
              <a16:creationId xmlns:a16="http://schemas.microsoft.com/office/drawing/2014/main" id="{9D62569D-AEFC-43C8-A22B-BAC85CE03F52}"/>
            </a:ext>
          </a:extLst>
        </xdr:cNvPr>
        <xdr:cNvCxnSpPr/>
      </xdr:nvCxnSpPr>
      <xdr:spPr>
        <a:xfrm>
          <a:off x="13703300" y="14020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48261</xdr:rowOff>
    </xdr:from>
    <xdr:to>
      <xdr:col>67</xdr:col>
      <xdr:colOff>101600</xdr:colOff>
      <xdr:row>81</xdr:row>
      <xdr:rowOff>149861</xdr:rowOff>
    </xdr:to>
    <xdr:sp macro="" textlink="">
      <xdr:nvSpPr>
        <xdr:cNvPr id="675" name="楕円 674">
          <a:extLst>
            <a:ext uri="{FF2B5EF4-FFF2-40B4-BE49-F238E27FC236}">
              <a16:creationId xmlns:a16="http://schemas.microsoft.com/office/drawing/2014/main" id="{754262C5-E869-4A42-8B43-1E27EE4A802C}"/>
            </a:ext>
          </a:extLst>
        </xdr:cNvPr>
        <xdr:cNvSpPr/>
      </xdr:nvSpPr>
      <xdr:spPr>
        <a:xfrm>
          <a:off x="12763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99061</xdr:rowOff>
    </xdr:from>
    <xdr:to>
      <xdr:col>71</xdr:col>
      <xdr:colOff>177800</xdr:colOff>
      <xdr:row>81</xdr:row>
      <xdr:rowOff>133350</xdr:rowOff>
    </xdr:to>
    <xdr:cxnSp macro="">
      <xdr:nvCxnSpPr>
        <xdr:cNvPr id="676" name="直線コネクタ 675">
          <a:extLst>
            <a:ext uri="{FF2B5EF4-FFF2-40B4-BE49-F238E27FC236}">
              <a16:creationId xmlns:a16="http://schemas.microsoft.com/office/drawing/2014/main" id="{394177E6-3140-41EB-808A-ECDE60E03D66}"/>
            </a:ext>
          </a:extLst>
        </xdr:cNvPr>
        <xdr:cNvCxnSpPr/>
      </xdr:nvCxnSpPr>
      <xdr:spPr>
        <a:xfrm>
          <a:off x="12814300" y="1398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9A7F82E8-626C-4418-BDDE-84B19967C068}"/>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78" name="n_2aveValue【児童館】&#10;有形固定資産減価償却率">
          <a:extLst>
            <a:ext uri="{FF2B5EF4-FFF2-40B4-BE49-F238E27FC236}">
              <a16:creationId xmlns:a16="http://schemas.microsoft.com/office/drawing/2014/main" id="{A32E5EAC-A3DA-4B9F-B6AF-E798F5907727}"/>
            </a:ext>
          </a:extLst>
        </xdr:cNvPr>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679" name="n_3aveValue【児童館】&#10;有形固定資産減価償却率">
          <a:extLst>
            <a:ext uri="{FF2B5EF4-FFF2-40B4-BE49-F238E27FC236}">
              <a16:creationId xmlns:a16="http://schemas.microsoft.com/office/drawing/2014/main" id="{ADA94F16-744F-4C02-B243-2E8FFA99AB24}"/>
            </a:ext>
          </a:extLst>
        </xdr:cNvPr>
        <xdr:cNvSpPr txBox="1"/>
      </xdr:nvSpPr>
      <xdr:spPr>
        <a:xfrm>
          <a:off x="13500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35879E21-ED44-4A36-914D-DDB0E3364AB1}"/>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59072</xdr:rowOff>
    </xdr:from>
    <xdr:ext cx="405111" cy="259045"/>
    <xdr:sp macro="" textlink="">
      <xdr:nvSpPr>
        <xdr:cNvPr id="681" name="n_1mainValue【児童館】&#10;有形固定資産減価償却率">
          <a:extLst>
            <a:ext uri="{FF2B5EF4-FFF2-40B4-BE49-F238E27FC236}">
              <a16:creationId xmlns:a16="http://schemas.microsoft.com/office/drawing/2014/main" id="{817DFB5B-CC80-4CA8-A000-0450FB9343CB}"/>
            </a:ext>
          </a:extLst>
        </xdr:cNvPr>
        <xdr:cNvSpPr txBox="1"/>
      </xdr:nvSpPr>
      <xdr:spPr>
        <a:xfrm>
          <a:off x="15266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682" name="n_2mainValue【児童館】&#10;有形固定資産減価償却率">
          <a:extLst>
            <a:ext uri="{FF2B5EF4-FFF2-40B4-BE49-F238E27FC236}">
              <a16:creationId xmlns:a16="http://schemas.microsoft.com/office/drawing/2014/main" id="{24D05D5C-0BA6-4CA4-AA67-4AF64D87A55C}"/>
            </a:ext>
          </a:extLst>
        </xdr:cNvPr>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83" name="n_3mainValue【児童館】&#10;有形固定資産減価償却率">
          <a:extLst>
            <a:ext uri="{FF2B5EF4-FFF2-40B4-BE49-F238E27FC236}">
              <a16:creationId xmlns:a16="http://schemas.microsoft.com/office/drawing/2014/main" id="{3A290958-75AB-44A1-873C-DE70F35E91DF}"/>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84" name="n_4mainValue【児童館】&#10;有形固定資産減価償却率">
          <a:extLst>
            <a:ext uri="{FF2B5EF4-FFF2-40B4-BE49-F238E27FC236}">
              <a16:creationId xmlns:a16="http://schemas.microsoft.com/office/drawing/2014/main" id="{EFDCA213-C880-4E57-83FB-D4DF6948AD09}"/>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ABE40920-7180-409C-AFF7-D392B4BF85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555F15E9-F638-4DC4-BBFA-535B3F6F48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684092A7-E838-43A5-8779-2636D94D28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A646FECF-4D00-44E0-A514-992AA4CCEA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EE0032E-1466-4305-8E94-1BED0BD942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15C2358F-7A8D-40CF-868A-638BB5D4FA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B208EA23-19B7-4A77-B5D3-2935AF81FC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16AE802A-1AA9-41B4-97C8-7E25B74BD4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3DD0B38B-76F7-4258-8589-2BEF5658A4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879DBB8E-5AE5-440C-8354-004ACD5C286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829A1C52-FFC1-467D-9764-10349D7CCA3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1A71BD7E-A201-4CE1-83B6-7816F1442E4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9F2650E-C2AC-49FA-80AD-2332B93DD8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454BB06E-BC64-4045-8451-3D0161038A5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34763D13-EE34-4DC4-812E-24EC91C991D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D285371A-E482-4CE1-A457-16B626FF061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6F6F202C-A6A4-4249-A041-82F044ED26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FE32DF4-B04C-47C0-883C-9034EC8496B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667403E4-CB6F-4D9D-99D5-F721306646E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D5EA6CA9-0F17-4A2C-934B-4C54C68B170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E9CD0ACF-85DC-4C81-B04D-FFCB91170C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828409B-F2FB-40B3-AE5E-A307233B3E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86EDCBC5-CD97-4134-A9B8-B19E18718D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0AAA0A21-5C3B-4ACA-BB8A-480EF4979931}"/>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F093C9DC-44B0-40EF-8608-8A57F5E69B6A}"/>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43975422-45D4-4E8A-A250-D89EC69B401C}"/>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A9367173-8076-4B84-A80B-AE43FA00A464}"/>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1224D0AB-F089-4FCE-A4C1-E8F66B87D30A}"/>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713" name="【児童館】&#10;一人当たり面積平均値テキスト">
          <a:extLst>
            <a:ext uri="{FF2B5EF4-FFF2-40B4-BE49-F238E27FC236}">
              <a16:creationId xmlns:a16="http://schemas.microsoft.com/office/drawing/2014/main" id="{9E77A24A-573B-4619-B88E-A9C507095899}"/>
            </a:ext>
          </a:extLst>
        </xdr:cNvPr>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CB632E31-5AC2-4786-B42A-1D6B68A552ED}"/>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BEF47BCA-0C70-4AAB-99BD-FD8C254714D5}"/>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5BA5AF7B-3DC3-4F66-8357-65ABD46A30DA}"/>
            </a:ext>
          </a:extLst>
        </xdr:cNvPr>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005DAF4C-4F00-4B90-98D8-E12B0A91160D}"/>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58CBCC6B-5C6E-47F7-98E8-FAB2A4831324}"/>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0BA936C-EC01-4AC3-A0A6-FF2E9BED38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71C2E87-90EA-44ED-A14F-8A980F2A40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641BF2C-3E30-4FF8-8978-5A6091025A5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EF3C0DF-9FA7-401C-BD1D-3B26A2EED74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7617653-B028-4048-ABF7-DF2B417A3D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24" name="楕円 723">
          <a:extLst>
            <a:ext uri="{FF2B5EF4-FFF2-40B4-BE49-F238E27FC236}">
              <a16:creationId xmlns:a16="http://schemas.microsoft.com/office/drawing/2014/main" id="{115C5398-8E27-4ABA-B67E-11BC53F77C8D}"/>
            </a:ext>
          </a:extLst>
        </xdr:cNvPr>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725" name="【児童館】&#10;一人当たり面積該当値テキスト">
          <a:extLst>
            <a:ext uri="{FF2B5EF4-FFF2-40B4-BE49-F238E27FC236}">
              <a16:creationId xmlns:a16="http://schemas.microsoft.com/office/drawing/2014/main" id="{65EF1E3C-83D1-4D98-BBA2-A6F8CC6784D0}"/>
            </a:ext>
          </a:extLst>
        </xdr:cNvPr>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26" name="楕円 725">
          <a:extLst>
            <a:ext uri="{FF2B5EF4-FFF2-40B4-BE49-F238E27FC236}">
              <a16:creationId xmlns:a16="http://schemas.microsoft.com/office/drawing/2014/main" id="{6C414A15-9833-4AFE-AAE5-05F059561758}"/>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133350</xdr:rowOff>
    </xdr:to>
    <xdr:cxnSp macro="">
      <xdr:nvCxnSpPr>
        <xdr:cNvPr id="727" name="直線コネクタ 726">
          <a:extLst>
            <a:ext uri="{FF2B5EF4-FFF2-40B4-BE49-F238E27FC236}">
              <a16:creationId xmlns:a16="http://schemas.microsoft.com/office/drawing/2014/main" id="{EE4974C3-D465-4B19-8EE9-D02C7FABA127}"/>
            </a:ext>
          </a:extLst>
        </xdr:cNvPr>
        <xdr:cNvCxnSpPr/>
      </xdr:nvCxnSpPr>
      <xdr:spPr>
        <a:xfrm flipV="1">
          <a:off x="21323300" y="14344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8" name="楕円 727">
          <a:extLst>
            <a:ext uri="{FF2B5EF4-FFF2-40B4-BE49-F238E27FC236}">
              <a16:creationId xmlns:a16="http://schemas.microsoft.com/office/drawing/2014/main" id="{D39BEA4C-8A5D-45D5-BB29-5961ECAE084C}"/>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29" name="直線コネクタ 728">
          <a:extLst>
            <a:ext uri="{FF2B5EF4-FFF2-40B4-BE49-F238E27FC236}">
              <a16:creationId xmlns:a16="http://schemas.microsoft.com/office/drawing/2014/main" id="{6917F529-5CF2-461D-A83D-683A27AD97D6}"/>
            </a:ext>
          </a:extLst>
        </xdr:cNvPr>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30" name="楕円 729">
          <a:extLst>
            <a:ext uri="{FF2B5EF4-FFF2-40B4-BE49-F238E27FC236}">
              <a16:creationId xmlns:a16="http://schemas.microsoft.com/office/drawing/2014/main" id="{D18C1D85-5C70-4AD1-8D4C-49266BD35742}"/>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31" name="直線コネクタ 730">
          <a:extLst>
            <a:ext uri="{FF2B5EF4-FFF2-40B4-BE49-F238E27FC236}">
              <a16:creationId xmlns:a16="http://schemas.microsoft.com/office/drawing/2014/main" id="{EAA56D47-C9FB-4CD0-83DD-92893980E010}"/>
            </a:ext>
          </a:extLst>
        </xdr:cNvPr>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32" name="楕円 731">
          <a:extLst>
            <a:ext uri="{FF2B5EF4-FFF2-40B4-BE49-F238E27FC236}">
              <a16:creationId xmlns:a16="http://schemas.microsoft.com/office/drawing/2014/main" id="{D08420DC-1554-49FF-9F02-6B33C310E332}"/>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33" name="直線コネクタ 732">
          <a:extLst>
            <a:ext uri="{FF2B5EF4-FFF2-40B4-BE49-F238E27FC236}">
              <a16:creationId xmlns:a16="http://schemas.microsoft.com/office/drawing/2014/main" id="{BB62F7DC-8F53-4512-AF3C-F19091694AF5}"/>
            </a:ext>
          </a:extLst>
        </xdr:cNvPr>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4" name="n_1aveValue【児童館】&#10;一人当たり面積">
          <a:extLst>
            <a:ext uri="{FF2B5EF4-FFF2-40B4-BE49-F238E27FC236}">
              <a16:creationId xmlns:a16="http://schemas.microsoft.com/office/drawing/2014/main" id="{CC131978-5FD5-4F2B-9C7D-68CC66F45FBE}"/>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5" name="n_2aveValue【児童館】&#10;一人当たり面積">
          <a:extLst>
            <a:ext uri="{FF2B5EF4-FFF2-40B4-BE49-F238E27FC236}">
              <a16:creationId xmlns:a16="http://schemas.microsoft.com/office/drawing/2014/main" id="{D03A005E-B7E3-42F8-ABD8-66A4CDE54143}"/>
            </a:ext>
          </a:extLst>
        </xdr:cNvPr>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6" name="n_3aveValue【児童館】&#10;一人当たり面積">
          <a:extLst>
            <a:ext uri="{FF2B5EF4-FFF2-40B4-BE49-F238E27FC236}">
              <a16:creationId xmlns:a16="http://schemas.microsoft.com/office/drawing/2014/main" id="{8A26B204-FFC9-4F07-AB82-8E71FBE815FF}"/>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aveValue【児童館】&#10;一人当たり面積">
          <a:extLst>
            <a:ext uri="{FF2B5EF4-FFF2-40B4-BE49-F238E27FC236}">
              <a16:creationId xmlns:a16="http://schemas.microsoft.com/office/drawing/2014/main" id="{A7AFBE97-AF3A-4104-BD36-189BD6289263}"/>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38" name="n_1mainValue【児童館】&#10;一人当たり面積">
          <a:extLst>
            <a:ext uri="{FF2B5EF4-FFF2-40B4-BE49-F238E27FC236}">
              <a16:creationId xmlns:a16="http://schemas.microsoft.com/office/drawing/2014/main" id="{08D34E0C-7923-4932-90FE-1008F6D10A0B}"/>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9" name="n_2mainValue【児童館】&#10;一人当たり面積">
          <a:extLst>
            <a:ext uri="{FF2B5EF4-FFF2-40B4-BE49-F238E27FC236}">
              <a16:creationId xmlns:a16="http://schemas.microsoft.com/office/drawing/2014/main" id="{6E1D2D00-4E31-4D11-902F-2E6E72D22446}"/>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40" name="n_3mainValue【児童館】&#10;一人当たり面積">
          <a:extLst>
            <a:ext uri="{FF2B5EF4-FFF2-40B4-BE49-F238E27FC236}">
              <a16:creationId xmlns:a16="http://schemas.microsoft.com/office/drawing/2014/main" id="{E05F6376-1FDE-4419-B3B0-DCBF859858BC}"/>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41" name="n_4mainValue【児童館】&#10;一人当たり面積">
          <a:extLst>
            <a:ext uri="{FF2B5EF4-FFF2-40B4-BE49-F238E27FC236}">
              <a16:creationId xmlns:a16="http://schemas.microsoft.com/office/drawing/2014/main" id="{7E30B1B4-6BE0-498F-8292-260309AEA60A}"/>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C30DEEF9-B6B2-4122-A9B3-484661FBFF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285FA5A9-1292-4CFA-9A7B-BCA84CCDCB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A73445E5-915F-40BA-A981-C631F856C9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B85579D-CC18-4D5B-BE48-3828802609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718965B2-7667-4C08-A8EB-F520A75273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224A8B92-3A75-48C7-BB4D-20AA661840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A2B048CE-AEBF-4C35-AB7F-A123BBA25A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6DDD7009-9032-476F-BD70-D4C1436B14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21ED654A-887A-478C-8A12-E2C204848E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2C1E2075-EEA3-4156-993E-07F27092D3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EFE3DA10-32D6-4B03-9ED6-AA9C89AC9B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D610C707-C5A2-4DA7-BE20-18644B1FAF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AD8EFC1E-4FED-45A7-894F-DED9DD5C446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795E4AA5-DDE1-42BB-AEA4-FABFB3A7238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F2D2B66-DC1E-4068-9C9B-534FD4D6ADC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8C29381E-973B-4349-8E2F-CDBCBB601E3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CBA8B278-11B7-4F60-9ABE-07252C1233C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5A6EDD71-4955-4A29-A1BF-8F2F4F55F17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68104432-2A2F-438D-BB71-B102514B8C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E6EFF4C8-3F71-462E-891F-E2F7104050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50EF9B3B-5324-40A3-8687-D8CB346C637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F0B524F-5C26-46DA-99F4-F7BBDBEED2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BA7F55DD-3F58-4D45-A8BA-96BAB3E0291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9A35B1C9-A87E-4DAA-BF05-14C0BAC69A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C2D08B82-8662-40B8-947E-20B10528ED65}"/>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9E99F76B-7860-4813-A2CC-A8568363604C}"/>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8926108C-C28C-4D8A-BFB1-71661E99A324}"/>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E455B11F-EF00-431E-AF3F-A57A53F4B50F}"/>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B71E90BD-95F7-47C5-B22B-93C9A7A9B267}"/>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E9C4AA83-1A70-4501-B39A-C47D2EFA569A}"/>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A7E53EFD-BB9A-465C-94D1-F89E205545AA}"/>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5C20AB04-FFDF-4F5A-ABB4-63EFF807C817}"/>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25926803-7806-4D1F-9488-5A125C08D037}"/>
            </a:ext>
          </a:extLst>
        </xdr:cNvPr>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5026A38B-96EB-411E-AE1F-AC766504ED26}"/>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CA48509B-2770-4580-B56A-99C1F70573B5}"/>
            </a:ext>
          </a:extLst>
        </xdr:cNvPr>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B341181-1870-420C-A258-ACE3AA914D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C2ABB50-11D4-4F75-BB20-73AD1EF634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9B5994A-8314-4A31-A184-866C41F9B4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81CCD19-B246-4FA8-BA83-C463E65EE1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7A45A99-A8BD-4249-A31A-FC24CDC62E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782" name="楕円 781">
          <a:extLst>
            <a:ext uri="{FF2B5EF4-FFF2-40B4-BE49-F238E27FC236}">
              <a16:creationId xmlns:a16="http://schemas.microsoft.com/office/drawing/2014/main" id="{BE87DEEC-4876-461B-B941-A692A061175F}"/>
            </a:ext>
          </a:extLst>
        </xdr:cNvPr>
        <xdr:cNvSpPr/>
      </xdr:nvSpPr>
      <xdr:spPr>
        <a:xfrm>
          <a:off x="16268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53357</xdr:rowOff>
    </xdr:from>
    <xdr:ext cx="405111" cy="259045"/>
    <xdr:sp macro="" textlink="">
      <xdr:nvSpPr>
        <xdr:cNvPr id="783" name="【公民館】&#10;有形固定資産減価償却率該当値テキスト">
          <a:extLst>
            <a:ext uri="{FF2B5EF4-FFF2-40B4-BE49-F238E27FC236}">
              <a16:creationId xmlns:a16="http://schemas.microsoft.com/office/drawing/2014/main" id="{86F26E06-F01D-4E9F-8BF7-75266EE8FD0E}"/>
            </a:ext>
          </a:extLst>
        </xdr:cNvPr>
        <xdr:cNvSpPr txBox="1"/>
      </xdr:nvSpPr>
      <xdr:spPr>
        <a:xfrm>
          <a:off x="163576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784" name="楕円 783">
          <a:extLst>
            <a:ext uri="{FF2B5EF4-FFF2-40B4-BE49-F238E27FC236}">
              <a16:creationId xmlns:a16="http://schemas.microsoft.com/office/drawing/2014/main" id="{9DBFE5A0-17AC-4930-A38B-62E0FB3AE889}"/>
            </a:ext>
          </a:extLst>
        </xdr:cNvPr>
        <xdr:cNvSpPr/>
      </xdr:nvSpPr>
      <xdr:spPr>
        <a:xfrm>
          <a:off x="1543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104775</xdr:rowOff>
    </xdr:from>
    <xdr:to>
      <xdr:col>85</xdr:col>
      <xdr:colOff>127000</xdr:colOff>
      <xdr:row>104</xdr:row>
      <xdr:rowOff>125730</xdr:rowOff>
    </xdr:to>
    <xdr:cxnSp macro="">
      <xdr:nvCxnSpPr>
        <xdr:cNvPr id="785" name="直線コネクタ 784">
          <a:extLst>
            <a:ext uri="{FF2B5EF4-FFF2-40B4-BE49-F238E27FC236}">
              <a16:creationId xmlns:a16="http://schemas.microsoft.com/office/drawing/2014/main" id="{204090B0-5AB2-46E0-8673-EE69829F46E2}"/>
            </a:ext>
          </a:extLst>
        </xdr:cNvPr>
        <xdr:cNvCxnSpPr/>
      </xdr:nvCxnSpPr>
      <xdr:spPr>
        <a:xfrm>
          <a:off x="15481300" y="17935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786" name="楕円 785">
          <a:extLst>
            <a:ext uri="{FF2B5EF4-FFF2-40B4-BE49-F238E27FC236}">
              <a16:creationId xmlns:a16="http://schemas.microsoft.com/office/drawing/2014/main" id="{61C7D4A8-57A4-477B-8FC7-B1495975886F}"/>
            </a:ext>
          </a:extLst>
        </xdr:cNvPr>
        <xdr:cNvSpPr/>
      </xdr:nvSpPr>
      <xdr:spPr>
        <a:xfrm>
          <a:off x="14541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74295</xdr:rowOff>
    </xdr:from>
    <xdr:to>
      <xdr:col>81</xdr:col>
      <xdr:colOff>50800</xdr:colOff>
      <xdr:row>104</xdr:row>
      <xdr:rowOff>104775</xdr:rowOff>
    </xdr:to>
    <xdr:cxnSp macro="">
      <xdr:nvCxnSpPr>
        <xdr:cNvPr id="787" name="直線コネクタ 786">
          <a:extLst>
            <a:ext uri="{FF2B5EF4-FFF2-40B4-BE49-F238E27FC236}">
              <a16:creationId xmlns:a16="http://schemas.microsoft.com/office/drawing/2014/main" id="{82105DD7-6149-40CF-B76A-C0DCCEEC10C9}"/>
            </a:ext>
          </a:extLst>
        </xdr:cNvPr>
        <xdr:cNvCxnSpPr/>
      </xdr:nvCxnSpPr>
      <xdr:spPr>
        <a:xfrm>
          <a:off x="14592300" y="1790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158750</xdr:rowOff>
    </xdr:from>
    <xdr:to>
      <xdr:col>72</xdr:col>
      <xdr:colOff>38100</xdr:colOff>
      <xdr:row>104</xdr:row>
      <xdr:rowOff>88900</xdr:rowOff>
    </xdr:to>
    <xdr:sp macro="" textlink="">
      <xdr:nvSpPr>
        <xdr:cNvPr id="788" name="楕円 787">
          <a:extLst>
            <a:ext uri="{FF2B5EF4-FFF2-40B4-BE49-F238E27FC236}">
              <a16:creationId xmlns:a16="http://schemas.microsoft.com/office/drawing/2014/main" id="{BCAB0373-896B-4DCF-9D84-77D3D8EE9DFA}"/>
            </a:ext>
          </a:extLst>
        </xdr:cNvPr>
        <xdr:cNvSpPr/>
      </xdr:nvSpPr>
      <xdr:spPr>
        <a:xfrm>
          <a:off x="1365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38100</xdr:rowOff>
    </xdr:from>
    <xdr:to>
      <xdr:col>76</xdr:col>
      <xdr:colOff>114300</xdr:colOff>
      <xdr:row>104</xdr:row>
      <xdr:rowOff>74295</xdr:rowOff>
    </xdr:to>
    <xdr:cxnSp macro="">
      <xdr:nvCxnSpPr>
        <xdr:cNvPr id="789" name="直線コネクタ 788">
          <a:extLst>
            <a:ext uri="{FF2B5EF4-FFF2-40B4-BE49-F238E27FC236}">
              <a16:creationId xmlns:a16="http://schemas.microsoft.com/office/drawing/2014/main" id="{DB3BE510-1F74-4534-8695-7BF2DD8FBD8D}"/>
            </a:ext>
          </a:extLst>
        </xdr:cNvPr>
        <xdr:cNvCxnSpPr/>
      </xdr:nvCxnSpPr>
      <xdr:spPr>
        <a:xfrm>
          <a:off x="13703300" y="1786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50800</xdr:rowOff>
    </xdr:to>
    <xdr:sp macro="" textlink="">
      <xdr:nvSpPr>
        <xdr:cNvPr id="790" name="楕円 789">
          <a:extLst>
            <a:ext uri="{FF2B5EF4-FFF2-40B4-BE49-F238E27FC236}">
              <a16:creationId xmlns:a16="http://schemas.microsoft.com/office/drawing/2014/main" id="{9628E9CD-0837-42D6-BACD-E4B0E618955C}"/>
            </a:ext>
          </a:extLst>
        </xdr:cNvPr>
        <xdr:cNvSpPr/>
      </xdr:nvSpPr>
      <xdr:spPr>
        <a:xfrm>
          <a:off x="1276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38100</xdr:rowOff>
    </xdr:to>
    <xdr:cxnSp macro="">
      <xdr:nvCxnSpPr>
        <xdr:cNvPr id="791" name="直線コネクタ 790">
          <a:extLst>
            <a:ext uri="{FF2B5EF4-FFF2-40B4-BE49-F238E27FC236}">
              <a16:creationId xmlns:a16="http://schemas.microsoft.com/office/drawing/2014/main" id="{B69E4251-425D-46B9-B1AE-EAE3FF0ECE68}"/>
            </a:ext>
          </a:extLst>
        </xdr:cNvPr>
        <xdr:cNvCxnSpPr/>
      </xdr:nvCxnSpPr>
      <xdr:spPr>
        <a:xfrm>
          <a:off x="12814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B06E1056-62E9-48E3-A692-255707309288}"/>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a:extLst>
            <a:ext uri="{FF2B5EF4-FFF2-40B4-BE49-F238E27FC236}">
              <a16:creationId xmlns:a16="http://schemas.microsoft.com/office/drawing/2014/main" id="{61C7CD71-F823-4124-97D9-A23DEBAE2AF1}"/>
            </a:ext>
          </a:extLst>
        </xdr:cNvPr>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a:extLst>
            <a:ext uri="{FF2B5EF4-FFF2-40B4-BE49-F238E27FC236}">
              <a16:creationId xmlns:a16="http://schemas.microsoft.com/office/drawing/2014/main" id="{9558F6AF-B800-4890-84DF-E76F4A8E9C4A}"/>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a:extLst>
            <a:ext uri="{FF2B5EF4-FFF2-40B4-BE49-F238E27FC236}">
              <a16:creationId xmlns:a16="http://schemas.microsoft.com/office/drawing/2014/main" id="{4F2B4C76-971F-4688-ACBF-5EF15081ABF7}"/>
            </a:ext>
          </a:extLst>
        </xdr:cNvPr>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146702</xdr:rowOff>
    </xdr:from>
    <xdr:ext cx="405111" cy="259045"/>
    <xdr:sp macro="" textlink="">
      <xdr:nvSpPr>
        <xdr:cNvPr id="796" name="n_1mainValue【公民館】&#10;有形固定資産減価償却率">
          <a:extLst>
            <a:ext uri="{FF2B5EF4-FFF2-40B4-BE49-F238E27FC236}">
              <a16:creationId xmlns:a16="http://schemas.microsoft.com/office/drawing/2014/main" id="{5A28541C-A359-488B-A515-CB6808E0C67F}"/>
            </a:ext>
          </a:extLst>
        </xdr:cNvPr>
        <xdr:cNvSpPr txBox="1"/>
      </xdr:nvSpPr>
      <xdr:spPr>
        <a:xfrm>
          <a:off x="15266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116222</xdr:rowOff>
    </xdr:from>
    <xdr:ext cx="405111" cy="259045"/>
    <xdr:sp macro="" textlink="">
      <xdr:nvSpPr>
        <xdr:cNvPr id="797" name="n_2mainValue【公民館】&#10;有形固定資産減価償却率">
          <a:extLst>
            <a:ext uri="{FF2B5EF4-FFF2-40B4-BE49-F238E27FC236}">
              <a16:creationId xmlns:a16="http://schemas.microsoft.com/office/drawing/2014/main" id="{2B91B136-A7BA-4A17-AF25-70B2AC50C50B}"/>
            </a:ext>
          </a:extLst>
        </xdr:cNvPr>
        <xdr:cNvSpPr txBox="1"/>
      </xdr:nvSpPr>
      <xdr:spPr>
        <a:xfrm>
          <a:off x="14389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80027</xdr:rowOff>
    </xdr:from>
    <xdr:ext cx="405111" cy="259045"/>
    <xdr:sp macro="" textlink="">
      <xdr:nvSpPr>
        <xdr:cNvPr id="798" name="n_3mainValue【公民館】&#10;有形固定資産減価償却率">
          <a:extLst>
            <a:ext uri="{FF2B5EF4-FFF2-40B4-BE49-F238E27FC236}">
              <a16:creationId xmlns:a16="http://schemas.microsoft.com/office/drawing/2014/main" id="{3EBA8715-68A8-45D6-8DF2-6CEA73AF4314}"/>
            </a:ext>
          </a:extLst>
        </xdr:cNvPr>
        <xdr:cNvSpPr txBox="1"/>
      </xdr:nvSpPr>
      <xdr:spPr>
        <a:xfrm>
          <a:off x="13500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99" name="n_4mainValue【公民館】&#10;有形固定資産減価償却率">
          <a:extLst>
            <a:ext uri="{FF2B5EF4-FFF2-40B4-BE49-F238E27FC236}">
              <a16:creationId xmlns:a16="http://schemas.microsoft.com/office/drawing/2014/main" id="{18945B77-E896-484A-B757-EF49F1A9A9AF}"/>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CC44C38C-524E-428C-8ABE-163303F73A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46A95BD4-A213-49A6-B91A-4ABF2D1BCD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D780642F-AFE2-4471-ADD4-47ECEDAA94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3D69B948-3225-4A07-B90D-4866CDC81C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29C7E573-CE78-4237-8A2A-5D2B53222C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3E34E4DB-8247-4C48-B57C-FE9E8A08B1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2877C557-8CEF-43DC-A8CB-3B164893BD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98939EED-0F31-4C83-B401-155D24BF8F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D1C1D38-B69B-467D-95DB-9EDBAF0ACE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F045E4CC-1F34-40F0-AB1E-9BC1391F53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6D423A94-DA6B-4DE2-8DA4-3F483C09BD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56172694-85D5-4087-89E5-E96E33B3EF4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D5A105C3-9B11-462D-812F-78F1B755D3A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B462134-481B-4C75-BD5F-67D85821C8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DB1F3D5D-BD5A-49A8-AD51-6368100E6E3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D47AAB8-C438-421C-B160-6F1D4494A98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FD0630FF-6FF2-4ACD-B358-41B1D5C7989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10AE8D87-D45C-41EE-B378-CFB68216A1B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8F94C223-5876-4CD9-B32C-4B48DE8A799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68269855-46FC-407A-ACD0-A8CDA690503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4EFEECC4-21E3-42D4-9826-22EE7C8D84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62807682-09F1-48A8-8B2F-039D04A6A9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8773DA1D-08C7-4DFE-B1F3-B6F92E44BE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621939E6-2159-443B-869A-45C30BCAA9D9}"/>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A14B4961-BB34-48E7-A57D-4031EA8BCE7E}"/>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5D205C63-5371-48AF-894E-8315DF3BB41A}"/>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46F1446A-3195-4DCB-96B7-518DD7A1A0CA}"/>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79783C29-595F-442A-8542-FD02B094C6AD}"/>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a:extLst>
            <a:ext uri="{FF2B5EF4-FFF2-40B4-BE49-F238E27FC236}">
              <a16:creationId xmlns:a16="http://schemas.microsoft.com/office/drawing/2014/main" id="{F5E22A33-6562-458A-83B1-74E05FD3541A}"/>
            </a:ext>
          </a:extLst>
        </xdr:cNvPr>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C37F348F-77FA-42FE-883E-9D7E29B469C2}"/>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A381000E-7CD0-4AB1-B7F8-6A0EE1D48207}"/>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723ACFB6-7F25-4357-8751-29CF6A18F3FE}"/>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a:extLst>
            <a:ext uri="{FF2B5EF4-FFF2-40B4-BE49-F238E27FC236}">
              <a16:creationId xmlns:a16="http://schemas.microsoft.com/office/drawing/2014/main" id="{CBF99151-E9AC-4C39-A399-76BF71D292B2}"/>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a:extLst>
            <a:ext uri="{FF2B5EF4-FFF2-40B4-BE49-F238E27FC236}">
              <a16:creationId xmlns:a16="http://schemas.microsoft.com/office/drawing/2014/main" id="{5973FB1F-43C1-49EF-8460-6739D4C3D4C0}"/>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ED7EB6D-1585-4086-893C-E3A7E2B353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0B26763-5ABC-4CEC-88D4-F8F5253BCB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7BF4027-A377-4124-AF6F-45C67DD57D4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DE79871-F60D-4C45-AE19-30A2F8EA28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71F1215-4755-4AEA-8BF2-859E6D6A9CB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39" name="楕円 838">
          <a:extLst>
            <a:ext uri="{FF2B5EF4-FFF2-40B4-BE49-F238E27FC236}">
              <a16:creationId xmlns:a16="http://schemas.microsoft.com/office/drawing/2014/main" id="{A906F13C-BD8F-4C0C-BC07-7A87504DCBCB}"/>
            </a:ext>
          </a:extLst>
        </xdr:cNvPr>
        <xdr:cNvSpPr/>
      </xdr:nvSpPr>
      <xdr:spPr>
        <a:xfrm>
          <a:off x="22110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97807</xdr:rowOff>
    </xdr:from>
    <xdr:ext cx="469744" cy="259045"/>
    <xdr:sp macro="" textlink="">
      <xdr:nvSpPr>
        <xdr:cNvPr id="840" name="【公民館】&#10;一人当たり面積該当値テキスト">
          <a:extLst>
            <a:ext uri="{FF2B5EF4-FFF2-40B4-BE49-F238E27FC236}">
              <a16:creationId xmlns:a16="http://schemas.microsoft.com/office/drawing/2014/main" id="{AAB36B4F-4340-4E31-88BC-2695C9A55DCF}"/>
            </a:ext>
          </a:extLst>
        </xdr:cNvPr>
        <xdr:cNvSpPr txBox="1"/>
      </xdr:nvSpPr>
      <xdr:spPr>
        <a:xfrm>
          <a:off x="2219960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41" name="楕円 840">
          <a:extLst>
            <a:ext uri="{FF2B5EF4-FFF2-40B4-BE49-F238E27FC236}">
              <a16:creationId xmlns:a16="http://schemas.microsoft.com/office/drawing/2014/main" id="{07A9FA0E-BBCB-49E1-BFDF-C27473E48F30}"/>
            </a:ext>
          </a:extLst>
        </xdr:cNvPr>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125730</xdr:rowOff>
    </xdr:from>
    <xdr:to>
      <xdr:col>116</xdr:col>
      <xdr:colOff>63500</xdr:colOff>
      <xdr:row>103</xdr:row>
      <xdr:rowOff>133350</xdr:rowOff>
    </xdr:to>
    <xdr:cxnSp macro="">
      <xdr:nvCxnSpPr>
        <xdr:cNvPr id="842" name="直線コネクタ 841">
          <a:extLst>
            <a:ext uri="{FF2B5EF4-FFF2-40B4-BE49-F238E27FC236}">
              <a16:creationId xmlns:a16="http://schemas.microsoft.com/office/drawing/2014/main" id="{7821C1A7-9A06-4539-98E5-57EF96CC7E0A}"/>
            </a:ext>
          </a:extLst>
        </xdr:cNvPr>
        <xdr:cNvCxnSpPr/>
      </xdr:nvCxnSpPr>
      <xdr:spPr>
        <a:xfrm flipV="1">
          <a:off x="21323300" y="17785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90170</xdr:rowOff>
    </xdr:from>
    <xdr:to>
      <xdr:col>107</xdr:col>
      <xdr:colOff>101600</xdr:colOff>
      <xdr:row>104</xdr:row>
      <xdr:rowOff>20320</xdr:rowOff>
    </xdr:to>
    <xdr:sp macro="" textlink="">
      <xdr:nvSpPr>
        <xdr:cNvPr id="843" name="楕円 842">
          <a:extLst>
            <a:ext uri="{FF2B5EF4-FFF2-40B4-BE49-F238E27FC236}">
              <a16:creationId xmlns:a16="http://schemas.microsoft.com/office/drawing/2014/main" id="{6A8E7398-1202-4D06-AB19-195E0D4E0A4A}"/>
            </a:ext>
          </a:extLst>
        </xdr:cNvPr>
        <xdr:cNvSpPr/>
      </xdr:nvSpPr>
      <xdr:spPr>
        <a:xfrm>
          <a:off x="2038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140970</xdr:rowOff>
    </xdr:to>
    <xdr:cxnSp macro="">
      <xdr:nvCxnSpPr>
        <xdr:cNvPr id="844" name="直線コネクタ 843">
          <a:extLst>
            <a:ext uri="{FF2B5EF4-FFF2-40B4-BE49-F238E27FC236}">
              <a16:creationId xmlns:a16="http://schemas.microsoft.com/office/drawing/2014/main" id="{FA64659F-B1EE-4BEF-95CB-91EEAC498B30}"/>
            </a:ext>
          </a:extLst>
        </xdr:cNvPr>
        <xdr:cNvCxnSpPr/>
      </xdr:nvCxnSpPr>
      <xdr:spPr>
        <a:xfrm flipV="1">
          <a:off x="20434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90170</xdr:rowOff>
    </xdr:from>
    <xdr:to>
      <xdr:col>102</xdr:col>
      <xdr:colOff>165100</xdr:colOff>
      <xdr:row>104</xdr:row>
      <xdr:rowOff>20320</xdr:rowOff>
    </xdr:to>
    <xdr:sp macro="" textlink="">
      <xdr:nvSpPr>
        <xdr:cNvPr id="845" name="楕円 844">
          <a:extLst>
            <a:ext uri="{FF2B5EF4-FFF2-40B4-BE49-F238E27FC236}">
              <a16:creationId xmlns:a16="http://schemas.microsoft.com/office/drawing/2014/main" id="{0EF6A09A-3AC9-4535-B245-425CDDC94440}"/>
            </a:ext>
          </a:extLst>
        </xdr:cNvPr>
        <xdr:cNvSpPr/>
      </xdr:nvSpPr>
      <xdr:spPr>
        <a:xfrm>
          <a:off x="19494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140970</xdr:rowOff>
    </xdr:from>
    <xdr:to>
      <xdr:col>107</xdr:col>
      <xdr:colOff>50800</xdr:colOff>
      <xdr:row>103</xdr:row>
      <xdr:rowOff>140970</xdr:rowOff>
    </xdr:to>
    <xdr:cxnSp macro="">
      <xdr:nvCxnSpPr>
        <xdr:cNvPr id="846" name="直線コネクタ 845">
          <a:extLst>
            <a:ext uri="{FF2B5EF4-FFF2-40B4-BE49-F238E27FC236}">
              <a16:creationId xmlns:a16="http://schemas.microsoft.com/office/drawing/2014/main" id="{3135D443-CBE2-48BC-818F-ED072A54B670}"/>
            </a:ext>
          </a:extLst>
        </xdr:cNvPr>
        <xdr:cNvCxnSpPr/>
      </xdr:nvCxnSpPr>
      <xdr:spPr>
        <a:xfrm>
          <a:off x="19545300" y="1780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847" name="楕円 846">
          <a:extLst>
            <a:ext uri="{FF2B5EF4-FFF2-40B4-BE49-F238E27FC236}">
              <a16:creationId xmlns:a16="http://schemas.microsoft.com/office/drawing/2014/main" id="{8A03F1B5-4C51-481D-8088-C468865A978F}"/>
            </a:ext>
          </a:extLst>
        </xdr:cNvPr>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140970</xdr:rowOff>
    </xdr:from>
    <xdr:to>
      <xdr:col>102</xdr:col>
      <xdr:colOff>114300</xdr:colOff>
      <xdr:row>103</xdr:row>
      <xdr:rowOff>148589</xdr:rowOff>
    </xdr:to>
    <xdr:cxnSp macro="">
      <xdr:nvCxnSpPr>
        <xdr:cNvPr id="848" name="直線コネクタ 847">
          <a:extLst>
            <a:ext uri="{FF2B5EF4-FFF2-40B4-BE49-F238E27FC236}">
              <a16:creationId xmlns:a16="http://schemas.microsoft.com/office/drawing/2014/main" id="{9479B965-5672-4F41-915B-B4176AC26452}"/>
            </a:ext>
          </a:extLst>
        </xdr:cNvPr>
        <xdr:cNvCxnSpPr/>
      </xdr:nvCxnSpPr>
      <xdr:spPr>
        <a:xfrm flipV="1">
          <a:off x="18656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a:extLst>
            <a:ext uri="{FF2B5EF4-FFF2-40B4-BE49-F238E27FC236}">
              <a16:creationId xmlns:a16="http://schemas.microsoft.com/office/drawing/2014/main" id="{6EDB30F0-DB74-4409-9435-12D98E6C06F9}"/>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50" name="n_2aveValue【公民館】&#10;一人当たり面積">
          <a:extLst>
            <a:ext uri="{FF2B5EF4-FFF2-40B4-BE49-F238E27FC236}">
              <a16:creationId xmlns:a16="http://schemas.microsoft.com/office/drawing/2014/main" id="{DDB2CEF6-88F6-4912-8171-E2416F28749B}"/>
            </a:ext>
          </a:extLst>
        </xdr:cNvPr>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aveValue【公民館】&#10;一人当たり面積">
          <a:extLst>
            <a:ext uri="{FF2B5EF4-FFF2-40B4-BE49-F238E27FC236}">
              <a16:creationId xmlns:a16="http://schemas.microsoft.com/office/drawing/2014/main" id="{F64BEB5F-C8C9-49E1-A235-18BDE5ED6EBC}"/>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2" name="n_4aveValue【公民館】&#10;一人当たり面積">
          <a:extLst>
            <a:ext uri="{FF2B5EF4-FFF2-40B4-BE49-F238E27FC236}">
              <a16:creationId xmlns:a16="http://schemas.microsoft.com/office/drawing/2014/main" id="{D551C7B6-7A08-41E4-9132-3A8DB56AA7DA}"/>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53" name="n_1mainValue【公民館】&#10;一人当たり面積">
          <a:extLst>
            <a:ext uri="{FF2B5EF4-FFF2-40B4-BE49-F238E27FC236}">
              <a16:creationId xmlns:a16="http://schemas.microsoft.com/office/drawing/2014/main" id="{FC360F82-0C56-4D9E-BAE4-64D91938752E}"/>
            </a:ext>
          </a:extLst>
        </xdr:cNvPr>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36847</xdr:rowOff>
    </xdr:from>
    <xdr:ext cx="469744" cy="259045"/>
    <xdr:sp macro="" textlink="">
      <xdr:nvSpPr>
        <xdr:cNvPr id="854" name="n_2mainValue【公民館】&#10;一人当たり面積">
          <a:extLst>
            <a:ext uri="{FF2B5EF4-FFF2-40B4-BE49-F238E27FC236}">
              <a16:creationId xmlns:a16="http://schemas.microsoft.com/office/drawing/2014/main" id="{7A64A422-9E61-4084-A777-B94BB4DE591B}"/>
            </a:ext>
          </a:extLst>
        </xdr:cNvPr>
        <xdr:cNvSpPr txBox="1"/>
      </xdr:nvSpPr>
      <xdr:spPr>
        <a:xfrm>
          <a:off x="20199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36847</xdr:rowOff>
    </xdr:from>
    <xdr:ext cx="469744" cy="259045"/>
    <xdr:sp macro="" textlink="">
      <xdr:nvSpPr>
        <xdr:cNvPr id="855" name="n_3mainValue【公民館】&#10;一人当たり面積">
          <a:extLst>
            <a:ext uri="{FF2B5EF4-FFF2-40B4-BE49-F238E27FC236}">
              <a16:creationId xmlns:a16="http://schemas.microsoft.com/office/drawing/2014/main" id="{B1CC0F90-9CA8-4381-A8B4-37F9F84058F5}"/>
            </a:ext>
          </a:extLst>
        </xdr:cNvPr>
        <xdr:cNvSpPr txBox="1"/>
      </xdr:nvSpPr>
      <xdr:spPr>
        <a:xfrm>
          <a:off x="19310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856" name="n_4mainValue【公民館】&#10;一人当たり面積">
          <a:extLst>
            <a:ext uri="{FF2B5EF4-FFF2-40B4-BE49-F238E27FC236}">
              <a16:creationId xmlns:a16="http://schemas.microsoft.com/office/drawing/2014/main" id="{2874715D-2E49-4D23-B8A6-ADBA63F176E9}"/>
            </a:ext>
          </a:extLst>
        </xdr:cNvPr>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E3A95C62-4AEC-4F7D-81D9-3FE7DF4AB8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14D6BB62-4843-4162-9385-1E7828ED08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8C0C3FC4-CEB0-475F-A9C1-8949F14FE0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較して特に有形固定資産減価償却率が高くなっている施設は、「認定こども園・幼稚園・保育所」、「公営住宅」、「学校施設」であり、特に低くなっている施設は「橋りょう・トンネル」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保育所の老朽化が課題であり、公共施設マネジメントに基づき施設の長寿命化や集約化を伴う再整備等に取り組んでいるところである。「公営住宅」については、定期的に予防保全のための点検整備や修繕を実施することにより、入居者の安全確保と居住環境の改善を図っている。今後も市営住宅長寿命化計画に基づき、居住環境の維持・改善に努めていく。「学校施設」については、小学校が８２．２％、中学校が７５．４％となっており、特に小学校の有形固定資産減価償却率が高くなっている。小・中学校の校舎及び屋内運動場の耐震化は、令和元年度に完了しており、積極的な老朽化対策に取り組んできたところである。引き続き、公共施設マネジメントに基づき、施設の長寿命化や統廃合・再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民館」については、施設類型別では有形固定資産減価償却率が比較的低くなっているが、そのほとんどが建築から３０年以上経過しており、建物設備などの修繕が発生している。公共施設マネジメントにより施設機能の見直しや複合化・多機能化を図るとともに、統廃合や再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9DEF3F-82D7-4E74-84C0-DDB6A21D23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096008-4305-4D7D-B211-7B934A4050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488E1D-F421-426C-8BF7-5AFFF1EE6D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B1772F-DEBA-4580-A1EB-F5466682DB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F2C3AD-293C-4E38-A1FC-D04EA79C0C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A1DE72-D927-4F0A-B00B-97611D1778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F55BFC-B25A-4BFB-B4F3-F0E47E2C7F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7D7100-A632-407C-9928-C4A24B0C0A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F29D91-0AFD-42C2-BA34-050CA5AB02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747AEC-3D71-47E7-86AD-F86A9544DF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653A08-57A7-4745-B932-B9B0FD0E73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7E8917-D639-4DB9-B7A5-ACDB4D4AAC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DFDAC6-066D-459F-8EAC-16092044BE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5AF33D-7E2A-4C0F-8634-5778D94607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A43471-42F6-48AA-962A-6C3B97FCFE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AF981D-B6F0-40E2-BF87-FFD4BF9A07B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18DD75-032F-454C-B16D-DC1AB462F9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DC3589-23B5-4A27-AC40-D3DB594116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1B8E52-A097-41FE-8BD9-2874A317CD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897AC5-EE90-48AA-8A06-B8E81A245E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3385DE-6F52-41AE-8ED3-73A3838E9D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E6B4B9-6B27-4663-8FAA-B33B889F84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71E22F-B0C1-4139-AC92-2298A89B4BB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C8767D-2894-41F4-B287-5B8211EDD8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FA7533-C37C-424D-ABA9-4AB1F25E24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6A31FC-8BE9-4968-8C8E-A4A4A568D6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216CA6-11C9-4214-967E-3F4B173AB3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C36D66-824F-474B-95A8-896B2B0012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D1CFE6-B695-41E3-960C-A8E3788B93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D1F80C-D61A-4524-9D94-5BB9CA873A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064B8C-61F8-4451-B5B5-F3E7E56343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329FAD-B629-428B-B7F6-CBA85DF10F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81DE80-46A3-4A1E-A1F1-DBF8F2304D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9A2C33-772D-4B94-B303-C51D10B31C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6D6CF2-723B-4750-8E77-007F7DA3F4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ADE480-4B7A-4DB3-A960-0F92E9EB1B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ACB985-5BB2-4FF6-A440-F18C207B62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D42A81-BA97-43E7-AD9B-98867D82FF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1C0A31-D7BF-412E-8E3F-5780856F781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B91568-C406-43FE-A5E0-BA7A094CFC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9FDDC8-1A24-4E62-9709-6DAE1B7CA8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B506EA-B0C8-4A11-8993-B449079DC7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FB7FA3-5F31-4E91-99C9-84D08ED929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585747-7867-4576-BF04-DBB2EE2E202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4B9C160-BB1B-4F22-8054-C0710041364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2BA307-22CF-4B4B-810B-DA556E71EAF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B7A9D58-E685-460E-B997-18F2ABF89B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7656DB-75FB-4E6B-AD4B-772FE03884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40D113-FFC3-4BE3-9627-7595E216E18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5829B14-D045-4F65-9125-8B7A41829CA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3BF1DF7-F182-4879-A738-AC5240F2BA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5C33288-8A39-4824-942E-869D319ABD7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04A41CF-F63A-4D2E-915E-5F476D1189F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AE23CF3-0754-4AFB-8057-D85D74EAC2C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FCCE30A-2902-4F18-81BF-1E7A075269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15407D3-18ED-4340-9D25-E5524DCD41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C6B89C15-C296-4EDF-9511-2B97EEEE739A}"/>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8508B82A-811B-4425-A1F9-69A191AFDC47}"/>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ED3FE015-426E-43A1-8C6A-CCB96C873C6C}"/>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297AF05E-EA92-4D29-99DC-40E8E0DF285A}"/>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FC3BDE4D-ACE8-4481-ACEC-678B6B2F77BF}"/>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6D38669-6A54-4108-ACC6-CB6526F9926C}"/>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835550B1-8EFE-464E-A84D-9616C4266D6D}"/>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024CA293-C21B-400F-8B31-3E88CB5ED110}"/>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23F5B388-5A0F-4D6F-BEEE-7F508E7D4667}"/>
            </a:ext>
          </a:extLst>
        </xdr:cNvPr>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4F0AC6CF-6F70-4AC2-B8BF-CB54777EB3AC}"/>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AC989943-2B41-4999-9E85-4A0DC10C37D2}"/>
            </a:ext>
          </a:extLst>
        </xdr:cNvPr>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34FC0A-D062-46C7-9253-922CE8343A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9C980A-B6C4-4568-8DB5-AF3CA946D3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FFA36C-2A64-44DF-B477-17AAF89C9EF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9B83FC-A842-4470-9844-B026779E0E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C7DFF5B-3450-4658-855E-0662156D9A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a:extLst>
            <a:ext uri="{FF2B5EF4-FFF2-40B4-BE49-F238E27FC236}">
              <a16:creationId xmlns:a16="http://schemas.microsoft.com/office/drawing/2014/main" id="{B99BC85F-58F1-454D-A94E-44CAAF08DD51}"/>
            </a:ext>
          </a:extLst>
        </xdr:cNvPr>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823B60B6-6BC6-4CE8-9DAE-87A83ADE376A}"/>
            </a:ext>
          </a:extLst>
        </xdr:cNvPr>
        <xdr:cNvSpPr txBox="1"/>
      </xdr:nvSpPr>
      <xdr:spPr>
        <a:xfrm>
          <a:off x="4673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a:extLst>
            <a:ext uri="{FF2B5EF4-FFF2-40B4-BE49-F238E27FC236}">
              <a16:creationId xmlns:a16="http://schemas.microsoft.com/office/drawing/2014/main" id="{BA06A70D-4F9D-41B7-A6E8-3FBF29D59E91}"/>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81099</xdr:rowOff>
    </xdr:to>
    <xdr:cxnSp macro="">
      <xdr:nvCxnSpPr>
        <xdr:cNvPr id="77" name="直線コネクタ 76">
          <a:extLst>
            <a:ext uri="{FF2B5EF4-FFF2-40B4-BE49-F238E27FC236}">
              <a16:creationId xmlns:a16="http://schemas.microsoft.com/office/drawing/2014/main" id="{743240CD-BA43-44E8-BC38-1F7D576A7FAB}"/>
            </a:ext>
          </a:extLst>
        </xdr:cNvPr>
        <xdr:cNvCxnSpPr/>
      </xdr:nvCxnSpPr>
      <xdr:spPr>
        <a:xfrm>
          <a:off x="3797300" y="65684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B6B1E043-9822-42A9-B536-60FCD3B16A6E}"/>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53340</xdr:rowOff>
    </xdr:to>
    <xdr:cxnSp macro="">
      <xdr:nvCxnSpPr>
        <xdr:cNvPr id="79" name="直線コネクタ 78">
          <a:extLst>
            <a:ext uri="{FF2B5EF4-FFF2-40B4-BE49-F238E27FC236}">
              <a16:creationId xmlns:a16="http://schemas.microsoft.com/office/drawing/2014/main" id="{37C0B0B1-57BB-415D-A18C-D1F840409D62}"/>
            </a:ext>
          </a:extLst>
        </xdr:cNvPr>
        <xdr:cNvCxnSpPr/>
      </xdr:nvCxnSpPr>
      <xdr:spPr>
        <a:xfrm>
          <a:off x="2908300" y="65423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a:extLst>
            <a:ext uri="{FF2B5EF4-FFF2-40B4-BE49-F238E27FC236}">
              <a16:creationId xmlns:a16="http://schemas.microsoft.com/office/drawing/2014/main" id="{BD501632-8576-4006-BB4A-796E032941B1}"/>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600959B4-034A-4736-8F64-0717E948E3E8}"/>
            </a:ext>
          </a:extLst>
        </xdr:cNvPr>
        <xdr:cNvCxnSpPr/>
      </xdr:nvCxnSpPr>
      <xdr:spPr>
        <a:xfrm>
          <a:off x="2019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2FECBC89-07C1-4891-A830-FA6AFBEC1A22}"/>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167640</xdr:rowOff>
    </xdr:to>
    <xdr:cxnSp macro="">
      <xdr:nvCxnSpPr>
        <xdr:cNvPr id="83" name="直線コネクタ 82">
          <a:extLst>
            <a:ext uri="{FF2B5EF4-FFF2-40B4-BE49-F238E27FC236}">
              <a16:creationId xmlns:a16="http://schemas.microsoft.com/office/drawing/2014/main" id="{F6A5F9FD-F5DD-4F8D-BC96-3FCA61A7EE61}"/>
            </a:ext>
          </a:extLst>
        </xdr:cNvPr>
        <xdr:cNvCxnSpPr/>
      </xdr:nvCxnSpPr>
      <xdr:spPr>
        <a:xfrm>
          <a:off x="1130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5472C6F6-5ABC-4A2D-83A0-3707ECC6FE78}"/>
            </a:ext>
          </a:extLst>
        </xdr:cNvPr>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62F78ED1-E620-40E7-9D0A-EB7C03652E1C}"/>
            </a:ext>
          </a:extLst>
        </xdr:cNvPr>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E9AE1AC7-C090-4E7E-8EF3-2A48FAB523EB}"/>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ED58276D-76BE-4323-BEF8-C067DAA93432}"/>
            </a:ext>
          </a:extLst>
        </xdr:cNvPr>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8" name="n_1mainValue【図書館】&#10;有形固定資産減価償却率">
          <a:extLst>
            <a:ext uri="{FF2B5EF4-FFF2-40B4-BE49-F238E27FC236}">
              <a16:creationId xmlns:a16="http://schemas.microsoft.com/office/drawing/2014/main" id="{85D5442B-DB43-4574-A8FF-3B60146A7E38}"/>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9C15F608-0CB6-4A8B-8525-62975DCA9EDA}"/>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90" name="n_3mainValue【図書館】&#10;有形固定資産減価償却率">
          <a:extLst>
            <a:ext uri="{FF2B5EF4-FFF2-40B4-BE49-F238E27FC236}">
              <a16:creationId xmlns:a16="http://schemas.microsoft.com/office/drawing/2014/main" id="{38755B84-15D9-4494-8CCD-4D9004782ED2}"/>
            </a:ext>
          </a:extLst>
        </xdr:cNvPr>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E544589E-4CB8-441E-B595-BA0C89F5CF98}"/>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6692115-AF75-4F11-A854-24047B1C79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A0FF49A-DD51-43EA-B3E1-A111B55CC4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AEF7C5F-11D8-4C79-A0BF-3869378B01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6DE7EC8-46FE-4D55-A2F9-A6C6AF711E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9F054F8-604F-4D2B-81E1-50D2DF0251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39B40DD-FA9A-4E2A-B008-4E1C92032A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CC6B056-2002-41F1-AA6A-1330C9F044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D465E2-12A8-490C-A513-DAE4534543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01D389E-F81A-42A4-B40A-308176203B3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624A552-D9E4-4AAF-8457-3168B98365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73ACF7E-2A10-4A62-91F5-5352BE61FE1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1C39E8C-1EFE-4555-B9F7-5BCB2B3BE7B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186F1EA-0111-4E83-B3C1-B14BF9052F2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E3D52F7F-3C00-4D5E-A2F4-8A298603AB8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C4CEE25-2462-4D1C-8924-652AD5F6829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8D18FE3-06E7-425D-8CFF-515025ABA3B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3290BC1-AF78-402C-92F3-1558B32E6D4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52A5954-EF26-46D5-B6A8-09A45F56988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9F1FF9A-D7B7-488A-9D02-E2DC389CADC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E9BABF8-3E28-453C-A90E-E9E9AF8AB3A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4A3BFFB-B3DB-435D-B382-370B732FECC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864B15CF-08C3-4AF7-BF3D-AD7ED1453F7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F7141A0-585B-4C7D-83AD-C37F0580AC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0A90C0E-5369-4379-8326-4BB423A9615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4D15AB3-00F7-453A-8077-C44156909B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93E3F4E4-E0AE-4FE0-B1F6-ED81C4DB125D}"/>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98BE967B-80D1-4379-AB59-F5CB7C840BBE}"/>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CF8FC14A-46D0-497C-A733-5A81230A8587}"/>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A6388101-B820-4A8A-BD7F-E5640E5E2322}"/>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D264763C-43EC-49CC-94E1-FDE3211C4A69}"/>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54CBEA01-179C-420A-9CCD-2A299AA94642}"/>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3D7248D8-CF7C-4E42-BD39-DE9B0408771E}"/>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4301F5BC-FBB3-4313-A5D9-63A8C5FA0C9A}"/>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DDB6D2A9-9AB5-4DAE-9564-CDC154A7EFB4}"/>
            </a:ext>
          </a:extLst>
        </xdr:cNvPr>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B91EE2CA-27E3-4E39-ACA4-FD3590F80C85}"/>
            </a:ext>
          </a:extLst>
        </xdr:cNvPr>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8AD9C051-6362-4FFA-97FA-B42543EE9541}"/>
            </a:ext>
          </a:extLst>
        </xdr:cNvPr>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4D6735-A5BA-41BC-A32E-8556D075C5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96EEEC-096D-4140-A1C4-3C58E66882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AA11B74-CACC-4CA5-B830-FE7147B600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13A915F-9CA8-40B5-A869-8564B5A2B5E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BC027CC-6C7C-4510-8079-BD6EF151FE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a:extLst>
            <a:ext uri="{FF2B5EF4-FFF2-40B4-BE49-F238E27FC236}">
              <a16:creationId xmlns:a16="http://schemas.microsoft.com/office/drawing/2014/main" id="{FB4D1B25-B363-4777-96E2-AB4CABD2F914}"/>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4" name="【図書館】&#10;一人当たり面積該当値テキスト">
          <a:extLst>
            <a:ext uri="{FF2B5EF4-FFF2-40B4-BE49-F238E27FC236}">
              <a16:creationId xmlns:a16="http://schemas.microsoft.com/office/drawing/2014/main" id="{695BF6B8-577C-41AA-8113-71C00A0318FE}"/>
            </a:ext>
          </a:extLst>
        </xdr:cNvPr>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5" name="楕円 134">
          <a:extLst>
            <a:ext uri="{FF2B5EF4-FFF2-40B4-BE49-F238E27FC236}">
              <a16:creationId xmlns:a16="http://schemas.microsoft.com/office/drawing/2014/main" id="{8EB62180-3875-4457-AAC1-7467BAFC62F4}"/>
            </a:ext>
          </a:extLst>
        </xdr:cNvPr>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10885</xdr:rowOff>
    </xdr:to>
    <xdr:cxnSp macro="">
      <xdr:nvCxnSpPr>
        <xdr:cNvPr id="136" name="直線コネクタ 135">
          <a:extLst>
            <a:ext uri="{FF2B5EF4-FFF2-40B4-BE49-F238E27FC236}">
              <a16:creationId xmlns:a16="http://schemas.microsoft.com/office/drawing/2014/main" id="{F5DEEA54-E6A1-492E-B1D0-C81EBBF92416}"/>
            </a:ext>
          </a:extLst>
        </xdr:cNvPr>
        <xdr:cNvCxnSpPr/>
      </xdr:nvCxnSpPr>
      <xdr:spPr>
        <a:xfrm flipV="1">
          <a:off x="9639300" y="68580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id="{683204DA-BB2D-42CC-BD83-F41FF4833FB3}"/>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id="{EA034453-F68B-4B45-B454-632509AF05A5}"/>
            </a:ext>
          </a:extLst>
        </xdr:cNvPr>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6FB03033-8263-4509-BA65-9F33B7F2653B}"/>
            </a:ext>
          </a:extLst>
        </xdr:cNvPr>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32B0944E-D62E-456F-9369-A79710C9B3E9}"/>
            </a:ext>
          </a:extLst>
        </xdr:cNvPr>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41" name="楕円 140">
          <a:extLst>
            <a:ext uri="{FF2B5EF4-FFF2-40B4-BE49-F238E27FC236}">
              <a16:creationId xmlns:a16="http://schemas.microsoft.com/office/drawing/2014/main" id="{865825EC-4443-47CF-A9E7-9ABB46E1C040}"/>
            </a:ext>
          </a:extLst>
        </xdr:cNvPr>
        <xdr:cNvSpPr/>
      </xdr:nvSpPr>
      <xdr:spPr>
        <a:xfrm>
          <a:off x="6921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10885</xdr:rowOff>
    </xdr:to>
    <xdr:cxnSp macro="">
      <xdr:nvCxnSpPr>
        <xdr:cNvPr id="142" name="直線コネクタ 141">
          <a:extLst>
            <a:ext uri="{FF2B5EF4-FFF2-40B4-BE49-F238E27FC236}">
              <a16:creationId xmlns:a16="http://schemas.microsoft.com/office/drawing/2014/main" id="{C2F80D39-AD68-4781-AA87-A19ADAD910C1}"/>
            </a:ext>
          </a:extLst>
        </xdr:cNvPr>
        <xdr:cNvCxnSpPr/>
      </xdr:nvCxnSpPr>
      <xdr:spPr>
        <a:xfrm>
          <a:off x="6972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2FA63C4B-150C-434A-8AD0-E08936E2EF3D}"/>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a:extLst>
            <a:ext uri="{FF2B5EF4-FFF2-40B4-BE49-F238E27FC236}">
              <a16:creationId xmlns:a16="http://schemas.microsoft.com/office/drawing/2014/main" id="{41FE05C6-AB88-454C-B4AA-AA1509F8F4D3}"/>
            </a:ext>
          </a:extLst>
        </xdr:cNvPr>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a:extLst>
            <a:ext uri="{FF2B5EF4-FFF2-40B4-BE49-F238E27FC236}">
              <a16:creationId xmlns:a16="http://schemas.microsoft.com/office/drawing/2014/main" id="{89375157-88F5-4DE8-9F74-FD5968CADD57}"/>
            </a:ext>
          </a:extLst>
        </xdr:cNvPr>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a:extLst>
            <a:ext uri="{FF2B5EF4-FFF2-40B4-BE49-F238E27FC236}">
              <a16:creationId xmlns:a16="http://schemas.microsoft.com/office/drawing/2014/main" id="{D7778400-6ABD-4F61-904C-3287844E3393}"/>
            </a:ext>
          </a:extLst>
        </xdr:cNvPr>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47" name="n_1mainValue【図書館】&#10;一人当たり面積">
          <a:extLst>
            <a:ext uri="{FF2B5EF4-FFF2-40B4-BE49-F238E27FC236}">
              <a16:creationId xmlns:a16="http://schemas.microsoft.com/office/drawing/2014/main" id="{0BF9F8FB-56AE-4CA2-9FAA-0DDA5DF5BA3F}"/>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48" name="n_2mainValue【図書館】&#10;一人当たり面積">
          <a:extLst>
            <a:ext uri="{FF2B5EF4-FFF2-40B4-BE49-F238E27FC236}">
              <a16:creationId xmlns:a16="http://schemas.microsoft.com/office/drawing/2014/main" id="{2E783ED6-2C72-4657-8086-321A724E9B9D}"/>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9" name="n_3mainValue【図書館】&#10;一人当たり面積">
          <a:extLst>
            <a:ext uri="{FF2B5EF4-FFF2-40B4-BE49-F238E27FC236}">
              <a16:creationId xmlns:a16="http://schemas.microsoft.com/office/drawing/2014/main" id="{84B5D032-E353-4172-B2D7-C4216E2EB387}"/>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50" name="n_4mainValue【図書館】&#10;一人当たり面積">
          <a:extLst>
            <a:ext uri="{FF2B5EF4-FFF2-40B4-BE49-F238E27FC236}">
              <a16:creationId xmlns:a16="http://schemas.microsoft.com/office/drawing/2014/main" id="{FED8BDED-ACC4-426B-8261-14F8CE90FB55}"/>
            </a:ext>
          </a:extLst>
        </xdr:cNvPr>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4DC1A9E-5375-49AF-9762-27B4032839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D0497F0-27DD-4DBF-A72D-1A1B7EBED6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3F74FCC-7E78-473B-8C43-9E6E77A9A6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BC612CC-03A4-462F-AFC0-F96B3E8B47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B735DC0-D16E-4FBE-B183-98954BF143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C83A7E0-0EC2-4CC4-8D0B-2E95EF5976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B221953-9AF8-43F8-B374-4779DDF8D4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B8CC5E3-A44B-4B66-9A66-B441AD39A17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A9E3800-16FE-4000-9621-51CE3ABD67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B17ECF7-ACAB-40C9-AD4A-17509932E4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5DEC72E-82DB-4D6C-A22F-863B052E21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0DDAA57-8E91-4DC1-BD00-195D17BDE0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A2EE0588-6238-430E-A592-599D58E85BE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49EAF43-FF6B-457E-9E66-D1FBC9D7786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214D24B-C2C6-4A7D-B3F9-49E7101E1D2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475A9B2B-968B-40F4-AE65-4B54E79E3C1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5C3DD62C-4410-4764-A4F6-AA5A721FCB1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3833D5E-D6F4-4D06-9A61-AFC2CE41B67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7B788FC7-4BD6-4F27-8E7A-F6051FECE56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3228709-497D-491B-8F56-6ACF611476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10B0022-CC78-4746-91E4-D0D8EA67A7C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F19EF5A-9B3C-44BB-8E78-C2819A2868B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4F76369-8439-42F0-B051-AAD00D8C1B5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0E435F6-1688-4437-8987-82D401F7BE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CB073D6F-D73E-4111-91D4-8E3D4CBE4080}"/>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9994146-29F9-4EE1-B4B8-BC05A5D3CAC1}"/>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81840223-52BD-48E6-9405-3264D64CCEEE}"/>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048DCC0-0585-4241-9FBD-D5884A74E223}"/>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28AA1A80-66A1-45D7-B952-303FDA427E68}"/>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6F40CABE-1AB9-4AA9-BD5D-CA58AAD7832B}"/>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B4DA3E53-26EC-43D7-A092-4C6ECAC9F8C7}"/>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84F58C80-F838-4C78-BBAF-DF87AAECFFA2}"/>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7BF08A7F-CA4C-4110-B843-46A658EBD4DE}"/>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6F60AFED-31D6-41F3-B9E3-FD907046CFEE}"/>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B075DAB7-EDB9-4F70-9075-8B2D2C7E8271}"/>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6F38745-2A36-4FE9-AD3F-676159B2CD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733C7A1-32CB-49F5-82B1-26AC4A7915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816A687-0DEE-4FC4-BCBB-EC7633C4A5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70D3167-543C-4076-9698-019A5CE68B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6E15E43-9079-4A42-8957-F1F79921CA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xdr:nvSpPr>
        <xdr:cNvPr id="191" name="楕円 190">
          <a:extLst>
            <a:ext uri="{FF2B5EF4-FFF2-40B4-BE49-F238E27FC236}">
              <a16:creationId xmlns:a16="http://schemas.microsoft.com/office/drawing/2014/main" id="{43B9B6C0-4296-474F-A87F-47FA9DF6DBBD}"/>
            </a:ext>
          </a:extLst>
        </xdr:cNvPr>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102887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328B709-C3AF-402A-ADAA-19211BD003F4}"/>
            </a:ext>
          </a:extLst>
        </xdr:cNvPr>
        <xdr:cNvSpPr txBox="1"/>
      </xdr:nvSpPr>
      <xdr:spPr>
        <a:xfrm>
          <a:off x="4673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93" name="楕円 192">
          <a:extLst>
            <a:ext uri="{FF2B5EF4-FFF2-40B4-BE49-F238E27FC236}">
              <a16:creationId xmlns:a16="http://schemas.microsoft.com/office/drawing/2014/main" id="{8596766F-6AC2-40F6-BB3B-8DD0809076EF}"/>
            </a:ext>
          </a:extLst>
        </xdr:cNvPr>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76200</xdr:rowOff>
    </xdr:to>
    <xdr:cxnSp macro="">
      <xdr:nvCxnSpPr>
        <xdr:cNvPr id="194" name="直線コネクタ 193">
          <a:extLst>
            <a:ext uri="{FF2B5EF4-FFF2-40B4-BE49-F238E27FC236}">
              <a16:creationId xmlns:a16="http://schemas.microsoft.com/office/drawing/2014/main" id="{BFCAEDC0-4D3A-4080-8A65-AE7F9C7EA465}"/>
            </a:ext>
          </a:extLst>
        </xdr:cNvPr>
        <xdr:cNvCxnSpPr/>
      </xdr:nvCxnSpPr>
      <xdr:spPr>
        <a:xfrm flipV="1">
          <a:off x="3797300" y="106337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95" name="楕円 194">
          <a:extLst>
            <a:ext uri="{FF2B5EF4-FFF2-40B4-BE49-F238E27FC236}">
              <a16:creationId xmlns:a16="http://schemas.microsoft.com/office/drawing/2014/main" id="{8C7951B0-EE70-4522-A2F0-FC7B2AD2DBDB}"/>
            </a:ext>
          </a:extLst>
        </xdr:cNvPr>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81915</xdr:rowOff>
    </xdr:to>
    <xdr:cxnSp macro="">
      <xdr:nvCxnSpPr>
        <xdr:cNvPr id="196" name="直線コネクタ 195">
          <a:extLst>
            <a:ext uri="{FF2B5EF4-FFF2-40B4-BE49-F238E27FC236}">
              <a16:creationId xmlns:a16="http://schemas.microsoft.com/office/drawing/2014/main" id="{BA201261-B748-497E-9A81-CC1C8FC475B3}"/>
            </a:ext>
          </a:extLst>
        </xdr:cNvPr>
        <xdr:cNvCxnSpPr/>
      </xdr:nvCxnSpPr>
      <xdr:spPr>
        <a:xfrm flipV="1">
          <a:off x="2908300" y="10706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156845</xdr:rowOff>
    </xdr:from>
    <xdr:to>
      <xdr:col>10</xdr:col>
      <xdr:colOff>165100</xdr:colOff>
      <xdr:row>62</xdr:row>
      <xdr:rowOff>86995</xdr:rowOff>
    </xdr:to>
    <xdr:sp macro="" textlink="">
      <xdr:nvSpPr>
        <xdr:cNvPr id="197" name="楕円 196">
          <a:extLst>
            <a:ext uri="{FF2B5EF4-FFF2-40B4-BE49-F238E27FC236}">
              <a16:creationId xmlns:a16="http://schemas.microsoft.com/office/drawing/2014/main" id="{56E84EEF-7BC9-4863-9487-62EFFC2115B6}"/>
            </a:ext>
          </a:extLst>
        </xdr:cNvPr>
        <xdr:cNvSpPr/>
      </xdr:nvSpPr>
      <xdr:spPr>
        <a:xfrm>
          <a:off x="196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36195</xdr:rowOff>
    </xdr:from>
    <xdr:to>
      <xdr:col>15</xdr:col>
      <xdr:colOff>50800</xdr:colOff>
      <xdr:row>62</xdr:row>
      <xdr:rowOff>81915</xdr:rowOff>
    </xdr:to>
    <xdr:cxnSp macro="">
      <xdr:nvCxnSpPr>
        <xdr:cNvPr id="198" name="直線コネクタ 197">
          <a:extLst>
            <a:ext uri="{FF2B5EF4-FFF2-40B4-BE49-F238E27FC236}">
              <a16:creationId xmlns:a16="http://schemas.microsoft.com/office/drawing/2014/main" id="{149A51AF-C28E-46D6-9E68-53301167F804}"/>
            </a:ext>
          </a:extLst>
        </xdr:cNvPr>
        <xdr:cNvCxnSpPr/>
      </xdr:nvCxnSpPr>
      <xdr:spPr>
        <a:xfrm>
          <a:off x="2019300" y="10666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9" name="楕円 198">
          <a:extLst>
            <a:ext uri="{FF2B5EF4-FFF2-40B4-BE49-F238E27FC236}">
              <a16:creationId xmlns:a16="http://schemas.microsoft.com/office/drawing/2014/main" id="{D13A8CEA-89E7-4150-AB87-9BF277AFFB14}"/>
            </a:ext>
          </a:extLst>
        </xdr:cNvPr>
        <xdr:cNvSpPr/>
      </xdr:nvSpPr>
      <xdr:spPr>
        <a:xfrm>
          <a:off x="107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36195</xdr:rowOff>
    </xdr:to>
    <xdr:cxnSp macro="">
      <xdr:nvCxnSpPr>
        <xdr:cNvPr id="200" name="直線コネクタ 199">
          <a:extLst>
            <a:ext uri="{FF2B5EF4-FFF2-40B4-BE49-F238E27FC236}">
              <a16:creationId xmlns:a16="http://schemas.microsoft.com/office/drawing/2014/main" id="{2022E46E-DA17-4AA6-94B2-7F6A6D08BB7E}"/>
            </a:ext>
          </a:extLst>
        </xdr:cNvPr>
        <xdr:cNvCxnSpPr/>
      </xdr:nvCxnSpPr>
      <xdr:spPr>
        <a:xfrm>
          <a:off x="1130300" y="10624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46221655-BB64-4B65-B9DF-B8F4AEBBF577}"/>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2DF24DA7-5017-4A78-8A13-2073EBD3779B}"/>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2C0CBFDA-2053-4797-A176-02F42553895B}"/>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CBAF735E-D26D-42A5-9700-F47682A2E1E6}"/>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118127</xdr:rowOff>
    </xdr:from>
    <xdr:ext cx="405111" cy="259045"/>
    <xdr:sp macro="" textlink="">
      <xdr:nvSpPr>
        <xdr:cNvPr id="205" name="n_1mainValue【体育館・プール】&#10;有形固定資産減価償却率">
          <a:extLst>
            <a:ext uri="{FF2B5EF4-FFF2-40B4-BE49-F238E27FC236}">
              <a16:creationId xmlns:a16="http://schemas.microsoft.com/office/drawing/2014/main" id="{9B09F4BD-57DB-4E9D-B409-B32051042F20}"/>
            </a:ext>
          </a:extLst>
        </xdr:cNvPr>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206" name="n_2mainValue【体育館・プール】&#10;有形固定資産減価償却率">
          <a:extLst>
            <a:ext uri="{FF2B5EF4-FFF2-40B4-BE49-F238E27FC236}">
              <a16:creationId xmlns:a16="http://schemas.microsoft.com/office/drawing/2014/main" id="{525CE8FC-D4C8-4BE9-9C6E-115637E268A9}"/>
            </a:ext>
          </a:extLst>
        </xdr:cNvPr>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78122</xdr:rowOff>
    </xdr:from>
    <xdr:ext cx="405111" cy="259045"/>
    <xdr:sp macro="" textlink="">
      <xdr:nvSpPr>
        <xdr:cNvPr id="207" name="n_3mainValue【体育館・プール】&#10;有形固定資産減価償却率">
          <a:extLst>
            <a:ext uri="{FF2B5EF4-FFF2-40B4-BE49-F238E27FC236}">
              <a16:creationId xmlns:a16="http://schemas.microsoft.com/office/drawing/2014/main" id="{B377DFE6-5007-4E1C-AD04-0409BD5114EC}"/>
            </a:ext>
          </a:extLst>
        </xdr:cNvPr>
        <xdr:cNvSpPr txBox="1"/>
      </xdr:nvSpPr>
      <xdr:spPr>
        <a:xfrm>
          <a:off x="1816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8" name="n_4mainValue【体育館・プール】&#10;有形固定資産減価償却率">
          <a:extLst>
            <a:ext uri="{FF2B5EF4-FFF2-40B4-BE49-F238E27FC236}">
              <a16:creationId xmlns:a16="http://schemas.microsoft.com/office/drawing/2014/main" id="{E8826F77-A0B7-4F53-AC38-4C836347AD7D}"/>
            </a:ext>
          </a:extLst>
        </xdr:cNvPr>
        <xdr:cNvSpPr txBox="1"/>
      </xdr:nvSpPr>
      <xdr:spPr>
        <a:xfrm>
          <a:off x="927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A676568-9531-48E2-A5DF-3A57600C94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F4494F7-1B08-45A8-9382-2B67B7147B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52776E7-00E8-4D28-A980-C4D5E32A70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D625BBB-AC21-4C03-8012-318CA78EDB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C2A6014-64EC-4F68-8CED-C0CA02DB15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A006711-ADD5-47A4-BCC6-A899472AA7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85DE3EC-459B-4BF4-AA1A-BBB38DAEE2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0C006DC-251A-4435-84FF-9A4C915FFD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C11C9B4-3BB1-4606-868A-E038A95B50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A9986F0-2947-4D18-ACD8-22ECA9E628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F6553487-CE10-41A4-8482-F29520EC0D1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996D876B-7879-489F-956F-39865215C75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7C7553E-66A6-4E68-802F-F61DB4FBD2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4057FD70-70A9-4663-B33A-0229DE5005C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73BDE31-F672-4B5B-B192-82625A9D6E7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AEA513E-0BA5-45E8-AC0E-5553AC75113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C5A2DDF6-449A-42DE-8C72-2356AF9399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675C9679-32D7-4359-9284-0E2A2628650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C0C3A858-0CF7-471D-B9B8-EC536949F2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4E231477-CA5D-46DA-9DFE-7DD2F0F7A21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CFDFE69-A736-4A8F-B8E3-1380EB32FC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D478961-CC5A-4305-8E9D-924306136AE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EC6163B-57BA-4ECD-95DD-51DE698777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5D7856D5-3450-43F7-A2F7-C2C50E070065}"/>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ED763FAA-899C-4A93-AFA8-50D8D6200D6D}"/>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EE5A55D3-7C01-4A53-8643-D2A27010ACFB}"/>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3101DDC2-B360-4654-9333-63915A72B8AD}"/>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A443B08C-22B8-407E-9C1D-63A0FE0DB536}"/>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EE151F52-411A-4361-99C0-F5C10B853CBB}"/>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914CC81D-8F02-4177-9937-CC032A7E9F4F}"/>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6BD7F1EB-303E-455D-8E36-A23BB3DD027D}"/>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A9348BA5-6F37-46C1-916D-11414989BD71}"/>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821D473D-10B5-40EB-B5C2-E88FF3FA7CB7}"/>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443546D1-AB3C-4CD5-BFC7-0B6DF7DEBDBF}"/>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01477E-9B69-4D1B-804A-BF60654F50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5EA232-E393-4EB6-AF6E-38ABE9C6A9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8B7CDEF-5A1D-4281-9922-FE838AFED8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D2F2557-0FA8-4E6A-9009-BDF2D128B6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1375F3E-348F-4613-BCE3-D7B89B0A6C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48" name="楕円 247">
          <a:extLst>
            <a:ext uri="{FF2B5EF4-FFF2-40B4-BE49-F238E27FC236}">
              <a16:creationId xmlns:a16="http://schemas.microsoft.com/office/drawing/2014/main" id="{69AD0A01-F602-4BC1-8139-55C9C06B76C1}"/>
            </a:ext>
          </a:extLst>
        </xdr:cNvPr>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49" name="【体育館・プール】&#10;一人当たり面積該当値テキスト">
          <a:extLst>
            <a:ext uri="{FF2B5EF4-FFF2-40B4-BE49-F238E27FC236}">
              <a16:creationId xmlns:a16="http://schemas.microsoft.com/office/drawing/2014/main" id="{2632AC8D-4A8C-4E29-9065-340F66716892}"/>
            </a:ext>
          </a:extLst>
        </xdr:cNvPr>
        <xdr:cNvSpPr txBox="1"/>
      </xdr:nvSpPr>
      <xdr:spPr>
        <a:xfrm>
          <a:off x="10515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50" name="楕円 249">
          <a:extLst>
            <a:ext uri="{FF2B5EF4-FFF2-40B4-BE49-F238E27FC236}">
              <a16:creationId xmlns:a16="http://schemas.microsoft.com/office/drawing/2014/main" id="{89999B22-F220-462C-9ECB-3C5D9BE35302}"/>
            </a:ext>
          </a:extLst>
        </xdr:cNvPr>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61</xdr:row>
      <xdr:rowOff>163830</xdr:rowOff>
    </xdr:to>
    <xdr:cxnSp macro="">
      <xdr:nvCxnSpPr>
        <xdr:cNvPr id="251" name="直線コネクタ 250">
          <a:extLst>
            <a:ext uri="{FF2B5EF4-FFF2-40B4-BE49-F238E27FC236}">
              <a16:creationId xmlns:a16="http://schemas.microsoft.com/office/drawing/2014/main" id="{609F1124-499C-4EC9-849F-A963F926099D}"/>
            </a:ext>
          </a:extLst>
        </xdr:cNvPr>
        <xdr:cNvCxnSpPr/>
      </xdr:nvCxnSpPr>
      <xdr:spPr>
        <a:xfrm>
          <a:off x="9639300" y="1062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116840</xdr:rowOff>
    </xdr:from>
    <xdr:to>
      <xdr:col>46</xdr:col>
      <xdr:colOff>38100</xdr:colOff>
      <xdr:row>62</xdr:row>
      <xdr:rowOff>46990</xdr:rowOff>
    </xdr:to>
    <xdr:sp macro="" textlink="">
      <xdr:nvSpPr>
        <xdr:cNvPr id="252" name="楕円 251">
          <a:extLst>
            <a:ext uri="{FF2B5EF4-FFF2-40B4-BE49-F238E27FC236}">
              <a16:creationId xmlns:a16="http://schemas.microsoft.com/office/drawing/2014/main" id="{42CA998F-B7D1-4FFC-8177-DFC303C33E51}"/>
            </a:ext>
          </a:extLst>
        </xdr:cNvPr>
        <xdr:cNvSpPr/>
      </xdr:nvSpPr>
      <xdr:spPr>
        <a:xfrm>
          <a:off x="8699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61</xdr:row>
      <xdr:rowOff>167640</xdr:rowOff>
    </xdr:to>
    <xdr:cxnSp macro="">
      <xdr:nvCxnSpPr>
        <xdr:cNvPr id="253" name="直線コネクタ 252">
          <a:extLst>
            <a:ext uri="{FF2B5EF4-FFF2-40B4-BE49-F238E27FC236}">
              <a16:creationId xmlns:a16="http://schemas.microsoft.com/office/drawing/2014/main" id="{0D3E2181-6905-4BA4-9569-4F1485C4B571}"/>
            </a:ext>
          </a:extLst>
        </xdr:cNvPr>
        <xdr:cNvCxnSpPr/>
      </xdr:nvCxnSpPr>
      <xdr:spPr>
        <a:xfrm flipV="1">
          <a:off x="8750300" y="1062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54" name="楕円 253">
          <a:extLst>
            <a:ext uri="{FF2B5EF4-FFF2-40B4-BE49-F238E27FC236}">
              <a16:creationId xmlns:a16="http://schemas.microsoft.com/office/drawing/2014/main" id="{D8FE95E3-B210-4F87-9461-F8E423A4C6EA}"/>
            </a:ext>
          </a:extLst>
        </xdr:cNvPr>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61</xdr:row>
      <xdr:rowOff>167640</xdr:rowOff>
    </xdr:to>
    <xdr:cxnSp macro="">
      <xdr:nvCxnSpPr>
        <xdr:cNvPr id="255" name="直線コネクタ 254">
          <a:extLst>
            <a:ext uri="{FF2B5EF4-FFF2-40B4-BE49-F238E27FC236}">
              <a16:creationId xmlns:a16="http://schemas.microsoft.com/office/drawing/2014/main" id="{9B0F46D6-53CE-4A4D-B5B6-179977D22153}"/>
            </a:ext>
          </a:extLst>
        </xdr:cNvPr>
        <xdr:cNvCxnSpPr/>
      </xdr:nvCxnSpPr>
      <xdr:spPr>
        <a:xfrm>
          <a:off x="7861300" y="1062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6" name="楕円 255">
          <a:extLst>
            <a:ext uri="{FF2B5EF4-FFF2-40B4-BE49-F238E27FC236}">
              <a16:creationId xmlns:a16="http://schemas.microsoft.com/office/drawing/2014/main" id="{D3CC72D9-F549-417F-A7F2-4CAAC7EA4369}"/>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0</xdr:rowOff>
    </xdr:to>
    <xdr:cxnSp macro="">
      <xdr:nvCxnSpPr>
        <xdr:cNvPr id="257" name="直線コネクタ 256">
          <a:extLst>
            <a:ext uri="{FF2B5EF4-FFF2-40B4-BE49-F238E27FC236}">
              <a16:creationId xmlns:a16="http://schemas.microsoft.com/office/drawing/2014/main" id="{99A72DA6-0D72-4100-BC08-3C822FDEF79D}"/>
            </a:ext>
          </a:extLst>
        </xdr:cNvPr>
        <xdr:cNvCxnSpPr/>
      </xdr:nvCxnSpPr>
      <xdr:spPr>
        <a:xfrm flipV="1">
          <a:off x="6972300" y="1062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67EF8474-0821-40E6-AACB-9BD44FA3718B}"/>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1FC10BC6-A8A0-4EDF-AAC0-89E053260B92}"/>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322C5033-D931-4FB1-A378-E5E8C4390ABC}"/>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5857A0B6-A668-4CC0-9765-D37FE211810C}"/>
            </a:ext>
          </a:extLst>
        </xdr:cNvPr>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34307</xdr:rowOff>
    </xdr:from>
    <xdr:ext cx="469744" cy="259045"/>
    <xdr:sp macro="" textlink="">
      <xdr:nvSpPr>
        <xdr:cNvPr id="262" name="n_1mainValue【体育館・プール】&#10;一人当たり面積">
          <a:extLst>
            <a:ext uri="{FF2B5EF4-FFF2-40B4-BE49-F238E27FC236}">
              <a16:creationId xmlns:a16="http://schemas.microsoft.com/office/drawing/2014/main" id="{DB5D5E9A-F3E0-4C40-BA47-A1F77FD3008B}"/>
            </a:ext>
          </a:extLst>
        </xdr:cNvPr>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38117</xdr:rowOff>
    </xdr:from>
    <xdr:ext cx="469744" cy="259045"/>
    <xdr:sp macro="" textlink="">
      <xdr:nvSpPr>
        <xdr:cNvPr id="263" name="n_2mainValue【体育館・プール】&#10;一人当たり面積">
          <a:extLst>
            <a:ext uri="{FF2B5EF4-FFF2-40B4-BE49-F238E27FC236}">
              <a16:creationId xmlns:a16="http://schemas.microsoft.com/office/drawing/2014/main" id="{D39D47BE-61F2-4A66-8A07-5734DC7877ED}"/>
            </a:ext>
          </a:extLst>
        </xdr:cNvPr>
        <xdr:cNvSpPr txBox="1"/>
      </xdr:nvSpPr>
      <xdr:spPr>
        <a:xfrm>
          <a:off x="8515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38117</xdr:rowOff>
    </xdr:from>
    <xdr:ext cx="469744" cy="259045"/>
    <xdr:sp macro="" textlink="">
      <xdr:nvSpPr>
        <xdr:cNvPr id="264" name="n_3mainValue【体育館・プール】&#10;一人当たり面積">
          <a:extLst>
            <a:ext uri="{FF2B5EF4-FFF2-40B4-BE49-F238E27FC236}">
              <a16:creationId xmlns:a16="http://schemas.microsoft.com/office/drawing/2014/main" id="{788996E0-26CB-4671-868F-E10D83E27D9C}"/>
            </a:ext>
          </a:extLst>
        </xdr:cNvPr>
        <xdr:cNvSpPr txBox="1"/>
      </xdr:nvSpPr>
      <xdr:spPr>
        <a:xfrm>
          <a:off x="7626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5" name="n_4mainValue【体育館・プール】&#10;一人当たり面積">
          <a:extLst>
            <a:ext uri="{FF2B5EF4-FFF2-40B4-BE49-F238E27FC236}">
              <a16:creationId xmlns:a16="http://schemas.microsoft.com/office/drawing/2014/main" id="{CE22A9A8-324E-495D-BEF6-462909721B53}"/>
            </a:ext>
          </a:extLst>
        </xdr:cNvPr>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8C82A4D-5E6A-4276-B1C6-D0EB6A08AA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A53FE34-9CBE-4D00-8C34-481A8EF822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A9302E2-86E2-48B2-8F73-0D757922F2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5C8C237-5D37-4749-AC17-307DD97A59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3EC8104-6CA9-4B2F-BD0A-090584116F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B3B0E4D-3D4C-4B36-9718-59B8FF6A28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44E9082-D8E7-48EC-8452-E7227D0ABD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B3AD003-4A19-45F9-A52D-FAFD07B56E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9EABD28-2157-4368-B416-7380210F57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E0620FC-0CFB-475D-B7C5-4EBF8B1F68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B09D6B9-5A29-476A-9A14-4529F5921DB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87142756-AB2D-482A-9AAA-899D281AB88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C8C2294C-AA23-44E8-B3FD-2BD4FFA8D50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CF95CD37-3437-4A7B-9982-48A3B57654D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D4D4A6E0-8001-4A16-9786-5951B4323AC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7C0FA0A2-1F5A-4A35-A337-4195A57567F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C16077C2-2146-4550-B68E-506C70377FF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95A5097B-2268-4AED-BBE1-30BDD73E70A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4F339728-19D1-4D38-82BA-0A50C544C7C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84EBE37-9E08-4227-A563-75EB7492CB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D6B38839-1B02-42AC-B147-CA90E1D3A4E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5753B2CE-EA7E-4E13-8794-E0A7246E24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22FDE02C-2423-4AB1-8528-CD74E2757DA9}"/>
            </a:ext>
          </a:extLst>
        </xdr:cNvPr>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ECBD1574-48D2-4F5A-B4F6-978CC2098D9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EDA98631-80FF-4480-AFAC-E809778F832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C86E061-CE8A-4D73-ACCC-D2D3268A20D7}"/>
            </a:ext>
          </a:extLst>
        </xdr:cNvPr>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FAC73CD1-0681-4C71-A184-5EED72C63ED9}"/>
            </a:ext>
          </a:extLst>
        </xdr:cNvPr>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736BD3CF-ABBA-402E-A6FB-2F6DC35BC64F}"/>
            </a:ext>
          </a:extLst>
        </xdr:cNvPr>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854B6F54-DC3B-4B1F-8856-F95C061DDDBF}"/>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5ECA7F75-6B14-48F9-BDA8-14278AF9453C}"/>
            </a:ext>
          </a:extLst>
        </xdr:cNvPr>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C4E2AEB0-AC6D-42D4-BF59-15891E2E74DF}"/>
            </a:ext>
          </a:extLst>
        </xdr:cNvPr>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E2A5A8EB-6E35-4D7D-B3B2-9BD4E5977EB1}"/>
            </a:ext>
          </a:extLst>
        </xdr:cNvPr>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942C6B7A-8641-4F7B-8F9B-B155F0C5C2DA}"/>
            </a:ext>
          </a:extLst>
        </xdr:cNvPr>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9BAFEE-9404-4DC3-94DB-378052AA2A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EB135D-48CD-49FC-81F4-5238BB9067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E982C9C-B7C6-49FD-996F-C3DBFB3840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ED10E8D-06E1-41F5-A104-522ABAF870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61E6008-DFA1-4526-B4E5-12150FDB87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103887</xdr:rowOff>
    </xdr:from>
    <xdr:to>
      <xdr:col>24</xdr:col>
      <xdr:colOff>114300</xdr:colOff>
      <xdr:row>81</xdr:row>
      <xdr:rowOff>34037</xdr:rowOff>
    </xdr:to>
    <xdr:sp macro="" textlink="">
      <xdr:nvSpPr>
        <xdr:cNvPr id="304" name="楕円 303">
          <a:extLst>
            <a:ext uri="{FF2B5EF4-FFF2-40B4-BE49-F238E27FC236}">
              <a16:creationId xmlns:a16="http://schemas.microsoft.com/office/drawing/2014/main" id="{8EC061BE-0548-4038-AA67-CE675B776EFF}"/>
            </a:ext>
          </a:extLst>
        </xdr:cNvPr>
        <xdr:cNvSpPr/>
      </xdr:nvSpPr>
      <xdr:spPr>
        <a:xfrm>
          <a:off x="45847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82314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4E4A0B0A-DC55-4147-ADA6-41393730F036}"/>
            </a:ext>
          </a:extLst>
        </xdr:cNvPr>
        <xdr:cNvSpPr txBox="1"/>
      </xdr:nvSpPr>
      <xdr:spPr>
        <a:xfrm>
          <a:off x="4673600" y="137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58165</xdr:rowOff>
    </xdr:from>
    <xdr:to>
      <xdr:col>20</xdr:col>
      <xdr:colOff>38100</xdr:colOff>
      <xdr:row>80</xdr:row>
      <xdr:rowOff>159765</xdr:rowOff>
    </xdr:to>
    <xdr:sp macro="" textlink="">
      <xdr:nvSpPr>
        <xdr:cNvPr id="306" name="楕円 305">
          <a:extLst>
            <a:ext uri="{FF2B5EF4-FFF2-40B4-BE49-F238E27FC236}">
              <a16:creationId xmlns:a16="http://schemas.microsoft.com/office/drawing/2014/main" id="{57702D35-90AE-4A24-813D-D085952B8FAF}"/>
            </a:ext>
          </a:extLst>
        </xdr:cNvPr>
        <xdr:cNvSpPr/>
      </xdr:nvSpPr>
      <xdr:spPr>
        <a:xfrm>
          <a:off x="3746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108965</xdr:rowOff>
    </xdr:from>
    <xdr:to>
      <xdr:col>24</xdr:col>
      <xdr:colOff>63500</xdr:colOff>
      <xdr:row>80</xdr:row>
      <xdr:rowOff>154687</xdr:rowOff>
    </xdr:to>
    <xdr:cxnSp macro="">
      <xdr:nvCxnSpPr>
        <xdr:cNvPr id="307" name="直線コネクタ 306">
          <a:extLst>
            <a:ext uri="{FF2B5EF4-FFF2-40B4-BE49-F238E27FC236}">
              <a16:creationId xmlns:a16="http://schemas.microsoft.com/office/drawing/2014/main" id="{F2BB8368-89B0-465A-8871-731225E5FAD6}"/>
            </a:ext>
          </a:extLst>
        </xdr:cNvPr>
        <xdr:cNvCxnSpPr/>
      </xdr:nvCxnSpPr>
      <xdr:spPr>
        <a:xfrm>
          <a:off x="3797300" y="1382496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xdr:rowOff>
    </xdr:from>
    <xdr:to>
      <xdr:col>15</xdr:col>
      <xdr:colOff>101600</xdr:colOff>
      <xdr:row>80</xdr:row>
      <xdr:rowOff>114046</xdr:rowOff>
    </xdr:to>
    <xdr:sp macro="" textlink="">
      <xdr:nvSpPr>
        <xdr:cNvPr id="308" name="楕円 307">
          <a:extLst>
            <a:ext uri="{FF2B5EF4-FFF2-40B4-BE49-F238E27FC236}">
              <a16:creationId xmlns:a16="http://schemas.microsoft.com/office/drawing/2014/main" id="{9417B1FA-99A7-417D-A9D3-7E4ADF7A471F}"/>
            </a:ext>
          </a:extLst>
        </xdr:cNvPr>
        <xdr:cNvSpPr/>
      </xdr:nvSpPr>
      <xdr:spPr>
        <a:xfrm>
          <a:off x="2857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63246</xdr:rowOff>
    </xdr:from>
    <xdr:to>
      <xdr:col>19</xdr:col>
      <xdr:colOff>177800</xdr:colOff>
      <xdr:row>80</xdr:row>
      <xdr:rowOff>108965</xdr:rowOff>
    </xdr:to>
    <xdr:cxnSp macro="">
      <xdr:nvCxnSpPr>
        <xdr:cNvPr id="309" name="直線コネクタ 308">
          <a:extLst>
            <a:ext uri="{FF2B5EF4-FFF2-40B4-BE49-F238E27FC236}">
              <a16:creationId xmlns:a16="http://schemas.microsoft.com/office/drawing/2014/main" id="{65A3B73F-8ABF-40E5-8087-170B1CDEAF95}"/>
            </a:ext>
          </a:extLst>
        </xdr:cNvPr>
        <xdr:cNvCxnSpPr/>
      </xdr:nvCxnSpPr>
      <xdr:spPr>
        <a:xfrm>
          <a:off x="2908300" y="137792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65024</xdr:rowOff>
    </xdr:from>
    <xdr:to>
      <xdr:col>10</xdr:col>
      <xdr:colOff>165100</xdr:colOff>
      <xdr:row>80</xdr:row>
      <xdr:rowOff>166624</xdr:rowOff>
    </xdr:to>
    <xdr:sp macro="" textlink="">
      <xdr:nvSpPr>
        <xdr:cNvPr id="310" name="楕円 309">
          <a:extLst>
            <a:ext uri="{FF2B5EF4-FFF2-40B4-BE49-F238E27FC236}">
              <a16:creationId xmlns:a16="http://schemas.microsoft.com/office/drawing/2014/main" id="{2B773859-6E2B-41BC-A75D-F4D9397AF772}"/>
            </a:ext>
          </a:extLst>
        </xdr:cNvPr>
        <xdr:cNvSpPr/>
      </xdr:nvSpPr>
      <xdr:spPr>
        <a:xfrm>
          <a:off x="1968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63246</xdr:rowOff>
    </xdr:from>
    <xdr:to>
      <xdr:col>15</xdr:col>
      <xdr:colOff>50800</xdr:colOff>
      <xdr:row>80</xdr:row>
      <xdr:rowOff>115824</xdr:rowOff>
    </xdr:to>
    <xdr:cxnSp macro="">
      <xdr:nvCxnSpPr>
        <xdr:cNvPr id="311" name="直線コネクタ 310">
          <a:extLst>
            <a:ext uri="{FF2B5EF4-FFF2-40B4-BE49-F238E27FC236}">
              <a16:creationId xmlns:a16="http://schemas.microsoft.com/office/drawing/2014/main" id="{BDABF899-8B4D-4B70-8ADE-529233ECDBE1}"/>
            </a:ext>
          </a:extLst>
        </xdr:cNvPr>
        <xdr:cNvCxnSpPr/>
      </xdr:nvCxnSpPr>
      <xdr:spPr>
        <a:xfrm flipV="1">
          <a:off x="2019300" y="137792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312" name="楕円 311">
          <a:extLst>
            <a:ext uri="{FF2B5EF4-FFF2-40B4-BE49-F238E27FC236}">
              <a16:creationId xmlns:a16="http://schemas.microsoft.com/office/drawing/2014/main" id="{627ADBBF-2C1F-4521-8277-ADE983D02135}"/>
            </a:ext>
          </a:extLst>
        </xdr:cNvPr>
        <xdr:cNvSpPr/>
      </xdr:nvSpPr>
      <xdr:spPr>
        <a:xfrm>
          <a:off x="107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72389</xdr:rowOff>
    </xdr:from>
    <xdr:to>
      <xdr:col>10</xdr:col>
      <xdr:colOff>114300</xdr:colOff>
      <xdr:row>80</xdr:row>
      <xdr:rowOff>115824</xdr:rowOff>
    </xdr:to>
    <xdr:cxnSp macro="">
      <xdr:nvCxnSpPr>
        <xdr:cNvPr id="313" name="直線コネクタ 312">
          <a:extLst>
            <a:ext uri="{FF2B5EF4-FFF2-40B4-BE49-F238E27FC236}">
              <a16:creationId xmlns:a16="http://schemas.microsoft.com/office/drawing/2014/main" id="{AB6DC2F5-9B78-4722-B378-9FF6C32C804E}"/>
            </a:ext>
          </a:extLst>
        </xdr:cNvPr>
        <xdr:cNvCxnSpPr/>
      </xdr:nvCxnSpPr>
      <xdr:spPr>
        <a:xfrm>
          <a:off x="1130300" y="137883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a:extLst>
            <a:ext uri="{FF2B5EF4-FFF2-40B4-BE49-F238E27FC236}">
              <a16:creationId xmlns:a16="http://schemas.microsoft.com/office/drawing/2014/main" id="{BEEEF6CC-CC7C-40CD-8447-BA53F8E3769E}"/>
            </a:ext>
          </a:extLst>
        </xdr:cNvPr>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a:extLst>
            <a:ext uri="{FF2B5EF4-FFF2-40B4-BE49-F238E27FC236}">
              <a16:creationId xmlns:a16="http://schemas.microsoft.com/office/drawing/2014/main" id="{086E08D3-0B97-428E-A9CE-BD829EDE5501}"/>
            </a:ext>
          </a:extLst>
        </xdr:cNvPr>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a:extLst>
            <a:ext uri="{FF2B5EF4-FFF2-40B4-BE49-F238E27FC236}">
              <a16:creationId xmlns:a16="http://schemas.microsoft.com/office/drawing/2014/main" id="{81A18968-6DBB-45B7-87DF-32550828C171}"/>
            </a:ext>
          </a:extLst>
        </xdr:cNvPr>
        <xdr:cNvSpPr txBox="1"/>
      </xdr:nvSpPr>
      <xdr:spPr>
        <a:xfrm>
          <a:off x="1816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a:extLst>
            <a:ext uri="{FF2B5EF4-FFF2-40B4-BE49-F238E27FC236}">
              <a16:creationId xmlns:a16="http://schemas.microsoft.com/office/drawing/2014/main" id="{5764C48C-7C36-4071-A474-0A3E0BADFB94}"/>
            </a:ext>
          </a:extLst>
        </xdr:cNvPr>
        <xdr:cNvSpPr txBox="1"/>
      </xdr:nvSpPr>
      <xdr:spPr>
        <a:xfrm>
          <a:off x="927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4842</xdr:rowOff>
    </xdr:from>
    <xdr:ext cx="405111" cy="259045"/>
    <xdr:sp macro="" textlink="">
      <xdr:nvSpPr>
        <xdr:cNvPr id="318" name="n_1mainValue【福祉施設】&#10;有形固定資産減価償却率">
          <a:extLst>
            <a:ext uri="{FF2B5EF4-FFF2-40B4-BE49-F238E27FC236}">
              <a16:creationId xmlns:a16="http://schemas.microsoft.com/office/drawing/2014/main" id="{C80659FF-9CAB-422B-8002-9D44C2BBA79F}"/>
            </a:ext>
          </a:extLst>
        </xdr:cNvPr>
        <xdr:cNvSpPr txBox="1"/>
      </xdr:nvSpPr>
      <xdr:spPr>
        <a:xfrm>
          <a:off x="35820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130573</xdr:rowOff>
    </xdr:from>
    <xdr:ext cx="405111" cy="259045"/>
    <xdr:sp macro="" textlink="">
      <xdr:nvSpPr>
        <xdr:cNvPr id="319" name="n_2mainValue【福祉施設】&#10;有形固定資産減価償却率">
          <a:extLst>
            <a:ext uri="{FF2B5EF4-FFF2-40B4-BE49-F238E27FC236}">
              <a16:creationId xmlns:a16="http://schemas.microsoft.com/office/drawing/2014/main" id="{6EEE765F-A2DC-463F-9C17-B6853AF81DA3}"/>
            </a:ext>
          </a:extLst>
        </xdr:cNvPr>
        <xdr:cNvSpPr txBox="1"/>
      </xdr:nvSpPr>
      <xdr:spPr>
        <a:xfrm>
          <a:off x="2705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157751</xdr:rowOff>
    </xdr:from>
    <xdr:ext cx="405111" cy="259045"/>
    <xdr:sp macro="" textlink="">
      <xdr:nvSpPr>
        <xdr:cNvPr id="320" name="n_3mainValue【福祉施設】&#10;有形固定資産減価償却率">
          <a:extLst>
            <a:ext uri="{FF2B5EF4-FFF2-40B4-BE49-F238E27FC236}">
              <a16:creationId xmlns:a16="http://schemas.microsoft.com/office/drawing/2014/main" id="{584B59CD-95DA-4A57-968A-8DCE94AA0378}"/>
            </a:ext>
          </a:extLst>
        </xdr:cNvPr>
        <xdr:cNvSpPr txBox="1"/>
      </xdr:nvSpPr>
      <xdr:spPr>
        <a:xfrm>
          <a:off x="1816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114316</xdr:rowOff>
    </xdr:from>
    <xdr:ext cx="405111" cy="259045"/>
    <xdr:sp macro="" textlink="">
      <xdr:nvSpPr>
        <xdr:cNvPr id="321" name="n_4mainValue【福祉施設】&#10;有形固定資産減価償却率">
          <a:extLst>
            <a:ext uri="{FF2B5EF4-FFF2-40B4-BE49-F238E27FC236}">
              <a16:creationId xmlns:a16="http://schemas.microsoft.com/office/drawing/2014/main" id="{73FB1FE1-2496-4D8F-B44C-51FA7FE4F276}"/>
            </a:ext>
          </a:extLst>
        </xdr:cNvPr>
        <xdr:cNvSpPr txBox="1"/>
      </xdr:nvSpPr>
      <xdr:spPr>
        <a:xfrm>
          <a:off x="927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35226A3-A577-400B-B798-483F01EFE6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D57AEB4-AC3D-4003-9D44-16D981CF33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DBED189-0FDA-4A1A-A9F8-C29FB8A3FA0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B4CA0B7-C008-4F1E-BBBD-EA091AEB8E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6CDF335-1407-4C08-92EC-131EC26EBC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BE2ECD4-34EF-4D56-8542-24D640009C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56BC1E8-616B-4E12-9D94-E558D885F1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2455E77-101C-4BF9-A3BA-AA4C118F3C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4D1EAA1-C1D7-46B8-9F17-7A1BD8B607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9343C61-C95E-4FFB-8792-61C9D28E14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35B68C9-C459-4053-97E1-19C147AA0CB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E94DF01F-CAC2-4036-AA87-4848770F93F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12A989D-FB18-4657-8B8E-843544A204D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9AB0A5CE-E7C8-4639-B898-09F2802A952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A9C4764-E651-47AF-971D-4CF56BDEB1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DED51ADA-9744-4007-83A0-AE0C177AC97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B08E651-5E53-4C52-BC43-43AEC087309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DC1C64B-CE84-4C8C-A7CE-CD3750A545D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862A7B3-66F4-4ABD-852F-7B73CCE0AEC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8C7BDA73-1D21-4E73-B7C3-B15A0B4FCBF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6930E66-ABC7-4BAD-97DF-67CE60FDA8D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9E3F96A-8009-437A-B438-22CCA246912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5DD4684-F68B-4F3C-9203-1577769681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014E838-8FD9-4CE1-8409-327BC3D729D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BBB99495-D7C5-4A02-B982-89E4170C66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A61308E5-B818-43F1-A4C1-74834A1E2F63}"/>
            </a:ext>
          </a:extLst>
        </xdr:cNvPr>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D1B3E4C5-BACA-410E-8843-20CAB7DC512A}"/>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9C766102-0D51-4871-8701-4A10E4338287}"/>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2928F5F8-269F-47F2-A55A-12F60087CFAB}"/>
            </a:ext>
          </a:extLst>
        </xdr:cNvPr>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34806F7E-4497-45D7-B889-432D85343D3A}"/>
            </a:ext>
          </a:extLst>
        </xdr:cNvPr>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AD30B4AD-5F55-4EAD-965B-E14CA2D5BE81}"/>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B1FE673A-9077-4B8B-9242-F4E734AE542F}"/>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73569578-DC04-4CA1-AB5B-ED9A08288D24}"/>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77DC1245-5BB8-4949-9498-5FA51BF91E4C}"/>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7B4599D6-BEF7-4C05-AAE8-5307972D3B24}"/>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2EFDD470-A14C-4724-A3E7-50F4611719B0}"/>
            </a:ext>
          </a:extLst>
        </xdr:cNvPr>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F4324D3-CDB5-4317-B564-2B4A8429A2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BAFD3D0-9EDF-4CBA-99C6-8DE30B7CF8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8BB3C11-1810-48DF-96D8-26BEC030DD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AE28F15-5698-48D7-BEC2-98D0D62212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42773EC-72D6-4921-B928-80B76E460D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63" name="楕円 362">
          <a:extLst>
            <a:ext uri="{FF2B5EF4-FFF2-40B4-BE49-F238E27FC236}">
              <a16:creationId xmlns:a16="http://schemas.microsoft.com/office/drawing/2014/main" id="{D8AE24EA-2988-4AA3-939C-544478AF91DA}"/>
            </a:ext>
          </a:extLst>
        </xdr:cNvPr>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64" name="【福祉施設】&#10;一人当たり面積該当値テキスト">
          <a:extLst>
            <a:ext uri="{FF2B5EF4-FFF2-40B4-BE49-F238E27FC236}">
              <a16:creationId xmlns:a16="http://schemas.microsoft.com/office/drawing/2014/main" id="{87715084-08A3-4961-8D14-9C989198DC19}"/>
            </a:ext>
          </a:extLst>
        </xdr:cNvPr>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65" name="楕円 364">
          <a:extLst>
            <a:ext uri="{FF2B5EF4-FFF2-40B4-BE49-F238E27FC236}">
              <a16:creationId xmlns:a16="http://schemas.microsoft.com/office/drawing/2014/main" id="{04C4F925-C2B1-4BA6-A3E8-809B9BB9E83A}"/>
            </a:ext>
          </a:extLst>
        </xdr:cNvPr>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6" name="直線コネクタ 365">
          <a:extLst>
            <a:ext uri="{FF2B5EF4-FFF2-40B4-BE49-F238E27FC236}">
              <a16:creationId xmlns:a16="http://schemas.microsoft.com/office/drawing/2014/main" id="{CC06746A-B1D1-41ED-BBE9-E53F16DC23AF}"/>
            </a:ext>
          </a:extLst>
        </xdr:cNvPr>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169636</xdr:rowOff>
    </xdr:from>
    <xdr:to>
      <xdr:col>46</xdr:col>
      <xdr:colOff>38100</xdr:colOff>
      <xdr:row>86</xdr:row>
      <xdr:rowOff>99786</xdr:rowOff>
    </xdr:to>
    <xdr:sp macro="" textlink="">
      <xdr:nvSpPr>
        <xdr:cNvPr id="367" name="楕円 366">
          <a:extLst>
            <a:ext uri="{FF2B5EF4-FFF2-40B4-BE49-F238E27FC236}">
              <a16:creationId xmlns:a16="http://schemas.microsoft.com/office/drawing/2014/main" id="{37EC23F1-57D9-4AF5-98CF-BED5ED1A6DE3}"/>
            </a:ext>
          </a:extLst>
        </xdr:cNvPr>
        <xdr:cNvSpPr/>
      </xdr:nvSpPr>
      <xdr:spPr>
        <a:xfrm>
          <a:off x="8699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48986</xdr:rowOff>
    </xdr:to>
    <xdr:cxnSp macro="">
      <xdr:nvCxnSpPr>
        <xdr:cNvPr id="368" name="直線コネクタ 367">
          <a:extLst>
            <a:ext uri="{FF2B5EF4-FFF2-40B4-BE49-F238E27FC236}">
              <a16:creationId xmlns:a16="http://schemas.microsoft.com/office/drawing/2014/main" id="{3094056B-7404-439E-9E39-D9B16EAD144C}"/>
            </a:ext>
          </a:extLst>
        </xdr:cNvPr>
        <xdr:cNvCxnSpPr/>
      </xdr:nvCxnSpPr>
      <xdr:spPr>
        <a:xfrm>
          <a:off x="8750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69" name="楕円 368">
          <a:extLst>
            <a:ext uri="{FF2B5EF4-FFF2-40B4-BE49-F238E27FC236}">
              <a16:creationId xmlns:a16="http://schemas.microsoft.com/office/drawing/2014/main" id="{4CB2AA2B-BE4D-48C2-B038-51BD4B94BA6F}"/>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48986</xdr:rowOff>
    </xdr:to>
    <xdr:cxnSp macro="">
      <xdr:nvCxnSpPr>
        <xdr:cNvPr id="370" name="直線コネクタ 369">
          <a:extLst>
            <a:ext uri="{FF2B5EF4-FFF2-40B4-BE49-F238E27FC236}">
              <a16:creationId xmlns:a16="http://schemas.microsoft.com/office/drawing/2014/main" id="{83889118-C677-4F5D-9B94-08CAF060976C}"/>
            </a:ext>
          </a:extLst>
        </xdr:cNvPr>
        <xdr:cNvCxnSpPr/>
      </xdr:nvCxnSpPr>
      <xdr:spPr>
        <a:xfrm>
          <a:off x="7861300" y="147501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71" name="楕円 370">
          <a:extLst>
            <a:ext uri="{FF2B5EF4-FFF2-40B4-BE49-F238E27FC236}">
              <a16:creationId xmlns:a16="http://schemas.microsoft.com/office/drawing/2014/main" id="{EFB86329-2172-4921-B2A3-6809500C4AF7}"/>
            </a:ext>
          </a:extLst>
        </xdr:cNvPr>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5443</xdr:rowOff>
    </xdr:to>
    <xdr:cxnSp macro="">
      <xdr:nvCxnSpPr>
        <xdr:cNvPr id="372" name="直線コネクタ 371">
          <a:extLst>
            <a:ext uri="{FF2B5EF4-FFF2-40B4-BE49-F238E27FC236}">
              <a16:creationId xmlns:a16="http://schemas.microsoft.com/office/drawing/2014/main" id="{EA19E18F-8630-453C-B6F3-80F7E0D17875}"/>
            </a:ext>
          </a:extLst>
        </xdr:cNvPr>
        <xdr:cNvCxnSpPr/>
      </xdr:nvCxnSpPr>
      <xdr:spPr>
        <a:xfrm>
          <a:off x="6972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3CAE5E21-8A0D-4A55-BE1D-67CEB1FD3F08}"/>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5D82CA37-39FD-45AF-877C-94C943FA005C}"/>
            </a:ext>
          </a:extLst>
        </xdr:cNvPr>
        <xdr:cNvSpPr txBox="1"/>
      </xdr:nvSpPr>
      <xdr:spPr>
        <a:xfrm>
          <a:off x="8515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E4344418-CD0F-46EE-BA65-B63C7970F30D}"/>
            </a:ext>
          </a:extLst>
        </xdr:cNvPr>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91AF50F6-B4BF-45FD-9C44-0C133F9D370E}"/>
            </a:ext>
          </a:extLst>
        </xdr:cNvPr>
        <xdr:cNvSpPr txBox="1"/>
      </xdr:nvSpPr>
      <xdr:spPr>
        <a:xfrm>
          <a:off x="6737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77" name="n_1mainValue【福祉施設】&#10;一人当たり面積">
          <a:extLst>
            <a:ext uri="{FF2B5EF4-FFF2-40B4-BE49-F238E27FC236}">
              <a16:creationId xmlns:a16="http://schemas.microsoft.com/office/drawing/2014/main" id="{B8EB412E-C41C-40B6-BB12-DBBFC3A808DC}"/>
            </a:ext>
          </a:extLst>
        </xdr:cNvPr>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90913</xdr:rowOff>
    </xdr:from>
    <xdr:ext cx="469744" cy="259045"/>
    <xdr:sp macro="" textlink="">
      <xdr:nvSpPr>
        <xdr:cNvPr id="378" name="n_2mainValue【福祉施設】&#10;一人当たり面積">
          <a:extLst>
            <a:ext uri="{FF2B5EF4-FFF2-40B4-BE49-F238E27FC236}">
              <a16:creationId xmlns:a16="http://schemas.microsoft.com/office/drawing/2014/main" id="{C849F5F9-2BFD-4035-A14E-0B86DBEA0368}"/>
            </a:ext>
          </a:extLst>
        </xdr:cNvPr>
        <xdr:cNvSpPr txBox="1"/>
      </xdr:nvSpPr>
      <xdr:spPr>
        <a:xfrm>
          <a:off x="8515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79" name="n_3mainValue【福祉施設】&#10;一人当たり面積">
          <a:extLst>
            <a:ext uri="{FF2B5EF4-FFF2-40B4-BE49-F238E27FC236}">
              <a16:creationId xmlns:a16="http://schemas.microsoft.com/office/drawing/2014/main" id="{4A30E596-2765-4153-BBBB-3DF0D7D1331F}"/>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80" name="n_4mainValue【福祉施設】&#10;一人当たり面積">
          <a:extLst>
            <a:ext uri="{FF2B5EF4-FFF2-40B4-BE49-F238E27FC236}">
              <a16:creationId xmlns:a16="http://schemas.microsoft.com/office/drawing/2014/main" id="{7F90F121-CDF8-428E-9AF5-2F6034AE2ADD}"/>
            </a:ext>
          </a:extLst>
        </xdr:cNvPr>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749A36E-15B7-4A4B-89D1-4D93013B68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9026235-314F-4602-8E5B-BF628036AC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B0295F1-4435-4B8F-8251-2834A299BA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ED5B02A-ED46-465E-B1B5-EF6D7E6931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1E88D8C-46B3-4FFB-B3EF-3ACDF8663B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F6B357A-B5C8-4742-9138-8FD53A10B7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91A723D-3A1A-4DC7-99B8-18D760EDCB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9926780-16FF-4662-B3AB-BB9D758D5BF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6EBFDA4E-3F2C-4215-854F-460E49C82F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53548D6C-2AC9-4C86-8817-A690E406C4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5CA6F795-6617-491B-8467-1A0940DCCC6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680D4FD3-C921-4930-956B-C4AF59CED1D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F5F068CA-1804-44DD-B037-A0C6C1573F8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6D1DC65E-0AD8-42A0-8D25-9EB9C85D492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60E3875D-35C0-4003-B115-3F3A9823621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4FA165F6-EC25-497D-B0E0-7ED827BEBEE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7A040615-86A2-436C-A9DB-389D2D688B5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24F15AF3-F532-4175-8792-A18DF4283E6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68545B52-7A26-4A17-9D18-98CA93488D2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9736F124-0447-43C9-BAB8-BFB33B05F06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C0BA083F-BEB5-4EFC-A8F8-E0860A90BF6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B952D25-C847-44B8-BB6D-A23685D452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22E5063-DA0B-44FB-8A73-E129F5EB65D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671995B-8773-454C-B808-5AA16B7FC1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20AFE50F-FE45-48EC-9580-020D6D3F87A1}"/>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8610BAD7-4910-4509-B2EC-06CFDDFA30AC}"/>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43C185CB-ADBE-4FF3-B9FC-C53E3148F669}"/>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D6D8F7B1-FDB4-4710-A122-87348ACA8E3B}"/>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802AD000-9760-475D-A6F7-DC7F338CF253}"/>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9E7093F0-1FFC-4626-86C8-36FA82BF395A}"/>
            </a:ext>
          </a:extLst>
        </xdr:cNvPr>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11338319-A3F3-4F4B-9FF1-1C3DD7110F85}"/>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5E557594-F3D5-42B2-89A6-6BDD410D53DF}"/>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EDFD286A-CF19-48A8-BF2D-FAE8F09D491B}"/>
            </a:ext>
          </a:extLst>
        </xdr:cNvPr>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3A4D7A25-9132-4E10-80BA-8502B73FDE63}"/>
            </a:ext>
          </a:extLst>
        </xdr:cNvPr>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ADFE74A4-D72C-4850-9E43-8C37F1CD997E}"/>
            </a:ext>
          </a:extLst>
        </xdr:cNvPr>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C97BCE3-A5E5-4B38-BD5A-A7D193C32B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4CBDBB1-802B-494B-886A-2DA5161F9C3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AAAE49F-8459-45E9-988B-6500C64B97D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5334558-6404-47DE-9CB2-6033FF8729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260AFCB-6455-4709-8586-3D306B5D97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421" name="楕円 420">
          <a:extLst>
            <a:ext uri="{FF2B5EF4-FFF2-40B4-BE49-F238E27FC236}">
              <a16:creationId xmlns:a16="http://schemas.microsoft.com/office/drawing/2014/main" id="{81169A97-C21E-4FD2-873B-679C0E8C6589}"/>
            </a:ext>
          </a:extLst>
        </xdr:cNvPr>
        <xdr:cNvSpPr/>
      </xdr:nvSpPr>
      <xdr:spPr>
        <a:xfrm>
          <a:off x="4584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148607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DBDC6634-10A3-4F28-BBCD-07AA6DE80D66}"/>
            </a:ext>
          </a:extLst>
        </xdr:cNvPr>
        <xdr:cNvSpPr txBox="1"/>
      </xdr:nvSpPr>
      <xdr:spPr>
        <a:xfrm>
          <a:off x="4673600"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135889</xdr:rowOff>
    </xdr:from>
    <xdr:to>
      <xdr:col>20</xdr:col>
      <xdr:colOff>38100</xdr:colOff>
      <xdr:row>104</xdr:row>
      <xdr:rowOff>66039</xdr:rowOff>
    </xdr:to>
    <xdr:sp macro="" textlink="">
      <xdr:nvSpPr>
        <xdr:cNvPr id="423" name="楕円 422">
          <a:extLst>
            <a:ext uri="{FF2B5EF4-FFF2-40B4-BE49-F238E27FC236}">
              <a16:creationId xmlns:a16="http://schemas.microsoft.com/office/drawing/2014/main" id="{833D0088-EAE2-4B84-8C2F-182342A47404}"/>
            </a:ext>
          </a:extLst>
        </xdr:cNvPr>
        <xdr:cNvSpPr/>
      </xdr:nvSpPr>
      <xdr:spPr>
        <a:xfrm>
          <a:off x="3746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15239</xdr:rowOff>
    </xdr:from>
    <xdr:to>
      <xdr:col>24</xdr:col>
      <xdr:colOff>63500</xdr:colOff>
      <xdr:row>104</xdr:row>
      <xdr:rowOff>49530</xdr:rowOff>
    </xdr:to>
    <xdr:cxnSp macro="">
      <xdr:nvCxnSpPr>
        <xdr:cNvPr id="424" name="直線コネクタ 423">
          <a:extLst>
            <a:ext uri="{FF2B5EF4-FFF2-40B4-BE49-F238E27FC236}">
              <a16:creationId xmlns:a16="http://schemas.microsoft.com/office/drawing/2014/main" id="{61D5BCA5-71F1-4355-BF0A-DE3D0A4582BB}"/>
            </a:ext>
          </a:extLst>
        </xdr:cNvPr>
        <xdr:cNvCxnSpPr/>
      </xdr:nvCxnSpPr>
      <xdr:spPr>
        <a:xfrm>
          <a:off x="3797300" y="17846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425" name="楕円 424">
          <a:extLst>
            <a:ext uri="{FF2B5EF4-FFF2-40B4-BE49-F238E27FC236}">
              <a16:creationId xmlns:a16="http://schemas.microsoft.com/office/drawing/2014/main" id="{994FB200-92DF-4FE9-A36D-51757757455C}"/>
            </a:ext>
          </a:extLst>
        </xdr:cNvPr>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15239</xdr:rowOff>
    </xdr:to>
    <xdr:cxnSp macro="">
      <xdr:nvCxnSpPr>
        <xdr:cNvPr id="426" name="直線コネクタ 425">
          <a:extLst>
            <a:ext uri="{FF2B5EF4-FFF2-40B4-BE49-F238E27FC236}">
              <a16:creationId xmlns:a16="http://schemas.microsoft.com/office/drawing/2014/main" id="{8A75BBEF-3093-495D-BB48-BFFC040D9738}"/>
            </a:ext>
          </a:extLst>
        </xdr:cNvPr>
        <xdr:cNvCxnSpPr/>
      </xdr:nvCxnSpPr>
      <xdr:spPr>
        <a:xfrm>
          <a:off x="2908300" y="17804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113030</xdr:rowOff>
    </xdr:from>
    <xdr:to>
      <xdr:col>10</xdr:col>
      <xdr:colOff>165100</xdr:colOff>
      <xdr:row>105</xdr:row>
      <xdr:rowOff>43180</xdr:rowOff>
    </xdr:to>
    <xdr:sp macro="" textlink="">
      <xdr:nvSpPr>
        <xdr:cNvPr id="427" name="楕円 426">
          <a:extLst>
            <a:ext uri="{FF2B5EF4-FFF2-40B4-BE49-F238E27FC236}">
              <a16:creationId xmlns:a16="http://schemas.microsoft.com/office/drawing/2014/main" id="{FC2442BB-D245-46A5-82CF-88A4C70A0B1C}"/>
            </a:ext>
          </a:extLst>
        </xdr:cNvPr>
        <xdr:cNvSpPr/>
      </xdr:nvSpPr>
      <xdr:spPr>
        <a:xfrm>
          <a:off x="196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104</xdr:row>
      <xdr:rowOff>163830</xdr:rowOff>
    </xdr:to>
    <xdr:cxnSp macro="">
      <xdr:nvCxnSpPr>
        <xdr:cNvPr id="428" name="直線コネクタ 427">
          <a:extLst>
            <a:ext uri="{FF2B5EF4-FFF2-40B4-BE49-F238E27FC236}">
              <a16:creationId xmlns:a16="http://schemas.microsoft.com/office/drawing/2014/main" id="{B7C81988-6ACA-4FDC-9C00-1419DBDE6920}"/>
            </a:ext>
          </a:extLst>
        </xdr:cNvPr>
        <xdr:cNvCxnSpPr/>
      </xdr:nvCxnSpPr>
      <xdr:spPr>
        <a:xfrm flipV="1">
          <a:off x="2019300" y="178041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76836</xdr:rowOff>
    </xdr:from>
    <xdr:to>
      <xdr:col>6</xdr:col>
      <xdr:colOff>38100</xdr:colOff>
      <xdr:row>105</xdr:row>
      <xdr:rowOff>6986</xdr:rowOff>
    </xdr:to>
    <xdr:sp macro="" textlink="">
      <xdr:nvSpPr>
        <xdr:cNvPr id="429" name="楕円 428">
          <a:extLst>
            <a:ext uri="{FF2B5EF4-FFF2-40B4-BE49-F238E27FC236}">
              <a16:creationId xmlns:a16="http://schemas.microsoft.com/office/drawing/2014/main" id="{D6E16DCC-AA7B-47DE-93D7-188B4C3D128A}"/>
            </a:ext>
          </a:extLst>
        </xdr:cNvPr>
        <xdr:cNvSpPr/>
      </xdr:nvSpPr>
      <xdr:spPr>
        <a:xfrm>
          <a:off x="1079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127636</xdr:rowOff>
    </xdr:from>
    <xdr:to>
      <xdr:col>10</xdr:col>
      <xdr:colOff>114300</xdr:colOff>
      <xdr:row>104</xdr:row>
      <xdr:rowOff>163830</xdr:rowOff>
    </xdr:to>
    <xdr:cxnSp macro="">
      <xdr:nvCxnSpPr>
        <xdr:cNvPr id="430" name="直線コネクタ 429">
          <a:extLst>
            <a:ext uri="{FF2B5EF4-FFF2-40B4-BE49-F238E27FC236}">
              <a16:creationId xmlns:a16="http://schemas.microsoft.com/office/drawing/2014/main" id="{AE65D833-2728-402A-8C61-8AFBEC83AF76}"/>
            </a:ext>
          </a:extLst>
        </xdr:cNvPr>
        <xdr:cNvCxnSpPr/>
      </xdr:nvCxnSpPr>
      <xdr:spPr>
        <a:xfrm>
          <a:off x="1130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E4F5F702-E38C-4B57-B056-8F6BFD6B5F2D}"/>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a:extLst>
            <a:ext uri="{FF2B5EF4-FFF2-40B4-BE49-F238E27FC236}">
              <a16:creationId xmlns:a16="http://schemas.microsoft.com/office/drawing/2014/main" id="{9103EBB0-E4BD-4FFE-B552-E3086095631B}"/>
            </a:ext>
          </a:extLst>
        </xdr:cNvPr>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a:extLst>
            <a:ext uri="{FF2B5EF4-FFF2-40B4-BE49-F238E27FC236}">
              <a16:creationId xmlns:a16="http://schemas.microsoft.com/office/drawing/2014/main" id="{460C5B79-CDA3-4440-BF6D-B24FDC812159}"/>
            </a:ext>
          </a:extLst>
        </xdr:cNvPr>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a:extLst>
            <a:ext uri="{FF2B5EF4-FFF2-40B4-BE49-F238E27FC236}">
              <a16:creationId xmlns:a16="http://schemas.microsoft.com/office/drawing/2014/main" id="{738ABAB2-B3BF-4948-A80B-9B2696F37D5A}"/>
            </a:ext>
          </a:extLst>
        </xdr:cNvPr>
        <xdr:cNvSpPr txBox="1"/>
      </xdr:nvSpPr>
      <xdr:spPr>
        <a:xfrm>
          <a:off x="927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57166</xdr:rowOff>
    </xdr:from>
    <xdr:ext cx="405111" cy="259045"/>
    <xdr:sp macro="" textlink="">
      <xdr:nvSpPr>
        <xdr:cNvPr id="435" name="n_1mainValue【市民会館】&#10;有形固定資産減価償却率">
          <a:extLst>
            <a:ext uri="{FF2B5EF4-FFF2-40B4-BE49-F238E27FC236}">
              <a16:creationId xmlns:a16="http://schemas.microsoft.com/office/drawing/2014/main" id="{24C1397A-6BE7-465D-9EF5-F1CAFC66C306}"/>
            </a:ext>
          </a:extLst>
        </xdr:cNvPr>
        <xdr:cNvSpPr txBox="1"/>
      </xdr:nvSpPr>
      <xdr:spPr>
        <a:xfrm>
          <a:off x="35820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36" name="n_2mainValue【市民会館】&#10;有形固定資産減価償却率">
          <a:extLst>
            <a:ext uri="{FF2B5EF4-FFF2-40B4-BE49-F238E27FC236}">
              <a16:creationId xmlns:a16="http://schemas.microsoft.com/office/drawing/2014/main" id="{70F5B170-CC73-43E2-8102-F1DF0C7AB569}"/>
            </a:ext>
          </a:extLst>
        </xdr:cNvPr>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34307</xdr:rowOff>
    </xdr:from>
    <xdr:ext cx="405111" cy="259045"/>
    <xdr:sp macro="" textlink="">
      <xdr:nvSpPr>
        <xdr:cNvPr id="437" name="n_3mainValue【市民会館】&#10;有形固定資産減価償却率">
          <a:extLst>
            <a:ext uri="{FF2B5EF4-FFF2-40B4-BE49-F238E27FC236}">
              <a16:creationId xmlns:a16="http://schemas.microsoft.com/office/drawing/2014/main" id="{9CD8ECB9-7C69-4C1F-8DED-AEDF1AED0803}"/>
            </a:ext>
          </a:extLst>
        </xdr:cNvPr>
        <xdr:cNvSpPr txBox="1"/>
      </xdr:nvSpPr>
      <xdr:spPr>
        <a:xfrm>
          <a:off x="1816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169563</xdr:rowOff>
    </xdr:from>
    <xdr:ext cx="405111" cy="259045"/>
    <xdr:sp macro="" textlink="">
      <xdr:nvSpPr>
        <xdr:cNvPr id="438" name="n_4mainValue【市民会館】&#10;有形固定資産減価償却率">
          <a:extLst>
            <a:ext uri="{FF2B5EF4-FFF2-40B4-BE49-F238E27FC236}">
              <a16:creationId xmlns:a16="http://schemas.microsoft.com/office/drawing/2014/main" id="{D3009FA7-3445-47DB-AE23-33D71D1CA672}"/>
            </a:ext>
          </a:extLst>
        </xdr:cNvPr>
        <xdr:cNvSpPr txBox="1"/>
      </xdr:nvSpPr>
      <xdr:spPr>
        <a:xfrm>
          <a:off x="927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BA9231A3-F904-4D31-B6EC-51E2151176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D30E566-2086-4161-9901-BBC1D404F7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1E7D21D-81E5-4796-8323-950349590C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20DBFDBE-E0DB-410F-86B4-0B9D484222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F78DD4CA-6756-4B79-8036-86D8E84B33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ADA6AE2F-F06D-460E-BD42-0E15764BD3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3FBA932B-6A0A-476B-9316-5AE2331BC3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39A72CEC-F91D-4FF7-9AEF-36CCF537A3C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3448E09-46B0-48C9-A14F-39FBE9EBBB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A6B49E3B-AB49-4565-A5BD-6F787F213E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53A6251-0BC1-4089-AFA8-511F3BCC73A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F757B18-EB4C-445F-BD90-69CD02ED656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510E780E-F663-48C9-9986-E626F25F87F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B62CB4B9-1C6C-4D39-B774-644D681DB52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86B2FAC4-6DA0-4B71-8305-C9F63BB1E9C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D7B15C4F-F96F-4E85-BB89-0C33668A109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4260B97C-AA8E-4B7B-9920-F4802D79E38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40A9930D-3BF1-42F0-85BC-63DE73E99F5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98E7C49-DFEB-435D-BDED-5D7D1F1F4D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C527D6E7-88D3-48D7-A928-80BCEB81DD3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97C764A1-1A25-4BF7-ADB6-AE01F7ADE2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4EF22B5C-E86C-4BB6-949E-F0F624933A45}"/>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EFAFFBC1-8AEE-4BE6-9DA2-249271D0FD2C}"/>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FB9DCF6D-F709-42BD-A82A-F8572386AB7E}"/>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1163BE1D-72C2-40C4-9430-0FE62A022402}"/>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12085521-03B5-42DA-A318-F90522C66300}"/>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AD3A2529-64B8-4239-8429-C98E130A7848}"/>
            </a:ext>
          </a:extLst>
        </xdr:cNvPr>
        <xdr:cNvSpPr txBox="1"/>
      </xdr:nvSpPr>
      <xdr:spPr>
        <a:xfrm>
          <a:off x="10515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79B4B899-F631-4FFF-880A-FFF7CE4EFD08}"/>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5D5C23C0-6DAF-410E-9FC6-ADA191642249}"/>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D432FE87-F6DD-41EE-B3CD-AABB5D347CB4}"/>
            </a:ext>
          </a:extLst>
        </xdr:cNvPr>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7D946CF0-030A-4DAB-9A40-E2ACEF66C701}"/>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6533FF0C-BE16-41A6-B185-06C2EE69807D}"/>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8481674-076D-488F-B954-9519ABCF0D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3AF6417-40A2-4F0B-B938-342690918F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F8E6DB3-A2D3-480B-BF4C-FC86911A45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AA468F7-405F-4D3A-A575-B680B2FA580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06A58FC-E01D-413C-8F73-5C740BEDB4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96265</xdr:rowOff>
    </xdr:from>
    <xdr:to>
      <xdr:col>55</xdr:col>
      <xdr:colOff>50800</xdr:colOff>
      <xdr:row>106</xdr:row>
      <xdr:rowOff>26415</xdr:rowOff>
    </xdr:to>
    <xdr:sp macro="" textlink="">
      <xdr:nvSpPr>
        <xdr:cNvPr id="476" name="楕円 475">
          <a:extLst>
            <a:ext uri="{FF2B5EF4-FFF2-40B4-BE49-F238E27FC236}">
              <a16:creationId xmlns:a16="http://schemas.microsoft.com/office/drawing/2014/main" id="{8862DDD3-D875-4DA0-98BB-37D6E204CD48}"/>
            </a:ext>
          </a:extLst>
        </xdr:cNvPr>
        <xdr:cNvSpPr/>
      </xdr:nvSpPr>
      <xdr:spPr>
        <a:xfrm>
          <a:off x="10426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74692</xdr:rowOff>
    </xdr:from>
    <xdr:ext cx="469744" cy="259045"/>
    <xdr:sp macro="" textlink="">
      <xdr:nvSpPr>
        <xdr:cNvPr id="477" name="【市民会館】&#10;一人当たり面積該当値テキスト">
          <a:extLst>
            <a:ext uri="{FF2B5EF4-FFF2-40B4-BE49-F238E27FC236}">
              <a16:creationId xmlns:a16="http://schemas.microsoft.com/office/drawing/2014/main" id="{28591EFD-F90C-4D88-A29F-7F8909A2BB89}"/>
            </a:ext>
          </a:extLst>
        </xdr:cNvPr>
        <xdr:cNvSpPr txBox="1"/>
      </xdr:nvSpPr>
      <xdr:spPr>
        <a:xfrm>
          <a:off x="105156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8" name="楕円 477">
          <a:extLst>
            <a:ext uri="{FF2B5EF4-FFF2-40B4-BE49-F238E27FC236}">
              <a16:creationId xmlns:a16="http://schemas.microsoft.com/office/drawing/2014/main" id="{01B7ED6F-DC8C-459D-B98C-F2CF9737D26E}"/>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147065</xdr:rowOff>
    </xdr:to>
    <xdr:cxnSp macro="">
      <xdr:nvCxnSpPr>
        <xdr:cNvPr id="479" name="直線コネクタ 478">
          <a:extLst>
            <a:ext uri="{FF2B5EF4-FFF2-40B4-BE49-F238E27FC236}">
              <a16:creationId xmlns:a16="http://schemas.microsoft.com/office/drawing/2014/main" id="{EA9AA5F7-2786-4BFA-9A27-F3A6CF4BF0D5}"/>
            </a:ext>
          </a:extLst>
        </xdr:cNvPr>
        <xdr:cNvCxnSpPr/>
      </xdr:nvCxnSpPr>
      <xdr:spPr>
        <a:xfrm>
          <a:off x="9639300" y="181356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80" name="楕円 479">
          <a:extLst>
            <a:ext uri="{FF2B5EF4-FFF2-40B4-BE49-F238E27FC236}">
              <a16:creationId xmlns:a16="http://schemas.microsoft.com/office/drawing/2014/main" id="{21E8E4E8-9509-4257-9C57-E2CE6B1033FE}"/>
            </a:ext>
          </a:extLst>
        </xdr:cNvPr>
        <xdr:cNvSpPr/>
      </xdr:nvSpPr>
      <xdr:spPr>
        <a:xfrm>
          <a:off x="8699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106</xdr:row>
      <xdr:rowOff>67056</xdr:rowOff>
    </xdr:to>
    <xdr:cxnSp macro="">
      <xdr:nvCxnSpPr>
        <xdr:cNvPr id="481" name="直線コネクタ 480">
          <a:extLst>
            <a:ext uri="{FF2B5EF4-FFF2-40B4-BE49-F238E27FC236}">
              <a16:creationId xmlns:a16="http://schemas.microsoft.com/office/drawing/2014/main" id="{A28F0F11-473A-4B70-AF5F-FAD867E7B13B}"/>
            </a:ext>
          </a:extLst>
        </xdr:cNvPr>
        <xdr:cNvCxnSpPr/>
      </xdr:nvCxnSpPr>
      <xdr:spPr>
        <a:xfrm flipV="1">
          <a:off x="8750300" y="18135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82" name="楕円 481">
          <a:extLst>
            <a:ext uri="{FF2B5EF4-FFF2-40B4-BE49-F238E27FC236}">
              <a16:creationId xmlns:a16="http://schemas.microsoft.com/office/drawing/2014/main" id="{DE962A56-7570-4B5D-B27A-40A62C4F761F}"/>
            </a:ext>
          </a:extLst>
        </xdr:cNvPr>
        <xdr:cNvSpPr/>
      </xdr:nvSpPr>
      <xdr:spPr>
        <a:xfrm>
          <a:off x="781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67056</xdr:rowOff>
    </xdr:from>
    <xdr:to>
      <xdr:col>45</xdr:col>
      <xdr:colOff>177800</xdr:colOff>
      <xdr:row>106</xdr:row>
      <xdr:rowOff>67056</xdr:rowOff>
    </xdr:to>
    <xdr:cxnSp macro="">
      <xdr:nvCxnSpPr>
        <xdr:cNvPr id="483" name="直線コネクタ 482">
          <a:extLst>
            <a:ext uri="{FF2B5EF4-FFF2-40B4-BE49-F238E27FC236}">
              <a16:creationId xmlns:a16="http://schemas.microsoft.com/office/drawing/2014/main" id="{CC66D58E-8A83-4DFF-B083-E876AA9F8AE4}"/>
            </a:ext>
          </a:extLst>
        </xdr:cNvPr>
        <xdr:cNvCxnSpPr/>
      </xdr:nvCxnSpPr>
      <xdr:spPr>
        <a:xfrm>
          <a:off x="7861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20828</xdr:rowOff>
    </xdr:from>
    <xdr:to>
      <xdr:col>36</xdr:col>
      <xdr:colOff>165100</xdr:colOff>
      <xdr:row>106</xdr:row>
      <xdr:rowOff>122428</xdr:rowOff>
    </xdr:to>
    <xdr:sp macro="" textlink="">
      <xdr:nvSpPr>
        <xdr:cNvPr id="484" name="楕円 483">
          <a:extLst>
            <a:ext uri="{FF2B5EF4-FFF2-40B4-BE49-F238E27FC236}">
              <a16:creationId xmlns:a16="http://schemas.microsoft.com/office/drawing/2014/main" id="{9BE005BF-00A1-426D-907F-A6D6B5E889D9}"/>
            </a:ext>
          </a:extLst>
        </xdr:cNvPr>
        <xdr:cNvSpPr/>
      </xdr:nvSpPr>
      <xdr:spPr>
        <a:xfrm>
          <a:off x="6921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67056</xdr:rowOff>
    </xdr:from>
    <xdr:to>
      <xdr:col>41</xdr:col>
      <xdr:colOff>50800</xdr:colOff>
      <xdr:row>106</xdr:row>
      <xdr:rowOff>71628</xdr:rowOff>
    </xdr:to>
    <xdr:cxnSp macro="">
      <xdr:nvCxnSpPr>
        <xdr:cNvPr id="485" name="直線コネクタ 484">
          <a:extLst>
            <a:ext uri="{FF2B5EF4-FFF2-40B4-BE49-F238E27FC236}">
              <a16:creationId xmlns:a16="http://schemas.microsoft.com/office/drawing/2014/main" id="{25DDB9FD-ED5B-4557-A34F-5F0730699F7F}"/>
            </a:ext>
          </a:extLst>
        </xdr:cNvPr>
        <xdr:cNvCxnSpPr/>
      </xdr:nvCxnSpPr>
      <xdr:spPr>
        <a:xfrm flipV="1">
          <a:off x="6972300" y="1824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EDF7F8F8-4B68-4363-A32D-F040F75B62B1}"/>
            </a:ext>
          </a:extLst>
        </xdr:cNvPr>
        <xdr:cNvSpPr txBox="1"/>
      </xdr:nvSpPr>
      <xdr:spPr>
        <a:xfrm>
          <a:off x="9391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53B6934B-3298-4B59-8543-6798DFCFC70B}"/>
            </a:ext>
          </a:extLst>
        </xdr:cNvPr>
        <xdr:cNvSpPr txBox="1"/>
      </xdr:nvSpPr>
      <xdr:spPr>
        <a:xfrm>
          <a:off x="8515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a:extLst>
            <a:ext uri="{FF2B5EF4-FFF2-40B4-BE49-F238E27FC236}">
              <a16:creationId xmlns:a16="http://schemas.microsoft.com/office/drawing/2014/main" id="{7D157CEF-756E-4E06-9721-F0C156720A16}"/>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83A22AF7-E5B1-4624-A1D9-1BA03E363EC2}"/>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90" name="n_1mainValue【市民会館】&#10;一人当たり面積">
          <a:extLst>
            <a:ext uri="{FF2B5EF4-FFF2-40B4-BE49-F238E27FC236}">
              <a16:creationId xmlns:a16="http://schemas.microsoft.com/office/drawing/2014/main" id="{02F56524-8664-4C71-96CE-8DD78E715324}"/>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91" name="n_2mainValue【市民会館】&#10;一人当たり面積">
          <a:extLst>
            <a:ext uri="{FF2B5EF4-FFF2-40B4-BE49-F238E27FC236}">
              <a16:creationId xmlns:a16="http://schemas.microsoft.com/office/drawing/2014/main" id="{100DD270-4C5A-457F-922E-78621C399675}"/>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92" name="n_3mainValue【市民会館】&#10;一人当たり面積">
          <a:extLst>
            <a:ext uri="{FF2B5EF4-FFF2-40B4-BE49-F238E27FC236}">
              <a16:creationId xmlns:a16="http://schemas.microsoft.com/office/drawing/2014/main" id="{319BA87C-0679-4DE9-9CA9-BFF416B3DD27}"/>
            </a:ext>
          </a:extLst>
        </xdr:cNvPr>
        <xdr:cNvSpPr txBox="1"/>
      </xdr:nvSpPr>
      <xdr:spPr>
        <a:xfrm>
          <a:off x="7626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113555</xdr:rowOff>
    </xdr:from>
    <xdr:ext cx="469744" cy="259045"/>
    <xdr:sp macro="" textlink="">
      <xdr:nvSpPr>
        <xdr:cNvPr id="493" name="n_4mainValue【市民会館】&#10;一人当たり面積">
          <a:extLst>
            <a:ext uri="{FF2B5EF4-FFF2-40B4-BE49-F238E27FC236}">
              <a16:creationId xmlns:a16="http://schemas.microsoft.com/office/drawing/2014/main" id="{C08979C1-6905-4F40-BB37-9319BFD3699A}"/>
            </a:ext>
          </a:extLst>
        </xdr:cNvPr>
        <xdr:cNvSpPr txBox="1"/>
      </xdr:nvSpPr>
      <xdr:spPr>
        <a:xfrm>
          <a:off x="6737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417504A0-9DB5-4056-9D46-BFC2B04C06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FF324CD-196B-456D-835D-4AD30FA6F2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D882430-CA6B-4DF6-9D10-59446E7FF0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7BAA798-92C7-44BA-A53B-EC3DF7C7B3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0C8331E-6679-4A92-A3C6-890306F396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2A2654F-2FC9-4BE7-8EBF-D8FA78303D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4CA79C57-4963-45D8-9F9C-7A4A6AE995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A805DF0-83E1-46BA-A25F-FB09F7B145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5BD2FE9A-384A-407D-99A8-23076BDA9C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C305B606-23F8-44FF-87E9-0E426BFE35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6E216445-811F-4A6E-9DC4-58F24DF7B9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989A1947-7B72-4C2C-A337-AA3CCAD2AF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BD47534-3D2E-4F50-922B-387831B82C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4EF6F5CB-ED73-40E0-B029-401EE83A425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9C0F45C8-934C-4119-BF6B-2A24D0210A7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55263911-F9B6-444B-85EB-A265E86FC7C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E9F6F07-B0D9-47BE-BED8-32835972AFF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A4AFF279-8C4C-471B-845B-4AEE3059FF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FAAF1DA2-C894-4774-AF2C-8B8B9B0ACE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921546D7-5987-46D9-B4AA-04CE4AEBC9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C8F0E9D9-77C2-4042-B8C0-4A7E24386AE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8D3A712-FAA4-4CB1-991C-17CD7CD170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66E304EC-55BA-48AD-827A-387B1369B21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6B89B2ED-7674-4544-B91C-0A621D902C0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FB835B6-40CA-470E-B687-17A4F9584A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578D3021-D641-4BC8-873C-B2701DE2F0FD}"/>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8C35CC8F-968B-4A61-A40A-367A2467616D}"/>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85657C11-6317-4696-9493-1B014A3D930F}"/>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DAF468BE-8ED7-47D1-9E8B-0384AA510862}"/>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109BA05A-AB6A-451D-99EA-8E57850A7763}"/>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11D1C12-60E8-4EBA-A11A-11ECA46A79EF}"/>
            </a:ext>
          </a:extLst>
        </xdr:cNvPr>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B9F0B9D9-A867-4A44-851F-2377915B11B2}"/>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C886DCA9-6C9B-4731-A9E1-7E6FBDF70A8D}"/>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ECE4FB42-92F3-4136-B1E4-2B1135CE4E44}"/>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F2A62695-9A20-4921-984B-42325C1C063F}"/>
            </a:ext>
          </a:extLst>
        </xdr:cNvPr>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87AB7BA5-BDD0-4609-8F52-F87862910722}"/>
            </a:ext>
          </a:extLst>
        </xdr:cNvPr>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A933001-05D2-45C6-ABB6-C748F0E6D8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4B0A545-6B3E-4E53-B6A9-50AAE57BC3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65B9D6E-CE69-424D-A8D1-F09FBF7569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4AE3E74-1233-4912-9794-4FC319E063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8933332-BCED-46EF-922C-BD84D79E87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535" name="楕円 534">
          <a:extLst>
            <a:ext uri="{FF2B5EF4-FFF2-40B4-BE49-F238E27FC236}">
              <a16:creationId xmlns:a16="http://schemas.microsoft.com/office/drawing/2014/main" id="{5A76311E-20B8-44B5-8628-6CAF889A406A}"/>
            </a:ext>
          </a:extLst>
        </xdr:cNvPr>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8976079-1790-4B9F-BBC8-8CB19D3625B5}"/>
            </a:ext>
          </a:extLst>
        </xdr:cNvPr>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537" name="楕円 536">
          <a:extLst>
            <a:ext uri="{FF2B5EF4-FFF2-40B4-BE49-F238E27FC236}">
              <a16:creationId xmlns:a16="http://schemas.microsoft.com/office/drawing/2014/main" id="{40B9D636-7686-4C8D-97F4-99FDC76BB9F0}"/>
            </a:ext>
          </a:extLst>
        </xdr:cNvPr>
        <xdr:cNvSpPr/>
      </xdr:nvSpPr>
      <xdr:spPr>
        <a:xfrm>
          <a:off x="1543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40</xdr:row>
      <xdr:rowOff>41910</xdr:rowOff>
    </xdr:to>
    <xdr:cxnSp macro="">
      <xdr:nvCxnSpPr>
        <xdr:cNvPr id="538" name="直線コネクタ 537">
          <a:extLst>
            <a:ext uri="{FF2B5EF4-FFF2-40B4-BE49-F238E27FC236}">
              <a16:creationId xmlns:a16="http://schemas.microsoft.com/office/drawing/2014/main" id="{B2F1FF13-9BAB-4F4C-9D38-0D8341D1DC4D}"/>
            </a:ext>
          </a:extLst>
        </xdr:cNvPr>
        <xdr:cNvCxnSpPr/>
      </xdr:nvCxnSpPr>
      <xdr:spPr>
        <a:xfrm>
          <a:off x="15481300" y="685255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66222</xdr:rowOff>
    </xdr:from>
    <xdr:to>
      <xdr:col>76</xdr:col>
      <xdr:colOff>165100</xdr:colOff>
      <xdr:row>39</xdr:row>
      <xdr:rowOff>167822</xdr:rowOff>
    </xdr:to>
    <xdr:sp macro="" textlink="">
      <xdr:nvSpPr>
        <xdr:cNvPr id="539" name="楕円 538">
          <a:extLst>
            <a:ext uri="{FF2B5EF4-FFF2-40B4-BE49-F238E27FC236}">
              <a16:creationId xmlns:a16="http://schemas.microsoft.com/office/drawing/2014/main" id="{2C814B39-4FF4-4AE6-B0EA-4993367E409D}"/>
            </a:ext>
          </a:extLst>
        </xdr:cNvPr>
        <xdr:cNvSpPr/>
      </xdr:nvSpPr>
      <xdr:spPr>
        <a:xfrm>
          <a:off x="1454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166007</xdr:rowOff>
    </xdr:to>
    <xdr:cxnSp macro="">
      <xdr:nvCxnSpPr>
        <xdr:cNvPr id="540" name="直線コネクタ 539">
          <a:extLst>
            <a:ext uri="{FF2B5EF4-FFF2-40B4-BE49-F238E27FC236}">
              <a16:creationId xmlns:a16="http://schemas.microsoft.com/office/drawing/2014/main" id="{AAE4E756-FE2B-4146-A1FA-04933097F5C6}"/>
            </a:ext>
          </a:extLst>
        </xdr:cNvPr>
        <xdr:cNvCxnSpPr/>
      </xdr:nvCxnSpPr>
      <xdr:spPr>
        <a:xfrm>
          <a:off x="14592300" y="6803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41728</xdr:rowOff>
    </xdr:from>
    <xdr:to>
      <xdr:col>72</xdr:col>
      <xdr:colOff>38100</xdr:colOff>
      <xdr:row>39</xdr:row>
      <xdr:rowOff>143328</xdr:rowOff>
    </xdr:to>
    <xdr:sp macro="" textlink="">
      <xdr:nvSpPr>
        <xdr:cNvPr id="541" name="楕円 540">
          <a:extLst>
            <a:ext uri="{FF2B5EF4-FFF2-40B4-BE49-F238E27FC236}">
              <a16:creationId xmlns:a16="http://schemas.microsoft.com/office/drawing/2014/main" id="{05A3FD6C-CCD3-4BAB-ADEB-835799E873F5}"/>
            </a:ext>
          </a:extLst>
        </xdr:cNvPr>
        <xdr:cNvSpPr/>
      </xdr:nvSpPr>
      <xdr:spPr>
        <a:xfrm>
          <a:off x="13652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117022</xdr:rowOff>
    </xdr:to>
    <xdr:cxnSp macro="">
      <xdr:nvCxnSpPr>
        <xdr:cNvPr id="542" name="直線コネクタ 541">
          <a:extLst>
            <a:ext uri="{FF2B5EF4-FFF2-40B4-BE49-F238E27FC236}">
              <a16:creationId xmlns:a16="http://schemas.microsoft.com/office/drawing/2014/main" id="{D16CA995-4068-493D-B64C-B8B5C5EFCAD3}"/>
            </a:ext>
          </a:extLst>
        </xdr:cNvPr>
        <xdr:cNvCxnSpPr/>
      </xdr:nvCxnSpPr>
      <xdr:spPr>
        <a:xfrm>
          <a:off x="13703300" y="67790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xdr:rowOff>
    </xdr:from>
    <xdr:to>
      <xdr:col>67</xdr:col>
      <xdr:colOff>101600</xdr:colOff>
      <xdr:row>40</xdr:row>
      <xdr:rowOff>113937</xdr:rowOff>
    </xdr:to>
    <xdr:sp macro="" textlink="">
      <xdr:nvSpPr>
        <xdr:cNvPr id="543" name="楕円 542">
          <a:extLst>
            <a:ext uri="{FF2B5EF4-FFF2-40B4-BE49-F238E27FC236}">
              <a16:creationId xmlns:a16="http://schemas.microsoft.com/office/drawing/2014/main" id="{9C31198D-49DC-4361-B72C-1B5656D934F1}"/>
            </a:ext>
          </a:extLst>
        </xdr:cNvPr>
        <xdr:cNvSpPr/>
      </xdr:nvSpPr>
      <xdr:spPr>
        <a:xfrm>
          <a:off x="12763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92528</xdr:rowOff>
    </xdr:from>
    <xdr:to>
      <xdr:col>71</xdr:col>
      <xdr:colOff>177800</xdr:colOff>
      <xdr:row>40</xdr:row>
      <xdr:rowOff>63137</xdr:rowOff>
    </xdr:to>
    <xdr:cxnSp macro="">
      <xdr:nvCxnSpPr>
        <xdr:cNvPr id="544" name="直線コネクタ 543">
          <a:extLst>
            <a:ext uri="{FF2B5EF4-FFF2-40B4-BE49-F238E27FC236}">
              <a16:creationId xmlns:a16="http://schemas.microsoft.com/office/drawing/2014/main" id="{B3B1E29C-7BC7-47A9-BD5A-06621934D3EB}"/>
            </a:ext>
          </a:extLst>
        </xdr:cNvPr>
        <xdr:cNvCxnSpPr/>
      </xdr:nvCxnSpPr>
      <xdr:spPr>
        <a:xfrm flipV="1">
          <a:off x="12814300" y="6779078"/>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683319D-022C-421E-B5FE-0CB8ADAECCE0}"/>
            </a:ext>
          </a:extLst>
        </xdr:cNvPr>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83EA417-E25B-416E-A38B-A50699ECF0A1}"/>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FB9A666-8E2D-475F-B415-D312D9DF6B57}"/>
            </a:ext>
          </a:extLst>
        </xdr:cNvPr>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FAFE171-62B2-4BEC-A165-47ED2124DE35}"/>
            </a:ext>
          </a:extLst>
        </xdr:cNvPr>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6E96FAF-F0D1-4AE4-BD41-3D135A4EE0B4}"/>
            </a:ext>
          </a:extLst>
        </xdr:cNvPr>
        <xdr:cNvSpPr txBox="1"/>
      </xdr:nvSpPr>
      <xdr:spPr>
        <a:xfrm>
          <a:off x="15266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B3A2F8C-9FB1-4AAE-B60C-8922EF445DA2}"/>
            </a:ext>
          </a:extLst>
        </xdr:cNvPr>
        <xdr:cNvSpPr txBox="1"/>
      </xdr:nvSpPr>
      <xdr:spPr>
        <a:xfrm>
          <a:off x="14389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134455</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E6AEC22-4456-4BC2-B55E-92D8217C76DA}"/>
            </a:ext>
          </a:extLst>
        </xdr:cNvPr>
        <xdr:cNvSpPr txBox="1"/>
      </xdr:nvSpPr>
      <xdr:spPr>
        <a:xfrm>
          <a:off x="13500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105064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A23D3A1-9D96-4B8B-AC1D-5F1E9FC9A873}"/>
            </a:ext>
          </a:extLst>
        </xdr:cNvPr>
        <xdr:cNvSpPr txBox="1"/>
      </xdr:nvSpPr>
      <xdr:spPr>
        <a:xfrm>
          <a:off x="12611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A9DF97B-B174-4A56-B4F3-393E8D02EE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29EA594-0E54-432C-8A53-FBEF8B9266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F8E29B3-8EBC-4408-80F6-391819A8C2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654E509-B6A9-46BF-BF19-CA1B335494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FD5A9458-2543-425F-B1DF-3628D8E871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BA9FCA5-EAD2-45B9-B5A6-DEC6D9398E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CB00401-E55A-419C-A6D2-DC324D557A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F4643F0-A4D9-454A-A4CE-0C64EA8EDB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ECC4091-C138-45A9-919D-1AFC45247A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74A6779-76BE-4815-9855-E7B2E2743C4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33FF342-8E7C-45FD-8877-5869A693597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A5961FD2-9D6E-4322-A3EE-773B6CD70BB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6F457E5A-A2A1-45F5-81D2-D72EFA9341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E1939514-4445-49DA-9EBC-8569EFADE64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CE08EAB0-88C7-406B-82A4-7D90B39BFD6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328FF893-C5AB-4965-9DCE-DF9C6AF8B2F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FCAA4E87-B906-48CF-890B-A661231354B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EDF0FEFB-DD32-47F1-9CAA-E4BD4009A42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6544648-64BB-4E9D-87F1-A12149A3A6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70D8ED6-8110-4F48-BBA2-4218945AFA0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C40E5AA-68C8-43FF-8812-FA93E69E04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CA91BF12-81CD-4DAD-BD97-71BF325D580A}"/>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C9E0664A-A267-43FF-A5DA-4CD16544DF4C}"/>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B17EA622-ADE6-4B49-8DD3-76A82CEA969F}"/>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B45E5703-F994-4DEC-BF44-FB2867F9DD4C}"/>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96819A67-61D6-47C9-894E-F4A157FD2FC3}"/>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A27D7AE9-E0FE-4656-9742-04BCFE31EFA1}"/>
            </a:ext>
          </a:extLst>
        </xdr:cNvPr>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3D1C450E-1805-493A-94DD-D917620F04FE}"/>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B270C2A5-239D-4963-B0BA-19D974237BA8}"/>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FEE4F062-C44D-41A5-BE07-402BA3E9A0CE}"/>
            </a:ext>
          </a:extLst>
        </xdr:cNvPr>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8F34F0B9-505B-4453-9670-A187FC4CBA70}"/>
            </a:ext>
          </a:extLst>
        </xdr:cNvPr>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B18B1E04-2AE3-441A-8FAC-6F1833DD1721}"/>
            </a:ext>
          </a:extLst>
        </xdr:cNvPr>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58D6E6E-D6B7-4444-A31D-34BBBA045C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AA8AC0F-8945-4F32-998C-F226476EEE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DA8D918-400B-4289-B858-F919E10987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7749192-302C-45D8-B9FA-67E4016672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B774121-F4D3-456F-8782-F7EAA110C4C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3176</xdr:rowOff>
    </xdr:from>
    <xdr:to>
      <xdr:col>116</xdr:col>
      <xdr:colOff>114300</xdr:colOff>
      <xdr:row>40</xdr:row>
      <xdr:rowOff>104776</xdr:rowOff>
    </xdr:to>
    <xdr:sp macro="" textlink="">
      <xdr:nvSpPr>
        <xdr:cNvPr id="590" name="楕円 589">
          <a:extLst>
            <a:ext uri="{FF2B5EF4-FFF2-40B4-BE49-F238E27FC236}">
              <a16:creationId xmlns:a16="http://schemas.microsoft.com/office/drawing/2014/main" id="{21FD94E6-AD62-4E78-933A-EB04849B8543}"/>
            </a:ext>
          </a:extLst>
        </xdr:cNvPr>
        <xdr:cNvSpPr/>
      </xdr:nvSpPr>
      <xdr:spPr>
        <a:xfrm>
          <a:off x="22110700" y="68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153053</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228698DB-EE8E-4BCD-A36A-6F7D88C9D85E}"/>
            </a:ext>
          </a:extLst>
        </xdr:cNvPr>
        <xdr:cNvSpPr txBox="1"/>
      </xdr:nvSpPr>
      <xdr:spPr>
        <a:xfrm>
          <a:off x="22199600" y="68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3856</xdr:rowOff>
    </xdr:from>
    <xdr:to>
      <xdr:col>112</xdr:col>
      <xdr:colOff>38100</xdr:colOff>
      <xdr:row>40</xdr:row>
      <xdr:rowOff>105456</xdr:rowOff>
    </xdr:to>
    <xdr:sp macro="" textlink="">
      <xdr:nvSpPr>
        <xdr:cNvPr id="592" name="楕円 591">
          <a:extLst>
            <a:ext uri="{FF2B5EF4-FFF2-40B4-BE49-F238E27FC236}">
              <a16:creationId xmlns:a16="http://schemas.microsoft.com/office/drawing/2014/main" id="{91A4978F-81A4-432D-8D8D-B7966F9B3598}"/>
            </a:ext>
          </a:extLst>
        </xdr:cNvPr>
        <xdr:cNvSpPr/>
      </xdr:nvSpPr>
      <xdr:spPr>
        <a:xfrm>
          <a:off x="21272500" y="68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53976</xdr:rowOff>
    </xdr:from>
    <xdr:to>
      <xdr:col>116</xdr:col>
      <xdr:colOff>63500</xdr:colOff>
      <xdr:row>40</xdr:row>
      <xdr:rowOff>54656</xdr:rowOff>
    </xdr:to>
    <xdr:cxnSp macro="">
      <xdr:nvCxnSpPr>
        <xdr:cNvPr id="593" name="直線コネクタ 592">
          <a:extLst>
            <a:ext uri="{FF2B5EF4-FFF2-40B4-BE49-F238E27FC236}">
              <a16:creationId xmlns:a16="http://schemas.microsoft.com/office/drawing/2014/main" id="{A7F104DF-419E-4960-8EB0-C438683FD782}"/>
            </a:ext>
          </a:extLst>
        </xdr:cNvPr>
        <xdr:cNvCxnSpPr/>
      </xdr:nvCxnSpPr>
      <xdr:spPr>
        <a:xfrm flipV="1">
          <a:off x="21323300" y="6911976"/>
          <a:ext cx="8382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5169</xdr:rowOff>
    </xdr:from>
    <xdr:to>
      <xdr:col>107</xdr:col>
      <xdr:colOff>101600</xdr:colOff>
      <xdr:row>40</xdr:row>
      <xdr:rowOff>106769</xdr:rowOff>
    </xdr:to>
    <xdr:sp macro="" textlink="">
      <xdr:nvSpPr>
        <xdr:cNvPr id="594" name="楕円 593">
          <a:extLst>
            <a:ext uri="{FF2B5EF4-FFF2-40B4-BE49-F238E27FC236}">
              <a16:creationId xmlns:a16="http://schemas.microsoft.com/office/drawing/2014/main" id="{2EE53F96-20DB-4A5D-AE0D-19D363CFC3C9}"/>
            </a:ext>
          </a:extLst>
        </xdr:cNvPr>
        <xdr:cNvSpPr/>
      </xdr:nvSpPr>
      <xdr:spPr>
        <a:xfrm>
          <a:off x="20383500" y="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54656</xdr:rowOff>
    </xdr:from>
    <xdr:to>
      <xdr:col>111</xdr:col>
      <xdr:colOff>177800</xdr:colOff>
      <xdr:row>40</xdr:row>
      <xdr:rowOff>55969</xdr:rowOff>
    </xdr:to>
    <xdr:cxnSp macro="">
      <xdr:nvCxnSpPr>
        <xdr:cNvPr id="595" name="直線コネクタ 594">
          <a:extLst>
            <a:ext uri="{FF2B5EF4-FFF2-40B4-BE49-F238E27FC236}">
              <a16:creationId xmlns:a16="http://schemas.microsoft.com/office/drawing/2014/main" id="{DA202173-7F28-4795-A83B-668A7E390AA9}"/>
            </a:ext>
          </a:extLst>
        </xdr:cNvPr>
        <xdr:cNvCxnSpPr/>
      </xdr:nvCxnSpPr>
      <xdr:spPr>
        <a:xfrm flipV="1">
          <a:off x="20434300" y="6912656"/>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10619</xdr:rowOff>
    </xdr:from>
    <xdr:to>
      <xdr:col>102</xdr:col>
      <xdr:colOff>165100</xdr:colOff>
      <xdr:row>40</xdr:row>
      <xdr:rowOff>112219</xdr:rowOff>
    </xdr:to>
    <xdr:sp macro="" textlink="">
      <xdr:nvSpPr>
        <xdr:cNvPr id="596" name="楕円 595">
          <a:extLst>
            <a:ext uri="{FF2B5EF4-FFF2-40B4-BE49-F238E27FC236}">
              <a16:creationId xmlns:a16="http://schemas.microsoft.com/office/drawing/2014/main" id="{E028D664-0DF2-4C3F-8EBD-B9F2EF0108DC}"/>
            </a:ext>
          </a:extLst>
        </xdr:cNvPr>
        <xdr:cNvSpPr/>
      </xdr:nvSpPr>
      <xdr:spPr>
        <a:xfrm>
          <a:off x="19494500" y="68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55969</xdr:rowOff>
    </xdr:from>
    <xdr:to>
      <xdr:col>107</xdr:col>
      <xdr:colOff>50800</xdr:colOff>
      <xdr:row>40</xdr:row>
      <xdr:rowOff>61419</xdr:rowOff>
    </xdr:to>
    <xdr:cxnSp macro="">
      <xdr:nvCxnSpPr>
        <xdr:cNvPr id="597" name="直線コネクタ 596">
          <a:extLst>
            <a:ext uri="{FF2B5EF4-FFF2-40B4-BE49-F238E27FC236}">
              <a16:creationId xmlns:a16="http://schemas.microsoft.com/office/drawing/2014/main" id="{BDDF30D8-E4CF-4DD5-B718-9B8E5CB1653D}"/>
            </a:ext>
          </a:extLst>
        </xdr:cNvPr>
        <xdr:cNvCxnSpPr/>
      </xdr:nvCxnSpPr>
      <xdr:spPr>
        <a:xfrm flipV="1">
          <a:off x="19545300" y="6913969"/>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45906</xdr:rowOff>
    </xdr:from>
    <xdr:to>
      <xdr:col>98</xdr:col>
      <xdr:colOff>38100</xdr:colOff>
      <xdr:row>40</xdr:row>
      <xdr:rowOff>147506</xdr:rowOff>
    </xdr:to>
    <xdr:sp macro="" textlink="">
      <xdr:nvSpPr>
        <xdr:cNvPr id="598" name="楕円 597">
          <a:extLst>
            <a:ext uri="{FF2B5EF4-FFF2-40B4-BE49-F238E27FC236}">
              <a16:creationId xmlns:a16="http://schemas.microsoft.com/office/drawing/2014/main" id="{307E4A0A-ADE7-465B-AC0D-133E2F08389A}"/>
            </a:ext>
          </a:extLst>
        </xdr:cNvPr>
        <xdr:cNvSpPr/>
      </xdr:nvSpPr>
      <xdr:spPr>
        <a:xfrm>
          <a:off x="18605500" y="6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61419</xdr:rowOff>
    </xdr:from>
    <xdr:to>
      <xdr:col>102</xdr:col>
      <xdr:colOff>114300</xdr:colOff>
      <xdr:row>40</xdr:row>
      <xdr:rowOff>96706</xdr:rowOff>
    </xdr:to>
    <xdr:cxnSp macro="">
      <xdr:nvCxnSpPr>
        <xdr:cNvPr id="599" name="直線コネクタ 598">
          <a:extLst>
            <a:ext uri="{FF2B5EF4-FFF2-40B4-BE49-F238E27FC236}">
              <a16:creationId xmlns:a16="http://schemas.microsoft.com/office/drawing/2014/main" id="{5FA8F0B7-A960-4D79-8109-5856ED09CAFA}"/>
            </a:ext>
          </a:extLst>
        </xdr:cNvPr>
        <xdr:cNvCxnSpPr/>
      </xdr:nvCxnSpPr>
      <xdr:spPr>
        <a:xfrm flipV="1">
          <a:off x="18656300" y="6919419"/>
          <a:ext cx="8890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288A9811-1CA8-484D-BD92-00005199C50B}"/>
            </a:ext>
          </a:extLst>
        </xdr:cNvPr>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E790B937-B143-410A-A7DD-FCA71FD24F85}"/>
            </a:ext>
          </a:extLst>
        </xdr:cNvPr>
        <xdr:cNvSpPr txBox="1"/>
      </xdr:nvSpPr>
      <xdr:spPr>
        <a:xfrm>
          <a:off x="201671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460D6100-A54C-4769-81ED-67BBDB3304CA}"/>
            </a:ext>
          </a:extLst>
        </xdr:cNvPr>
        <xdr:cNvSpPr txBox="1"/>
      </xdr:nvSpPr>
      <xdr:spPr>
        <a:xfrm>
          <a:off x="19278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49F5BE99-698B-4792-BCB1-430772654859}"/>
            </a:ext>
          </a:extLst>
        </xdr:cNvPr>
        <xdr:cNvSpPr txBox="1"/>
      </xdr:nvSpPr>
      <xdr:spPr>
        <a:xfrm>
          <a:off x="18389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96583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6D9DF3E9-10D6-43BB-9326-C25624E02765}"/>
            </a:ext>
          </a:extLst>
        </xdr:cNvPr>
        <xdr:cNvSpPr txBox="1"/>
      </xdr:nvSpPr>
      <xdr:spPr>
        <a:xfrm>
          <a:off x="21043411" y="69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97896</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1AC73DD3-3002-48D2-865A-A0698B3861CA}"/>
            </a:ext>
          </a:extLst>
        </xdr:cNvPr>
        <xdr:cNvSpPr txBox="1"/>
      </xdr:nvSpPr>
      <xdr:spPr>
        <a:xfrm>
          <a:off x="20167111" y="69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103346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6FE45DB0-552F-4EE1-8B95-3E9BBBEAA2D2}"/>
            </a:ext>
          </a:extLst>
        </xdr:cNvPr>
        <xdr:cNvSpPr txBox="1"/>
      </xdr:nvSpPr>
      <xdr:spPr>
        <a:xfrm>
          <a:off x="19278111" y="6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138633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612E11B5-98D4-4C79-BDC8-5D522ABA69B2}"/>
            </a:ext>
          </a:extLst>
        </xdr:cNvPr>
        <xdr:cNvSpPr txBox="1"/>
      </xdr:nvSpPr>
      <xdr:spPr>
        <a:xfrm>
          <a:off x="18389111" y="6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B0EFC9F-763A-43DD-B501-6CEB15987B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65ECAFE-2848-4E58-9C28-D2F65C0630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562BFC9-C229-48C3-937D-68AFF8AD0A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CB4EB2B7-5346-4279-861F-9871767CAE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B412886C-3AFB-484D-9E07-717FBE95F0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9251C46-8ED2-4ED7-A97D-A2A33D4599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40F800C7-E34C-4377-A2D8-F9A2DEE184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A1298D48-7D66-429B-A560-DDB0A9E94B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C17095BC-23C6-44F5-BB00-056D2380B7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19FB721-A406-48DD-9DFA-310443AFD4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F256378F-3AF3-4394-8EBA-91A7B5EF22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FB14F8F9-1571-4011-9025-86822FA86D7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1E7165DD-8FDF-44B6-96B6-E8370186DBC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1E54689C-2CAA-49EF-A8EA-FA98DEF3ED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D569CBE5-A5D3-4136-95A8-6C8B4851F28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56FE1CC0-6E0E-46AF-8B9E-BD8E666CFD1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481DE1A2-D28A-4785-BDC6-E1C71E72F4A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95B0365D-BADE-44AA-825E-5538EF1C401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77DC4855-5233-4230-A5CA-0F9AAA65977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BA941B1D-6F77-46F9-9098-F5A684C74E1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244A6D72-A6AA-4FF9-B572-D9B5E740C81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931F1A59-F853-44C4-9770-E7509096CF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D7410CC7-3E43-441C-88BC-5C04A0220E0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30892BA0-FD35-49B1-B46B-1B36CFEC58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6EF089BA-1D9C-4CCA-AD56-C9A79FF0354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57500D25-99CC-44EA-98E3-C9B33D183D74}"/>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8E98EE32-E98C-45A8-B9AD-805A48E31EE2}"/>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4B9C3579-E4E3-40B0-84B8-6ADD75B7BFAD}"/>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400C62F6-8C57-4663-8A1B-B5B61324C560}"/>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92495587-A0EA-48DE-A867-06C256D4AA20}"/>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B06DB798-34B7-46AD-ACF2-2CC9E79A986F}"/>
            </a:ext>
          </a:extLst>
        </xdr:cNvPr>
        <xdr:cNvSpPr txBox="1"/>
      </xdr:nvSpPr>
      <xdr:spPr>
        <a:xfrm>
          <a:off x="16357600" y="1028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05AA3B53-4E6C-484F-AC8B-3E113C7D57EB}"/>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484CC1AD-88E2-49F8-BF2A-F15FA9012C75}"/>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5A7D83DB-3135-426B-9A5E-07A5EABFE093}"/>
            </a:ext>
          </a:extLst>
        </xdr:cNvPr>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738C6FA2-DED1-4344-A20E-C0478B10BED6}"/>
            </a:ext>
          </a:extLst>
        </xdr:cNvPr>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AB76C7B0-FC04-428C-900F-CBA327DEE0B1}"/>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6DC15E1-B839-46E9-987D-BF42BC3410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AB64E33-10EC-468B-8A39-FFEF29C7DA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685CA7B-8745-4896-9CA9-521E4F7ECD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22ABF4B-16B4-4C4C-B186-3995F0D19D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6172CEF-470C-4045-8667-CF5EC54CF5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130447</xdr:rowOff>
    </xdr:from>
    <xdr:to>
      <xdr:col>85</xdr:col>
      <xdr:colOff>177800</xdr:colOff>
      <xdr:row>59</xdr:row>
      <xdr:rowOff>60597</xdr:rowOff>
    </xdr:to>
    <xdr:sp macro="" textlink="">
      <xdr:nvSpPr>
        <xdr:cNvPr id="649" name="楕円 648">
          <a:extLst>
            <a:ext uri="{FF2B5EF4-FFF2-40B4-BE49-F238E27FC236}">
              <a16:creationId xmlns:a16="http://schemas.microsoft.com/office/drawing/2014/main" id="{BBB8B3B6-5D06-4B0B-856A-0433A0DBCDD2}"/>
            </a:ext>
          </a:extLst>
        </xdr:cNvPr>
        <xdr:cNvSpPr/>
      </xdr:nvSpPr>
      <xdr:spPr>
        <a:xfrm>
          <a:off x="16268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153324</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13423362-D788-4950-A485-90CA35B9B495}"/>
            </a:ext>
          </a:extLst>
        </xdr:cNvPr>
        <xdr:cNvSpPr txBox="1"/>
      </xdr:nvSpPr>
      <xdr:spPr>
        <a:xfrm>
          <a:off x="16357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651" name="楕円 650">
          <a:extLst>
            <a:ext uri="{FF2B5EF4-FFF2-40B4-BE49-F238E27FC236}">
              <a16:creationId xmlns:a16="http://schemas.microsoft.com/office/drawing/2014/main" id="{9DB6F86E-98C8-4661-8553-4348ADF0B26B}"/>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9797</xdr:rowOff>
    </xdr:to>
    <xdr:cxnSp macro="">
      <xdr:nvCxnSpPr>
        <xdr:cNvPr id="652" name="直線コネクタ 651">
          <a:extLst>
            <a:ext uri="{FF2B5EF4-FFF2-40B4-BE49-F238E27FC236}">
              <a16:creationId xmlns:a16="http://schemas.microsoft.com/office/drawing/2014/main" id="{0A0F8096-DDF5-4345-B318-9D0010630F3E}"/>
            </a:ext>
          </a:extLst>
        </xdr:cNvPr>
        <xdr:cNvCxnSpPr/>
      </xdr:nvCxnSpPr>
      <xdr:spPr>
        <a:xfrm>
          <a:off x="15481300" y="100926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65133</xdr:rowOff>
    </xdr:from>
    <xdr:to>
      <xdr:col>76</xdr:col>
      <xdr:colOff>165100</xdr:colOff>
      <xdr:row>58</xdr:row>
      <xdr:rowOff>166733</xdr:rowOff>
    </xdr:to>
    <xdr:sp macro="" textlink="">
      <xdr:nvSpPr>
        <xdr:cNvPr id="653" name="楕円 652">
          <a:extLst>
            <a:ext uri="{FF2B5EF4-FFF2-40B4-BE49-F238E27FC236}">
              <a16:creationId xmlns:a16="http://schemas.microsoft.com/office/drawing/2014/main" id="{74AE17B3-1441-495F-9A97-E2F295CE88F7}"/>
            </a:ext>
          </a:extLst>
        </xdr:cNvPr>
        <xdr:cNvSpPr/>
      </xdr:nvSpPr>
      <xdr:spPr>
        <a:xfrm>
          <a:off x="14541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115933</xdr:rowOff>
    </xdr:from>
    <xdr:to>
      <xdr:col>81</xdr:col>
      <xdr:colOff>50800</xdr:colOff>
      <xdr:row>58</xdr:row>
      <xdr:rowOff>148590</xdr:rowOff>
    </xdr:to>
    <xdr:cxnSp macro="">
      <xdr:nvCxnSpPr>
        <xdr:cNvPr id="654" name="直線コネクタ 653">
          <a:extLst>
            <a:ext uri="{FF2B5EF4-FFF2-40B4-BE49-F238E27FC236}">
              <a16:creationId xmlns:a16="http://schemas.microsoft.com/office/drawing/2014/main" id="{8B326258-4CFC-429D-9D10-E2E71274050E}"/>
            </a:ext>
          </a:extLst>
        </xdr:cNvPr>
        <xdr:cNvCxnSpPr/>
      </xdr:nvCxnSpPr>
      <xdr:spPr>
        <a:xfrm>
          <a:off x="14592300" y="1006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32476</xdr:rowOff>
    </xdr:from>
    <xdr:to>
      <xdr:col>72</xdr:col>
      <xdr:colOff>38100</xdr:colOff>
      <xdr:row>58</xdr:row>
      <xdr:rowOff>134076</xdr:rowOff>
    </xdr:to>
    <xdr:sp macro="" textlink="">
      <xdr:nvSpPr>
        <xdr:cNvPr id="655" name="楕円 654">
          <a:extLst>
            <a:ext uri="{FF2B5EF4-FFF2-40B4-BE49-F238E27FC236}">
              <a16:creationId xmlns:a16="http://schemas.microsoft.com/office/drawing/2014/main" id="{C6B28642-F604-4CFB-9E0B-B2BAAD1A22A6}"/>
            </a:ext>
          </a:extLst>
        </xdr:cNvPr>
        <xdr:cNvSpPr/>
      </xdr:nvSpPr>
      <xdr:spPr>
        <a:xfrm>
          <a:off x="13652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83276</xdr:rowOff>
    </xdr:from>
    <xdr:to>
      <xdr:col>76</xdr:col>
      <xdr:colOff>114300</xdr:colOff>
      <xdr:row>58</xdr:row>
      <xdr:rowOff>115933</xdr:rowOff>
    </xdr:to>
    <xdr:cxnSp macro="">
      <xdr:nvCxnSpPr>
        <xdr:cNvPr id="656" name="直線コネクタ 655">
          <a:extLst>
            <a:ext uri="{FF2B5EF4-FFF2-40B4-BE49-F238E27FC236}">
              <a16:creationId xmlns:a16="http://schemas.microsoft.com/office/drawing/2014/main" id="{087F1C23-61A4-4E98-A95A-F18A6AB18F4F}"/>
            </a:ext>
          </a:extLst>
        </xdr:cNvPr>
        <xdr:cNvCxnSpPr/>
      </xdr:nvCxnSpPr>
      <xdr:spPr>
        <a:xfrm>
          <a:off x="13703300" y="100273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171269</xdr:rowOff>
    </xdr:from>
    <xdr:to>
      <xdr:col>67</xdr:col>
      <xdr:colOff>101600</xdr:colOff>
      <xdr:row>58</xdr:row>
      <xdr:rowOff>101419</xdr:rowOff>
    </xdr:to>
    <xdr:sp macro="" textlink="">
      <xdr:nvSpPr>
        <xdr:cNvPr id="657" name="楕円 656">
          <a:extLst>
            <a:ext uri="{FF2B5EF4-FFF2-40B4-BE49-F238E27FC236}">
              <a16:creationId xmlns:a16="http://schemas.microsoft.com/office/drawing/2014/main" id="{474F46E3-425D-445F-AD26-D43F9A8DB591}"/>
            </a:ext>
          </a:extLst>
        </xdr:cNvPr>
        <xdr:cNvSpPr/>
      </xdr:nvSpPr>
      <xdr:spPr>
        <a:xfrm>
          <a:off x="12763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50619</xdr:rowOff>
    </xdr:from>
    <xdr:to>
      <xdr:col>71</xdr:col>
      <xdr:colOff>177800</xdr:colOff>
      <xdr:row>58</xdr:row>
      <xdr:rowOff>83276</xdr:rowOff>
    </xdr:to>
    <xdr:cxnSp macro="">
      <xdr:nvCxnSpPr>
        <xdr:cNvPr id="658" name="直線コネクタ 657">
          <a:extLst>
            <a:ext uri="{FF2B5EF4-FFF2-40B4-BE49-F238E27FC236}">
              <a16:creationId xmlns:a16="http://schemas.microsoft.com/office/drawing/2014/main" id="{D50C67A2-CBBE-40D0-9196-F7FA4CC7C41D}"/>
            </a:ext>
          </a:extLst>
        </xdr:cNvPr>
        <xdr:cNvCxnSpPr/>
      </xdr:nvCxnSpPr>
      <xdr:spPr>
        <a:xfrm>
          <a:off x="12814300" y="999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4C3CD051-05C3-493C-A413-5CB172290173}"/>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B94B492-4357-4438-9C9B-65DE90886880}"/>
            </a:ext>
          </a:extLst>
        </xdr:cNvPr>
        <xdr:cNvSpPr txBox="1"/>
      </xdr:nvSpPr>
      <xdr:spPr>
        <a:xfrm>
          <a:off x="14389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3B2A5ED7-E0A6-46EE-8C8F-AB4062295EE9}"/>
            </a:ext>
          </a:extLst>
        </xdr:cNvPr>
        <xdr:cNvSpPr txBox="1"/>
      </xdr:nvSpPr>
      <xdr:spPr>
        <a:xfrm>
          <a:off x="13500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DB86901C-A180-4D10-A384-B7D2D9A59409}"/>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CA369F92-D42D-4A3F-B07B-74805AB2774B}"/>
            </a:ext>
          </a:extLst>
        </xdr:cNvPr>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11810</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7E48CF4-C550-47B4-A3A8-C18591338D50}"/>
            </a:ext>
          </a:extLst>
        </xdr:cNvPr>
        <xdr:cNvSpPr txBox="1"/>
      </xdr:nvSpPr>
      <xdr:spPr>
        <a:xfrm>
          <a:off x="14389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150603</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4081DE97-89B8-48ED-886A-B91CD1DC85B5}"/>
            </a:ext>
          </a:extLst>
        </xdr:cNvPr>
        <xdr:cNvSpPr txBox="1"/>
      </xdr:nvSpPr>
      <xdr:spPr>
        <a:xfrm>
          <a:off x="13500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117946</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68AAD6DB-3553-4C98-95B6-6D1B9829257B}"/>
            </a:ext>
          </a:extLst>
        </xdr:cNvPr>
        <xdr:cNvSpPr txBox="1"/>
      </xdr:nvSpPr>
      <xdr:spPr>
        <a:xfrm>
          <a:off x="12611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6A4B0350-EFF8-44FB-BF5B-21AA9E5A63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50FE9D74-9CDC-4BBB-9892-8AABEFD8E4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6A41786-DD03-422B-86AB-DDD4CC4C76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AD8A78C4-592A-4E29-BD3B-19FC216800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DB420D4-E66E-42DA-AD93-C6D7E139E6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41B35F77-E4FA-4FE0-BCB0-7054540BAC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9E926C79-2A9A-4B3D-9B82-4E7657A693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E077924F-5365-4DBD-A5FE-7C6FEEC93A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33CDC6F4-C8FC-481C-B340-7D4B84A6AD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F75B8AA0-0901-462D-96B3-0CD7057660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1313FAD7-D2FB-4CCB-93E5-30A5AF51B3D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35892CDD-5E47-4AD0-B886-0BE8C841027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6C9B272F-E5DB-4AF9-A222-9FF0D1D4323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054F04D8-02D9-4C8B-835B-4FEBF4B5B40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D239806D-BE8C-41B7-BDF3-0E8A74B7916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D5A7C176-5BDA-4469-A76F-590C2386ACF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F425C394-00B6-4A82-B432-1D7D5C58BC6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A449C1B9-2C49-4CD6-8FF5-CEA375F7F63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BA9782A4-6A9F-4463-95D6-50C9FC3BAA5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EAA7950F-D267-4D5E-9C6D-97809AFDA9C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181E6ECD-834B-45F3-B11C-767DC605891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72FC2283-4563-40A5-8FA5-533DEC84199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E6E12F2C-F2CC-402D-9FC9-FB6EF68150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6DDEA2B-1F04-4AA7-8318-0FCF5CC8B0F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789CC60-A90B-4735-B63E-D00FE3BF7B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7BBCE81F-50DE-47EA-9789-500A2B81E5C6}"/>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4F1E0060-9353-4234-B053-ADE9F3FDCF8C}"/>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AF5E50C4-CA02-44BC-B4AD-D205C4FC5AF4}"/>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8DB9EEE5-3C6A-4405-B199-C71A153114F7}"/>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762CAA81-AAA5-498B-9B37-5DDEABACE778}"/>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99059989-73F2-45A5-AEEE-F765B95F1821}"/>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9FDD1312-D00F-4BD7-88AA-9A75854ABEFA}"/>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2CCB6A20-7FCE-4E6F-B3DD-C1658E969DA7}"/>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310B9CF9-8D7F-4C00-A2EB-4C6EC2A184BE}"/>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1B8BA0B4-FF97-40C4-97D8-6C88A3349E18}"/>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67D38393-04BA-4E63-9B5F-F5AC4A64B1A6}"/>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8CC5E40-0185-4046-AF7E-FCE348E944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EF760C0-76D0-48C5-B69E-C31FF1E435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89CB8A9-C1DD-4E42-ABE7-4E07BFBBFF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301F9D6-01AD-4252-8A50-4B1C648A36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88586EE-3579-47E1-9A97-D44074A367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39007</xdr:rowOff>
    </xdr:from>
    <xdr:to>
      <xdr:col>116</xdr:col>
      <xdr:colOff>114300</xdr:colOff>
      <xdr:row>59</xdr:row>
      <xdr:rowOff>140607</xdr:rowOff>
    </xdr:to>
    <xdr:sp macro="" textlink="">
      <xdr:nvSpPr>
        <xdr:cNvPr id="708" name="楕円 707">
          <a:extLst>
            <a:ext uri="{FF2B5EF4-FFF2-40B4-BE49-F238E27FC236}">
              <a16:creationId xmlns:a16="http://schemas.microsoft.com/office/drawing/2014/main" id="{61789A69-5CE2-4B97-89BB-E9A93651F99B}"/>
            </a:ext>
          </a:extLst>
        </xdr:cNvPr>
        <xdr:cNvSpPr/>
      </xdr:nvSpPr>
      <xdr:spPr>
        <a:xfrm>
          <a:off x="22110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61884</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5E80CED9-06EB-4310-93C1-8088BF689906}"/>
            </a:ext>
          </a:extLst>
        </xdr:cNvPr>
        <xdr:cNvSpPr txBox="1"/>
      </xdr:nvSpPr>
      <xdr:spPr>
        <a:xfrm>
          <a:off x="22199600" y="100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710" name="楕円 709">
          <a:extLst>
            <a:ext uri="{FF2B5EF4-FFF2-40B4-BE49-F238E27FC236}">
              <a16:creationId xmlns:a16="http://schemas.microsoft.com/office/drawing/2014/main" id="{99594301-131F-4F2A-93B7-0552C26BE9B9}"/>
            </a:ext>
          </a:extLst>
        </xdr:cNvPr>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89807</xdr:rowOff>
    </xdr:from>
    <xdr:to>
      <xdr:col>116</xdr:col>
      <xdr:colOff>63500</xdr:colOff>
      <xdr:row>59</xdr:row>
      <xdr:rowOff>106135</xdr:rowOff>
    </xdr:to>
    <xdr:cxnSp macro="">
      <xdr:nvCxnSpPr>
        <xdr:cNvPr id="711" name="直線コネクタ 710">
          <a:extLst>
            <a:ext uri="{FF2B5EF4-FFF2-40B4-BE49-F238E27FC236}">
              <a16:creationId xmlns:a16="http://schemas.microsoft.com/office/drawing/2014/main" id="{0C28EBC4-6584-4E98-B509-35D959E438CE}"/>
            </a:ext>
          </a:extLst>
        </xdr:cNvPr>
        <xdr:cNvCxnSpPr/>
      </xdr:nvCxnSpPr>
      <xdr:spPr>
        <a:xfrm flipV="1">
          <a:off x="21323300" y="102053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712" name="楕円 711">
          <a:extLst>
            <a:ext uri="{FF2B5EF4-FFF2-40B4-BE49-F238E27FC236}">
              <a16:creationId xmlns:a16="http://schemas.microsoft.com/office/drawing/2014/main" id="{3A3506BD-2FB7-41D9-932A-D9B7B43AA758}"/>
            </a:ext>
          </a:extLst>
        </xdr:cNvPr>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713" name="直線コネクタ 712">
          <a:extLst>
            <a:ext uri="{FF2B5EF4-FFF2-40B4-BE49-F238E27FC236}">
              <a16:creationId xmlns:a16="http://schemas.microsoft.com/office/drawing/2014/main" id="{3925D768-E4A6-4C88-8463-06FBDF5BCC9B}"/>
            </a:ext>
          </a:extLst>
        </xdr:cNvPr>
        <xdr:cNvCxnSpPr/>
      </xdr:nvCxnSpPr>
      <xdr:spPr>
        <a:xfrm>
          <a:off x="20434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14" name="楕円 713">
          <a:extLst>
            <a:ext uri="{FF2B5EF4-FFF2-40B4-BE49-F238E27FC236}">
              <a16:creationId xmlns:a16="http://schemas.microsoft.com/office/drawing/2014/main" id="{E674DF72-5DA2-42BF-8D97-FC14CA54E8FE}"/>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715" name="直線コネクタ 714">
          <a:extLst>
            <a:ext uri="{FF2B5EF4-FFF2-40B4-BE49-F238E27FC236}">
              <a16:creationId xmlns:a16="http://schemas.microsoft.com/office/drawing/2014/main" id="{C639C33A-0674-49E0-9CA2-CAD0242C829C}"/>
            </a:ext>
          </a:extLst>
        </xdr:cNvPr>
        <xdr:cNvCxnSpPr/>
      </xdr:nvCxnSpPr>
      <xdr:spPr>
        <a:xfrm>
          <a:off x="19545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6" name="楕円 715">
          <a:extLst>
            <a:ext uri="{FF2B5EF4-FFF2-40B4-BE49-F238E27FC236}">
              <a16:creationId xmlns:a16="http://schemas.microsoft.com/office/drawing/2014/main" id="{02BC4B4C-4AD1-4ABB-BD8B-5874618B06B1}"/>
            </a:ext>
          </a:extLst>
        </xdr:cNvPr>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717" name="直線コネクタ 716">
          <a:extLst>
            <a:ext uri="{FF2B5EF4-FFF2-40B4-BE49-F238E27FC236}">
              <a16:creationId xmlns:a16="http://schemas.microsoft.com/office/drawing/2014/main" id="{6FC5C4E8-FFD2-45FD-A26B-DA81263B912D}"/>
            </a:ext>
          </a:extLst>
        </xdr:cNvPr>
        <xdr:cNvCxnSpPr/>
      </xdr:nvCxnSpPr>
      <xdr:spPr>
        <a:xfrm>
          <a:off x="18656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a:extLst>
            <a:ext uri="{FF2B5EF4-FFF2-40B4-BE49-F238E27FC236}">
              <a16:creationId xmlns:a16="http://schemas.microsoft.com/office/drawing/2014/main" id="{E22C64A7-37C9-4DA5-A8EE-B6D74B0C0B15}"/>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a:extLst>
            <a:ext uri="{FF2B5EF4-FFF2-40B4-BE49-F238E27FC236}">
              <a16:creationId xmlns:a16="http://schemas.microsoft.com/office/drawing/2014/main" id="{646BE988-5810-41EB-87D5-E760D5DB313A}"/>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a:extLst>
            <a:ext uri="{FF2B5EF4-FFF2-40B4-BE49-F238E27FC236}">
              <a16:creationId xmlns:a16="http://schemas.microsoft.com/office/drawing/2014/main" id="{347F4ACB-7FC1-4B90-9124-29800C9F149C}"/>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a:extLst>
            <a:ext uri="{FF2B5EF4-FFF2-40B4-BE49-F238E27FC236}">
              <a16:creationId xmlns:a16="http://schemas.microsoft.com/office/drawing/2014/main" id="{FCB7523A-428E-409A-B5DF-2DA947DBD138}"/>
            </a:ext>
          </a:extLst>
        </xdr:cNvPr>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722" name="n_1mainValue【保健センター・保健所】&#10;一人当たり面積">
          <a:extLst>
            <a:ext uri="{FF2B5EF4-FFF2-40B4-BE49-F238E27FC236}">
              <a16:creationId xmlns:a16="http://schemas.microsoft.com/office/drawing/2014/main" id="{53616E24-7D4B-4FF8-8A14-0E3AD73F4F62}"/>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23" name="n_2mainValue【保健センター・保健所】&#10;一人当たり面積">
          <a:extLst>
            <a:ext uri="{FF2B5EF4-FFF2-40B4-BE49-F238E27FC236}">
              <a16:creationId xmlns:a16="http://schemas.microsoft.com/office/drawing/2014/main" id="{EA21752C-92A8-4AF0-8584-B26937282A6B}"/>
            </a:ext>
          </a:extLst>
        </xdr:cNvPr>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4" name="n_3mainValue【保健センター・保健所】&#10;一人当たり面積">
          <a:extLst>
            <a:ext uri="{FF2B5EF4-FFF2-40B4-BE49-F238E27FC236}">
              <a16:creationId xmlns:a16="http://schemas.microsoft.com/office/drawing/2014/main" id="{6CD5F61B-BA68-4E8A-A622-882BAB222C0B}"/>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5" name="n_4mainValue【保健センター・保健所】&#10;一人当たり面積">
          <a:extLst>
            <a:ext uri="{FF2B5EF4-FFF2-40B4-BE49-F238E27FC236}">
              <a16:creationId xmlns:a16="http://schemas.microsoft.com/office/drawing/2014/main" id="{B0110927-4713-45F8-B265-A9B28A9D969D}"/>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9F64FE6-F581-48ED-8747-ED8EA7DE45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993593CA-75F6-43A0-9885-920C191EE6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490992A3-3625-4064-AD9B-620827F161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68CB2194-7BAD-4E85-89FB-0A5558D391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CD8C6EA-843E-4041-A642-E0123214B2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96426B9-8033-401E-A589-292FA29663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43FEEE78-488F-4F90-9EAD-1A6C8465C5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EC4AB53A-05DC-4381-81D2-B02833DCC9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21455E3A-60DE-4B1B-9F93-E67C877221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482E2EA-4A9F-49F6-A7DF-2512162CC1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6B6BADF3-49E4-4595-B935-F0493435CF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750E364A-C8BA-4E64-9DE0-3F0B4D39809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28284C5E-107D-4E31-978E-299D7827C4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70BC5D-2FE6-44C7-8F94-184105B5C8E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57DE0F7C-D636-41C8-AED0-69201D187AD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9545396-0EEA-464A-AFF0-8D5ACCD5F8C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10ADD326-ED00-4FF3-A2D7-90D253B1EF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2BD28A2C-43EC-4CA4-8BA0-7CA3F46D009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3878EEF9-D8DB-42BF-BCA0-5BF4EAAA42E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EC9C960B-22D2-416F-A013-CC01BCC37CA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F0D5297A-5DEE-4B4A-86BD-93918900DDB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12015DB-ACB2-4983-94B0-0746831D19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9DD2FB52-F5D8-4653-BA4F-92EB92F5DA2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5C24387D-2735-4929-9053-A058E8EDBE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23F5A131-2945-4D50-8ADD-556A5C61A14A}"/>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C4615463-006A-49C8-BFD2-D332B8CF66D6}"/>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1A9BEE96-B42E-4FB3-BB8C-966A9FEE994D}"/>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DBF8FFC-A3ED-49BD-BABF-F6BCC37F6688}"/>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64873300-9334-4C09-A320-B3B1B74DA849}"/>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7ABD1466-E8C4-4EFA-846E-C7C735D66F25}"/>
            </a:ext>
          </a:extLst>
        </xdr:cNvPr>
        <xdr:cNvSpPr txBox="1"/>
      </xdr:nvSpPr>
      <xdr:spPr>
        <a:xfrm>
          <a:off x="16357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9AEB77E3-D55A-4052-ABA4-2E40F7035002}"/>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29EE78DE-BF52-4500-8963-D0BCD6E4BAC8}"/>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19F47BC7-724B-4DF0-951D-D367AFAEF5A2}"/>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6B0A2E11-E80F-4E4D-9FC6-EC21FE418B21}"/>
            </a:ext>
          </a:extLst>
        </xdr:cNvPr>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D5B3A7C0-4586-46ED-A51D-3BBCAF41A719}"/>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97EB960-BF2C-48D5-944E-DC7273B19B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B30F4B4-8316-4F80-B733-81961626A1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1290D1E-9FF3-4570-93FE-AE57EAE756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3E093CE-7CB7-4A8D-AB72-D525BAC976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A0CAB7E-1F9A-4BE9-9263-4415491276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766" name="楕円 765">
          <a:extLst>
            <a:ext uri="{FF2B5EF4-FFF2-40B4-BE49-F238E27FC236}">
              <a16:creationId xmlns:a16="http://schemas.microsoft.com/office/drawing/2014/main" id="{F5DEFAF8-19D2-4DBB-B5C7-FE18D222FE16}"/>
            </a:ext>
          </a:extLst>
        </xdr:cNvPr>
        <xdr:cNvSpPr/>
      </xdr:nvSpPr>
      <xdr:spPr>
        <a:xfrm>
          <a:off x="16268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102888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62D4409F-2993-4911-A034-A2D840129F87}"/>
            </a:ext>
          </a:extLst>
        </xdr:cNvPr>
        <xdr:cNvSpPr txBox="1"/>
      </xdr:nvSpPr>
      <xdr:spPr>
        <a:xfrm>
          <a:off x="16357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122555</xdr:rowOff>
    </xdr:from>
    <xdr:to>
      <xdr:col>81</xdr:col>
      <xdr:colOff>101600</xdr:colOff>
      <xdr:row>85</xdr:row>
      <xdr:rowOff>52705</xdr:rowOff>
    </xdr:to>
    <xdr:sp macro="" textlink="">
      <xdr:nvSpPr>
        <xdr:cNvPr id="768" name="楕円 767">
          <a:extLst>
            <a:ext uri="{FF2B5EF4-FFF2-40B4-BE49-F238E27FC236}">
              <a16:creationId xmlns:a16="http://schemas.microsoft.com/office/drawing/2014/main" id="{F0BD9562-CC89-48BA-BC23-AF6876FEF0A9}"/>
            </a:ext>
          </a:extLst>
        </xdr:cNvPr>
        <xdr:cNvSpPr/>
      </xdr:nvSpPr>
      <xdr:spPr>
        <a:xfrm>
          <a:off x="15430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xdr:rowOff>
    </xdr:from>
    <xdr:to>
      <xdr:col>85</xdr:col>
      <xdr:colOff>127000</xdr:colOff>
      <xdr:row>85</xdr:row>
      <xdr:rowOff>3811</xdr:rowOff>
    </xdr:to>
    <xdr:cxnSp macro="">
      <xdr:nvCxnSpPr>
        <xdr:cNvPr id="769" name="直線コネクタ 768">
          <a:extLst>
            <a:ext uri="{FF2B5EF4-FFF2-40B4-BE49-F238E27FC236}">
              <a16:creationId xmlns:a16="http://schemas.microsoft.com/office/drawing/2014/main" id="{0AF1F27D-5F23-41DE-8FE4-8ADBFEB85B26}"/>
            </a:ext>
          </a:extLst>
        </xdr:cNvPr>
        <xdr:cNvCxnSpPr/>
      </xdr:nvCxnSpPr>
      <xdr:spPr>
        <a:xfrm>
          <a:off x="15481300" y="145751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105411</xdr:rowOff>
    </xdr:from>
    <xdr:to>
      <xdr:col>76</xdr:col>
      <xdr:colOff>165100</xdr:colOff>
      <xdr:row>85</xdr:row>
      <xdr:rowOff>35561</xdr:rowOff>
    </xdr:to>
    <xdr:sp macro="" textlink="">
      <xdr:nvSpPr>
        <xdr:cNvPr id="770" name="楕円 769">
          <a:extLst>
            <a:ext uri="{FF2B5EF4-FFF2-40B4-BE49-F238E27FC236}">
              <a16:creationId xmlns:a16="http://schemas.microsoft.com/office/drawing/2014/main" id="{69C6F758-3AAF-4A27-9619-23F1B3B81F09}"/>
            </a:ext>
          </a:extLst>
        </xdr:cNvPr>
        <xdr:cNvSpPr/>
      </xdr:nvSpPr>
      <xdr:spPr>
        <a:xfrm>
          <a:off x="14541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156211</xdr:rowOff>
    </xdr:from>
    <xdr:to>
      <xdr:col>81</xdr:col>
      <xdr:colOff>50800</xdr:colOff>
      <xdr:row>85</xdr:row>
      <xdr:rowOff>1905</xdr:rowOff>
    </xdr:to>
    <xdr:cxnSp macro="">
      <xdr:nvCxnSpPr>
        <xdr:cNvPr id="771" name="直線コネクタ 770">
          <a:extLst>
            <a:ext uri="{FF2B5EF4-FFF2-40B4-BE49-F238E27FC236}">
              <a16:creationId xmlns:a16="http://schemas.microsoft.com/office/drawing/2014/main" id="{81274524-0D55-44BB-9B3D-8E369FB6A436}"/>
            </a:ext>
          </a:extLst>
        </xdr:cNvPr>
        <xdr:cNvCxnSpPr/>
      </xdr:nvCxnSpPr>
      <xdr:spPr>
        <a:xfrm>
          <a:off x="14592300" y="145580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86361</xdr:rowOff>
    </xdr:from>
    <xdr:to>
      <xdr:col>72</xdr:col>
      <xdr:colOff>38100</xdr:colOff>
      <xdr:row>85</xdr:row>
      <xdr:rowOff>16511</xdr:rowOff>
    </xdr:to>
    <xdr:sp macro="" textlink="">
      <xdr:nvSpPr>
        <xdr:cNvPr id="772" name="楕円 771">
          <a:extLst>
            <a:ext uri="{FF2B5EF4-FFF2-40B4-BE49-F238E27FC236}">
              <a16:creationId xmlns:a16="http://schemas.microsoft.com/office/drawing/2014/main" id="{56124DE5-5F9A-43CB-AB59-3C044069DC50}"/>
            </a:ext>
          </a:extLst>
        </xdr:cNvPr>
        <xdr:cNvSpPr/>
      </xdr:nvSpPr>
      <xdr:spPr>
        <a:xfrm>
          <a:off x="1365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137161</xdr:rowOff>
    </xdr:from>
    <xdr:to>
      <xdr:col>76</xdr:col>
      <xdr:colOff>114300</xdr:colOff>
      <xdr:row>84</xdr:row>
      <xdr:rowOff>156211</xdr:rowOff>
    </xdr:to>
    <xdr:cxnSp macro="">
      <xdr:nvCxnSpPr>
        <xdr:cNvPr id="773" name="直線コネクタ 772">
          <a:extLst>
            <a:ext uri="{FF2B5EF4-FFF2-40B4-BE49-F238E27FC236}">
              <a16:creationId xmlns:a16="http://schemas.microsoft.com/office/drawing/2014/main" id="{458B3B7C-723B-4C9C-BAAE-7A240CFD7A24}"/>
            </a:ext>
          </a:extLst>
        </xdr:cNvPr>
        <xdr:cNvCxnSpPr/>
      </xdr:nvCxnSpPr>
      <xdr:spPr>
        <a:xfrm>
          <a:off x="13703300" y="145389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50164</xdr:rowOff>
    </xdr:from>
    <xdr:to>
      <xdr:col>67</xdr:col>
      <xdr:colOff>101600</xdr:colOff>
      <xdr:row>84</xdr:row>
      <xdr:rowOff>151764</xdr:rowOff>
    </xdr:to>
    <xdr:sp macro="" textlink="">
      <xdr:nvSpPr>
        <xdr:cNvPr id="774" name="楕円 773">
          <a:extLst>
            <a:ext uri="{FF2B5EF4-FFF2-40B4-BE49-F238E27FC236}">
              <a16:creationId xmlns:a16="http://schemas.microsoft.com/office/drawing/2014/main" id="{9C02153D-70BB-4B7B-8E18-524C85E67EC3}"/>
            </a:ext>
          </a:extLst>
        </xdr:cNvPr>
        <xdr:cNvSpPr/>
      </xdr:nvSpPr>
      <xdr:spPr>
        <a:xfrm>
          <a:off x="12763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100964</xdr:rowOff>
    </xdr:from>
    <xdr:to>
      <xdr:col>71</xdr:col>
      <xdr:colOff>177800</xdr:colOff>
      <xdr:row>84</xdr:row>
      <xdr:rowOff>137161</xdr:rowOff>
    </xdr:to>
    <xdr:cxnSp macro="">
      <xdr:nvCxnSpPr>
        <xdr:cNvPr id="775" name="直線コネクタ 774">
          <a:extLst>
            <a:ext uri="{FF2B5EF4-FFF2-40B4-BE49-F238E27FC236}">
              <a16:creationId xmlns:a16="http://schemas.microsoft.com/office/drawing/2014/main" id="{FFB8029B-4150-4193-BF82-486553A75341}"/>
            </a:ext>
          </a:extLst>
        </xdr:cNvPr>
        <xdr:cNvCxnSpPr/>
      </xdr:nvCxnSpPr>
      <xdr:spPr>
        <a:xfrm>
          <a:off x="12814300" y="14502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a:extLst>
            <a:ext uri="{FF2B5EF4-FFF2-40B4-BE49-F238E27FC236}">
              <a16:creationId xmlns:a16="http://schemas.microsoft.com/office/drawing/2014/main" id="{06077927-5107-4AA2-A708-C47C81028E98}"/>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a:extLst>
            <a:ext uri="{FF2B5EF4-FFF2-40B4-BE49-F238E27FC236}">
              <a16:creationId xmlns:a16="http://schemas.microsoft.com/office/drawing/2014/main" id="{5BB0AC18-B38F-4F6D-97B7-9EE51B9BDC99}"/>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8" name="n_3aveValue【消防施設】&#10;有形固定資産減価償却率">
          <a:extLst>
            <a:ext uri="{FF2B5EF4-FFF2-40B4-BE49-F238E27FC236}">
              <a16:creationId xmlns:a16="http://schemas.microsoft.com/office/drawing/2014/main" id="{7E448109-707D-48D2-AFE8-0ECC8CFF5FDE}"/>
            </a:ext>
          </a:extLst>
        </xdr:cNvPr>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9" name="n_4aveValue【消防施設】&#10;有形固定資産減価償却率">
          <a:extLst>
            <a:ext uri="{FF2B5EF4-FFF2-40B4-BE49-F238E27FC236}">
              <a16:creationId xmlns:a16="http://schemas.microsoft.com/office/drawing/2014/main" id="{B1AA9389-01A0-4C65-B2AD-8B3AE8AE860C}"/>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43832</xdr:rowOff>
    </xdr:from>
    <xdr:ext cx="405111" cy="259045"/>
    <xdr:sp macro="" textlink="">
      <xdr:nvSpPr>
        <xdr:cNvPr id="780" name="n_1mainValue【消防施設】&#10;有形固定資産減価償却率">
          <a:extLst>
            <a:ext uri="{FF2B5EF4-FFF2-40B4-BE49-F238E27FC236}">
              <a16:creationId xmlns:a16="http://schemas.microsoft.com/office/drawing/2014/main" id="{2DE0A4C5-1C5A-46A7-82E3-5DEF0FB95C5A}"/>
            </a:ext>
          </a:extLst>
        </xdr:cNvPr>
        <xdr:cNvSpPr txBox="1"/>
      </xdr:nvSpPr>
      <xdr:spPr>
        <a:xfrm>
          <a:off x="15266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26688</xdr:rowOff>
    </xdr:from>
    <xdr:ext cx="405111" cy="259045"/>
    <xdr:sp macro="" textlink="">
      <xdr:nvSpPr>
        <xdr:cNvPr id="781" name="n_2mainValue【消防施設】&#10;有形固定資産減価償却率">
          <a:extLst>
            <a:ext uri="{FF2B5EF4-FFF2-40B4-BE49-F238E27FC236}">
              <a16:creationId xmlns:a16="http://schemas.microsoft.com/office/drawing/2014/main" id="{B6158080-0094-4755-B4BC-1B0CD62E1A9C}"/>
            </a:ext>
          </a:extLst>
        </xdr:cNvPr>
        <xdr:cNvSpPr txBox="1"/>
      </xdr:nvSpPr>
      <xdr:spPr>
        <a:xfrm>
          <a:off x="14389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7638</xdr:rowOff>
    </xdr:from>
    <xdr:ext cx="405111" cy="259045"/>
    <xdr:sp macro="" textlink="">
      <xdr:nvSpPr>
        <xdr:cNvPr id="782" name="n_3mainValue【消防施設】&#10;有形固定資産減価償却率">
          <a:extLst>
            <a:ext uri="{FF2B5EF4-FFF2-40B4-BE49-F238E27FC236}">
              <a16:creationId xmlns:a16="http://schemas.microsoft.com/office/drawing/2014/main" id="{03B6B231-9CB5-43C1-A00D-F60D4764798B}"/>
            </a:ext>
          </a:extLst>
        </xdr:cNvPr>
        <xdr:cNvSpPr txBox="1"/>
      </xdr:nvSpPr>
      <xdr:spPr>
        <a:xfrm>
          <a:off x="13500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142891</xdr:rowOff>
    </xdr:from>
    <xdr:ext cx="405111" cy="259045"/>
    <xdr:sp macro="" textlink="">
      <xdr:nvSpPr>
        <xdr:cNvPr id="783" name="n_4mainValue【消防施設】&#10;有形固定資産減価償却率">
          <a:extLst>
            <a:ext uri="{FF2B5EF4-FFF2-40B4-BE49-F238E27FC236}">
              <a16:creationId xmlns:a16="http://schemas.microsoft.com/office/drawing/2014/main" id="{BD37BDFF-3EE5-4D83-8A8E-EEA2295A5EF6}"/>
            </a:ext>
          </a:extLst>
        </xdr:cNvPr>
        <xdr:cNvSpPr txBox="1"/>
      </xdr:nvSpPr>
      <xdr:spPr>
        <a:xfrm>
          <a:off x="12611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E233E0B8-2AE6-4690-9764-61247AAD74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2D67D4AC-CD83-47E6-BAA8-5C1D9E24EA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A3A89C17-AA50-42F8-BDD1-658CC97AB0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591CD7EB-7BA4-43B6-B1F0-C2B1AEBE55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B45065B7-ACEE-4321-A550-5E979516F8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E11FA72B-35D3-4903-A2B6-7096100FFC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5A57A20C-B55C-464F-92FD-CBC1B0F846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F4CF7379-F675-4F97-B541-C78808030A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AC96EBF5-6C8D-4AA3-A9DF-BAC7759B68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683C19A1-5E97-4610-95E2-65D9BDCA13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C0839D6A-7866-410F-B3ED-810845105D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7499C7AE-C643-47C1-A1CA-34260BFB549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1019C7D7-73F8-4343-97D5-7BD133B3792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F99AA1F6-5CB1-4C9C-B6A5-3703AA4B26F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7C617421-AC7E-442E-BE1F-3FE1EAED126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F8D9ECE5-5153-4E95-95E6-B69D1438DA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9403831B-B460-4381-B2EE-B563200B330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81BF106B-8FC1-4EF0-BC52-7FAC13BED08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37D1E9F-AAAF-4B6F-A63C-BF5DC681F2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6CC20E7C-79C1-4DA6-8934-91E57B2067A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D839CF01-05A2-4226-9C3C-5D18759623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3BDF7E63-94DA-4F9F-9C94-8F1CFCC9E5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D98BF253-7435-4B44-AF43-FFD765C1C2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32822B40-EE37-4B05-9BBC-B8AE4C8284F7}"/>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3457ECB8-702E-4073-A8D4-2C93D614A38C}"/>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E86185D6-39A2-4060-8B22-273AE4CB2374}"/>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D584D597-C0C2-4272-A46A-E71F2194F5DC}"/>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B5350C7E-FD73-4F2C-A86A-227D6A4D879D}"/>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a:extLst>
            <a:ext uri="{FF2B5EF4-FFF2-40B4-BE49-F238E27FC236}">
              <a16:creationId xmlns:a16="http://schemas.microsoft.com/office/drawing/2014/main" id="{9A860276-2846-48C6-8788-849AE40E7538}"/>
            </a:ext>
          </a:extLst>
        </xdr:cNvPr>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43266C5F-BE98-4426-90AC-24BFA9668A27}"/>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226F063E-88CE-489C-B8BA-E863732D4A15}"/>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91A9992C-705D-48BF-B236-02FD33DD6A4A}"/>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CC8CB678-B75B-47F5-8191-4E14172CCAE5}"/>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6578A820-318B-41A6-9A41-35F6D8DA254D}"/>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80482F9-C6D8-4854-A850-E292FEA1DB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510FA4A-ED89-4F1D-86C8-824B692C22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7C6D972-418F-4D24-A32B-50FDBD6DDF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2C37670-4299-4AC6-9A4D-5A96233A65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BBD77BB-178A-4DE0-96DD-BE5CFA5CBA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29211</xdr:rowOff>
    </xdr:from>
    <xdr:to>
      <xdr:col>116</xdr:col>
      <xdr:colOff>114300</xdr:colOff>
      <xdr:row>82</xdr:row>
      <xdr:rowOff>130811</xdr:rowOff>
    </xdr:to>
    <xdr:sp macro="" textlink="">
      <xdr:nvSpPr>
        <xdr:cNvPr id="823" name="楕円 822">
          <a:extLst>
            <a:ext uri="{FF2B5EF4-FFF2-40B4-BE49-F238E27FC236}">
              <a16:creationId xmlns:a16="http://schemas.microsoft.com/office/drawing/2014/main" id="{77988CAE-6B1B-494C-A836-F0124507D395}"/>
            </a:ext>
          </a:extLst>
        </xdr:cNvPr>
        <xdr:cNvSpPr/>
      </xdr:nvSpPr>
      <xdr:spPr>
        <a:xfrm>
          <a:off x="22110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52088</xdr:rowOff>
    </xdr:from>
    <xdr:ext cx="469744" cy="259045"/>
    <xdr:sp macro="" textlink="">
      <xdr:nvSpPr>
        <xdr:cNvPr id="824" name="【消防施設】&#10;一人当たり面積該当値テキスト">
          <a:extLst>
            <a:ext uri="{FF2B5EF4-FFF2-40B4-BE49-F238E27FC236}">
              <a16:creationId xmlns:a16="http://schemas.microsoft.com/office/drawing/2014/main" id="{C1D46378-6566-432D-B316-425976235F5E}"/>
            </a:ext>
          </a:extLst>
        </xdr:cNvPr>
        <xdr:cNvSpPr txBox="1"/>
      </xdr:nvSpPr>
      <xdr:spPr>
        <a:xfrm>
          <a:off x="2219960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29211</xdr:rowOff>
    </xdr:from>
    <xdr:to>
      <xdr:col>112</xdr:col>
      <xdr:colOff>38100</xdr:colOff>
      <xdr:row>82</xdr:row>
      <xdr:rowOff>130811</xdr:rowOff>
    </xdr:to>
    <xdr:sp macro="" textlink="">
      <xdr:nvSpPr>
        <xdr:cNvPr id="825" name="楕円 824">
          <a:extLst>
            <a:ext uri="{FF2B5EF4-FFF2-40B4-BE49-F238E27FC236}">
              <a16:creationId xmlns:a16="http://schemas.microsoft.com/office/drawing/2014/main" id="{76589AED-C2AA-43ED-B94F-8BE6D82B641C}"/>
            </a:ext>
          </a:extLst>
        </xdr:cNvPr>
        <xdr:cNvSpPr/>
      </xdr:nvSpPr>
      <xdr:spPr>
        <a:xfrm>
          <a:off x="21272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80011</xdr:rowOff>
    </xdr:from>
    <xdr:to>
      <xdr:col>116</xdr:col>
      <xdr:colOff>63500</xdr:colOff>
      <xdr:row>82</xdr:row>
      <xdr:rowOff>80011</xdr:rowOff>
    </xdr:to>
    <xdr:cxnSp macro="">
      <xdr:nvCxnSpPr>
        <xdr:cNvPr id="826" name="直線コネクタ 825">
          <a:extLst>
            <a:ext uri="{FF2B5EF4-FFF2-40B4-BE49-F238E27FC236}">
              <a16:creationId xmlns:a16="http://schemas.microsoft.com/office/drawing/2014/main" id="{D0085086-68AD-423A-BF36-35D967F8A41D}"/>
            </a:ext>
          </a:extLst>
        </xdr:cNvPr>
        <xdr:cNvCxnSpPr/>
      </xdr:nvCxnSpPr>
      <xdr:spPr>
        <a:xfrm>
          <a:off x="21323300" y="14138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827" name="楕円 826">
          <a:extLst>
            <a:ext uri="{FF2B5EF4-FFF2-40B4-BE49-F238E27FC236}">
              <a16:creationId xmlns:a16="http://schemas.microsoft.com/office/drawing/2014/main" id="{48ED42EE-825A-4F0D-A992-C25B9F5EADB1}"/>
            </a:ext>
          </a:extLst>
        </xdr:cNvPr>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80011</xdr:rowOff>
    </xdr:from>
    <xdr:to>
      <xdr:col>111</xdr:col>
      <xdr:colOff>177800</xdr:colOff>
      <xdr:row>82</xdr:row>
      <xdr:rowOff>83820</xdr:rowOff>
    </xdr:to>
    <xdr:cxnSp macro="">
      <xdr:nvCxnSpPr>
        <xdr:cNvPr id="828" name="直線コネクタ 827">
          <a:extLst>
            <a:ext uri="{FF2B5EF4-FFF2-40B4-BE49-F238E27FC236}">
              <a16:creationId xmlns:a16="http://schemas.microsoft.com/office/drawing/2014/main" id="{B31CEFC6-3DF6-44D9-AF63-C19FF63B63DF}"/>
            </a:ext>
          </a:extLst>
        </xdr:cNvPr>
        <xdr:cNvCxnSpPr/>
      </xdr:nvCxnSpPr>
      <xdr:spPr>
        <a:xfrm flipV="1">
          <a:off x="20434300" y="14138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36830</xdr:rowOff>
    </xdr:from>
    <xdr:to>
      <xdr:col>102</xdr:col>
      <xdr:colOff>165100</xdr:colOff>
      <xdr:row>82</xdr:row>
      <xdr:rowOff>138430</xdr:rowOff>
    </xdr:to>
    <xdr:sp macro="" textlink="">
      <xdr:nvSpPr>
        <xdr:cNvPr id="829" name="楕円 828">
          <a:extLst>
            <a:ext uri="{FF2B5EF4-FFF2-40B4-BE49-F238E27FC236}">
              <a16:creationId xmlns:a16="http://schemas.microsoft.com/office/drawing/2014/main" id="{004EB636-85A0-4528-B30A-1E2E46270DE3}"/>
            </a:ext>
          </a:extLst>
        </xdr:cNvPr>
        <xdr:cNvSpPr/>
      </xdr:nvSpPr>
      <xdr:spPr>
        <a:xfrm>
          <a:off x="19494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87630</xdr:rowOff>
    </xdr:to>
    <xdr:cxnSp macro="">
      <xdr:nvCxnSpPr>
        <xdr:cNvPr id="830" name="直線コネクタ 829">
          <a:extLst>
            <a:ext uri="{FF2B5EF4-FFF2-40B4-BE49-F238E27FC236}">
              <a16:creationId xmlns:a16="http://schemas.microsoft.com/office/drawing/2014/main" id="{583A7BF3-96E0-4F12-8B93-852E237AF068}"/>
            </a:ext>
          </a:extLst>
        </xdr:cNvPr>
        <xdr:cNvCxnSpPr/>
      </xdr:nvCxnSpPr>
      <xdr:spPr>
        <a:xfrm flipV="1">
          <a:off x="19545300" y="14142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170180</xdr:rowOff>
    </xdr:from>
    <xdr:to>
      <xdr:col>98</xdr:col>
      <xdr:colOff>38100</xdr:colOff>
      <xdr:row>82</xdr:row>
      <xdr:rowOff>100330</xdr:rowOff>
    </xdr:to>
    <xdr:sp macro="" textlink="">
      <xdr:nvSpPr>
        <xdr:cNvPr id="831" name="楕円 830">
          <a:extLst>
            <a:ext uri="{FF2B5EF4-FFF2-40B4-BE49-F238E27FC236}">
              <a16:creationId xmlns:a16="http://schemas.microsoft.com/office/drawing/2014/main" id="{B31A173A-BEE4-4C70-8BFC-125B4CC09D41}"/>
            </a:ext>
          </a:extLst>
        </xdr:cNvPr>
        <xdr:cNvSpPr/>
      </xdr:nvSpPr>
      <xdr:spPr>
        <a:xfrm>
          <a:off x="18605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49530</xdr:rowOff>
    </xdr:from>
    <xdr:to>
      <xdr:col>102</xdr:col>
      <xdr:colOff>114300</xdr:colOff>
      <xdr:row>82</xdr:row>
      <xdr:rowOff>87630</xdr:rowOff>
    </xdr:to>
    <xdr:cxnSp macro="">
      <xdr:nvCxnSpPr>
        <xdr:cNvPr id="832" name="直線コネクタ 831">
          <a:extLst>
            <a:ext uri="{FF2B5EF4-FFF2-40B4-BE49-F238E27FC236}">
              <a16:creationId xmlns:a16="http://schemas.microsoft.com/office/drawing/2014/main" id="{7180F4E3-EA04-489C-A157-41DC8AE106B9}"/>
            </a:ext>
          </a:extLst>
        </xdr:cNvPr>
        <xdr:cNvCxnSpPr/>
      </xdr:nvCxnSpPr>
      <xdr:spPr>
        <a:xfrm>
          <a:off x="18656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a:extLst>
            <a:ext uri="{FF2B5EF4-FFF2-40B4-BE49-F238E27FC236}">
              <a16:creationId xmlns:a16="http://schemas.microsoft.com/office/drawing/2014/main" id="{5160256B-FE6E-44C0-9B9B-7E08F23AEC5D}"/>
            </a:ext>
          </a:extLst>
        </xdr:cNvPr>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a:extLst>
            <a:ext uri="{FF2B5EF4-FFF2-40B4-BE49-F238E27FC236}">
              <a16:creationId xmlns:a16="http://schemas.microsoft.com/office/drawing/2014/main" id="{83C0C66B-A429-4FB7-A7B0-D85DBBD4ACF1}"/>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a:extLst>
            <a:ext uri="{FF2B5EF4-FFF2-40B4-BE49-F238E27FC236}">
              <a16:creationId xmlns:a16="http://schemas.microsoft.com/office/drawing/2014/main" id="{9CD99C05-B3A4-4396-ADEB-FB1AD30497C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a:extLst>
            <a:ext uri="{FF2B5EF4-FFF2-40B4-BE49-F238E27FC236}">
              <a16:creationId xmlns:a16="http://schemas.microsoft.com/office/drawing/2014/main" id="{80F29743-DB4B-49B2-BA23-19EF20FBB4D8}"/>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147338</xdr:rowOff>
    </xdr:from>
    <xdr:ext cx="469744" cy="259045"/>
    <xdr:sp macro="" textlink="">
      <xdr:nvSpPr>
        <xdr:cNvPr id="837" name="n_1mainValue【消防施設】&#10;一人当たり面積">
          <a:extLst>
            <a:ext uri="{FF2B5EF4-FFF2-40B4-BE49-F238E27FC236}">
              <a16:creationId xmlns:a16="http://schemas.microsoft.com/office/drawing/2014/main" id="{AE792411-79CA-40E1-B1C1-7CEE369C17EE}"/>
            </a:ext>
          </a:extLst>
        </xdr:cNvPr>
        <xdr:cNvSpPr txBox="1"/>
      </xdr:nvSpPr>
      <xdr:spPr>
        <a:xfrm>
          <a:off x="210757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838" name="n_2mainValue【消防施設】&#10;一人当たり面積">
          <a:extLst>
            <a:ext uri="{FF2B5EF4-FFF2-40B4-BE49-F238E27FC236}">
              <a16:creationId xmlns:a16="http://schemas.microsoft.com/office/drawing/2014/main" id="{BB12D9D1-E9B4-49C8-935C-EE8DF5733CE8}"/>
            </a:ext>
          </a:extLst>
        </xdr:cNvPr>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154957</xdr:rowOff>
    </xdr:from>
    <xdr:ext cx="469744" cy="259045"/>
    <xdr:sp macro="" textlink="">
      <xdr:nvSpPr>
        <xdr:cNvPr id="839" name="n_3mainValue【消防施設】&#10;一人当たり面積">
          <a:extLst>
            <a:ext uri="{FF2B5EF4-FFF2-40B4-BE49-F238E27FC236}">
              <a16:creationId xmlns:a16="http://schemas.microsoft.com/office/drawing/2014/main" id="{FCEB7C59-70CA-4BFB-BFC4-651205F4574E}"/>
            </a:ext>
          </a:extLst>
        </xdr:cNvPr>
        <xdr:cNvSpPr txBox="1"/>
      </xdr:nvSpPr>
      <xdr:spPr>
        <a:xfrm>
          <a:off x="19310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116857</xdr:rowOff>
    </xdr:from>
    <xdr:ext cx="469744" cy="259045"/>
    <xdr:sp macro="" textlink="">
      <xdr:nvSpPr>
        <xdr:cNvPr id="840" name="n_4mainValue【消防施設】&#10;一人当たり面積">
          <a:extLst>
            <a:ext uri="{FF2B5EF4-FFF2-40B4-BE49-F238E27FC236}">
              <a16:creationId xmlns:a16="http://schemas.microsoft.com/office/drawing/2014/main" id="{3698D881-F96E-449D-8D80-E28C813CFDD8}"/>
            </a:ext>
          </a:extLst>
        </xdr:cNvPr>
        <xdr:cNvSpPr txBox="1"/>
      </xdr:nvSpPr>
      <xdr:spPr>
        <a:xfrm>
          <a:off x="18421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E06919-E709-44BA-B7BC-F198BB5B36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D9481991-1BC9-400C-A6D3-EFCCACE7557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DD6AA495-6BD4-4C47-B17A-BD8A77CF1B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79D610A-CC34-4300-AA49-9E8112106EF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984F6552-9683-41DD-AE00-BA1D9CC787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A3782FEC-025A-407C-8A84-B600FE9545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EFA893C-1986-4A0D-B8B8-04AB1007A0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405738D1-B398-439A-A1FD-C997CCED0F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E1816DF6-676E-4B1E-B73E-EEEA593A35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F5BEE92-8E9E-4382-8ACE-D471A04FB6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788304CD-202C-49BE-B40E-E71BC10B6F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C25A965B-3071-49D4-8428-BEB412EC65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3AB0578B-86A7-4573-B626-6B3BA79B6D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C728BB8E-ED72-4D52-AF32-8094A1E6E9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7DC16CB7-DE98-4D85-9E43-3091C723CAC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9E25C13F-C748-4D5E-93FD-3160122870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664C29DA-7428-478C-A211-2EA015680C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BEE63AB-CCF6-4729-827D-375F6A198B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73E72085-AC78-4058-B189-7EA625004B6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DAD90220-E264-423A-AE1B-2E34CBB39E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11ABA192-9B41-4FEC-8DC2-99862DF74B2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192031B-318F-42BC-8DC7-DEE03F77C9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C490110F-310D-4C16-863B-28D7964F04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FD263293-8DE4-4C77-B7ED-F8A43CB926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34B27059-F2A0-491A-8943-FB579F9503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88FACDE4-83BE-4F79-8D1A-7CAA113823E0}"/>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21D90E8B-925F-458D-B158-72A46DB81DB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1C2F3CB6-20D1-4E04-9169-02D5AF007F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ACD56C9A-C7A2-4E99-B978-8DCABB91B115}"/>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A991E77D-B126-4AEA-AB02-09499AA4A15A}"/>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9598BD78-DFA1-4F0D-8218-126238B26E93}"/>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7AA0B797-B688-4069-9AF3-F675A431201B}"/>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4A8F7639-C9A6-440E-8C5A-85E1B4A175D7}"/>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FECC3B4B-D49E-406C-9589-21463DE551B9}"/>
            </a:ext>
          </a:extLst>
        </xdr:cNvPr>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AC9CB77C-BED1-49B5-A465-7A3A03956406}"/>
            </a:ext>
          </a:extLst>
        </xdr:cNvPr>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D25F381E-EBE7-4261-82A4-ABE0AB5BBED5}"/>
            </a:ext>
          </a:extLst>
        </xdr:cNvPr>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A9EFCD7-0B02-43C8-9439-74F37A8B9E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7CEDA7D-C214-47ED-9F63-BABF04F388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62EF055-CD77-47DD-BA2C-0AB22480C4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9AF0ECC-5CC1-4E95-AB1D-DF771FCA107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FA042A6-20C3-4634-8F64-D062F903A5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882" name="楕円 881">
          <a:extLst>
            <a:ext uri="{FF2B5EF4-FFF2-40B4-BE49-F238E27FC236}">
              <a16:creationId xmlns:a16="http://schemas.microsoft.com/office/drawing/2014/main" id="{2A72B64E-1F97-4505-8676-57D2CE7FCC59}"/>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883" name="【庁舎】&#10;有形固定資産減価償却率該当値テキスト">
          <a:extLst>
            <a:ext uri="{FF2B5EF4-FFF2-40B4-BE49-F238E27FC236}">
              <a16:creationId xmlns:a16="http://schemas.microsoft.com/office/drawing/2014/main" id="{190BF84B-D49B-4D68-8C11-B7B4E6DA88DE}"/>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884" name="楕円 883">
          <a:extLst>
            <a:ext uri="{FF2B5EF4-FFF2-40B4-BE49-F238E27FC236}">
              <a16:creationId xmlns:a16="http://schemas.microsoft.com/office/drawing/2014/main" id="{FCEB6517-2119-4AA5-8C2D-EA139CA29212}"/>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27214</xdr:rowOff>
    </xdr:to>
    <xdr:cxnSp macro="">
      <xdr:nvCxnSpPr>
        <xdr:cNvPr id="885" name="直線コネクタ 884">
          <a:extLst>
            <a:ext uri="{FF2B5EF4-FFF2-40B4-BE49-F238E27FC236}">
              <a16:creationId xmlns:a16="http://schemas.microsoft.com/office/drawing/2014/main" id="{BB09A8BF-7087-4328-BB12-D09EC325F930}"/>
            </a:ext>
          </a:extLst>
        </xdr:cNvPr>
        <xdr:cNvCxnSpPr/>
      </xdr:nvCxnSpPr>
      <xdr:spPr>
        <a:xfrm>
          <a:off x="15481300" y="183462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886" name="楕円 885">
          <a:extLst>
            <a:ext uri="{FF2B5EF4-FFF2-40B4-BE49-F238E27FC236}">
              <a16:creationId xmlns:a16="http://schemas.microsoft.com/office/drawing/2014/main" id="{D84C814E-1C5D-49EB-A375-43FDAD87C97E}"/>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1088</xdr:rowOff>
    </xdr:to>
    <xdr:cxnSp macro="">
      <xdr:nvCxnSpPr>
        <xdr:cNvPr id="887" name="直線コネクタ 886">
          <a:extLst>
            <a:ext uri="{FF2B5EF4-FFF2-40B4-BE49-F238E27FC236}">
              <a16:creationId xmlns:a16="http://schemas.microsoft.com/office/drawing/2014/main" id="{53AA1BB0-4B98-43DE-91D9-F379DE9A1F47}"/>
            </a:ext>
          </a:extLst>
        </xdr:cNvPr>
        <xdr:cNvCxnSpPr/>
      </xdr:nvCxnSpPr>
      <xdr:spPr>
        <a:xfrm>
          <a:off x="14592300" y="183184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888" name="楕円 887">
          <a:extLst>
            <a:ext uri="{FF2B5EF4-FFF2-40B4-BE49-F238E27FC236}">
              <a16:creationId xmlns:a16="http://schemas.microsoft.com/office/drawing/2014/main" id="{883316C6-63AC-4335-9DE2-F9A511555102}"/>
            </a:ext>
          </a:extLst>
        </xdr:cNvPr>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106</xdr:row>
      <xdr:rowOff>144780</xdr:rowOff>
    </xdr:to>
    <xdr:cxnSp macro="">
      <xdr:nvCxnSpPr>
        <xdr:cNvPr id="889" name="直線コネクタ 888">
          <a:extLst>
            <a:ext uri="{FF2B5EF4-FFF2-40B4-BE49-F238E27FC236}">
              <a16:creationId xmlns:a16="http://schemas.microsoft.com/office/drawing/2014/main" id="{4606A6A3-AF53-4055-BAF8-BD3BF71A55BA}"/>
            </a:ext>
          </a:extLst>
        </xdr:cNvPr>
        <xdr:cNvCxnSpPr/>
      </xdr:nvCxnSpPr>
      <xdr:spPr>
        <a:xfrm>
          <a:off x="13703300" y="1828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27032</xdr:rowOff>
    </xdr:from>
    <xdr:to>
      <xdr:col>67</xdr:col>
      <xdr:colOff>101600</xdr:colOff>
      <xdr:row>106</xdr:row>
      <xdr:rowOff>128632</xdr:rowOff>
    </xdr:to>
    <xdr:sp macro="" textlink="">
      <xdr:nvSpPr>
        <xdr:cNvPr id="890" name="楕円 889">
          <a:extLst>
            <a:ext uri="{FF2B5EF4-FFF2-40B4-BE49-F238E27FC236}">
              <a16:creationId xmlns:a16="http://schemas.microsoft.com/office/drawing/2014/main" id="{917DC466-07A7-4A17-8B61-5A2F9AA404AC}"/>
            </a:ext>
          </a:extLst>
        </xdr:cNvPr>
        <xdr:cNvSpPr/>
      </xdr:nvSpPr>
      <xdr:spPr>
        <a:xfrm>
          <a:off x="1276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113756</xdr:rowOff>
    </xdr:to>
    <xdr:cxnSp macro="">
      <xdr:nvCxnSpPr>
        <xdr:cNvPr id="891" name="直線コネクタ 890">
          <a:extLst>
            <a:ext uri="{FF2B5EF4-FFF2-40B4-BE49-F238E27FC236}">
              <a16:creationId xmlns:a16="http://schemas.microsoft.com/office/drawing/2014/main" id="{78407FC4-56E2-4AB6-BA26-761EE4BBA6B0}"/>
            </a:ext>
          </a:extLst>
        </xdr:cNvPr>
        <xdr:cNvCxnSpPr/>
      </xdr:nvCxnSpPr>
      <xdr:spPr>
        <a:xfrm>
          <a:off x="12814300" y="1825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EF866B6E-6CC7-4F0B-8450-7E1F9255EFB5}"/>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a:extLst>
            <a:ext uri="{FF2B5EF4-FFF2-40B4-BE49-F238E27FC236}">
              <a16:creationId xmlns:a16="http://schemas.microsoft.com/office/drawing/2014/main" id="{54AEC03C-FB51-47FA-A125-1FED261BACFD}"/>
            </a:ext>
          </a:extLst>
        </xdr:cNvPr>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a:extLst>
            <a:ext uri="{FF2B5EF4-FFF2-40B4-BE49-F238E27FC236}">
              <a16:creationId xmlns:a16="http://schemas.microsoft.com/office/drawing/2014/main" id="{5CEBBBCE-16FD-40A1-9E97-E4F98FDE308C}"/>
            </a:ext>
          </a:extLst>
        </xdr:cNvPr>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a:extLst>
            <a:ext uri="{FF2B5EF4-FFF2-40B4-BE49-F238E27FC236}">
              <a16:creationId xmlns:a16="http://schemas.microsoft.com/office/drawing/2014/main" id="{D8182CF4-3FFD-4C53-8CB8-93BBF22140DA}"/>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896" name="n_1mainValue【庁舎】&#10;有形固定資産減価償却率">
          <a:extLst>
            <a:ext uri="{FF2B5EF4-FFF2-40B4-BE49-F238E27FC236}">
              <a16:creationId xmlns:a16="http://schemas.microsoft.com/office/drawing/2014/main" id="{46E9E4FA-2FE1-44A9-953E-29555B08D53D}"/>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97" name="n_2mainValue【庁舎】&#10;有形固定資産減価償却率">
          <a:extLst>
            <a:ext uri="{FF2B5EF4-FFF2-40B4-BE49-F238E27FC236}">
              <a16:creationId xmlns:a16="http://schemas.microsoft.com/office/drawing/2014/main" id="{7063CA0B-9ECE-4980-9873-E135F748D3F2}"/>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898" name="n_3mainValue【庁舎】&#10;有形固定資産減価償却率">
          <a:extLst>
            <a:ext uri="{FF2B5EF4-FFF2-40B4-BE49-F238E27FC236}">
              <a16:creationId xmlns:a16="http://schemas.microsoft.com/office/drawing/2014/main" id="{9964D803-81EE-4AA8-B9ED-30DA4CC8E530}"/>
            </a:ext>
          </a:extLst>
        </xdr:cNvPr>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99" name="n_4mainValue【庁舎】&#10;有形固定資産減価償却率">
          <a:extLst>
            <a:ext uri="{FF2B5EF4-FFF2-40B4-BE49-F238E27FC236}">
              <a16:creationId xmlns:a16="http://schemas.microsoft.com/office/drawing/2014/main" id="{99D84234-3DE9-4374-93A3-762B6BC0F501}"/>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E3B2ACF-F4BB-4EB7-88CB-F990D041B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2EDCA96E-0AF8-4C70-BCDC-EFAB10A045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27AE3AB3-F919-4058-82BD-B6C352F264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309B6EB6-F213-4A1C-B893-BDCDC8F04B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8DCA549B-DB88-4F73-9FF6-56875A69E0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859EB249-2F88-4288-9B18-4BBD4C2642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59058929-5109-46D3-A853-D102AC2655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4479BF1E-1FB4-477C-9015-F41AA45FD0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E2CF661A-5800-48F5-9B1E-A81C29CB1C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89C4CB8D-4C78-4AE4-B073-0A34ABB251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890B7E57-5CB1-413B-99EB-391AE48907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6E6DA88D-A866-4230-B002-B762B926AF8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3FE3B634-DBDF-418A-8CB9-E283229DB6D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FCE0D72D-F082-4F34-899B-D64B6109D0B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D4CDA7C-7003-4481-909F-FAEA6F63D4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6B910CBF-AF01-4DB5-8EBE-C69C81A69A9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4862C4D3-140D-4499-A0A3-F8A65B3936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864A82D3-1C97-42B7-9839-55344180D96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4F14B35E-9827-40CD-8CA0-C979B7D6DE4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C19FF272-6F58-4FF2-9E24-F3B25610AC7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F2B95ADB-F0C1-4A5B-84A7-B6C4DBB8BE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24D9071C-36F2-4834-9983-AC7A670321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5BF61EA-97E5-41B3-B417-EEA18AFFCB3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0CDB7DD3-EB3A-4029-AD40-A9E535E1F1D3}"/>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9BBEFCED-A435-4110-90DD-460610E87E9E}"/>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D65AC457-9BD8-49DF-BFFA-648D0EC37554}"/>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7B73D940-94FD-47E4-9553-7D0D75779E37}"/>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77FAEDF5-35CB-4215-A314-32C3006E4A75}"/>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CFD00525-A9B2-4545-9A2F-15C4A24E3228}"/>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E5694C5A-BFA7-40A9-B54E-8F36476CB843}"/>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2A7C7EAF-E4B6-4FF5-BD87-21B2CE65554A}"/>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A7C0FC41-C654-4B04-AE49-DDF4BF06A2A5}"/>
            </a:ext>
          </a:extLst>
        </xdr:cNvPr>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14859275-7683-4775-BFC5-49A1C00CD6A6}"/>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8962CA54-B1BC-401D-9FB5-E3DC976074C1}"/>
            </a:ext>
          </a:extLst>
        </xdr:cNvPr>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8A51884-B7AE-4341-B576-91708D2EA0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51E108F-0AAF-4A4E-A79E-0E43A14D04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B77D629-CE7D-4B41-9395-8F750DAD342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44C10E1-A965-4A4C-806F-DCB65908A8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D43E1B8-CA20-4441-BAAB-022A719C03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39" name="楕円 938">
          <a:extLst>
            <a:ext uri="{FF2B5EF4-FFF2-40B4-BE49-F238E27FC236}">
              <a16:creationId xmlns:a16="http://schemas.microsoft.com/office/drawing/2014/main" id="{032E180B-5AE5-4C59-A228-EC75EF514FA6}"/>
            </a:ext>
          </a:extLst>
        </xdr:cNvPr>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163847</xdr:rowOff>
    </xdr:from>
    <xdr:ext cx="469744" cy="259045"/>
    <xdr:sp macro="" textlink="">
      <xdr:nvSpPr>
        <xdr:cNvPr id="940" name="【庁舎】&#10;一人当たり面積該当値テキスト">
          <a:extLst>
            <a:ext uri="{FF2B5EF4-FFF2-40B4-BE49-F238E27FC236}">
              <a16:creationId xmlns:a16="http://schemas.microsoft.com/office/drawing/2014/main" id="{09071832-006D-46EB-A616-6428C5ADF501}"/>
            </a:ext>
          </a:extLst>
        </xdr:cNvPr>
        <xdr:cNvSpPr txBox="1"/>
      </xdr:nvSpPr>
      <xdr:spPr>
        <a:xfrm>
          <a:off x="22199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41" name="楕円 940">
          <a:extLst>
            <a:ext uri="{FF2B5EF4-FFF2-40B4-BE49-F238E27FC236}">
              <a16:creationId xmlns:a16="http://schemas.microsoft.com/office/drawing/2014/main" id="{4B7B863C-0EA5-4E1B-BAB8-566EF7569666}"/>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942" name="直線コネクタ 941">
          <a:extLst>
            <a:ext uri="{FF2B5EF4-FFF2-40B4-BE49-F238E27FC236}">
              <a16:creationId xmlns:a16="http://schemas.microsoft.com/office/drawing/2014/main" id="{3C1BE088-0626-4C3B-B76B-3D0ABAFA0C64}"/>
            </a:ext>
          </a:extLst>
        </xdr:cNvPr>
        <xdr:cNvCxnSpPr/>
      </xdr:nvCxnSpPr>
      <xdr:spPr>
        <a:xfrm>
          <a:off x="21323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43" name="楕円 942">
          <a:extLst>
            <a:ext uri="{FF2B5EF4-FFF2-40B4-BE49-F238E27FC236}">
              <a16:creationId xmlns:a16="http://schemas.microsoft.com/office/drawing/2014/main" id="{1BF44D72-ACB7-41B2-B9C3-ECAFA33E6707}"/>
            </a:ext>
          </a:extLst>
        </xdr:cNvPr>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68580</xdr:rowOff>
    </xdr:to>
    <xdr:cxnSp macro="">
      <xdr:nvCxnSpPr>
        <xdr:cNvPr id="944" name="直線コネクタ 943">
          <a:extLst>
            <a:ext uri="{FF2B5EF4-FFF2-40B4-BE49-F238E27FC236}">
              <a16:creationId xmlns:a16="http://schemas.microsoft.com/office/drawing/2014/main" id="{2056234A-6586-430A-8032-2D2AA679CA20}"/>
            </a:ext>
          </a:extLst>
        </xdr:cNvPr>
        <xdr:cNvCxnSpPr/>
      </xdr:nvCxnSpPr>
      <xdr:spPr>
        <a:xfrm flipV="1">
          <a:off x="20434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45" name="楕円 944">
          <a:extLst>
            <a:ext uri="{FF2B5EF4-FFF2-40B4-BE49-F238E27FC236}">
              <a16:creationId xmlns:a16="http://schemas.microsoft.com/office/drawing/2014/main" id="{4DC6688B-6951-4724-8929-BF5CDB9C5EC4}"/>
            </a:ext>
          </a:extLst>
        </xdr:cNvPr>
        <xdr:cNvSpPr/>
      </xdr:nvSpPr>
      <xdr:spPr>
        <a:xfrm>
          <a:off x="19494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72389</xdr:rowOff>
    </xdr:to>
    <xdr:cxnSp macro="">
      <xdr:nvCxnSpPr>
        <xdr:cNvPr id="946" name="直線コネクタ 945">
          <a:extLst>
            <a:ext uri="{FF2B5EF4-FFF2-40B4-BE49-F238E27FC236}">
              <a16:creationId xmlns:a16="http://schemas.microsoft.com/office/drawing/2014/main" id="{499799FB-492B-4EB8-A6D3-CA85C6AE13AB}"/>
            </a:ext>
          </a:extLst>
        </xdr:cNvPr>
        <xdr:cNvCxnSpPr/>
      </xdr:nvCxnSpPr>
      <xdr:spPr>
        <a:xfrm flipV="1">
          <a:off x="19545300" y="18070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47" name="楕円 946">
          <a:extLst>
            <a:ext uri="{FF2B5EF4-FFF2-40B4-BE49-F238E27FC236}">
              <a16:creationId xmlns:a16="http://schemas.microsoft.com/office/drawing/2014/main" id="{02975C8F-0693-45BC-9A45-5EEAC7A9399D}"/>
            </a:ext>
          </a:extLst>
        </xdr:cNvPr>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105</xdr:row>
      <xdr:rowOff>76200</xdr:rowOff>
    </xdr:to>
    <xdr:cxnSp macro="">
      <xdr:nvCxnSpPr>
        <xdr:cNvPr id="948" name="直線コネクタ 947">
          <a:extLst>
            <a:ext uri="{FF2B5EF4-FFF2-40B4-BE49-F238E27FC236}">
              <a16:creationId xmlns:a16="http://schemas.microsoft.com/office/drawing/2014/main" id="{A8863900-D18D-455B-8D07-5C8D2252AD43}"/>
            </a:ext>
          </a:extLst>
        </xdr:cNvPr>
        <xdr:cNvCxnSpPr/>
      </xdr:nvCxnSpPr>
      <xdr:spPr>
        <a:xfrm flipV="1">
          <a:off x="18656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2D9B712C-CD63-4103-8359-1258764ABE73}"/>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DDE1A9EB-DC3B-4C39-AA2A-53C3755AE3E9}"/>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1" name="n_3aveValue【庁舎】&#10;一人当たり面積">
          <a:extLst>
            <a:ext uri="{FF2B5EF4-FFF2-40B4-BE49-F238E27FC236}">
              <a16:creationId xmlns:a16="http://schemas.microsoft.com/office/drawing/2014/main" id="{016ED7BD-F198-4CE9-A008-351406D17B4F}"/>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590E3B45-2FD6-45C3-A29B-BE815AAA5682}"/>
            </a:ext>
          </a:extLst>
        </xdr:cNvPr>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106697</xdr:rowOff>
    </xdr:from>
    <xdr:ext cx="469744" cy="259045"/>
    <xdr:sp macro="" textlink="">
      <xdr:nvSpPr>
        <xdr:cNvPr id="953" name="n_1mainValue【庁舎】&#10;一人当たり面積">
          <a:extLst>
            <a:ext uri="{FF2B5EF4-FFF2-40B4-BE49-F238E27FC236}">
              <a16:creationId xmlns:a16="http://schemas.microsoft.com/office/drawing/2014/main" id="{4F01E31A-8C60-45D9-BBEA-EB485216CD8C}"/>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110507</xdr:rowOff>
    </xdr:from>
    <xdr:ext cx="469744" cy="259045"/>
    <xdr:sp macro="" textlink="">
      <xdr:nvSpPr>
        <xdr:cNvPr id="954" name="n_2mainValue【庁舎】&#10;一人当たり面積">
          <a:extLst>
            <a:ext uri="{FF2B5EF4-FFF2-40B4-BE49-F238E27FC236}">
              <a16:creationId xmlns:a16="http://schemas.microsoft.com/office/drawing/2014/main" id="{1BDB50F8-048A-4F7E-89BF-62D22D18475B}"/>
            </a:ext>
          </a:extLst>
        </xdr:cNvPr>
        <xdr:cNvSpPr txBox="1"/>
      </xdr:nvSpPr>
      <xdr:spPr>
        <a:xfrm>
          <a:off x="201994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5" name="n_3mainValue【庁舎】&#10;一人当たり面積">
          <a:extLst>
            <a:ext uri="{FF2B5EF4-FFF2-40B4-BE49-F238E27FC236}">
              <a16:creationId xmlns:a16="http://schemas.microsoft.com/office/drawing/2014/main" id="{C8CE20C9-17BA-4912-9E99-7660C105B36B}"/>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118127</xdr:rowOff>
    </xdr:from>
    <xdr:ext cx="469744" cy="259045"/>
    <xdr:sp macro="" textlink="">
      <xdr:nvSpPr>
        <xdr:cNvPr id="956" name="n_4mainValue【庁舎】&#10;一人当たり面積">
          <a:extLst>
            <a:ext uri="{FF2B5EF4-FFF2-40B4-BE49-F238E27FC236}">
              <a16:creationId xmlns:a16="http://schemas.microsoft.com/office/drawing/2014/main" id="{316D5BB8-3600-4971-BD39-404AC1E9163F}"/>
            </a:ext>
          </a:extLst>
        </xdr:cNvPr>
        <xdr:cNvSpPr txBox="1"/>
      </xdr:nvSpPr>
      <xdr:spPr>
        <a:xfrm>
          <a:off x="18421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74715BB1-2342-4368-BD11-D355009991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B8F4BEA3-80C2-49CD-B5EB-78DEAF94B3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348F12B5-E90E-4AB2-A6F1-DEF4D0F8F1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類似団体等と比較して特に有形固定資産減価償却率が高くなっている施設は、「消防施設」、「庁舎」、「体育館・プール」であり、特に低くなっている施設は「保健センター・保健所」である。</a:t>
          </a:r>
        </a:p>
        <a:p>
          <a:r>
            <a:rPr kumimoji="1" lang="ja-JP" altLang="en-US" sz="1300">
              <a:latin typeface="ＭＳ Ｐゴシック" panose="020B0600070205080204" pitchFamily="50" charset="-128"/>
              <a:ea typeface="ＭＳ Ｐゴシック" panose="020B0600070205080204" pitchFamily="50" charset="-128"/>
            </a:rPr>
            <a:t>　「消防施設」、「体育館・プール」については、全体的に老朽化が進んでいる。消防施設は主に消防団に係る施設の老朽化が進んでいる。体育館・プールについては、公共施設マネジメントに基づき、令和２年度から５つの地区体育館の長寿命化及び非構造部材耐震化のため順次改修を行い、市民の健康増進や防災の拠点整備に取り組んでいる。また、運動公園プールの改修を今後予定しており、各体育施設の老朽化対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「庁舎」については、本庁舎は市の中枢施設であるが、耐震性能が低いため耐震化に向けた早急な取組が必要である。施設の耐震化にあわせて、本庁舎の一部建替えを行う。　</a:t>
          </a:r>
        </a:p>
        <a:p>
          <a:r>
            <a:rPr kumimoji="1" lang="ja-JP" altLang="en-US" sz="1300">
              <a:latin typeface="ＭＳ Ｐゴシック" panose="020B0600070205080204" pitchFamily="50" charset="-128"/>
              <a:ea typeface="ＭＳ Ｐゴシック" panose="020B0600070205080204" pitchFamily="50" charset="-128"/>
            </a:rPr>
            <a:t>　また、「保健センター・保健所」については、健康福祉センターのみが該当するが、市の施設としては比較的新しいため、有形固定資産減価償却率は低くなっている。その反面、特殊な設備や機器を有する施設であることから、維持管理・更新に多額の費用が見込まれる。今後、施設の一部機能については、民間との役割分担等を考慮して長期的な視点で見直し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70" customWidth="1"/>
    <col min="12" max="12" width="2.26953125" style="170" customWidth="1"/>
    <col min="13" max="17" width="2.36328125" style="170" customWidth="1"/>
    <col min="18" max="119" width="2.08984375" style="170" customWidth="1"/>
    <col min="120" max="16384" width="0" style="170" hidden="1"/>
  </cols>
  <sheetData>
    <row r="1" spans="1:119" ht="33" customHeight="1">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1"/>
      <c r="DK1" s="171"/>
      <c r="DL1" s="171"/>
      <c r="DM1" s="171"/>
      <c r="DN1" s="171"/>
      <c r="DO1" s="171"/>
    </row>
    <row r="2" spans="1:119" ht="24" thickBot="1">
      <c r="B2" s="172" t="s">
        <v>83</v>
      </c>
      <c r="C2" s="172"/>
      <c r="D2" s="173"/>
    </row>
    <row r="3" spans="1:119" ht="18.75" customHeight="1" thickBot="1">
      <c r="A3" s="171"/>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c r="A4" s="171"/>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48874528</v>
      </c>
      <c r="BO4" s="462"/>
      <c r="BP4" s="462"/>
      <c r="BQ4" s="462"/>
      <c r="BR4" s="462"/>
      <c r="BS4" s="462"/>
      <c r="BT4" s="462"/>
      <c r="BU4" s="463"/>
      <c r="BV4" s="461">
        <v>51158353</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5.7</v>
      </c>
      <c r="CU4" s="602"/>
      <c r="CV4" s="602"/>
      <c r="CW4" s="602"/>
      <c r="CX4" s="602"/>
      <c r="CY4" s="602"/>
      <c r="CZ4" s="602"/>
      <c r="DA4" s="603"/>
      <c r="DB4" s="601">
        <v>7.2</v>
      </c>
      <c r="DC4" s="602"/>
      <c r="DD4" s="602"/>
      <c r="DE4" s="602"/>
      <c r="DF4" s="602"/>
      <c r="DG4" s="602"/>
      <c r="DH4" s="602"/>
      <c r="DI4" s="603"/>
    </row>
    <row r="5" spans="1:119" ht="18.75" customHeight="1">
      <c r="A5" s="171"/>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47195861</v>
      </c>
      <c r="BO5" s="433"/>
      <c r="BP5" s="433"/>
      <c r="BQ5" s="433"/>
      <c r="BR5" s="433"/>
      <c r="BS5" s="433"/>
      <c r="BT5" s="433"/>
      <c r="BU5" s="434"/>
      <c r="BV5" s="432">
        <v>49060772</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97.7</v>
      </c>
      <c r="CU5" s="430"/>
      <c r="CV5" s="430"/>
      <c r="CW5" s="430"/>
      <c r="CX5" s="430"/>
      <c r="CY5" s="430"/>
      <c r="CZ5" s="430"/>
      <c r="DA5" s="431"/>
      <c r="DB5" s="429">
        <v>90.3</v>
      </c>
      <c r="DC5" s="430"/>
      <c r="DD5" s="430"/>
      <c r="DE5" s="430"/>
      <c r="DF5" s="430"/>
      <c r="DG5" s="430"/>
      <c r="DH5" s="430"/>
      <c r="DI5" s="431"/>
    </row>
    <row r="6" spans="1:119" ht="18.75" customHeight="1">
      <c r="A6" s="171"/>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1678667</v>
      </c>
      <c r="BO6" s="433"/>
      <c r="BP6" s="433"/>
      <c r="BQ6" s="433"/>
      <c r="BR6" s="433"/>
      <c r="BS6" s="433"/>
      <c r="BT6" s="433"/>
      <c r="BU6" s="434"/>
      <c r="BV6" s="432">
        <v>2097581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99.8</v>
      </c>
      <c r="CU6" s="576"/>
      <c r="CV6" s="576"/>
      <c r="CW6" s="576"/>
      <c r="CX6" s="576"/>
      <c r="CY6" s="576"/>
      <c r="CZ6" s="576"/>
      <c r="DA6" s="577"/>
      <c r="DB6" s="575">
        <v>98.3</v>
      </c>
      <c r="DC6" s="576"/>
      <c r="DD6" s="576"/>
      <c r="DE6" s="576"/>
      <c r="DF6" s="576"/>
      <c r="DG6" s="576"/>
      <c r="DH6" s="576"/>
      <c r="DI6" s="577"/>
    </row>
    <row r="7" spans="1:119" ht="18.75" customHeight="1">
      <c r="A7" s="171"/>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118175</v>
      </c>
      <c r="BO7" s="433"/>
      <c r="BP7" s="433"/>
      <c r="BQ7" s="433"/>
      <c r="BR7" s="433"/>
      <c r="BS7" s="433"/>
      <c r="BT7" s="433"/>
      <c r="BU7" s="434"/>
      <c r="BV7" s="432">
        <v>86653</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27297115</v>
      </c>
      <c r="CU7" s="433"/>
      <c r="CV7" s="433"/>
      <c r="CW7" s="433"/>
      <c r="CX7" s="433"/>
      <c r="CY7" s="433"/>
      <c r="CZ7" s="433"/>
      <c r="DA7" s="434"/>
      <c r="DB7" s="432">
        <v>27917154</v>
      </c>
      <c r="DC7" s="433"/>
      <c r="DD7" s="433"/>
      <c r="DE7" s="433"/>
      <c r="DF7" s="433"/>
      <c r="DG7" s="433"/>
      <c r="DH7" s="433"/>
      <c r="DI7" s="434"/>
    </row>
    <row r="8" spans="1:119" ht="18.75" customHeight="1" thickBot="1">
      <c r="A8" s="171"/>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96</v>
      </c>
      <c r="AV8" s="491"/>
      <c r="AW8" s="491"/>
      <c r="AX8" s="491"/>
      <c r="AY8" s="446" t="s">
        <v>111</v>
      </c>
      <c r="AZ8" s="447"/>
      <c r="BA8" s="447"/>
      <c r="BB8" s="447"/>
      <c r="BC8" s="447"/>
      <c r="BD8" s="447"/>
      <c r="BE8" s="447"/>
      <c r="BF8" s="447"/>
      <c r="BG8" s="447"/>
      <c r="BH8" s="447"/>
      <c r="BI8" s="447"/>
      <c r="BJ8" s="447"/>
      <c r="BK8" s="447"/>
      <c r="BL8" s="447"/>
      <c r="BM8" s="448"/>
      <c r="BN8" s="432">
        <v>1560492</v>
      </c>
      <c r="BO8" s="433"/>
      <c r="BP8" s="433"/>
      <c r="BQ8" s="433"/>
      <c r="BR8" s="433"/>
      <c r="BS8" s="433"/>
      <c r="BT8" s="433"/>
      <c r="BU8" s="434"/>
      <c r="BV8" s="432">
        <v>2010928</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0.89</v>
      </c>
      <c r="CU8" s="536"/>
      <c r="CV8" s="536"/>
      <c r="CW8" s="536"/>
      <c r="CX8" s="536"/>
      <c r="CY8" s="536"/>
      <c r="CZ8" s="536"/>
      <c r="DA8" s="537"/>
      <c r="DB8" s="535">
        <v>0.91</v>
      </c>
      <c r="DC8" s="536"/>
      <c r="DD8" s="536"/>
      <c r="DE8" s="536"/>
      <c r="DF8" s="536"/>
      <c r="DG8" s="536"/>
      <c r="DH8" s="536"/>
      <c r="DI8" s="537"/>
    </row>
    <row r="9" spans="1:119" ht="18.75" customHeight="1" thickBot="1">
      <c r="A9" s="171"/>
      <c r="B9" s="564" t="s">
        <v>113</v>
      </c>
      <c r="C9" s="565"/>
      <c r="D9" s="565"/>
      <c r="E9" s="565"/>
      <c r="F9" s="565"/>
      <c r="G9" s="565"/>
      <c r="H9" s="565"/>
      <c r="I9" s="565"/>
      <c r="J9" s="565"/>
      <c r="K9" s="483"/>
      <c r="L9" s="566" t="s">
        <v>114</v>
      </c>
      <c r="M9" s="567"/>
      <c r="N9" s="567"/>
      <c r="O9" s="567"/>
      <c r="P9" s="567"/>
      <c r="Q9" s="568"/>
      <c r="R9" s="569">
        <v>145651</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96</v>
      </c>
      <c r="AV9" s="491"/>
      <c r="AW9" s="491"/>
      <c r="AX9" s="491"/>
      <c r="AY9" s="446" t="s">
        <v>117</v>
      </c>
      <c r="AZ9" s="447"/>
      <c r="BA9" s="447"/>
      <c r="BB9" s="447"/>
      <c r="BC9" s="447"/>
      <c r="BD9" s="447"/>
      <c r="BE9" s="447"/>
      <c r="BF9" s="447"/>
      <c r="BG9" s="447"/>
      <c r="BH9" s="447"/>
      <c r="BI9" s="447"/>
      <c r="BJ9" s="447"/>
      <c r="BK9" s="447"/>
      <c r="BL9" s="447"/>
      <c r="BM9" s="448"/>
      <c r="BN9" s="432">
        <v>-450436</v>
      </c>
      <c r="BO9" s="433"/>
      <c r="BP9" s="433"/>
      <c r="BQ9" s="433"/>
      <c r="BR9" s="433"/>
      <c r="BS9" s="433"/>
      <c r="BT9" s="433"/>
      <c r="BU9" s="434"/>
      <c r="BV9" s="432">
        <v>815246</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11.7</v>
      </c>
      <c r="CU9" s="430"/>
      <c r="CV9" s="430"/>
      <c r="CW9" s="430"/>
      <c r="CX9" s="430"/>
      <c r="CY9" s="430"/>
      <c r="CZ9" s="430"/>
      <c r="DA9" s="431"/>
      <c r="DB9" s="429">
        <v>11.5</v>
      </c>
      <c r="DC9" s="430"/>
      <c r="DD9" s="430"/>
      <c r="DE9" s="430"/>
      <c r="DF9" s="430"/>
      <c r="DG9" s="430"/>
      <c r="DH9" s="430"/>
      <c r="DI9" s="431"/>
    </row>
    <row r="10" spans="1:119" ht="18.75" customHeight="1" thickBot="1">
      <c r="A10" s="171"/>
      <c r="B10" s="564"/>
      <c r="C10" s="565"/>
      <c r="D10" s="565"/>
      <c r="E10" s="565"/>
      <c r="F10" s="565"/>
      <c r="G10" s="565"/>
      <c r="H10" s="565"/>
      <c r="I10" s="565"/>
      <c r="J10" s="565"/>
      <c r="K10" s="483"/>
      <c r="L10" s="388" t="s">
        <v>119</v>
      </c>
      <c r="M10" s="389"/>
      <c r="N10" s="389"/>
      <c r="O10" s="389"/>
      <c r="P10" s="389"/>
      <c r="Q10" s="390"/>
      <c r="R10" s="385">
        <v>148390</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96</v>
      </c>
      <c r="AV10" s="491"/>
      <c r="AW10" s="491"/>
      <c r="AX10" s="491"/>
      <c r="AY10" s="446" t="s">
        <v>121</v>
      </c>
      <c r="AZ10" s="447"/>
      <c r="BA10" s="447"/>
      <c r="BB10" s="447"/>
      <c r="BC10" s="447"/>
      <c r="BD10" s="447"/>
      <c r="BE10" s="447"/>
      <c r="BF10" s="447"/>
      <c r="BG10" s="447"/>
      <c r="BH10" s="447"/>
      <c r="BI10" s="447"/>
      <c r="BJ10" s="447"/>
      <c r="BK10" s="447"/>
      <c r="BL10" s="447"/>
      <c r="BM10" s="448"/>
      <c r="BN10" s="432">
        <v>212500</v>
      </c>
      <c r="BO10" s="433"/>
      <c r="BP10" s="433"/>
      <c r="BQ10" s="433"/>
      <c r="BR10" s="433"/>
      <c r="BS10" s="433"/>
      <c r="BT10" s="433"/>
      <c r="BU10" s="434"/>
      <c r="BV10" s="432">
        <v>1694709</v>
      </c>
      <c r="BW10" s="433"/>
      <c r="BX10" s="433"/>
      <c r="BY10" s="433"/>
      <c r="BZ10" s="433"/>
      <c r="CA10" s="433"/>
      <c r="CB10" s="433"/>
      <c r="CC10" s="434"/>
      <c r="CD10" s="174" t="s">
        <v>122</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c r="A11" s="171"/>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96</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128</v>
      </c>
      <c r="DC11" s="536"/>
      <c r="DD11" s="536"/>
      <c r="DE11" s="536"/>
      <c r="DF11" s="536"/>
      <c r="DG11" s="536"/>
      <c r="DH11" s="536"/>
      <c r="DI11" s="537"/>
    </row>
    <row r="12" spans="1:119" ht="18.75" customHeight="1">
      <c r="A12" s="171"/>
      <c r="B12" s="538" t="s">
        <v>129</v>
      </c>
      <c r="C12" s="539"/>
      <c r="D12" s="539"/>
      <c r="E12" s="539"/>
      <c r="F12" s="539"/>
      <c r="G12" s="539"/>
      <c r="H12" s="539"/>
      <c r="I12" s="539"/>
      <c r="J12" s="539"/>
      <c r="K12" s="540"/>
      <c r="L12" s="547" t="s">
        <v>130</v>
      </c>
      <c r="M12" s="548"/>
      <c r="N12" s="548"/>
      <c r="O12" s="548"/>
      <c r="P12" s="548"/>
      <c r="Q12" s="549"/>
      <c r="R12" s="550">
        <v>145718</v>
      </c>
      <c r="S12" s="551"/>
      <c r="T12" s="551"/>
      <c r="U12" s="551"/>
      <c r="V12" s="552"/>
      <c r="W12" s="553" t="s">
        <v>1</v>
      </c>
      <c r="X12" s="491"/>
      <c r="Y12" s="491"/>
      <c r="Z12" s="491"/>
      <c r="AA12" s="491"/>
      <c r="AB12" s="554"/>
      <c r="AC12" s="555" t="s">
        <v>131</v>
      </c>
      <c r="AD12" s="556"/>
      <c r="AE12" s="556"/>
      <c r="AF12" s="556"/>
      <c r="AG12" s="557"/>
      <c r="AH12" s="555" t="s">
        <v>132</v>
      </c>
      <c r="AI12" s="556"/>
      <c r="AJ12" s="556"/>
      <c r="AK12" s="556"/>
      <c r="AL12" s="558"/>
      <c r="AM12" s="489" t="s">
        <v>133</v>
      </c>
      <c r="AN12" s="389"/>
      <c r="AO12" s="389"/>
      <c r="AP12" s="389"/>
      <c r="AQ12" s="389"/>
      <c r="AR12" s="389"/>
      <c r="AS12" s="389"/>
      <c r="AT12" s="390"/>
      <c r="AU12" s="490" t="s">
        <v>134</v>
      </c>
      <c r="AV12" s="491"/>
      <c r="AW12" s="491"/>
      <c r="AX12" s="491"/>
      <c r="AY12" s="446" t="s">
        <v>135</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128</v>
      </c>
      <c r="CU12" s="536"/>
      <c r="CV12" s="536"/>
      <c r="CW12" s="536"/>
      <c r="CX12" s="536"/>
      <c r="CY12" s="536"/>
      <c r="CZ12" s="536"/>
      <c r="DA12" s="537"/>
      <c r="DB12" s="535" t="s">
        <v>128</v>
      </c>
      <c r="DC12" s="536"/>
      <c r="DD12" s="536"/>
      <c r="DE12" s="536"/>
      <c r="DF12" s="536"/>
      <c r="DG12" s="536"/>
      <c r="DH12" s="536"/>
      <c r="DI12" s="537"/>
    </row>
    <row r="13" spans="1:119" ht="18.75" customHeight="1">
      <c r="A13" s="171"/>
      <c r="B13" s="541"/>
      <c r="C13" s="542"/>
      <c r="D13" s="542"/>
      <c r="E13" s="542"/>
      <c r="F13" s="542"/>
      <c r="G13" s="542"/>
      <c r="H13" s="542"/>
      <c r="I13" s="542"/>
      <c r="J13" s="542"/>
      <c r="K13" s="543"/>
      <c r="L13" s="180"/>
      <c r="M13" s="516" t="s">
        <v>137</v>
      </c>
      <c r="N13" s="517"/>
      <c r="O13" s="517"/>
      <c r="P13" s="517"/>
      <c r="Q13" s="518"/>
      <c r="R13" s="519">
        <v>143147</v>
      </c>
      <c r="S13" s="520"/>
      <c r="T13" s="520"/>
      <c r="U13" s="520"/>
      <c r="V13" s="521"/>
      <c r="W13" s="522" t="s">
        <v>138</v>
      </c>
      <c r="X13" s="418"/>
      <c r="Y13" s="418"/>
      <c r="Z13" s="418"/>
      <c r="AA13" s="418"/>
      <c r="AB13" s="419"/>
      <c r="AC13" s="385">
        <v>720</v>
      </c>
      <c r="AD13" s="386"/>
      <c r="AE13" s="386"/>
      <c r="AF13" s="386"/>
      <c r="AG13" s="387"/>
      <c r="AH13" s="385">
        <v>755</v>
      </c>
      <c r="AI13" s="386"/>
      <c r="AJ13" s="386"/>
      <c r="AK13" s="386"/>
      <c r="AL13" s="445"/>
      <c r="AM13" s="489" t="s">
        <v>139</v>
      </c>
      <c r="AN13" s="389"/>
      <c r="AO13" s="389"/>
      <c r="AP13" s="389"/>
      <c r="AQ13" s="389"/>
      <c r="AR13" s="389"/>
      <c r="AS13" s="389"/>
      <c r="AT13" s="390"/>
      <c r="AU13" s="490" t="s">
        <v>140</v>
      </c>
      <c r="AV13" s="491"/>
      <c r="AW13" s="491"/>
      <c r="AX13" s="491"/>
      <c r="AY13" s="446" t="s">
        <v>141</v>
      </c>
      <c r="AZ13" s="447"/>
      <c r="BA13" s="447"/>
      <c r="BB13" s="447"/>
      <c r="BC13" s="447"/>
      <c r="BD13" s="447"/>
      <c r="BE13" s="447"/>
      <c r="BF13" s="447"/>
      <c r="BG13" s="447"/>
      <c r="BH13" s="447"/>
      <c r="BI13" s="447"/>
      <c r="BJ13" s="447"/>
      <c r="BK13" s="447"/>
      <c r="BL13" s="447"/>
      <c r="BM13" s="448"/>
      <c r="BN13" s="432">
        <v>-237936</v>
      </c>
      <c r="BO13" s="433"/>
      <c r="BP13" s="433"/>
      <c r="BQ13" s="433"/>
      <c r="BR13" s="433"/>
      <c r="BS13" s="433"/>
      <c r="BT13" s="433"/>
      <c r="BU13" s="434"/>
      <c r="BV13" s="432">
        <v>2509955</v>
      </c>
      <c r="BW13" s="433"/>
      <c r="BX13" s="433"/>
      <c r="BY13" s="433"/>
      <c r="BZ13" s="433"/>
      <c r="CA13" s="433"/>
      <c r="CB13" s="433"/>
      <c r="CC13" s="434"/>
      <c r="CD13" s="472" t="s">
        <v>142</v>
      </c>
      <c r="CE13" s="392"/>
      <c r="CF13" s="392"/>
      <c r="CG13" s="392"/>
      <c r="CH13" s="392"/>
      <c r="CI13" s="392"/>
      <c r="CJ13" s="392"/>
      <c r="CK13" s="392"/>
      <c r="CL13" s="392"/>
      <c r="CM13" s="392"/>
      <c r="CN13" s="392"/>
      <c r="CO13" s="392"/>
      <c r="CP13" s="392"/>
      <c r="CQ13" s="392"/>
      <c r="CR13" s="392"/>
      <c r="CS13" s="473"/>
      <c r="CT13" s="429">
        <v>3.9</v>
      </c>
      <c r="CU13" s="430"/>
      <c r="CV13" s="430"/>
      <c r="CW13" s="430"/>
      <c r="CX13" s="430"/>
      <c r="CY13" s="430"/>
      <c r="CZ13" s="430"/>
      <c r="DA13" s="431"/>
      <c r="DB13" s="429">
        <v>3.1</v>
      </c>
      <c r="DC13" s="430"/>
      <c r="DD13" s="430"/>
      <c r="DE13" s="430"/>
      <c r="DF13" s="430"/>
      <c r="DG13" s="430"/>
      <c r="DH13" s="430"/>
      <c r="DI13" s="431"/>
    </row>
    <row r="14" spans="1:119" ht="18.75" customHeight="1" thickBot="1">
      <c r="A14" s="171"/>
      <c r="B14" s="541"/>
      <c r="C14" s="542"/>
      <c r="D14" s="542"/>
      <c r="E14" s="542"/>
      <c r="F14" s="542"/>
      <c r="G14" s="542"/>
      <c r="H14" s="542"/>
      <c r="I14" s="542"/>
      <c r="J14" s="542"/>
      <c r="K14" s="543"/>
      <c r="L14" s="506" t="s">
        <v>143</v>
      </c>
      <c r="M14" s="559"/>
      <c r="N14" s="559"/>
      <c r="O14" s="559"/>
      <c r="P14" s="559"/>
      <c r="Q14" s="560"/>
      <c r="R14" s="519">
        <v>146309</v>
      </c>
      <c r="S14" s="520"/>
      <c r="T14" s="520"/>
      <c r="U14" s="520"/>
      <c r="V14" s="521"/>
      <c r="W14" s="523"/>
      <c r="X14" s="421"/>
      <c r="Y14" s="421"/>
      <c r="Z14" s="421"/>
      <c r="AA14" s="421"/>
      <c r="AB14" s="422"/>
      <c r="AC14" s="512">
        <v>1.1000000000000001</v>
      </c>
      <c r="AD14" s="513"/>
      <c r="AE14" s="513"/>
      <c r="AF14" s="513"/>
      <c r="AG14" s="514"/>
      <c r="AH14" s="512">
        <v>1.1000000000000001</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144</v>
      </c>
      <c r="CE14" s="470"/>
      <c r="CF14" s="470"/>
      <c r="CG14" s="470"/>
      <c r="CH14" s="470"/>
      <c r="CI14" s="470"/>
      <c r="CJ14" s="470"/>
      <c r="CK14" s="470"/>
      <c r="CL14" s="470"/>
      <c r="CM14" s="470"/>
      <c r="CN14" s="470"/>
      <c r="CO14" s="470"/>
      <c r="CP14" s="470"/>
      <c r="CQ14" s="470"/>
      <c r="CR14" s="470"/>
      <c r="CS14" s="471"/>
      <c r="CT14" s="529">
        <v>2.5</v>
      </c>
      <c r="CU14" s="530"/>
      <c r="CV14" s="530"/>
      <c r="CW14" s="530"/>
      <c r="CX14" s="530"/>
      <c r="CY14" s="530"/>
      <c r="CZ14" s="530"/>
      <c r="DA14" s="531"/>
      <c r="DB14" s="529">
        <v>4.4000000000000004</v>
      </c>
      <c r="DC14" s="530"/>
      <c r="DD14" s="530"/>
      <c r="DE14" s="530"/>
      <c r="DF14" s="530"/>
      <c r="DG14" s="530"/>
      <c r="DH14" s="530"/>
      <c r="DI14" s="531"/>
    </row>
    <row r="15" spans="1:119" ht="18.75" customHeight="1">
      <c r="A15" s="171"/>
      <c r="B15" s="541"/>
      <c r="C15" s="542"/>
      <c r="D15" s="542"/>
      <c r="E15" s="542"/>
      <c r="F15" s="542"/>
      <c r="G15" s="542"/>
      <c r="H15" s="542"/>
      <c r="I15" s="542"/>
      <c r="J15" s="542"/>
      <c r="K15" s="543"/>
      <c r="L15" s="180"/>
      <c r="M15" s="516" t="s">
        <v>137</v>
      </c>
      <c r="N15" s="517"/>
      <c r="O15" s="517"/>
      <c r="P15" s="517"/>
      <c r="Q15" s="518"/>
      <c r="R15" s="519">
        <v>144035</v>
      </c>
      <c r="S15" s="520"/>
      <c r="T15" s="520"/>
      <c r="U15" s="520"/>
      <c r="V15" s="521"/>
      <c r="W15" s="522" t="s">
        <v>145</v>
      </c>
      <c r="X15" s="418"/>
      <c r="Y15" s="418"/>
      <c r="Z15" s="418"/>
      <c r="AA15" s="418"/>
      <c r="AB15" s="419"/>
      <c r="AC15" s="385">
        <v>16467</v>
      </c>
      <c r="AD15" s="386"/>
      <c r="AE15" s="386"/>
      <c r="AF15" s="386"/>
      <c r="AG15" s="387"/>
      <c r="AH15" s="385">
        <v>17772</v>
      </c>
      <c r="AI15" s="386"/>
      <c r="AJ15" s="386"/>
      <c r="AK15" s="386"/>
      <c r="AL15" s="445"/>
      <c r="AM15" s="489"/>
      <c r="AN15" s="389"/>
      <c r="AO15" s="389"/>
      <c r="AP15" s="389"/>
      <c r="AQ15" s="389"/>
      <c r="AR15" s="389"/>
      <c r="AS15" s="389"/>
      <c r="AT15" s="390"/>
      <c r="AU15" s="490"/>
      <c r="AV15" s="491"/>
      <c r="AW15" s="491"/>
      <c r="AX15" s="491"/>
      <c r="AY15" s="458" t="s">
        <v>146</v>
      </c>
      <c r="AZ15" s="459"/>
      <c r="BA15" s="459"/>
      <c r="BB15" s="459"/>
      <c r="BC15" s="459"/>
      <c r="BD15" s="459"/>
      <c r="BE15" s="459"/>
      <c r="BF15" s="459"/>
      <c r="BG15" s="459"/>
      <c r="BH15" s="459"/>
      <c r="BI15" s="459"/>
      <c r="BJ15" s="459"/>
      <c r="BK15" s="459"/>
      <c r="BL15" s="459"/>
      <c r="BM15" s="460"/>
      <c r="BN15" s="461">
        <v>18862992</v>
      </c>
      <c r="BO15" s="462"/>
      <c r="BP15" s="462"/>
      <c r="BQ15" s="462"/>
      <c r="BR15" s="462"/>
      <c r="BS15" s="462"/>
      <c r="BT15" s="462"/>
      <c r="BU15" s="463"/>
      <c r="BV15" s="461">
        <v>18110699</v>
      </c>
      <c r="BW15" s="462"/>
      <c r="BX15" s="462"/>
      <c r="BY15" s="462"/>
      <c r="BZ15" s="462"/>
      <c r="CA15" s="462"/>
      <c r="CB15" s="462"/>
      <c r="CC15" s="463"/>
      <c r="CD15" s="532" t="s">
        <v>147</v>
      </c>
      <c r="CE15" s="533"/>
      <c r="CF15" s="533"/>
      <c r="CG15" s="533"/>
      <c r="CH15" s="533"/>
      <c r="CI15" s="533"/>
      <c r="CJ15" s="533"/>
      <c r="CK15" s="533"/>
      <c r="CL15" s="533"/>
      <c r="CM15" s="533"/>
      <c r="CN15" s="533"/>
      <c r="CO15" s="533"/>
      <c r="CP15" s="533"/>
      <c r="CQ15" s="533"/>
      <c r="CR15" s="533"/>
      <c r="CS15" s="534"/>
      <c r="CT15" s="181"/>
      <c r="CU15" s="182"/>
      <c r="CV15" s="182"/>
      <c r="CW15" s="182"/>
      <c r="CX15" s="182"/>
      <c r="CY15" s="182"/>
      <c r="CZ15" s="182"/>
      <c r="DA15" s="183"/>
      <c r="DB15" s="181"/>
      <c r="DC15" s="182"/>
      <c r="DD15" s="182"/>
      <c r="DE15" s="182"/>
      <c r="DF15" s="182"/>
      <c r="DG15" s="182"/>
      <c r="DH15" s="182"/>
      <c r="DI15" s="183"/>
    </row>
    <row r="16" spans="1:119" ht="18.75" customHeight="1">
      <c r="A16" s="171"/>
      <c r="B16" s="541"/>
      <c r="C16" s="542"/>
      <c r="D16" s="542"/>
      <c r="E16" s="542"/>
      <c r="F16" s="542"/>
      <c r="G16" s="542"/>
      <c r="H16" s="542"/>
      <c r="I16" s="542"/>
      <c r="J16" s="542"/>
      <c r="K16" s="543"/>
      <c r="L16" s="506" t="s">
        <v>148</v>
      </c>
      <c r="M16" s="507"/>
      <c r="N16" s="507"/>
      <c r="O16" s="507"/>
      <c r="P16" s="507"/>
      <c r="Q16" s="508"/>
      <c r="R16" s="509" t="s">
        <v>149</v>
      </c>
      <c r="S16" s="510"/>
      <c r="T16" s="510"/>
      <c r="U16" s="510"/>
      <c r="V16" s="511"/>
      <c r="W16" s="523"/>
      <c r="X16" s="421"/>
      <c r="Y16" s="421"/>
      <c r="Z16" s="421"/>
      <c r="AA16" s="421"/>
      <c r="AB16" s="422"/>
      <c r="AC16" s="512">
        <v>25.2</v>
      </c>
      <c r="AD16" s="513"/>
      <c r="AE16" s="513"/>
      <c r="AF16" s="513"/>
      <c r="AG16" s="514"/>
      <c r="AH16" s="512">
        <v>26.1</v>
      </c>
      <c r="AI16" s="513"/>
      <c r="AJ16" s="513"/>
      <c r="AK16" s="513"/>
      <c r="AL16" s="515"/>
      <c r="AM16" s="489"/>
      <c r="AN16" s="389"/>
      <c r="AO16" s="389"/>
      <c r="AP16" s="389"/>
      <c r="AQ16" s="389"/>
      <c r="AR16" s="389"/>
      <c r="AS16" s="389"/>
      <c r="AT16" s="390"/>
      <c r="AU16" s="490"/>
      <c r="AV16" s="491"/>
      <c r="AW16" s="491"/>
      <c r="AX16" s="491"/>
      <c r="AY16" s="446" t="s">
        <v>150</v>
      </c>
      <c r="AZ16" s="447"/>
      <c r="BA16" s="447"/>
      <c r="BB16" s="447"/>
      <c r="BC16" s="447"/>
      <c r="BD16" s="447"/>
      <c r="BE16" s="447"/>
      <c r="BF16" s="447"/>
      <c r="BG16" s="447"/>
      <c r="BH16" s="447"/>
      <c r="BI16" s="447"/>
      <c r="BJ16" s="447"/>
      <c r="BK16" s="447"/>
      <c r="BL16" s="447"/>
      <c r="BM16" s="448"/>
      <c r="BN16" s="432">
        <v>21648723</v>
      </c>
      <c r="BO16" s="433"/>
      <c r="BP16" s="433"/>
      <c r="BQ16" s="433"/>
      <c r="BR16" s="433"/>
      <c r="BS16" s="433"/>
      <c r="BT16" s="433"/>
      <c r="BU16" s="434"/>
      <c r="BV16" s="432">
        <v>20751157</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c r="A17" s="171"/>
      <c r="B17" s="544"/>
      <c r="C17" s="545"/>
      <c r="D17" s="545"/>
      <c r="E17" s="545"/>
      <c r="F17" s="545"/>
      <c r="G17" s="545"/>
      <c r="H17" s="545"/>
      <c r="I17" s="545"/>
      <c r="J17" s="545"/>
      <c r="K17" s="546"/>
      <c r="L17" s="185"/>
      <c r="M17" s="525" t="s">
        <v>151</v>
      </c>
      <c r="N17" s="526"/>
      <c r="O17" s="526"/>
      <c r="P17" s="526"/>
      <c r="Q17" s="527"/>
      <c r="R17" s="509" t="s">
        <v>152</v>
      </c>
      <c r="S17" s="510"/>
      <c r="T17" s="510"/>
      <c r="U17" s="510"/>
      <c r="V17" s="511"/>
      <c r="W17" s="522" t="s">
        <v>153</v>
      </c>
      <c r="X17" s="418"/>
      <c r="Y17" s="418"/>
      <c r="Z17" s="418"/>
      <c r="AA17" s="418"/>
      <c r="AB17" s="419"/>
      <c r="AC17" s="385">
        <v>48092</v>
      </c>
      <c r="AD17" s="386"/>
      <c r="AE17" s="386"/>
      <c r="AF17" s="386"/>
      <c r="AG17" s="387"/>
      <c r="AH17" s="385">
        <v>49449</v>
      </c>
      <c r="AI17" s="386"/>
      <c r="AJ17" s="386"/>
      <c r="AK17" s="386"/>
      <c r="AL17" s="445"/>
      <c r="AM17" s="489"/>
      <c r="AN17" s="389"/>
      <c r="AO17" s="389"/>
      <c r="AP17" s="389"/>
      <c r="AQ17" s="389"/>
      <c r="AR17" s="389"/>
      <c r="AS17" s="389"/>
      <c r="AT17" s="390"/>
      <c r="AU17" s="490"/>
      <c r="AV17" s="491"/>
      <c r="AW17" s="491"/>
      <c r="AX17" s="491"/>
      <c r="AY17" s="446" t="s">
        <v>154</v>
      </c>
      <c r="AZ17" s="447"/>
      <c r="BA17" s="447"/>
      <c r="BB17" s="447"/>
      <c r="BC17" s="447"/>
      <c r="BD17" s="447"/>
      <c r="BE17" s="447"/>
      <c r="BF17" s="447"/>
      <c r="BG17" s="447"/>
      <c r="BH17" s="447"/>
      <c r="BI17" s="447"/>
      <c r="BJ17" s="447"/>
      <c r="BK17" s="447"/>
      <c r="BL17" s="447"/>
      <c r="BM17" s="448"/>
      <c r="BN17" s="432">
        <v>23922530</v>
      </c>
      <c r="BO17" s="433"/>
      <c r="BP17" s="433"/>
      <c r="BQ17" s="433"/>
      <c r="BR17" s="433"/>
      <c r="BS17" s="433"/>
      <c r="BT17" s="433"/>
      <c r="BU17" s="434"/>
      <c r="BV17" s="432">
        <v>22935649</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c r="A18" s="171"/>
      <c r="B18" s="482" t="s">
        <v>155</v>
      </c>
      <c r="C18" s="483"/>
      <c r="D18" s="483"/>
      <c r="E18" s="484"/>
      <c r="F18" s="484"/>
      <c r="G18" s="484"/>
      <c r="H18" s="484"/>
      <c r="I18" s="484"/>
      <c r="J18" s="484"/>
      <c r="K18" s="484"/>
      <c r="L18" s="485">
        <v>44.69</v>
      </c>
      <c r="M18" s="485"/>
      <c r="N18" s="485"/>
      <c r="O18" s="485"/>
      <c r="P18" s="485"/>
      <c r="Q18" s="485"/>
      <c r="R18" s="486"/>
      <c r="S18" s="486"/>
      <c r="T18" s="486"/>
      <c r="U18" s="486"/>
      <c r="V18" s="487"/>
      <c r="W18" s="503"/>
      <c r="X18" s="504"/>
      <c r="Y18" s="504"/>
      <c r="Z18" s="504"/>
      <c r="AA18" s="504"/>
      <c r="AB18" s="528"/>
      <c r="AC18" s="402">
        <v>73.7</v>
      </c>
      <c r="AD18" s="403"/>
      <c r="AE18" s="403"/>
      <c r="AF18" s="403"/>
      <c r="AG18" s="488"/>
      <c r="AH18" s="402">
        <v>72.7</v>
      </c>
      <c r="AI18" s="403"/>
      <c r="AJ18" s="403"/>
      <c r="AK18" s="403"/>
      <c r="AL18" s="404"/>
      <c r="AM18" s="489"/>
      <c r="AN18" s="389"/>
      <c r="AO18" s="389"/>
      <c r="AP18" s="389"/>
      <c r="AQ18" s="389"/>
      <c r="AR18" s="389"/>
      <c r="AS18" s="389"/>
      <c r="AT18" s="390"/>
      <c r="AU18" s="490"/>
      <c r="AV18" s="491"/>
      <c r="AW18" s="491"/>
      <c r="AX18" s="491"/>
      <c r="AY18" s="446" t="s">
        <v>156</v>
      </c>
      <c r="AZ18" s="447"/>
      <c r="BA18" s="447"/>
      <c r="BB18" s="447"/>
      <c r="BC18" s="447"/>
      <c r="BD18" s="447"/>
      <c r="BE18" s="447"/>
      <c r="BF18" s="447"/>
      <c r="BG18" s="447"/>
      <c r="BH18" s="447"/>
      <c r="BI18" s="447"/>
      <c r="BJ18" s="447"/>
      <c r="BK18" s="447"/>
      <c r="BL18" s="447"/>
      <c r="BM18" s="448"/>
      <c r="BN18" s="432">
        <v>27496279</v>
      </c>
      <c r="BO18" s="433"/>
      <c r="BP18" s="433"/>
      <c r="BQ18" s="433"/>
      <c r="BR18" s="433"/>
      <c r="BS18" s="433"/>
      <c r="BT18" s="433"/>
      <c r="BU18" s="434"/>
      <c r="BV18" s="432">
        <v>26357538</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c r="A19" s="171"/>
      <c r="B19" s="482" t="s">
        <v>157</v>
      </c>
      <c r="C19" s="483"/>
      <c r="D19" s="483"/>
      <c r="E19" s="484"/>
      <c r="F19" s="484"/>
      <c r="G19" s="484"/>
      <c r="H19" s="484"/>
      <c r="I19" s="484"/>
      <c r="J19" s="484"/>
      <c r="K19" s="484"/>
      <c r="L19" s="492">
        <v>3259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158</v>
      </c>
      <c r="AZ19" s="447"/>
      <c r="BA19" s="447"/>
      <c r="BB19" s="447"/>
      <c r="BC19" s="447"/>
      <c r="BD19" s="447"/>
      <c r="BE19" s="447"/>
      <c r="BF19" s="447"/>
      <c r="BG19" s="447"/>
      <c r="BH19" s="447"/>
      <c r="BI19" s="447"/>
      <c r="BJ19" s="447"/>
      <c r="BK19" s="447"/>
      <c r="BL19" s="447"/>
      <c r="BM19" s="448"/>
      <c r="BN19" s="432">
        <v>33232073</v>
      </c>
      <c r="BO19" s="433"/>
      <c r="BP19" s="433"/>
      <c r="BQ19" s="433"/>
      <c r="BR19" s="433"/>
      <c r="BS19" s="433"/>
      <c r="BT19" s="433"/>
      <c r="BU19" s="434"/>
      <c r="BV19" s="432">
        <v>33127263</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c r="A20" s="171"/>
      <c r="B20" s="482" t="s">
        <v>159</v>
      </c>
      <c r="C20" s="483"/>
      <c r="D20" s="483"/>
      <c r="E20" s="484"/>
      <c r="F20" s="484"/>
      <c r="G20" s="484"/>
      <c r="H20" s="484"/>
      <c r="I20" s="484"/>
      <c r="J20" s="484"/>
      <c r="K20" s="484"/>
      <c r="L20" s="492">
        <v>61222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c r="A21" s="171"/>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c r="A22" s="171"/>
      <c r="B22" s="408" t="s">
        <v>161</v>
      </c>
      <c r="C22" s="409"/>
      <c r="D22" s="410"/>
      <c r="E22" s="417" t="s">
        <v>1</v>
      </c>
      <c r="F22" s="418"/>
      <c r="G22" s="418"/>
      <c r="H22" s="418"/>
      <c r="I22" s="418"/>
      <c r="J22" s="418"/>
      <c r="K22" s="419"/>
      <c r="L22" s="417" t="s">
        <v>162</v>
      </c>
      <c r="M22" s="418"/>
      <c r="N22" s="418"/>
      <c r="O22" s="418"/>
      <c r="P22" s="419"/>
      <c r="Q22" s="423" t="s">
        <v>163</v>
      </c>
      <c r="R22" s="424"/>
      <c r="S22" s="424"/>
      <c r="T22" s="424"/>
      <c r="U22" s="424"/>
      <c r="V22" s="425"/>
      <c r="W22" s="474" t="s">
        <v>164</v>
      </c>
      <c r="X22" s="409"/>
      <c r="Y22" s="410"/>
      <c r="Z22" s="417" t="s">
        <v>1</v>
      </c>
      <c r="AA22" s="418"/>
      <c r="AB22" s="418"/>
      <c r="AC22" s="418"/>
      <c r="AD22" s="418"/>
      <c r="AE22" s="418"/>
      <c r="AF22" s="418"/>
      <c r="AG22" s="419"/>
      <c r="AH22" s="435" t="s">
        <v>165</v>
      </c>
      <c r="AI22" s="418"/>
      <c r="AJ22" s="418"/>
      <c r="AK22" s="418"/>
      <c r="AL22" s="419"/>
      <c r="AM22" s="435" t="s">
        <v>166</v>
      </c>
      <c r="AN22" s="436"/>
      <c r="AO22" s="436"/>
      <c r="AP22" s="436"/>
      <c r="AQ22" s="436"/>
      <c r="AR22" s="437"/>
      <c r="AS22" s="423" t="s">
        <v>163</v>
      </c>
      <c r="AT22" s="424"/>
      <c r="AU22" s="424"/>
      <c r="AV22" s="424"/>
      <c r="AW22" s="424"/>
      <c r="AX22" s="441"/>
      <c r="AY22" s="458" t="s">
        <v>167</v>
      </c>
      <c r="AZ22" s="459"/>
      <c r="BA22" s="459"/>
      <c r="BB22" s="459"/>
      <c r="BC22" s="459"/>
      <c r="BD22" s="459"/>
      <c r="BE22" s="459"/>
      <c r="BF22" s="459"/>
      <c r="BG22" s="459"/>
      <c r="BH22" s="459"/>
      <c r="BI22" s="459"/>
      <c r="BJ22" s="459"/>
      <c r="BK22" s="459"/>
      <c r="BL22" s="459"/>
      <c r="BM22" s="460"/>
      <c r="BN22" s="461">
        <v>30142298</v>
      </c>
      <c r="BO22" s="462"/>
      <c r="BP22" s="462"/>
      <c r="BQ22" s="462"/>
      <c r="BR22" s="462"/>
      <c r="BS22" s="462"/>
      <c r="BT22" s="462"/>
      <c r="BU22" s="463"/>
      <c r="BV22" s="461">
        <v>31835829</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c r="A23" s="171"/>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168</v>
      </c>
      <c r="AZ23" s="447"/>
      <c r="BA23" s="447"/>
      <c r="BB23" s="447"/>
      <c r="BC23" s="447"/>
      <c r="BD23" s="447"/>
      <c r="BE23" s="447"/>
      <c r="BF23" s="447"/>
      <c r="BG23" s="447"/>
      <c r="BH23" s="447"/>
      <c r="BI23" s="447"/>
      <c r="BJ23" s="447"/>
      <c r="BK23" s="447"/>
      <c r="BL23" s="447"/>
      <c r="BM23" s="448"/>
      <c r="BN23" s="432">
        <v>23346750</v>
      </c>
      <c r="BO23" s="433"/>
      <c r="BP23" s="433"/>
      <c r="BQ23" s="433"/>
      <c r="BR23" s="433"/>
      <c r="BS23" s="433"/>
      <c r="BT23" s="433"/>
      <c r="BU23" s="434"/>
      <c r="BV23" s="432">
        <v>24952889</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c r="A24" s="171"/>
      <c r="B24" s="411"/>
      <c r="C24" s="412"/>
      <c r="D24" s="413"/>
      <c r="E24" s="388" t="s">
        <v>169</v>
      </c>
      <c r="F24" s="389"/>
      <c r="G24" s="389"/>
      <c r="H24" s="389"/>
      <c r="I24" s="389"/>
      <c r="J24" s="389"/>
      <c r="K24" s="390"/>
      <c r="L24" s="385">
        <v>1</v>
      </c>
      <c r="M24" s="386"/>
      <c r="N24" s="386"/>
      <c r="O24" s="386"/>
      <c r="P24" s="387"/>
      <c r="Q24" s="385">
        <v>9310</v>
      </c>
      <c r="R24" s="386"/>
      <c r="S24" s="386"/>
      <c r="T24" s="386"/>
      <c r="U24" s="386"/>
      <c r="V24" s="387"/>
      <c r="W24" s="475"/>
      <c r="X24" s="412"/>
      <c r="Y24" s="413"/>
      <c r="Z24" s="388" t="s">
        <v>170</v>
      </c>
      <c r="AA24" s="389"/>
      <c r="AB24" s="389"/>
      <c r="AC24" s="389"/>
      <c r="AD24" s="389"/>
      <c r="AE24" s="389"/>
      <c r="AF24" s="389"/>
      <c r="AG24" s="390"/>
      <c r="AH24" s="385">
        <v>808</v>
      </c>
      <c r="AI24" s="386"/>
      <c r="AJ24" s="386"/>
      <c r="AK24" s="386"/>
      <c r="AL24" s="387"/>
      <c r="AM24" s="385">
        <v>2503992</v>
      </c>
      <c r="AN24" s="386"/>
      <c r="AO24" s="386"/>
      <c r="AP24" s="386"/>
      <c r="AQ24" s="386"/>
      <c r="AR24" s="387"/>
      <c r="AS24" s="385">
        <v>3099</v>
      </c>
      <c r="AT24" s="386"/>
      <c r="AU24" s="386"/>
      <c r="AV24" s="386"/>
      <c r="AW24" s="386"/>
      <c r="AX24" s="445"/>
      <c r="AY24" s="405" t="s">
        <v>171</v>
      </c>
      <c r="AZ24" s="406"/>
      <c r="BA24" s="406"/>
      <c r="BB24" s="406"/>
      <c r="BC24" s="406"/>
      <c r="BD24" s="406"/>
      <c r="BE24" s="406"/>
      <c r="BF24" s="406"/>
      <c r="BG24" s="406"/>
      <c r="BH24" s="406"/>
      <c r="BI24" s="406"/>
      <c r="BJ24" s="406"/>
      <c r="BK24" s="406"/>
      <c r="BL24" s="406"/>
      <c r="BM24" s="407"/>
      <c r="BN24" s="432">
        <v>11803426</v>
      </c>
      <c r="BO24" s="433"/>
      <c r="BP24" s="433"/>
      <c r="BQ24" s="433"/>
      <c r="BR24" s="433"/>
      <c r="BS24" s="433"/>
      <c r="BT24" s="433"/>
      <c r="BU24" s="434"/>
      <c r="BV24" s="432">
        <v>12178994</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c r="A25" s="171"/>
      <c r="B25" s="411"/>
      <c r="C25" s="412"/>
      <c r="D25" s="413"/>
      <c r="E25" s="388" t="s">
        <v>172</v>
      </c>
      <c r="F25" s="389"/>
      <c r="G25" s="389"/>
      <c r="H25" s="389"/>
      <c r="I25" s="389"/>
      <c r="J25" s="389"/>
      <c r="K25" s="390"/>
      <c r="L25" s="385">
        <v>1</v>
      </c>
      <c r="M25" s="386"/>
      <c r="N25" s="386"/>
      <c r="O25" s="386"/>
      <c r="P25" s="387"/>
      <c r="Q25" s="385">
        <v>7830</v>
      </c>
      <c r="R25" s="386"/>
      <c r="S25" s="386"/>
      <c r="T25" s="386"/>
      <c r="U25" s="386"/>
      <c r="V25" s="387"/>
      <c r="W25" s="475"/>
      <c r="X25" s="412"/>
      <c r="Y25" s="413"/>
      <c r="Z25" s="388" t="s">
        <v>173</v>
      </c>
      <c r="AA25" s="389"/>
      <c r="AB25" s="389"/>
      <c r="AC25" s="389"/>
      <c r="AD25" s="389"/>
      <c r="AE25" s="389"/>
      <c r="AF25" s="389"/>
      <c r="AG25" s="390"/>
      <c r="AH25" s="385" t="s">
        <v>128</v>
      </c>
      <c r="AI25" s="386"/>
      <c r="AJ25" s="386"/>
      <c r="AK25" s="386"/>
      <c r="AL25" s="387"/>
      <c r="AM25" s="385" t="s">
        <v>128</v>
      </c>
      <c r="AN25" s="386"/>
      <c r="AO25" s="386"/>
      <c r="AP25" s="386"/>
      <c r="AQ25" s="386"/>
      <c r="AR25" s="387"/>
      <c r="AS25" s="385" t="s">
        <v>174</v>
      </c>
      <c r="AT25" s="386"/>
      <c r="AU25" s="386"/>
      <c r="AV25" s="386"/>
      <c r="AW25" s="386"/>
      <c r="AX25" s="445"/>
      <c r="AY25" s="458" t="s">
        <v>175</v>
      </c>
      <c r="AZ25" s="459"/>
      <c r="BA25" s="459"/>
      <c r="BB25" s="459"/>
      <c r="BC25" s="459"/>
      <c r="BD25" s="459"/>
      <c r="BE25" s="459"/>
      <c r="BF25" s="459"/>
      <c r="BG25" s="459"/>
      <c r="BH25" s="459"/>
      <c r="BI25" s="459"/>
      <c r="BJ25" s="459"/>
      <c r="BK25" s="459"/>
      <c r="BL25" s="459"/>
      <c r="BM25" s="460"/>
      <c r="BN25" s="461">
        <v>15177994</v>
      </c>
      <c r="BO25" s="462"/>
      <c r="BP25" s="462"/>
      <c r="BQ25" s="462"/>
      <c r="BR25" s="462"/>
      <c r="BS25" s="462"/>
      <c r="BT25" s="462"/>
      <c r="BU25" s="463"/>
      <c r="BV25" s="461">
        <v>3636291</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c r="A26" s="171"/>
      <c r="B26" s="411"/>
      <c r="C26" s="412"/>
      <c r="D26" s="413"/>
      <c r="E26" s="388" t="s">
        <v>176</v>
      </c>
      <c r="F26" s="389"/>
      <c r="G26" s="389"/>
      <c r="H26" s="389"/>
      <c r="I26" s="389"/>
      <c r="J26" s="389"/>
      <c r="K26" s="390"/>
      <c r="L26" s="385">
        <v>1</v>
      </c>
      <c r="M26" s="386"/>
      <c r="N26" s="386"/>
      <c r="O26" s="386"/>
      <c r="P26" s="387"/>
      <c r="Q26" s="385">
        <v>7200</v>
      </c>
      <c r="R26" s="386"/>
      <c r="S26" s="386"/>
      <c r="T26" s="386"/>
      <c r="U26" s="386"/>
      <c r="V26" s="387"/>
      <c r="W26" s="475"/>
      <c r="X26" s="412"/>
      <c r="Y26" s="413"/>
      <c r="Z26" s="388" t="s">
        <v>177</v>
      </c>
      <c r="AA26" s="443"/>
      <c r="AB26" s="443"/>
      <c r="AC26" s="443"/>
      <c r="AD26" s="443"/>
      <c r="AE26" s="443"/>
      <c r="AF26" s="443"/>
      <c r="AG26" s="444"/>
      <c r="AH26" s="385">
        <v>65</v>
      </c>
      <c r="AI26" s="386"/>
      <c r="AJ26" s="386"/>
      <c r="AK26" s="386"/>
      <c r="AL26" s="387"/>
      <c r="AM26" s="385">
        <v>183040</v>
      </c>
      <c r="AN26" s="386"/>
      <c r="AO26" s="386"/>
      <c r="AP26" s="386"/>
      <c r="AQ26" s="386"/>
      <c r="AR26" s="387"/>
      <c r="AS26" s="385">
        <v>2816</v>
      </c>
      <c r="AT26" s="386"/>
      <c r="AU26" s="386"/>
      <c r="AV26" s="386"/>
      <c r="AW26" s="386"/>
      <c r="AX26" s="445"/>
      <c r="AY26" s="472" t="s">
        <v>178</v>
      </c>
      <c r="AZ26" s="392"/>
      <c r="BA26" s="392"/>
      <c r="BB26" s="392"/>
      <c r="BC26" s="392"/>
      <c r="BD26" s="392"/>
      <c r="BE26" s="392"/>
      <c r="BF26" s="392"/>
      <c r="BG26" s="392"/>
      <c r="BH26" s="392"/>
      <c r="BI26" s="392"/>
      <c r="BJ26" s="392"/>
      <c r="BK26" s="392"/>
      <c r="BL26" s="392"/>
      <c r="BM26" s="473"/>
      <c r="BN26" s="432">
        <v>60000</v>
      </c>
      <c r="BO26" s="433"/>
      <c r="BP26" s="433"/>
      <c r="BQ26" s="433"/>
      <c r="BR26" s="433"/>
      <c r="BS26" s="433"/>
      <c r="BT26" s="433"/>
      <c r="BU26" s="434"/>
      <c r="BV26" s="432">
        <v>50000</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c r="A27" s="171"/>
      <c r="B27" s="411"/>
      <c r="C27" s="412"/>
      <c r="D27" s="413"/>
      <c r="E27" s="388" t="s">
        <v>179</v>
      </c>
      <c r="F27" s="389"/>
      <c r="G27" s="389"/>
      <c r="H27" s="389"/>
      <c r="I27" s="389"/>
      <c r="J27" s="389"/>
      <c r="K27" s="390"/>
      <c r="L27" s="385">
        <v>1</v>
      </c>
      <c r="M27" s="386"/>
      <c r="N27" s="386"/>
      <c r="O27" s="386"/>
      <c r="P27" s="387"/>
      <c r="Q27" s="385">
        <v>4930</v>
      </c>
      <c r="R27" s="386"/>
      <c r="S27" s="386"/>
      <c r="T27" s="386"/>
      <c r="U27" s="386"/>
      <c r="V27" s="387"/>
      <c r="W27" s="475"/>
      <c r="X27" s="412"/>
      <c r="Y27" s="413"/>
      <c r="Z27" s="388" t="s">
        <v>180</v>
      </c>
      <c r="AA27" s="389"/>
      <c r="AB27" s="389"/>
      <c r="AC27" s="389"/>
      <c r="AD27" s="389"/>
      <c r="AE27" s="389"/>
      <c r="AF27" s="389"/>
      <c r="AG27" s="390"/>
      <c r="AH27" s="385">
        <v>18</v>
      </c>
      <c r="AI27" s="386"/>
      <c r="AJ27" s="386"/>
      <c r="AK27" s="386"/>
      <c r="AL27" s="387"/>
      <c r="AM27" s="385">
        <v>67482</v>
      </c>
      <c r="AN27" s="386"/>
      <c r="AO27" s="386"/>
      <c r="AP27" s="386"/>
      <c r="AQ27" s="386"/>
      <c r="AR27" s="387"/>
      <c r="AS27" s="385">
        <v>3749</v>
      </c>
      <c r="AT27" s="386"/>
      <c r="AU27" s="386"/>
      <c r="AV27" s="386"/>
      <c r="AW27" s="386"/>
      <c r="AX27" s="445"/>
      <c r="AY27" s="469" t="s">
        <v>181</v>
      </c>
      <c r="AZ27" s="470"/>
      <c r="BA27" s="470"/>
      <c r="BB27" s="470"/>
      <c r="BC27" s="470"/>
      <c r="BD27" s="470"/>
      <c r="BE27" s="470"/>
      <c r="BF27" s="470"/>
      <c r="BG27" s="470"/>
      <c r="BH27" s="470"/>
      <c r="BI27" s="470"/>
      <c r="BJ27" s="470"/>
      <c r="BK27" s="470"/>
      <c r="BL27" s="470"/>
      <c r="BM27" s="471"/>
      <c r="BN27" s="466">
        <v>303044</v>
      </c>
      <c r="BO27" s="467"/>
      <c r="BP27" s="467"/>
      <c r="BQ27" s="467"/>
      <c r="BR27" s="467"/>
      <c r="BS27" s="467"/>
      <c r="BT27" s="467"/>
      <c r="BU27" s="468"/>
      <c r="BV27" s="466">
        <v>303040</v>
      </c>
      <c r="BW27" s="467"/>
      <c r="BX27" s="467"/>
      <c r="BY27" s="467"/>
      <c r="BZ27" s="467"/>
      <c r="CA27" s="467"/>
      <c r="CB27" s="467"/>
      <c r="CC27" s="468"/>
      <c r="CD27" s="186"/>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c r="A28" s="171"/>
      <c r="B28" s="411"/>
      <c r="C28" s="412"/>
      <c r="D28" s="413"/>
      <c r="E28" s="388" t="s">
        <v>182</v>
      </c>
      <c r="F28" s="389"/>
      <c r="G28" s="389"/>
      <c r="H28" s="389"/>
      <c r="I28" s="389"/>
      <c r="J28" s="389"/>
      <c r="K28" s="390"/>
      <c r="L28" s="385">
        <v>1</v>
      </c>
      <c r="M28" s="386"/>
      <c r="N28" s="386"/>
      <c r="O28" s="386"/>
      <c r="P28" s="387"/>
      <c r="Q28" s="385">
        <v>4400</v>
      </c>
      <c r="R28" s="386"/>
      <c r="S28" s="386"/>
      <c r="T28" s="386"/>
      <c r="U28" s="386"/>
      <c r="V28" s="387"/>
      <c r="W28" s="475"/>
      <c r="X28" s="412"/>
      <c r="Y28" s="413"/>
      <c r="Z28" s="388" t="s">
        <v>183</v>
      </c>
      <c r="AA28" s="389"/>
      <c r="AB28" s="389"/>
      <c r="AC28" s="389"/>
      <c r="AD28" s="389"/>
      <c r="AE28" s="389"/>
      <c r="AF28" s="389"/>
      <c r="AG28" s="390"/>
      <c r="AH28" s="385" t="s">
        <v>128</v>
      </c>
      <c r="AI28" s="386"/>
      <c r="AJ28" s="386"/>
      <c r="AK28" s="386"/>
      <c r="AL28" s="387"/>
      <c r="AM28" s="385" t="s">
        <v>174</v>
      </c>
      <c r="AN28" s="386"/>
      <c r="AO28" s="386"/>
      <c r="AP28" s="386"/>
      <c r="AQ28" s="386"/>
      <c r="AR28" s="387"/>
      <c r="AS28" s="385" t="s">
        <v>128</v>
      </c>
      <c r="AT28" s="386"/>
      <c r="AU28" s="386"/>
      <c r="AV28" s="386"/>
      <c r="AW28" s="386"/>
      <c r="AX28" s="445"/>
      <c r="AY28" s="449" t="s">
        <v>184</v>
      </c>
      <c r="AZ28" s="450"/>
      <c r="BA28" s="450"/>
      <c r="BB28" s="451"/>
      <c r="BC28" s="458" t="s">
        <v>50</v>
      </c>
      <c r="BD28" s="459"/>
      <c r="BE28" s="459"/>
      <c r="BF28" s="459"/>
      <c r="BG28" s="459"/>
      <c r="BH28" s="459"/>
      <c r="BI28" s="459"/>
      <c r="BJ28" s="459"/>
      <c r="BK28" s="459"/>
      <c r="BL28" s="459"/>
      <c r="BM28" s="460"/>
      <c r="BN28" s="461">
        <v>4098487</v>
      </c>
      <c r="BO28" s="462"/>
      <c r="BP28" s="462"/>
      <c r="BQ28" s="462"/>
      <c r="BR28" s="462"/>
      <c r="BS28" s="462"/>
      <c r="BT28" s="462"/>
      <c r="BU28" s="463"/>
      <c r="BV28" s="461">
        <v>3885987</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c r="A29" s="171"/>
      <c r="B29" s="411"/>
      <c r="C29" s="412"/>
      <c r="D29" s="413"/>
      <c r="E29" s="388" t="s">
        <v>185</v>
      </c>
      <c r="F29" s="389"/>
      <c r="G29" s="389"/>
      <c r="H29" s="389"/>
      <c r="I29" s="389"/>
      <c r="J29" s="389"/>
      <c r="K29" s="390"/>
      <c r="L29" s="385">
        <v>20</v>
      </c>
      <c r="M29" s="386"/>
      <c r="N29" s="386"/>
      <c r="O29" s="386"/>
      <c r="P29" s="387"/>
      <c r="Q29" s="385">
        <v>4140</v>
      </c>
      <c r="R29" s="386"/>
      <c r="S29" s="386"/>
      <c r="T29" s="386"/>
      <c r="U29" s="386"/>
      <c r="V29" s="387"/>
      <c r="W29" s="476"/>
      <c r="X29" s="477"/>
      <c r="Y29" s="478"/>
      <c r="Z29" s="388" t="s">
        <v>186</v>
      </c>
      <c r="AA29" s="389"/>
      <c r="AB29" s="389"/>
      <c r="AC29" s="389"/>
      <c r="AD29" s="389"/>
      <c r="AE29" s="389"/>
      <c r="AF29" s="389"/>
      <c r="AG29" s="390"/>
      <c r="AH29" s="385">
        <v>826</v>
      </c>
      <c r="AI29" s="386"/>
      <c r="AJ29" s="386"/>
      <c r="AK29" s="386"/>
      <c r="AL29" s="387"/>
      <c r="AM29" s="385">
        <v>2571474</v>
      </c>
      <c r="AN29" s="386"/>
      <c r="AO29" s="386"/>
      <c r="AP29" s="386"/>
      <c r="AQ29" s="386"/>
      <c r="AR29" s="387"/>
      <c r="AS29" s="385">
        <v>3113</v>
      </c>
      <c r="AT29" s="386"/>
      <c r="AU29" s="386"/>
      <c r="AV29" s="386"/>
      <c r="AW29" s="386"/>
      <c r="AX29" s="445"/>
      <c r="AY29" s="452"/>
      <c r="AZ29" s="453"/>
      <c r="BA29" s="453"/>
      <c r="BB29" s="454"/>
      <c r="BC29" s="446" t="s">
        <v>187</v>
      </c>
      <c r="BD29" s="447"/>
      <c r="BE29" s="447"/>
      <c r="BF29" s="447"/>
      <c r="BG29" s="447"/>
      <c r="BH29" s="447"/>
      <c r="BI29" s="447"/>
      <c r="BJ29" s="447"/>
      <c r="BK29" s="447"/>
      <c r="BL29" s="447"/>
      <c r="BM29" s="448"/>
      <c r="BN29" s="432" t="s">
        <v>174</v>
      </c>
      <c r="BO29" s="433"/>
      <c r="BP29" s="433"/>
      <c r="BQ29" s="433"/>
      <c r="BR29" s="433"/>
      <c r="BS29" s="433"/>
      <c r="BT29" s="433"/>
      <c r="BU29" s="434"/>
      <c r="BV29" s="432" t="s">
        <v>128</v>
      </c>
      <c r="BW29" s="433"/>
      <c r="BX29" s="433"/>
      <c r="BY29" s="433"/>
      <c r="BZ29" s="433"/>
      <c r="CA29" s="433"/>
      <c r="CB29" s="433"/>
      <c r="CC29" s="434"/>
      <c r="CD29" s="186"/>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c r="A30" s="171"/>
      <c r="B30" s="414"/>
      <c r="C30" s="415"/>
      <c r="D30" s="416"/>
      <c r="E30" s="393"/>
      <c r="F30" s="394"/>
      <c r="G30" s="394"/>
      <c r="H30" s="394"/>
      <c r="I30" s="394"/>
      <c r="J30" s="394"/>
      <c r="K30" s="395"/>
      <c r="L30" s="396"/>
      <c r="M30" s="397"/>
      <c r="N30" s="397"/>
      <c r="O30" s="397"/>
      <c r="P30" s="398"/>
      <c r="Q30" s="396"/>
      <c r="R30" s="397"/>
      <c r="S30" s="397"/>
      <c r="T30" s="397"/>
      <c r="U30" s="397"/>
      <c r="V30" s="398"/>
      <c r="W30" s="399" t="s">
        <v>188</v>
      </c>
      <c r="X30" s="400"/>
      <c r="Y30" s="400"/>
      <c r="Z30" s="400"/>
      <c r="AA30" s="400"/>
      <c r="AB30" s="400"/>
      <c r="AC30" s="400"/>
      <c r="AD30" s="400"/>
      <c r="AE30" s="400"/>
      <c r="AF30" s="400"/>
      <c r="AG30" s="401"/>
      <c r="AH30" s="402">
        <v>100.9</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1697852</v>
      </c>
      <c r="BO30" s="467"/>
      <c r="BP30" s="467"/>
      <c r="BQ30" s="467"/>
      <c r="BR30" s="467"/>
      <c r="BS30" s="467"/>
      <c r="BT30" s="467"/>
      <c r="BU30" s="468"/>
      <c r="BV30" s="466">
        <v>1379186</v>
      </c>
      <c r="BW30" s="467"/>
      <c r="BX30" s="467"/>
      <c r="BY30" s="467"/>
      <c r="BZ30" s="467"/>
      <c r="CA30" s="467"/>
      <c r="CB30" s="467"/>
      <c r="CC30" s="468"/>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c r="A31" s="171"/>
      <c r="B31" s="193"/>
      <c r="DI31" s="194"/>
    </row>
    <row r="32" spans="1:113" ht="13.5" customHeight="1">
      <c r="A32" s="171"/>
      <c r="B32" s="195"/>
      <c r="C32" s="391" t="s">
        <v>189</v>
      </c>
      <c r="D32" s="391"/>
      <c r="E32" s="391"/>
      <c r="F32" s="391"/>
      <c r="G32" s="391"/>
      <c r="H32" s="391"/>
      <c r="I32" s="391"/>
      <c r="J32" s="391"/>
      <c r="K32" s="391"/>
      <c r="L32" s="391"/>
      <c r="M32" s="391"/>
      <c r="N32" s="391"/>
      <c r="O32" s="391"/>
      <c r="P32" s="391"/>
      <c r="Q32" s="391"/>
      <c r="R32" s="391"/>
      <c r="S32" s="391"/>
      <c r="U32" s="392" t="s">
        <v>190</v>
      </c>
      <c r="V32" s="392"/>
      <c r="W32" s="392"/>
      <c r="X32" s="392"/>
      <c r="Y32" s="392"/>
      <c r="Z32" s="392"/>
      <c r="AA32" s="392"/>
      <c r="AB32" s="392"/>
      <c r="AC32" s="392"/>
      <c r="AD32" s="392"/>
      <c r="AE32" s="392"/>
      <c r="AF32" s="392"/>
      <c r="AG32" s="392"/>
      <c r="AH32" s="392"/>
      <c r="AI32" s="392"/>
      <c r="AJ32" s="392"/>
      <c r="AK32" s="392"/>
      <c r="AM32" s="392" t="s">
        <v>191</v>
      </c>
      <c r="AN32" s="392"/>
      <c r="AO32" s="392"/>
      <c r="AP32" s="392"/>
      <c r="AQ32" s="392"/>
      <c r="AR32" s="392"/>
      <c r="AS32" s="392"/>
      <c r="AT32" s="392"/>
      <c r="AU32" s="392"/>
      <c r="AV32" s="392"/>
      <c r="AW32" s="392"/>
      <c r="AX32" s="392"/>
      <c r="AY32" s="392"/>
      <c r="AZ32" s="392"/>
      <c r="BA32" s="392"/>
      <c r="BB32" s="392"/>
      <c r="BC32" s="392"/>
      <c r="BE32" s="392" t="s">
        <v>192</v>
      </c>
      <c r="BF32" s="392"/>
      <c r="BG32" s="392"/>
      <c r="BH32" s="392"/>
      <c r="BI32" s="392"/>
      <c r="BJ32" s="392"/>
      <c r="BK32" s="392"/>
      <c r="BL32" s="392"/>
      <c r="BM32" s="392"/>
      <c r="BN32" s="392"/>
      <c r="BO32" s="392"/>
      <c r="BP32" s="392"/>
      <c r="BQ32" s="392"/>
      <c r="BR32" s="392"/>
      <c r="BS32" s="392"/>
      <c r="BT32" s="392"/>
      <c r="BU32" s="392"/>
      <c r="BW32" s="392" t="s">
        <v>193</v>
      </c>
      <c r="BX32" s="392"/>
      <c r="BY32" s="392"/>
      <c r="BZ32" s="392"/>
      <c r="CA32" s="392"/>
      <c r="CB32" s="392"/>
      <c r="CC32" s="392"/>
      <c r="CD32" s="392"/>
      <c r="CE32" s="392"/>
      <c r="CF32" s="392"/>
      <c r="CG32" s="392"/>
      <c r="CH32" s="392"/>
      <c r="CI32" s="392"/>
      <c r="CJ32" s="392"/>
      <c r="CK32" s="392"/>
      <c r="CL32" s="392"/>
      <c r="CM32" s="392"/>
      <c r="CO32" s="392" t="s">
        <v>194</v>
      </c>
      <c r="CP32" s="392"/>
      <c r="CQ32" s="392"/>
      <c r="CR32" s="392"/>
      <c r="CS32" s="392"/>
      <c r="CT32" s="392"/>
      <c r="CU32" s="392"/>
      <c r="CV32" s="392"/>
      <c r="CW32" s="392"/>
      <c r="CX32" s="392"/>
      <c r="CY32" s="392"/>
      <c r="CZ32" s="392"/>
      <c r="DA32" s="392"/>
      <c r="DB32" s="392"/>
      <c r="DC32" s="392"/>
      <c r="DD32" s="392"/>
      <c r="DE32" s="392"/>
      <c r="DI32" s="194"/>
    </row>
    <row r="33" spans="1:113" ht="13.5" customHeight="1">
      <c r="A33" s="171"/>
      <c r="B33" s="195"/>
      <c r="C33" s="384" t="s">
        <v>195</v>
      </c>
      <c r="D33" s="384"/>
      <c r="E33" s="383" t="s">
        <v>196</v>
      </c>
      <c r="F33" s="383"/>
      <c r="G33" s="383"/>
      <c r="H33" s="383"/>
      <c r="I33" s="383"/>
      <c r="J33" s="383"/>
      <c r="K33" s="383"/>
      <c r="L33" s="383"/>
      <c r="M33" s="383"/>
      <c r="N33" s="383"/>
      <c r="O33" s="383"/>
      <c r="P33" s="383"/>
      <c r="Q33" s="383"/>
      <c r="R33" s="383"/>
      <c r="S33" s="383"/>
      <c r="T33" s="196"/>
      <c r="U33" s="384" t="s">
        <v>195</v>
      </c>
      <c r="V33" s="384"/>
      <c r="W33" s="383" t="s">
        <v>196</v>
      </c>
      <c r="X33" s="383"/>
      <c r="Y33" s="383"/>
      <c r="Z33" s="383"/>
      <c r="AA33" s="383"/>
      <c r="AB33" s="383"/>
      <c r="AC33" s="383"/>
      <c r="AD33" s="383"/>
      <c r="AE33" s="383"/>
      <c r="AF33" s="383"/>
      <c r="AG33" s="383"/>
      <c r="AH33" s="383"/>
      <c r="AI33" s="383"/>
      <c r="AJ33" s="383"/>
      <c r="AK33" s="383"/>
      <c r="AL33" s="196"/>
      <c r="AM33" s="384" t="s">
        <v>195</v>
      </c>
      <c r="AN33" s="384"/>
      <c r="AO33" s="383" t="s">
        <v>196</v>
      </c>
      <c r="AP33" s="383"/>
      <c r="AQ33" s="383"/>
      <c r="AR33" s="383"/>
      <c r="AS33" s="383"/>
      <c r="AT33" s="383"/>
      <c r="AU33" s="383"/>
      <c r="AV33" s="383"/>
      <c r="AW33" s="383"/>
      <c r="AX33" s="383"/>
      <c r="AY33" s="383"/>
      <c r="AZ33" s="383"/>
      <c r="BA33" s="383"/>
      <c r="BB33" s="383"/>
      <c r="BC33" s="383"/>
      <c r="BD33" s="197"/>
      <c r="BE33" s="383" t="s">
        <v>197</v>
      </c>
      <c r="BF33" s="383"/>
      <c r="BG33" s="383" t="s">
        <v>198</v>
      </c>
      <c r="BH33" s="383"/>
      <c r="BI33" s="383"/>
      <c r="BJ33" s="383"/>
      <c r="BK33" s="383"/>
      <c r="BL33" s="383"/>
      <c r="BM33" s="383"/>
      <c r="BN33" s="383"/>
      <c r="BO33" s="383"/>
      <c r="BP33" s="383"/>
      <c r="BQ33" s="383"/>
      <c r="BR33" s="383"/>
      <c r="BS33" s="383"/>
      <c r="BT33" s="383"/>
      <c r="BU33" s="383"/>
      <c r="BV33" s="197"/>
      <c r="BW33" s="384" t="s">
        <v>197</v>
      </c>
      <c r="BX33" s="384"/>
      <c r="BY33" s="383" t="s">
        <v>199</v>
      </c>
      <c r="BZ33" s="383"/>
      <c r="CA33" s="383"/>
      <c r="CB33" s="383"/>
      <c r="CC33" s="383"/>
      <c r="CD33" s="383"/>
      <c r="CE33" s="383"/>
      <c r="CF33" s="383"/>
      <c r="CG33" s="383"/>
      <c r="CH33" s="383"/>
      <c r="CI33" s="383"/>
      <c r="CJ33" s="383"/>
      <c r="CK33" s="383"/>
      <c r="CL33" s="383"/>
      <c r="CM33" s="383"/>
      <c r="CN33" s="196"/>
      <c r="CO33" s="384" t="s">
        <v>195</v>
      </c>
      <c r="CP33" s="384"/>
      <c r="CQ33" s="383" t="s">
        <v>200</v>
      </c>
      <c r="CR33" s="383"/>
      <c r="CS33" s="383"/>
      <c r="CT33" s="383"/>
      <c r="CU33" s="383"/>
      <c r="CV33" s="383"/>
      <c r="CW33" s="383"/>
      <c r="CX33" s="383"/>
      <c r="CY33" s="383"/>
      <c r="CZ33" s="383"/>
      <c r="DA33" s="383"/>
      <c r="DB33" s="383"/>
      <c r="DC33" s="383"/>
      <c r="DD33" s="383"/>
      <c r="DE33" s="383"/>
      <c r="DF33" s="196"/>
      <c r="DG33" s="382" t="s">
        <v>201</v>
      </c>
      <c r="DH33" s="382"/>
      <c r="DI33" s="198"/>
    </row>
    <row r="34" spans="1:113" ht="32.25" customHeight="1">
      <c r="A34" s="171"/>
      <c r="B34" s="195"/>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1"/>
      <c r="U34" s="380">
        <f>IF(W34="","",MAX(C34:D43)+1)</f>
        <v>4</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1"/>
      <c r="AM34" s="380">
        <f>IF(AO34="","",MAX(C34:D43,U34:V43)+1)</f>
        <v>7</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1"/>
      <c r="BE34" s="380" t="str">
        <f>IF(BG34="","",MAX(C34:D43,U34:V43,AM34:AN43)+1)</f>
        <v/>
      </c>
      <c r="BF34" s="380"/>
      <c r="BG34" s="381"/>
      <c r="BH34" s="381"/>
      <c r="BI34" s="381"/>
      <c r="BJ34" s="381"/>
      <c r="BK34" s="381"/>
      <c r="BL34" s="381"/>
      <c r="BM34" s="381"/>
      <c r="BN34" s="381"/>
      <c r="BO34" s="381"/>
      <c r="BP34" s="381"/>
      <c r="BQ34" s="381"/>
      <c r="BR34" s="381"/>
      <c r="BS34" s="381"/>
      <c r="BT34" s="381"/>
      <c r="BU34" s="381"/>
      <c r="BV34" s="171"/>
      <c r="BW34" s="380">
        <f>IF(BY34="","",MAX(C34:D43,U34:V43,AM34:AN43,BE34:BF43)+1)</f>
        <v>9</v>
      </c>
      <c r="BX34" s="380"/>
      <c r="BY34" s="381" t="str">
        <f>IF('各会計、関係団体の財政状況及び健全化判断比率'!B68="","",'各会計、関係団体の財政状況及び健全化判断比率'!B68)</f>
        <v>入間西部衛生組合</v>
      </c>
      <c r="BZ34" s="381"/>
      <c r="CA34" s="381"/>
      <c r="CB34" s="381"/>
      <c r="CC34" s="381"/>
      <c r="CD34" s="381"/>
      <c r="CE34" s="381"/>
      <c r="CF34" s="381"/>
      <c r="CG34" s="381"/>
      <c r="CH34" s="381"/>
      <c r="CI34" s="381"/>
      <c r="CJ34" s="381"/>
      <c r="CK34" s="381"/>
      <c r="CL34" s="381"/>
      <c r="CM34" s="381"/>
      <c r="CN34" s="171"/>
      <c r="CO34" s="380">
        <f>IF(CQ34="","",MAX(C34:D43,U34:V43,AM34:AN43,BE34:BF43,BW34:BX43)+1)</f>
        <v>18</v>
      </c>
      <c r="CP34" s="380"/>
      <c r="CQ34" s="381" t="str">
        <f>IF('各会計、関係団体の財政状況及び健全化判断比率'!BS7="","",'各会計、関係団体の財政状況及び健全化判断比率'!BS7)</f>
        <v>入間都市開発株式会社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98"/>
    </row>
    <row r="35" spans="1:113" ht="32.25" customHeight="1">
      <c r="A35" s="171"/>
      <c r="B35" s="195"/>
      <c r="C35" s="380">
        <f>IF(E35="","",C34+1)</f>
        <v>2</v>
      </c>
      <c r="D35" s="380"/>
      <c r="E35" s="381" t="str">
        <f>IF('各会計、関係団体の財政状況及び健全化判断比率'!B8="","",'各会計、関係団体の財政状況及び健全化判断比率'!B8)</f>
        <v>入間市駅北口土地区画整理事業特別会計</v>
      </c>
      <c r="F35" s="381"/>
      <c r="G35" s="381"/>
      <c r="H35" s="381"/>
      <c r="I35" s="381"/>
      <c r="J35" s="381"/>
      <c r="K35" s="381"/>
      <c r="L35" s="381"/>
      <c r="M35" s="381"/>
      <c r="N35" s="381"/>
      <c r="O35" s="381"/>
      <c r="P35" s="381"/>
      <c r="Q35" s="381"/>
      <c r="R35" s="381"/>
      <c r="S35" s="381"/>
      <c r="T35" s="171"/>
      <c r="U35" s="380">
        <f>IF(W35="","",U34+1)</f>
        <v>5</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1"/>
      <c r="AM35" s="380">
        <f t="shared" ref="AM35:AM43" si="0">IF(AO35="","",AM34+1)</f>
        <v>8</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1"/>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1"/>
      <c r="BW35" s="380">
        <f t="shared" ref="BW35:BW43" si="2">IF(BY35="","",BW34+1)</f>
        <v>10</v>
      </c>
      <c r="BX35" s="380"/>
      <c r="BY35" s="381" t="str">
        <f>IF('各会計、関係団体の財政状況及び健全化判断比率'!B69="","",'各会計、関係団体の財政状況及び健全化判断比率'!B69)</f>
        <v>埼玉西部消防組合</v>
      </c>
      <c r="BZ35" s="381"/>
      <c r="CA35" s="381"/>
      <c r="CB35" s="381"/>
      <c r="CC35" s="381"/>
      <c r="CD35" s="381"/>
      <c r="CE35" s="381"/>
      <c r="CF35" s="381"/>
      <c r="CG35" s="381"/>
      <c r="CH35" s="381"/>
      <c r="CI35" s="381"/>
      <c r="CJ35" s="381"/>
      <c r="CK35" s="381"/>
      <c r="CL35" s="381"/>
      <c r="CM35" s="381"/>
      <c r="CN35" s="171"/>
      <c r="CO35" s="380">
        <f t="shared" ref="CO35:CO43" si="3">IF(CQ35="","",CO34+1)</f>
        <v>19</v>
      </c>
      <c r="CP35" s="380"/>
      <c r="CQ35" s="381" t="str">
        <f>IF('各会計、関係団体の財政状況及び健全化判断比率'!BS8="","",'各会計、関係団体の財政状況及び健全化判断比率'!BS8)</f>
        <v>入間市土地開発公社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98"/>
    </row>
    <row r="36" spans="1:113" ht="32.25" customHeight="1">
      <c r="A36" s="171"/>
      <c r="B36" s="195"/>
      <c r="C36" s="380">
        <f>IF(E36="","",C35+1)</f>
        <v>3</v>
      </c>
      <c r="D36" s="380"/>
      <c r="E36" s="381" t="str">
        <f>IF('各会計、関係団体の財政状況及び健全化判断比率'!B9="","",'各会計、関係団体の財政状況及び健全化判断比率'!B9)</f>
        <v>扇台土地区画整理事業特別会計</v>
      </c>
      <c r="F36" s="381"/>
      <c r="G36" s="381"/>
      <c r="H36" s="381"/>
      <c r="I36" s="381"/>
      <c r="J36" s="381"/>
      <c r="K36" s="381"/>
      <c r="L36" s="381"/>
      <c r="M36" s="381"/>
      <c r="N36" s="381"/>
      <c r="O36" s="381"/>
      <c r="P36" s="381"/>
      <c r="Q36" s="381"/>
      <c r="R36" s="381"/>
      <c r="S36" s="381"/>
      <c r="T36" s="171"/>
      <c r="U36" s="380">
        <f t="shared" ref="U36:U43" si="4">IF(W36="","",U35+1)</f>
        <v>6</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1"/>
      <c r="AM36" s="380" t="str">
        <f t="shared" si="0"/>
        <v/>
      </c>
      <c r="AN36" s="380"/>
      <c r="AO36" s="381"/>
      <c r="AP36" s="381"/>
      <c r="AQ36" s="381"/>
      <c r="AR36" s="381"/>
      <c r="AS36" s="381"/>
      <c r="AT36" s="381"/>
      <c r="AU36" s="381"/>
      <c r="AV36" s="381"/>
      <c r="AW36" s="381"/>
      <c r="AX36" s="381"/>
      <c r="AY36" s="381"/>
      <c r="AZ36" s="381"/>
      <c r="BA36" s="381"/>
      <c r="BB36" s="381"/>
      <c r="BC36" s="381"/>
      <c r="BD36" s="171"/>
      <c r="BE36" s="380" t="str">
        <f t="shared" si="1"/>
        <v/>
      </c>
      <c r="BF36" s="380"/>
      <c r="BG36" s="381"/>
      <c r="BH36" s="381"/>
      <c r="BI36" s="381"/>
      <c r="BJ36" s="381"/>
      <c r="BK36" s="381"/>
      <c r="BL36" s="381"/>
      <c r="BM36" s="381"/>
      <c r="BN36" s="381"/>
      <c r="BO36" s="381"/>
      <c r="BP36" s="381"/>
      <c r="BQ36" s="381"/>
      <c r="BR36" s="381"/>
      <c r="BS36" s="381"/>
      <c r="BT36" s="381"/>
      <c r="BU36" s="381"/>
      <c r="BV36" s="171"/>
      <c r="BW36" s="380">
        <f t="shared" si="2"/>
        <v>11</v>
      </c>
      <c r="BX36" s="380"/>
      <c r="BY36" s="381" t="str">
        <f>IF('各会計、関係団体の財政状況及び健全化判断比率'!B70="","",'各会計、関係団体の財政状況及び健全化判断比率'!B70)</f>
        <v>埼玉県後期高齢者医療広域連合</v>
      </c>
      <c r="BZ36" s="381"/>
      <c r="CA36" s="381"/>
      <c r="CB36" s="381"/>
      <c r="CC36" s="381"/>
      <c r="CD36" s="381"/>
      <c r="CE36" s="381"/>
      <c r="CF36" s="381"/>
      <c r="CG36" s="381"/>
      <c r="CH36" s="381"/>
      <c r="CI36" s="381"/>
      <c r="CJ36" s="381"/>
      <c r="CK36" s="381"/>
      <c r="CL36" s="381"/>
      <c r="CM36" s="381"/>
      <c r="CN36" s="171"/>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98"/>
    </row>
    <row r="37" spans="1:113" ht="32.25" customHeight="1">
      <c r="A37" s="171"/>
      <c r="B37" s="195"/>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1"/>
      <c r="U37" s="380" t="str">
        <f t="shared" si="4"/>
        <v/>
      </c>
      <c r="V37" s="380"/>
      <c r="W37" s="381"/>
      <c r="X37" s="381"/>
      <c r="Y37" s="381"/>
      <c r="Z37" s="381"/>
      <c r="AA37" s="381"/>
      <c r="AB37" s="381"/>
      <c r="AC37" s="381"/>
      <c r="AD37" s="381"/>
      <c r="AE37" s="381"/>
      <c r="AF37" s="381"/>
      <c r="AG37" s="381"/>
      <c r="AH37" s="381"/>
      <c r="AI37" s="381"/>
      <c r="AJ37" s="381"/>
      <c r="AK37" s="381"/>
      <c r="AL37" s="171"/>
      <c r="AM37" s="380" t="str">
        <f t="shared" si="0"/>
        <v/>
      </c>
      <c r="AN37" s="380"/>
      <c r="AO37" s="381"/>
      <c r="AP37" s="381"/>
      <c r="AQ37" s="381"/>
      <c r="AR37" s="381"/>
      <c r="AS37" s="381"/>
      <c r="AT37" s="381"/>
      <c r="AU37" s="381"/>
      <c r="AV37" s="381"/>
      <c r="AW37" s="381"/>
      <c r="AX37" s="381"/>
      <c r="AY37" s="381"/>
      <c r="AZ37" s="381"/>
      <c r="BA37" s="381"/>
      <c r="BB37" s="381"/>
      <c r="BC37" s="381"/>
      <c r="BD37" s="171"/>
      <c r="BE37" s="380" t="str">
        <f t="shared" si="1"/>
        <v/>
      </c>
      <c r="BF37" s="380"/>
      <c r="BG37" s="381"/>
      <c r="BH37" s="381"/>
      <c r="BI37" s="381"/>
      <c r="BJ37" s="381"/>
      <c r="BK37" s="381"/>
      <c r="BL37" s="381"/>
      <c r="BM37" s="381"/>
      <c r="BN37" s="381"/>
      <c r="BO37" s="381"/>
      <c r="BP37" s="381"/>
      <c r="BQ37" s="381"/>
      <c r="BR37" s="381"/>
      <c r="BS37" s="381"/>
      <c r="BT37" s="381"/>
      <c r="BU37" s="381"/>
      <c r="BV37" s="171"/>
      <c r="BW37" s="380">
        <f t="shared" si="2"/>
        <v>12</v>
      </c>
      <c r="BX37" s="380"/>
      <c r="BY37" s="381" t="str">
        <f>IF('各会計、関係団体の財政状況及び健全化判断比率'!B71="","",'各会計、関係団体の財政状況及び健全化判断比率'!B71)</f>
        <v>埼玉県後期高齢者医療広域連合</v>
      </c>
      <c r="BZ37" s="381"/>
      <c r="CA37" s="381"/>
      <c r="CB37" s="381"/>
      <c r="CC37" s="381"/>
      <c r="CD37" s="381"/>
      <c r="CE37" s="381"/>
      <c r="CF37" s="381"/>
      <c r="CG37" s="381"/>
      <c r="CH37" s="381"/>
      <c r="CI37" s="381"/>
      <c r="CJ37" s="381"/>
      <c r="CK37" s="381"/>
      <c r="CL37" s="381"/>
      <c r="CM37" s="381"/>
      <c r="CN37" s="171"/>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98"/>
    </row>
    <row r="38" spans="1:113" ht="32.25" customHeight="1">
      <c r="A38" s="171"/>
      <c r="B38" s="195"/>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1"/>
      <c r="U38" s="380" t="str">
        <f t="shared" si="4"/>
        <v/>
      </c>
      <c r="V38" s="380"/>
      <c r="W38" s="381"/>
      <c r="X38" s="381"/>
      <c r="Y38" s="381"/>
      <c r="Z38" s="381"/>
      <c r="AA38" s="381"/>
      <c r="AB38" s="381"/>
      <c r="AC38" s="381"/>
      <c r="AD38" s="381"/>
      <c r="AE38" s="381"/>
      <c r="AF38" s="381"/>
      <c r="AG38" s="381"/>
      <c r="AH38" s="381"/>
      <c r="AI38" s="381"/>
      <c r="AJ38" s="381"/>
      <c r="AK38" s="381"/>
      <c r="AL38" s="171"/>
      <c r="AM38" s="380" t="str">
        <f t="shared" si="0"/>
        <v/>
      </c>
      <c r="AN38" s="380"/>
      <c r="AO38" s="381"/>
      <c r="AP38" s="381"/>
      <c r="AQ38" s="381"/>
      <c r="AR38" s="381"/>
      <c r="AS38" s="381"/>
      <c r="AT38" s="381"/>
      <c r="AU38" s="381"/>
      <c r="AV38" s="381"/>
      <c r="AW38" s="381"/>
      <c r="AX38" s="381"/>
      <c r="AY38" s="381"/>
      <c r="AZ38" s="381"/>
      <c r="BA38" s="381"/>
      <c r="BB38" s="381"/>
      <c r="BC38" s="381"/>
      <c r="BD38" s="171"/>
      <c r="BE38" s="380" t="str">
        <f t="shared" si="1"/>
        <v/>
      </c>
      <c r="BF38" s="380"/>
      <c r="BG38" s="381"/>
      <c r="BH38" s="381"/>
      <c r="BI38" s="381"/>
      <c r="BJ38" s="381"/>
      <c r="BK38" s="381"/>
      <c r="BL38" s="381"/>
      <c r="BM38" s="381"/>
      <c r="BN38" s="381"/>
      <c r="BO38" s="381"/>
      <c r="BP38" s="381"/>
      <c r="BQ38" s="381"/>
      <c r="BR38" s="381"/>
      <c r="BS38" s="381"/>
      <c r="BT38" s="381"/>
      <c r="BU38" s="381"/>
      <c r="BV38" s="171"/>
      <c r="BW38" s="380">
        <f t="shared" si="2"/>
        <v>13</v>
      </c>
      <c r="BX38" s="380"/>
      <c r="BY38" s="381" t="str">
        <f>IF('各会計、関係団体の財政状況及び健全化判断比率'!B72="","",'各会計、関係団体の財政状況及び健全化判断比率'!B72)</f>
        <v>埼玉県市町村総合事務組合</v>
      </c>
      <c r="BZ38" s="381"/>
      <c r="CA38" s="381"/>
      <c r="CB38" s="381"/>
      <c r="CC38" s="381"/>
      <c r="CD38" s="381"/>
      <c r="CE38" s="381"/>
      <c r="CF38" s="381"/>
      <c r="CG38" s="381"/>
      <c r="CH38" s="381"/>
      <c r="CI38" s="381"/>
      <c r="CJ38" s="381"/>
      <c r="CK38" s="381"/>
      <c r="CL38" s="381"/>
      <c r="CM38" s="381"/>
      <c r="CN38" s="171"/>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98"/>
    </row>
    <row r="39" spans="1:113" ht="32.25" customHeight="1">
      <c r="A39" s="171"/>
      <c r="B39" s="195"/>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1"/>
      <c r="U39" s="380" t="str">
        <f t="shared" si="4"/>
        <v/>
      </c>
      <c r="V39" s="380"/>
      <c r="W39" s="381"/>
      <c r="X39" s="381"/>
      <c r="Y39" s="381"/>
      <c r="Z39" s="381"/>
      <c r="AA39" s="381"/>
      <c r="AB39" s="381"/>
      <c r="AC39" s="381"/>
      <c r="AD39" s="381"/>
      <c r="AE39" s="381"/>
      <c r="AF39" s="381"/>
      <c r="AG39" s="381"/>
      <c r="AH39" s="381"/>
      <c r="AI39" s="381"/>
      <c r="AJ39" s="381"/>
      <c r="AK39" s="381"/>
      <c r="AL39" s="171"/>
      <c r="AM39" s="380" t="str">
        <f t="shared" si="0"/>
        <v/>
      </c>
      <c r="AN39" s="380"/>
      <c r="AO39" s="381"/>
      <c r="AP39" s="381"/>
      <c r="AQ39" s="381"/>
      <c r="AR39" s="381"/>
      <c r="AS39" s="381"/>
      <c r="AT39" s="381"/>
      <c r="AU39" s="381"/>
      <c r="AV39" s="381"/>
      <c r="AW39" s="381"/>
      <c r="AX39" s="381"/>
      <c r="AY39" s="381"/>
      <c r="AZ39" s="381"/>
      <c r="BA39" s="381"/>
      <c r="BB39" s="381"/>
      <c r="BC39" s="381"/>
      <c r="BD39" s="171"/>
      <c r="BE39" s="380" t="str">
        <f t="shared" si="1"/>
        <v/>
      </c>
      <c r="BF39" s="380"/>
      <c r="BG39" s="381"/>
      <c r="BH39" s="381"/>
      <c r="BI39" s="381"/>
      <c r="BJ39" s="381"/>
      <c r="BK39" s="381"/>
      <c r="BL39" s="381"/>
      <c r="BM39" s="381"/>
      <c r="BN39" s="381"/>
      <c r="BO39" s="381"/>
      <c r="BP39" s="381"/>
      <c r="BQ39" s="381"/>
      <c r="BR39" s="381"/>
      <c r="BS39" s="381"/>
      <c r="BT39" s="381"/>
      <c r="BU39" s="381"/>
      <c r="BV39" s="171"/>
      <c r="BW39" s="380">
        <f t="shared" si="2"/>
        <v>14</v>
      </c>
      <c r="BX39" s="380"/>
      <c r="BY39" s="381" t="str">
        <f>IF('各会計、関係団体の財政状況及び健全化判断比率'!B73="","",'各会計、関係団体の財政状況及び健全化判断比率'!B73)</f>
        <v>埼玉県市町村総合事務組合</v>
      </c>
      <c r="BZ39" s="381"/>
      <c r="CA39" s="381"/>
      <c r="CB39" s="381"/>
      <c r="CC39" s="381"/>
      <c r="CD39" s="381"/>
      <c r="CE39" s="381"/>
      <c r="CF39" s="381"/>
      <c r="CG39" s="381"/>
      <c r="CH39" s="381"/>
      <c r="CI39" s="381"/>
      <c r="CJ39" s="381"/>
      <c r="CK39" s="381"/>
      <c r="CL39" s="381"/>
      <c r="CM39" s="381"/>
      <c r="CN39" s="171"/>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98"/>
    </row>
    <row r="40" spans="1:113" ht="32.25" customHeight="1">
      <c r="A40" s="171"/>
      <c r="B40" s="195"/>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1"/>
      <c r="U40" s="380" t="str">
        <f t="shared" si="4"/>
        <v/>
      </c>
      <c r="V40" s="380"/>
      <c r="W40" s="381"/>
      <c r="X40" s="381"/>
      <c r="Y40" s="381"/>
      <c r="Z40" s="381"/>
      <c r="AA40" s="381"/>
      <c r="AB40" s="381"/>
      <c r="AC40" s="381"/>
      <c r="AD40" s="381"/>
      <c r="AE40" s="381"/>
      <c r="AF40" s="381"/>
      <c r="AG40" s="381"/>
      <c r="AH40" s="381"/>
      <c r="AI40" s="381"/>
      <c r="AJ40" s="381"/>
      <c r="AK40" s="381"/>
      <c r="AL40" s="171"/>
      <c r="AM40" s="380" t="str">
        <f t="shared" si="0"/>
        <v/>
      </c>
      <c r="AN40" s="380"/>
      <c r="AO40" s="381"/>
      <c r="AP40" s="381"/>
      <c r="AQ40" s="381"/>
      <c r="AR40" s="381"/>
      <c r="AS40" s="381"/>
      <c r="AT40" s="381"/>
      <c r="AU40" s="381"/>
      <c r="AV40" s="381"/>
      <c r="AW40" s="381"/>
      <c r="AX40" s="381"/>
      <c r="AY40" s="381"/>
      <c r="AZ40" s="381"/>
      <c r="BA40" s="381"/>
      <c r="BB40" s="381"/>
      <c r="BC40" s="381"/>
      <c r="BD40" s="171"/>
      <c r="BE40" s="380" t="str">
        <f t="shared" si="1"/>
        <v/>
      </c>
      <c r="BF40" s="380"/>
      <c r="BG40" s="381"/>
      <c r="BH40" s="381"/>
      <c r="BI40" s="381"/>
      <c r="BJ40" s="381"/>
      <c r="BK40" s="381"/>
      <c r="BL40" s="381"/>
      <c r="BM40" s="381"/>
      <c r="BN40" s="381"/>
      <c r="BO40" s="381"/>
      <c r="BP40" s="381"/>
      <c r="BQ40" s="381"/>
      <c r="BR40" s="381"/>
      <c r="BS40" s="381"/>
      <c r="BT40" s="381"/>
      <c r="BU40" s="381"/>
      <c r="BV40" s="171"/>
      <c r="BW40" s="380">
        <f t="shared" si="2"/>
        <v>15</v>
      </c>
      <c r="BX40" s="380"/>
      <c r="BY40" s="381" t="str">
        <f>IF('各会計、関係団体の財政状況及び健全化判断比率'!B74="","",'各会計、関係団体の財政状況及び健全化判断比率'!B74)</f>
        <v>彩の国さいたま人づくり広域連合</v>
      </c>
      <c r="BZ40" s="381"/>
      <c r="CA40" s="381"/>
      <c r="CB40" s="381"/>
      <c r="CC40" s="381"/>
      <c r="CD40" s="381"/>
      <c r="CE40" s="381"/>
      <c r="CF40" s="381"/>
      <c r="CG40" s="381"/>
      <c r="CH40" s="381"/>
      <c r="CI40" s="381"/>
      <c r="CJ40" s="381"/>
      <c r="CK40" s="381"/>
      <c r="CL40" s="381"/>
      <c r="CM40" s="381"/>
      <c r="CN40" s="171"/>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98"/>
    </row>
    <row r="41" spans="1:113" ht="32.25" customHeight="1">
      <c r="A41" s="171"/>
      <c r="B41" s="195"/>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1"/>
      <c r="U41" s="380" t="str">
        <f t="shared" si="4"/>
        <v/>
      </c>
      <c r="V41" s="380"/>
      <c r="W41" s="381"/>
      <c r="X41" s="381"/>
      <c r="Y41" s="381"/>
      <c r="Z41" s="381"/>
      <c r="AA41" s="381"/>
      <c r="AB41" s="381"/>
      <c r="AC41" s="381"/>
      <c r="AD41" s="381"/>
      <c r="AE41" s="381"/>
      <c r="AF41" s="381"/>
      <c r="AG41" s="381"/>
      <c r="AH41" s="381"/>
      <c r="AI41" s="381"/>
      <c r="AJ41" s="381"/>
      <c r="AK41" s="381"/>
      <c r="AL41" s="171"/>
      <c r="AM41" s="380" t="str">
        <f t="shared" si="0"/>
        <v/>
      </c>
      <c r="AN41" s="380"/>
      <c r="AO41" s="381"/>
      <c r="AP41" s="381"/>
      <c r="AQ41" s="381"/>
      <c r="AR41" s="381"/>
      <c r="AS41" s="381"/>
      <c r="AT41" s="381"/>
      <c r="AU41" s="381"/>
      <c r="AV41" s="381"/>
      <c r="AW41" s="381"/>
      <c r="AX41" s="381"/>
      <c r="AY41" s="381"/>
      <c r="AZ41" s="381"/>
      <c r="BA41" s="381"/>
      <c r="BB41" s="381"/>
      <c r="BC41" s="381"/>
      <c r="BD41" s="171"/>
      <c r="BE41" s="380" t="str">
        <f t="shared" si="1"/>
        <v/>
      </c>
      <c r="BF41" s="380"/>
      <c r="BG41" s="381"/>
      <c r="BH41" s="381"/>
      <c r="BI41" s="381"/>
      <c r="BJ41" s="381"/>
      <c r="BK41" s="381"/>
      <c r="BL41" s="381"/>
      <c r="BM41" s="381"/>
      <c r="BN41" s="381"/>
      <c r="BO41" s="381"/>
      <c r="BP41" s="381"/>
      <c r="BQ41" s="381"/>
      <c r="BR41" s="381"/>
      <c r="BS41" s="381"/>
      <c r="BT41" s="381"/>
      <c r="BU41" s="381"/>
      <c r="BV41" s="171"/>
      <c r="BW41" s="380">
        <f t="shared" si="2"/>
        <v>16</v>
      </c>
      <c r="BX41" s="380"/>
      <c r="BY41" s="381" t="str">
        <f>IF('各会計、関係団体の財政状況及び健全化判断比率'!B75="","",'各会計、関係団体の財政状況及び健全化判断比率'!B75)</f>
        <v>埼玉県都市ボートレース企業団</v>
      </c>
      <c r="BZ41" s="381"/>
      <c r="CA41" s="381"/>
      <c r="CB41" s="381"/>
      <c r="CC41" s="381"/>
      <c r="CD41" s="381"/>
      <c r="CE41" s="381"/>
      <c r="CF41" s="381"/>
      <c r="CG41" s="381"/>
      <c r="CH41" s="381"/>
      <c r="CI41" s="381"/>
      <c r="CJ41" s="381"/>
      <c r="CK41" s="381"/>
      <c r="CL41" s="381"/>
      <c r="CM41" s="381"/>
      <c r="CN41" s="171"/>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98"/>
    </row>
    <row r="42" spans="1:113" ht="32.25" customHeight="1">
      <c r="B42" s="195"/>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1"/>
      <c r="U42" s="380" t="str">
        <f t="shared" si="4"/>
        <v/>
      </c>
      <c r="V42" s="380"/>
      <c r="W42" s="381"/>
      <c r="X42" s="381"/>
      <c r="Y42" s="381"/>
      <c r="Z42" s="381"/>
      <c r="AA42" s="381"/>
      <c r="AB42" s="381"/>
      <c r="AC42" s="381"/>
      <c r="AD42" s="381"/>
      <c r="AE42" s="381"/>
      <c r="AF42" s="381"/>
      <c r="AG42" s="381"/>
      <c r="AH42" s="381"/>
      <c r="AI42" s="381"/>
      <c r="AJ42" s="381"/>
      <c r="AK42" s="381"/>
      <c r="AL42" s="171"/>
      <c r="AM42" s="380" t="str">
        <f t="shared" si="0"/>
        <v/>
      </c>
      <c r="AN42" s="380"/>
      <c r="AO42" s="381"/>
      <c r="AP42" s="381"/>
      <c r="AQ42" s="381"/>
      <c r="AR42" s="381"/>
      <c r="AS42" s="381"/>
      <c r="AT42" s="381"/>
      <c r="AU42" s="381"/>
      <c r="AV42" s="381"/>
      <c r="AW42" s="381"/>
      <c r="AX42" s="381"/>
      <c r="AY42" s="381"/>
      <c r="AZ42" s="381"/>
      <c r="BA42" s="381"/>
      <c r="BB42" s="381"/>
      <c r="BC42" s="381"/>
      <c r="BD42" s="171"/>
      <c r="BE42" s="380" t="str">
        <f t="shared" si="1"/>
        <v/>
      </c>
      <c r="BF42" s="380"/>
      <c r="BG42" s="381"/>
      <c r="BH42" s="381"/>
      <c r="BI42" s="381"/>
      <c r="BJ42" s="381"/>
      <c r="BK42" s="381"/>
      <c r="BL42" s="381"/>
      <c r="BM42" s="381"/>
      <c r="BN42" s="381"/>
      <c r="BO42" s="381"/>
      <c r="BP42" s="381"/>
      <c r="BQ42" s="381"/>
      <c r="BR42" s="381"/>
      <c r="BS42" s="381"/>
      <c r="BT42" s="381"/>
      <c r="BU42" s="381"/>
      <c r="BV42" s="171"/>
      <c r="BW42" s="380">
        <f t="shared" si="2"/>
        <v>17</v>
      </c>
      <c r="BX42" s="380"/>
      <c r="BY42" s="381" t="str">
        <f>IF('各会計、関係団体の財政状況及び健全化判断比率'!B76="","",'各会計、関係団体の財政状況及び健全化判断比率'!B76)</f>
        <v>瑞穂斎場組合</v>
      </c>
      <c r="BZ42" s="381"/>
      <c r="CA42" s="381"/>
      <c r="CB42" s="381"/>
      <c r="CC42" s="381"/>
      <c r="CD42" s="381"/>
      <c r="CE42" s="381"/>
      <c r="CF42" s="381"/>
      <c r="CG42" s="381"/>
      <c r="CH42" s="381"/>
      <c r="CI42" s="381"/>
      <c r="CJ42" s="381"/>
      <c r="CK42" s="381"/>
      <c r="CL42" s="381"/>
      <c r="CM42" s="381"/>
      <c r="CN42" s="171"/>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98"/>
    </row>
    <row r="43" spans="1:113" ht="32.25" customHeight="1">
      <c r="B43" s="195"/>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1"/>
      <c r="U43" s="380" t="str">
        <f t="shared" si="4"/>
        <v/>
      </c>
      <c r="V43" s="380"/>
      <c r="W43" s="381"/>
      <c r="X43" s="381"/>
      <c r="Y43" s="381"/>
      <c r="Z43" s="381"/>
      <c r="AA43" s="381"/>
      <c r="AB43" s="381"/>
      <c r="AC43" s="381"/>
      <c r="AD43" s="381"/>
      <c r="AE43" s="381"/>
      <c r="AF43" s="381"/>
      <c r="AG43" s="381"/>
      <c r="AH43" s="381"/>
      <c r="AI43" s="381"/>
      <c r="AJ43" s="381"/>
      <c r="AK43" s="381"/>
      <c r="AL43" s="171"/>
      <c r="AM43" s="380" t="str">
        <f t="shared" si="0"/>
        <v/>
      </c>
      <c r="AN43" s="380"/>
      <c r="AO43" s="381"/>
      <c r="AP43" s="381"/>
      <c r="AQ43" s="381"/>
      <c r="AR43" s="381"/>
      <c r="AS43" s="381"/>
      <c r="AT43" s="381"/>
      <c r="AU43" s="381"/>
      <c r="AV43" s="381"/>
      <c r="AW43" s="381"/>
      <c r="AX43" s="381"/>
      <c r="AY43" s="381"/>
      <c r="AZ43" s="381"/>
      <c r="BA43" s="381"/>
      <c r="BB43" s="381"/>
      <c r="BC43" s="381"/>
      <c r="BD43" s="171"/>
      <c r="BE43" s="380" t="str">
        <f t="shared" si="1"/>
        <v/>
      </c>
      <c r="BF43" s="380"/>
      <c r="BG43" s="381"/>
      <c r="BH43" s="381"/>
      <c r="BI43" s="381"/>
      <c r="BJ43" s="381"/>
      <c r="BK43" s="381"/>
      <c r="BL43" s="381"/>
      <c r="BM43" s="381"/>
      <c r="BN43" s="381"/>
      <c r="BO43" s="381"/>
      <c r="BP43" s="381"/>
      <c r="BQ43" s="381"/>
      <c r="BR43" s="381"/>
      <c r="BS43" s="381"/>
      <c r="BT43" s="381"/>
      <c r="BU43" s="381"/>
      <c r="BV43" s="171"/>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1"/>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98"/>
    </row>
    <row r="44" spans="1:113" ht="13.5" customHeight="1" thickBot="1">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row r="46" spans="1:113">
      <c r="B46" s="170" t="s">
        <v>202</v>
      </c>
      <c r="E46" s="377" t="s">
        <v>203</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c r="E47" s="377" t="s">
        <v>204</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c r="E48" s="377" t="s">
        <v>205</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c r="E49" s="379" t="s">
        <v>206</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c r="E50" s="377" t="s">
        <v>207</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c r="E51" s="377" t="s">
        <v>208</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c r="E52" s="377" t="s">
        <v>209</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c r="E53" s="377" t="s">
        <v>210</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row r="55" spans="5:113"/>
    <row r="56" spans="5:113"/>
  </sheetData>
  <sheetProtection algorithmName="SHA-512" hashValue="LKSdbyt0mE9RMuJCTYgALyuiVDp/V/Y2zyZ1id7GF2rfd02Z4jVsN7dNr+kwr/vkiDNAQffxqL+doDgwj53rWA==" saltValue="Luw4VfmD+fX6NdmcR4I1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4" customWidth="1"/>
    <col min="2" max="2" width="2.36328125" style="204" customWidth="1"/>
    <col min="3" max="16" width="2.6328125" style="204" customWidth="1"/>
    <col min="17" max="17" width="2.36328125" style="204" customWidth="1"/>
    <col min="18" max="95" width="1.6328125" style="204" customWidth="1"/>
    <col min="96" max="133" width="1.6328125" style="216" customWidth="1"/>
    <col min="134" max="143" width="1.6328125" style="204" customWidth="1"/>
    <col min="144" max="16384" width="0" style="204"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30" t="s">
        <v>211</v>
      </c>
      <c r="DI1" s="731"/>
      <c r="DJ1" s="731"/>
      <c r="DK1" s="731"/>
      <c r="DL1" s="731"/>
      <c r="DM1" s="731"/>
      <c r="DN1" s="732"/>
      <c r="DO1" s="204"/>
      <c r="DP1" s="730" t="s">
        <v>212</v>
      </c>
      <c r="DQ1" s="731"/>
      <c r="DR1" s="731"/>
      <c r="DS1" s="731"/>
      <c r="DT1" s="731"/>
      <c r="DU1" s="731"/>
      <c r="DV1" s="731"/>
      <c r="DW1" s="731"/>
      <c r="DX1" s="731"/>
      <c r="DY1" s="731"/>
      <c r="DZ1" s="731"/>
      <c r="EA1" s="731"/>
      <c r="EB1" s="731"/>
      <c r="EC1" s="732"/>
      <c r="ED1" s="203"/>
      <c r="EE1" s="203"/>
      <c r="EF1" s="203"/>
      <c r="EG1" s="203"/>
      <c r="EH1" s="203"/>
      <c r="EI1" s="203"/>
      <c r="EJ1" s="203"/>
      <c r="EK1" s="203"/>
      <c r="EL1" s="203"/>
      <c r="EM1" s="203"/>
    </row>
    <row r="2" spans="2:143" ht="22.5" customHeight="1">
      <c r="B2" s="205" t="s">
        <v>213</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c r="B3" s="686" t="s">
        <v>214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86" t="s">
        <v>1</v>
      </c>
      <c r="C4" s="687"/>
      <c r="D4" s="687"/>
      <c r="E4" s="687"/>
      <c r="F4" s="687"/>
      <c r="G4" s="687"/>
      <c r="H4" s="687"/>
      <c r="I4" s="687"/>
      <c r="J4" s="687"/>
      <c r="K4" s="687"/>
      <c r="L4" s="687"/>
      <c r="M4" s="687"/>
      <c r="N4" s="687"/>
      <c r="O4" s="687"/>
      <c r="P4" s="687"/>
      <c r="Q4" s="688"/>
      <c r="R4" s="686" t="s">
        <v>217</v>
      </c>
      <c r="S4" s="687"/>
      <c r="T4" s="687"/>
      <c r="U4" s="687"/>
      <c r="V4" s="687"/>
      <c r="W4" s="687"/>
      <c r="X4" s="687"/>
      <c r="Y4" s="688"/>
      <c r="Z4" s="686" t="s">
        <v>218</v>
      </c>
      <c r="AA4" s="687"/>
      <c r="AB4" s="687"/>
      <c r="AC4" s="688"/>
      <c r="AD4" s="686" t="s">
        <v>219</v>
      </c>
      <c r="AE4" s="687"/>
      <c r="AF4" s="687"/>
      <c r="AG4" s="687"/>
      <c r="AH4" s="687"/>
      <c r="AI4" s="687"/>
      <c r="AJ4" s="687"/>
      <c r="AK4" s="688"/>
      <c r="AL4" s="686" t="s">
        <v>218</v>
      </c>
      <c r="AM4" s="687"/>
      <c r="AN4" s="687"/>
      <c r="AO4" s="688"/>
      <c r="AP4" s="733" t="s">
        <v>220</v>
      </c>
      <c r="AQ4" s="733"/>
      <c r="AR4" s="733"/>
      <c r="AS4" s="733"/>
      <c r="AT4" s="733"/>
      <c r="AU4" s="733"/>
      <c r="AV4" s="733"/>
      <c r="AW4" s="733"/>
      <c r="AX4" s="733"/>
      <c r="AY4" s="733"/>
      <c r="AZ4" s="733"/>
      <c r="BA4" s="733"/>
      <c r="BB4" s="733"/>
      <c r="BC4" s="733"/>
      <c r="BD4" s="733"/>
      <c r="BE4" s="733"/>
      <c r="BF4" s="733"/>
      <c r="BG4" s="733" t="s">
        <v>221</v>
      </c>
      <c r="BH4" s="733"/>
      <c r="BI4" s="733"/>
      <c r="BJ4" s="733"/>
      <c r="BK4" s="733"/>
      <c r="BL4" s="733"/>
      <c r="BM4" s="733"/>
      <c r="BN4" s="733"/>
      <c r="BO4" s="733" t="s">
        <v>218</v>
      </c>
      <c r="BP4" s="733"/>
      <c r="BQ4" s="733"/>
      <c r="BR4" s="733"/>
      <c r="BS4" s="733" t="s">
        <v>222</v>
      </c>
      <c r="BT4" s="733"/>
      <c r="BU4" s="733"/>
      <c r="BV4" s="733"/>
      <c r="BW4" s="733"/>
      <c r="BX4" s="733"/>
      <c r="BY4" s="733"/>
      <c r="BZ4" s="733"/>
      <c r="CA4" s="733"/>
      <c r="CB4" s="733"/>
      <c r="CD4" s="686" t="s">
        <v>223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c r="B5" s="692" t="s">
        <v>224</v>
      </c>
      <c r="C5" s="693"/>
      <c r="D5" s="693"/>
      <c r="E5" s="693"/>
      <c r="F5" s="693"/>
      <c r="G5" s="693"/>
      <c r="H5" s="693"/>
      <c r="I5" s="693"/>
      <c r="J5" s="693"/>
      <c r="K5" s="693"/>
      <c r="L5" s="693"/>
      <c r="M5" s="693"/>
      <c r="N5" s="693"/>
      <c r="O5" s="693"/>
      <c r="P5" s="693"/>
      <c r="Q5" s="694"/>
      <c r="R5" s="689">
        <v>21539968</v>
      </c>
      <c r="S5" s="690"/>
      <c r="T5" s="690"/>
      <c r="U5" s="690"/>
      <c r="V5" s="690"/>
      <c r="W5" s="690"/>
      <c r="X5" s="690"/>
      <c r="Y5" s="715"/>
      <c r="Z5" s="728">
        <v>44.1</v>
      </c>
      <c r="AA5" s="728"/>
      <c r="AB5" s="728"/>
      <c r="AC5" s="728"/>
      <c r="AD5" s="729">
        <v>20189487</v>
      </c>
      <c r="AE5" s="729"/>
      <c r="AF5" s="729"/>
      <c r="AG5" s="729"/>
      <c r="AH5" s="729"/>
      <c r="AI5" s="729"/>
      <c r="AJ5" s="729"/>
      <c r="AK5" s="729"/>
      <c r="AL5" s="716">
        <v>73.3</v>
      </c>
      <c r="AM5" s="698"/>
      <c r="AN5" s="698"/>
      <c r="AO5" s="717"/>
      <c r="AP5" s="692" t="s">
        <v>225</v>
      </c>
      <c r="AQ5" s="693"/>
      <c r="AR5" s="693"/>
      <c r="AS5" s="693"/>
      <c r="AT5" s="693"/>
      <c r="AU5" s="693"/>
      <c r="AV5" s="693"/>
      <c r="AW5" s="693"/>
      <c r="AX5" s="693"/>
      <c r="AY5" s="693"/>
      <c r="AZ5" s="693"/>
      <c r="BA5" s="693"/>
      <c r="BB5" s="693"/>
      <c r="BC5" s="693"/>
      <c r="BD5" s="693"/>
      <c r="BE5" s="693"/>
      <c r="BF5" s="694"/>
      <c r="BG5" s="634">
        <v>20189487</v>
      </c>
      <c r="BH5" s="635"/>
      <c r="BI5" s="635"/>
      <c r="BJ5" s="635"/>
      <c r="BK5" s="635"/>
      <c r="BL5" s="635"/>
      <c r="BM5" s="635"/>
      <c r="BN5" s="636"/>
      <c r="BO5" s="672">
        <v>93.7</v>
      </c>
      <c r="BP5" s="672"/>
      <c r="BQ5" s="672"/>
      <c r="BR5" s="672"/>
      <c r="BS5" s="673">
        <v>101130</v>
      </c>
      <c r="BT5" s="673"/>
      <c r="BU5" s="673"/>
      <c r="BV5" s="673"/>
      <c r="BW5" s="673"/>
      <c r="BX5" s="673"/>
      <c r="BY5" s="673"/>
      <c r="BZ5" s="673"/>
      <c r="CA5" s="673"/>
      <c r="CB5" s="711"/>
      <c r="CD5" s="686" t="s">
        <v>220</v>
      </c>
      <c r="CE5" s="687"/>
      <c r="CF5" s="687"/>
      <c r="CG5" s="687"/>
      <c r="CH5" s="687"/>
      <c r="CI5" s="687"/>
      <c r="CJ5" s="687"/>
      <c r="CK5" s="687"/>
      <c r="CL5" s="687"/>
      <c r="CM5" s="687"/>
      <c r="CN5" s="687"/>
      <c r="CO5" s="687"/>
      <c r="CP5" s="687"/>
      <c r="CQ5" s="688"/>
      <c r="CR5" s="686" t="s">
        <v>226</v>
      </c>
      <c r="CS5" s="687"/>
      <c r="CT5" s="687"/>
      <c r="CU5" s="687"/>
      <c r="CV5" s="687"/>
      <c r="CW5" s="687"/>
      <c r="CX5" s="687"/>
      <c r="CY5" s="688"/>
      <c r="CZ5" s="686" t="s">
        <v>218</v>
      </c>
      <c r="DA5" s="687"/>
      <c r="DB5" s="687"/>
      <c r="DC5" s="688"/>
      <c r="DD5" s="686" t="s">
        <v>227</v>
      </c>
      <c r="DE5" s="687"/>
      <c r="DF5" s="687"/>
      <c r="DG5" s="687"/>
      <c r="DH5" s="687"/>
      <c r="DI5" s="687"/>
      <c r="DJ5" s="687"/>
      <c r="DK5" s="687"/>
      <c r="DL5" s="687"/>
      <c r="DM5" s="687"/>
      <c r="DN5" s="687"/>
      <c r="DO5" s="687"/>
      <c r="DP5" s="688"/>
      <c r="DQ5" s="686" t="s">
        <v>228</v>
      </c>
      <c r="DR5" s="687"/>
      <c r="DS5" s="687"/>
      <c r="DT5" s="687"/>
      <c r="DU5" s="687"/>
      <c r="DV5" s="687"/>
      <c r="DW5" s="687"/>
      <c r="DX5" s="687"/>
      <c r="DY5" s="687"/>
      <c r="DZ5" s="687"/>
      <c r="EA5" s="687"/>
      <c r="EB5" s="687"/>
      <c r="EC5" s="688"/>
    </row>
    <row r="6" spans="2:143" ht="11.25" customHeight="1">
      <c r="B6" s="631" t="s">
        <v>229</v>
      </c>
      <c r="C6" s="632"/>
      <c r="D6" s="632"/>
      <c r="E6" s="632"/>
      <c r="F6" s="632"/>
      <c r="G6" s="632"/>
      <c r="H6" s="632"/>
      <c r="I6" s="632"/>
      <c r="J6" s="632"/>
      <c r="K6" s="632"/>
      <c r="L6" s="632"/>
      <c r="M6" s="632"/>
      <c r="N6" s="632"/>
      <c r="O6" s="632"/>
      <c r="P6" s="632"/>
      <c r="Q6" s="633"/>
      <c r="R6" s="634">
        <v>309274</v>
      </c>
      <c r="S6" s="635"/>
      <c r="T6" s="635"/>
      <c r="U6" s="635"/>
      <c r="V6" s="635"/>
      <c r="W6" s="635"/>
      <c r="X6" s="635"/>
      <c r="Y6" s="636"/>
      <c r="Z6" s="672">
        <v>0.6</v>
      </c>
      <c r="AA6" s="672"/>
      <c r="AB6" s="672"/>
      <c r="AC6" s="672"/>
      <c r="AD6" s="673">
        <v>309274</v>
      </c>
      <c r="AE6" s="673"/>
      <c r="AF6" s="673"/>
      <c r="AG6" s="673"/>
      <c r="AH6" s="673"/>
      <c r="AI6" s="673"/>
      <c r="AJ6" s="673"/>
      <c r="AK6" s="673"/>
      <c r="AL6" s="637">
        <v>1.1000000000000001</v>
      </c>
      <c r="AM6" s="638"/>
      <c r="AN6" s="638"/>
      <c r="AO6" s="674"/>
      <c r="AP6" s="631" t="s">
        <v>230</v>
      </c>
      <c r="AQ6" s="632"/>
      <c r="AR6" s="632"/>
      <c r="AS6" s="632"/>
      <c r="AT6" s="632"/>
      <c r="AU6" s="632"/>
      <c r="AV6" s="632"/>
      <c r="AW6" s="632"/>
      <c r="AX6" s="632"/>
      <c r="AY6" s="632"/>
      <c r="AZ6" s="632"/>
      <c r="BA6" s="632"/>
      <c r="BB6" s="632"/>
      <c r="BC6" s="632"/>
      <c r="BD6" s="632"/>
      <c r="BE6" s="632"/>
      <c r="BF6" s="633"/>
      <c r="BG6" s="634">
        <v>20189487</v>
      </c>
      <c r="BH6" s="635"/>
      <c r="BI6" s="635"/>
      <c r="BJ6" s="635"/>
      <c r="BK6" s="635"/>
      <c r="BL6" s="635"/>
      <c r="BM6" s="635"/>
      <c r="BN6" s="636"/>
      <c r="BO6" s="672">
        <v>93.7</v>
      </c>
      <c r="BP6" s="672"/>
      <c r="BQ6" s="672"/>
      <c r="BR6" s="672"/>
      <c r="BS6" s="673">
        <v>101130</v>
      </c>
      <c r="BT6" s="673"/>
      <c r="BU6" s="673"/>
      <c r="BV6" s="673"/>
      <c r="BW6" s="673"/>
      <c r="BX6" s="673"/>
      <c r="BY6" s="673"/>
      <c r="BZ6" s="673"/>
      <c r="CA6" s="673"/>
      <c r="CB6" s="711"/>
      <c r="CD6" s="692" t="s">
        <v>231</v>
      </c>
      <c r="CE6" s="693"/>
      <c r="CF6" s="693"/>
      <c r="CG6" s="693"/>
      <c r="CH6" s="693"/>
      <c r="CI6" s="693"/>
      <c r="CJ6" s="693"/>
      <c r="CK6" s="693"/>
      <c r="CL6" s="693"/>
      <c r="CM6" s="693"/>
      <c r="CN6" s="693"/>
      <c r="CO6" s="693"/>
      <c r="CP6" s="693"/>
      <c r="CQ6" s="694"/>
      <c r="CR6" s="634">
        <v>279295</v>
      </c>
      <c r="CS6" s="635"/>
      <c r="CT6" s="635"/>
      <c r="CU6" s="635"/>
      <c r="CV6" s="635"/>
      <c r="CW6" s="635"/>
      <c r="CX6" s="635"/>
      <c r="CY6" s="636"/>
      <c r="CZ6" s="716">
        <v>0.6</v>
      </c>
      <c r="DA6" s="698"/>
      <c r="DB6" s="698"/>
      <c r="DC6" s="718"/>
      <c r="DD6" s="640" t="s">
        <v>232</v>
      </c>
      <c r="DE6" s="635"/>
      <c r="DF6" s="635"/>
      <c r="DG6" s="635"/>
      <c r="DH6" s="635"/>
      <c r="DI6" s="635"/>
      <c r="DJ6" s="635"/>
      <c r="DK6" s="635"/>
      <c r="DL6" s="635"/>
      <c r="DM6" s="635"/>
      <c r="DN6" s="635"/>
      <c r="DO6" s="635"/>
      <c r="DP6" s="636"/>
      <c r="DQ6" s="640">
        <v>279243</v>
      </c>
      <c r="DR6" s="635"/>
      <c r="DS6" s="635"/>
      <c r="DT6" s="635"/>
      <c r="DU6" s="635"/>
      <c r="DV6" s="635"/>
      <c r="DW6" s="635"/>
      <c r="DX6" s="635"/>
      <c r="DY6" s="635"/>
      <c r="DZ6" s="635"/>
      <c r="EA6" s="635"/>
      <c r="EB6" s="635"/>
      <c r="EC6" s="671"/>
    </row>
    <row r="7" spans="2:143" ht="11.25" customHeight="1">
      <c r="B7" s="631" t="s">
        <v>233</v>
      </c>
      <c r="C7" s="632"/>
      <c r="D7" s="632"/>
      <c r="E7" s="632"/>
      <c r="F7" s="632"/>
      <c r="G7" s="632"/>
      <c r="H7" s="632"/>
      <c r="I7" s="632"/>
      <c r="J7" s="632"/>
      <c r="K7" s="632"/>
      <c r="L7" s="632"/>
      <c r="M7" s="632"/>
      <c r="N7" s="632"/>
      <c r="O7" s="632"/>
      <c r="P7" s="632"/>
      <c r="Q7" s="633"/>
      <c r="R7" s="634">
        <v>8110</v>
      </c>
      <c r="S7" s="635"/>
      <c r="T7" s="635"/>
      <c r="U7" s="635"/>
      <c r="V7" s="635"/>
      <c r="W7" s="635"/>
      <c r="X7" s="635"/>
      <c r="Y7" s="636"/>
      <c r="Z7" s="672">
        <v>0</v>
      </c>
      <c r="AA7" s="672"/>
      <c r="AB7" s="672"/>
      <c r="AC7" s="672"/>
      <c r="AD7" s="673">
        <v>8110</v>
      </c>
      <c r="AE7" s="673"/>
      <c r="AF7" s="673"/>
      <c r="AG7" s="673"/>
      <c r="AH7" s="673"/>
      <c r="AI7" s="673"/>
      <c r="AJ7" s="673"/>
      <c r="AK7" s="673"/>
      <c r="AL7" s="637">
        <v>0</v>
      </c>
      <c r="AM7" s="638"/>
      <c r="AN7" s="638"/>
      <c r="AO7" s="674"/>
      <c r="AP7" s="631" t="s">
        <v>234</v>
      </c>
      <c r="AQ7" s="632"/>
      <c r="AR7" s="632"/>
      <c r="AS7" s="632"/>
      <c r="AT7" s="632"/>
      <c r="AU7" s="632"/>
      <c r="AV7" s="632"/>
      <c r="AW7" s="632"/>
      <c r="AX7" s="632"/>
      <c r="AY7" s="632"/>
      <c r="AZ7" s="632"/>
      <c r="BA7" s="632"/>
      <c r="BB7" s="632"/>
      <c r="BC7" s="632"/>
      <c r="BD7" s="632"/>
      <c r="BE7" s="632"/>
      <c r="BF7" s="633"/>
      <c r="BG7" s="634">
        <v>9617844</v>
      </c>
      <c r="BH7" s="635"/>
      <c r="BI7" s="635"/>
      <c r="BJ7" s="635"/>
      <c r="BK7" s="635"/>
      <c r="BL7" s="635"/>
      <c r="BM7" s="635"/>
      <c r="BN7" s="636"/>
      <c r="BO7" s="672">
        <v>44.7</v>
      </c>
      <c r="BP7" s="672"/>
      <c r="BQ7" s="672"/>
      <c r="BR7" s="672"/>
      <c r="BS7" s="673">
        <v>101130</v>
      </c>
      <c r="BT7" s="673"/>
      <c r="BU7" s="673"/>
      <c r="BV7" s="673"/>
      <c r="BW7" s="673"/>
      <c r="BX7" s="673"/>
      <c r="BY7" s="673"/>
      <c r="BZ7" s="673"/>
      <c r="CA7" s="673"/>
      <c r="CB7" s="711"/>
      <c r="CD7" s="631" t="s">
        <v>235</v>
      </c>
      <c r="CE7" s="632"/>
      <c r="CF7" s="632"/>
      <c r="CG7" s="632"/>
      <c r="CH7" s="632"/>
      <c r="CI7" s="632"/>
      <c r="CJ7" s="632"/>
      <c r="CK7" s="632"/>
      <c r="CL7" s="632"/>
      <c r="CM7" s="632"/>
      <c r="CN7" s="632"/>
      <c r="CO7" s="632"/>
      <c r="CP7" s="632"/>
      <c r="CQ7" s="633"/>
      <c r="CR7" s="634">
        <v>5229683</v>
      </c>
      <c r="CS7" s="635"/>
      <c r="CT7" s="635"/>
      <c r="CU7" s="635"/>
      <c r="CV7" s="635"/>
      <c r="CW7" s="635"/>
      <c r="CX7" s="635"/>
      <c r="CY7" s="636"/>
      <c r="CZ7" s="672">
        <v>11.1</v>
      </c>
      <c r="DA7" s="672"/>
      <c r="DB7" s="672"/>
      <c r="DC7" s="672"/>
      <c r="DD7" s="640">
        <v>119006</v>
      </c>
      <c r="DE7" s="635"/>
      <c r="DF7" s="635"/>
      <c r="DG7" s="635"/>
      <c r="DH7" s="635"/>
      <c r="DI7" s="635"/>
      <c r="DJ7" s="635"/>
      <c r="DK7" s="635"/>
      <c r="DL7" s="635"/>
      <c r="DM7" s="635"/>
      <c r="DN7" s="635"/>
      <c r="DO7" s="635"/>
      <c r="DP7" s="636"/>
      <c r="DQ7" s="640">
        <v>4459199</v>
      </c>
      <c r="DR7" s="635"/>
      <c r="DS7" s="635"/>
      <c r="DT7" s="635"/>
      <c r="DU7" s="635"/>
      <c r="DV7" s="635"/>
      <c r="DW7" s="635"/>
      <c r="DX7" s="635"/>
      <c r="DY7" s="635"/>
      <c r="DZ7" s="635"/>
      <c r="EA7" s="635"/>
      <c r="EB7" s="635"/>
      <c r="EC7" s="671"/>
    </row>
    <row r="8" spans="2:143" ht="11.25" customHeight="1">
      <c r="B8" s="631" t="s">
        <v>236</v>
      </c>
      <c r="C8" s="632"/>
      <c r="D8" s="632"/>
      <c r="E8" s="632"/>
      <c r="F8" s="632"/>
      <c r="G8" s="632"/>
      <c r="H8" s="632"/>
      <c r="I8" s="632"/>
      <c r="J8" s="632"/>
      <c r="K8" s="632"/>
      <c r="L8" s="632"/>
      <c r="M8" s="632"/>
      <c r="N8" s="632"/>
      <c r="O8" s="632"/>
      <c r="P8" s="632"/>
      <c r="Q8" s="633"/>
      <c r="R8" s="634">
        <v>116377</v>
      </c>
      <c r="S8" s="635"/>
      <c r="T8" s="635"/>
      <c r="U8" s="635"/>
      <c r="V8" s="635"/>
      <c r="W8" s="635"/>
      <c r="X8" s="635"/>
      <c r="Y8" s="636"/>
      <c r="Z8" s="672">
        <v>0.2</v>
      </c>
      <c r="AA8" s="672"/>
      <c r="AB8" s="672"/>
      <c r="AC8" s="672"/>
      <c r="AD8" s="673">
        <v>116377</v>
      </c>
      <c r="AE8" s="673"/>
      <c r="AF8" s="673"/>
      <c r="AG8" s="673"/>
      <c r="AH8" s="673"/>
      <c r="AI8" s="673"/>
      <c r="AJ8" s="673"/>
      <c r="AK8" s="673"/>
      <c r="AL8" s="637">
        <v>0.4</v>
      </c>
      <c r="AM8" s="638"/>
      <c r="AN8" s="638"/>
      <c r="AO8" s="674"/>
      <c r="AP8" s="631" t="s">
        <v>237</v>
      </c>
      <c r="AQ8" s="632"/>
      <c r="AR8" s="632"/>
      <c r="AS8" s="632"/>
      <c r="AT8" s="632"/>
      <c r="AU8" s="632"/>
      <c r="AV8" s="632"/>
      <c r="AW8" s="632"/>
      <c r="AX8" s="632"/>
      <c r="AY8" s="632"/>
      <c r="AZ8" s="632"/>
      <c r="BA8" s="632"/>
      <c r="BB8" s="632"/>
      <c r="BC8" s="632"/>
      <c r="BD8" s="632"/>
      <c r="BE8" s="632"/>
      <c r="BF8" s="633"/>
      <c r="BG8" s="634">
        <v>268540</v>
      </c>
      <c r="BH8" s="635"/>
      <c r="BI8" s="635"/>
      <c r="BJ8" s="635"/>
      <c r="BK8" s="635"/>
      <c r="BL8" s="635"/>
      <c r="BM8" s="635"/>
      <c r="BN8" s="636"/>
      <c r="BO8" s="672">
        <v>1.2</v>
      </c>
      <c r="BP8" s="672"/>
      <c r="BQ8" s="672"/>
      <c r="BR8" s="672"/>
      <c r="BS8" s="673" t="s">
        <v>232</v>
      </c>
      <c r="BT8" s="673"/>
      <c r="BU8" s="673"/>
      <c r="BV8" s="673"/>
      <c r="BW8" s="673"/>
      <c r="BX8" s="673"/>
      <c r="BY8" s="673"/>
      <c r="BZ8" s="673"/>
      <c r="CA8" s="673"/>
      <c r="CB8" s="711"/>
      <c r="CD8" s="631" t="s">
        <v>238</v>
      </c>
      <c r="CE8" s="632"/>
      <c r="CF8" s="632"/>
      <c r="CG8" s="632"/>
      <c r="CH8" s="632"/>
      <c r="CI8" s="632"/>
      <c r="CJ8" s="632"/>
      <c r="CK8" s="632"/>
      <c r="CL8" s="632"/>
      <c r="CM8" s="632"/>
      <c r="CN8" s="632"/>
      <c r="CO8" s="632"/>
      <c r="CP8" s="632"/>
      <c r="CQ8" s="633"/>
      <c r="CR8" s="634">
        <v>21114506</v>
      </c>
      <c r="CS8" s="635"/>
      <c r="CT8" s="635"/>
      <c r="CU8" s="635"/>
      <c r="CV8" s="635"/>
      <c r="CW8" s="635"/>
      <c r="CX8" s="635"/>
      <c r="CY8" s="636"/>
      <c r="CZ8" s="672">
        <v>44.7</v>
      </c>
      <c r="DA8" s="672"/>
      <c r="DB8" s="672"/>
      <c r="DC8" s="672"/>
      <c r="DD8" s="640">
        <v>114683</v>
      </c>
      <c r="DE8" s="635"/>
      <c r="DF8" s="635"/>
      <c r="DG8" s="635"/>
      <c r="DH8" s="635"/>
      <c r="DI8" s="635"/>
      <c r="DJ8" s="635"/>
      <c r="DK8" s="635"/>
      <c r="DL8" s="635"/>
      <c r="DM8" s="635"/>
      <c r="DN8" s="635"/>
      <c r="DO8" s="635"/>
      <c r="DP8" s="636"/>
      <c r="DQ8" s="640">
        <v>10481092</v>
      </c>
      <c r="DR8" s="635"/>
      <c r="DS8" s="635"/>
      <c r="DT8" s="635"/>
      <c r="DU8" s="635"/>
      <c r="DV8" s="635"/>
      <c r="DW8" s="635"/>
      <c r="DX8" s="635"/>
      <c r="DY8" s="635"/>
      <c r="DZ8" s="635"/>
      <c r="EA8" s="635"/>
      <c r="EB8" s="635"/>
      <c r="EC8" s="671"/>
    </row>
    <row r="9" spans="2:143" ht="11.25" customHeight="1">
      <c r="B9" s="631" t="s">
        <v>239</v>
      </c>
      <c r="C9" s="632"/>
      <c r="D9" s="632"/>
      <c r="E9" s="632"/>
      <c r="F9" s="632"/>
      <c r="G9" s="632"/>
      <c r="H9" s="632"/>
      <c r="I9" s="632"/>
      <c r="J9" s="632"/>
      <c r="K9" s="632"/>
      <c r="L9" s="632"/>
      <c r="M9" s="632"/>
      <c r="N9" s="632"/>
      <c r="O9" s="632"/>
      <c r="P9" s="632"/>
      <c r="Q9" s="633"/>
      <c r="R9" s="634">
        <v>90448</v>
      </c>
      <c r="S9" s="635"/>
      <c r="T9" s="635"/>
      <c r="U9" s="635"/>
      <c r="V9" s="635"/>
      <c r="W9" s="635"/>
      <c r="X9" s="635"/>
      <c r="Y9" s="636"/>
      <c r="Z9" s="672">
        <v>0.2</v>
      </c>
      <c r="AA9" s="672"/>
      <c r="AB9" s="672"/>
      <c r="AC9" s="672"/>
      <c r="AD9" s="673">
        <v>90448</v>
      </c>
      <c r="AE9" s="673"/>
      <c r="AF9" s="673"/>
      <c r="AG9" s="673"/>
      <c r="AH9" s="673"/>
      <c r="AI9" s="673"/>
      <c r="AJ9" s="673"/>
      <c r="AK9" s="673"/>
      <c r="AL9" s="637">
        <v>0.3</v>
      </c>
      <c r="AM9" s="638"/>
      <c r="AN9" s="638"/>
      <c r="AO9" s="674"/>
      <c r="AP9" s="631" t="s">
        <v>240</v>
      </c>
      <c r="AQ9" s="632"/>
      <c r="AR9" s="632"/>
      <c r="AS9" s="632"/>
      <c r="AT9" s="632"/>
      <c r="AU9" s="632"/>
      <c r="AV9" s="632"/>
      <c r="AW9" s="632"/>
      <c r="AX9" s="632"/>
      <c r="AY9" s="632"/>
      <c r="AZ9" s="632"/>
      <c r="BA9" s="632"/>
      <c r="BB9" s="632"/>
      <c r="BC9" s="632"/>
      <c r="BD9" s="632"/>
      <c r="BE9" s="632"/>
      <c r="BF9" s="633"/>
      <c r="BG9" s="634">
        <v>8241681</v>
      </c>
      <c r="BH9" s="635"/>
      <c r="BI9" s="635"/>
      <c r="BJ9" s="635"/>
      <c r="BK9" s="635"/>
      <c r="BL9" s="635"/>
      <c r="BM9" s="635"/>
      <c r="BN9" s="636"/>
      <c r="BO9" s="672">
        <v>38.299999999999997</v>
      </c>
      <c r="BP9" s="672"/>
      <c r="BQ9" s="672"/>
      <c r="BR9" s="672"/>
      <c r="BS9" s="673" t="s">
        <v>128</v>
      </c>
      <c r="BT9" s="673"/>
      <c r="BU9" s="673"/>
      <c r="BV9" s="673"/>
      <c r="BW9" s="673"/>
      <c r="BX9" s="673"/>
      <c r="BY9" s="673"/>
      <c r="BZ9" s="673"/>
      <c r="CA9" s="673"/>
      <c r="CB9" s="711"/>
      <c r="CD9" s="631" t="s">
        <v>241</v>
      </c>
      <c r="CE9" s="632"/>
      <c r="CF9" s="632"/>
      <c r="CG9" s="632"/>
      <c r="CH9" s="632"/>
      <c r="CI9" s="632"/>
      <c r="CJ9" s="632"/>
      <c r="CK9" s="632"/>
      <c r="CL9" s="632"/>
      <c r="CM9" s="632"/>
      <c r="CN9" s="632"/>
      <c r="CO9" s="632"/>
      <c r="CP9" s="632"/>
      <c r="CQ9" s="633"/>
      <c r="CR9" s="634">
        <v>4725743</v>
      </c>
      <c r="CS9" s="635"/>
      <c r="CT9" s="635"/>
      <c r="CU9" s="635"/>
      <c r="CV9" s="635"/>
      <c r="CW9" s="635"/>
      <c r="CX9" s="635"/>
      <c r="CY9" s="636"/>
      <c r="CZ9" s="672">
        <v>10</v>
      </c>
      <c r="DA9" s="672"/>
      <c r="DB9" s="672"/>
      <c r="DC9" s="672"/>
      <c r="DD9" s="640">
        <v>11973</v>
      </c>
      <c r="DE9" s="635"/>
      <c r="DF9" s="635"/>
      <c r="DG9" s="635"/>
      <c r="DH9" s="635"/>
      <c r="DI9" s="635"/>
      <c r="DJ9" s="635"/>
      <c r="DK9" s="635"/>
      <c r="DL9" s="635"/>
      <c r="DM9" s="635"/>
      <c r="DN9" s="635"/>
      <c r="DO9" s="635"/>
      <c r="DP9" s="636"/>
      <c r="DQ9" s="640">
        <v>3383983</v>
      </c>
      <c r="DR9" s="635"/>
      <c r="DS9" s="635"/>
      <c r="DT9" s="635"/>
      <c r="DU9" s="635"/>
      <c r="DV9" s="635"/>
      <c r="DW9" s="635"/>
      <c r="DX9" s="635"/>
      <c r="DY9" s="635"/>
      <c r="DZ9" s="635"/>
      <c r="EA9" s="635"/>
      <c r="EB9" s="635"/>
      <c r="EC9" s="671"/>
    </row>
    <row r="10" spans="2:143" ht="11.25" customHeight="1">
      <c r="B10" s="631" t="s">
        <v>242</v>
      </c>
      <c r="C10" s="632"/>
      <c r="D10" s="632"/>
      <c r="E10" s="632"/>
      <c r="F10" s="632"/>
      <c r="G10" s="632"/>
      <c r="H10" s="632"/>
      <c r="I10" s="632"/>
      <c r="J10" s="632"/>
      <c r="K10" s="632"/>
      <c r="L10" s="632"/>
      <c r="M10" s="632"/>
      <c r="N10" s="632"/>
      <c r="O10" s="632"/>
      <c r="P10" s="632"/>
      <c r="Q10" s="633"/>
      <c r="R10" s="634" t="s">
        <v>174</v>
      </c>
      <c r="S10" s="635"/>
      <c r="T10" s="635"/>
      <c r="U10" s="635"/>
      <c r="V10" s="635"/>
      <c r="W10" s="635"/>
      <c r="X10" s="635"/>
      <c r="Y10" s="636"/>
      <c r="Z10" s="672" t="s">
        <v>232</v>
      </c>
      <c r="AA10" s="672"/>
      <c r="AB10" s="672"/>
      <c r="AC10" s="672"/>
      <c r="AD10" s="673" t="s">
        <v>232</v>
      </c>
      <c r="AE10" s="673"/>
      <c r="AF10" s="673"/>
      <c r="AG10" s="673"/>
      <c r="AH10" s="673"/>
      <c r="AI10" s="673"/>
      <c r="AJ10" s="673"/>
      <c r="AK10" s="673"/>
      <c r="AL10" s="637" t="s">
        <v>174</v>
      </c>
      <c r="AM10" s="638"/>
      <c r="AN10" s="638"/>
      <c r="AO10" s="674"/>
      <c r="AP10" s="631" t="s">
        <v>243</v>
      </c>
      <c r="AQ10" s="632"/>
      <c r="AR10" s="632"/>
      <c r="AS10" s="632"/>
      <c r="AT10" s="632"/>
      <c r="AU10" s="632"/>
      <c r="AV10" s="632"/>
      <c r="AW10" s="632"/>
      <c r="AX10" s="632"/>
      <c r="AY10" s="632"/>
      <c r="AZ10" s="632"/>
      <c r="BA10" s="632"/>
      <c r="BB10" s="632"/>
      <c r="BC10" s="632"/>
      <c r="BD10" s="632"/>
      <c r="BE10" s="632"/>
      <c r="BF10" s="633"/>
      <c r="BG10" s="634">
        <v>430830</v>
      </c>
      <c r="BH10" s="635"/>
      <c r="BI10" s="635"/>
      <c r="BJ10" s="635"/>
      <c r="BK10" s="635"/>
      <c r="BL10" s="635"/>
      <c r="BM10" s="635"/>
      <c r="BN10" s="636"/>
      <c r="BO10" s="672">
        <v>2</v>
      </c>
      <c r="BP10" s="672"/>
      <c r="BQ10" s="672"/>
      <c r="BR10" s="672"/>
      <c r="BS10" s="673" t="s">
        <v>128</v>
      </c>
      <c r="BT10" s="673"/>
      <c r="BU10" s="673"/>
      <c r="BV10" s="673"/>
      <c r="BW10" s="673"/>
      <c r="BX10" s="673"/>
      <c r="BY10" s="673"/>
      <c r="BZ10" s="673"/>
      <c r="CA10" s="673"/>
      <c r="CB10" s="711"/>
      <c r="CD10" s="631" t="s">
        <v>244</v>
      </c>
      <c r="CE10" s="632"/>
      <c r="CF10" s="632"/>
      <c r="CG10" s="632"/>
      <c r="CH10" s="632"/>
      <c r="CI10" s="632"/>
      <c r="CJ10" s="632"/>
      <c r="CK10" s="632"/>
      <c r="CL10" s="632"/>
      <c r="CM10" s="632"/>
      <c r="CN10" s="632"/>
      <c r="CO10" s="632"/>
      <c r="CP10" s="632"/>
      <c r="CQ10" s="633"/>
      <c r="CR10" s="634">
        <v>49149</v>
      </c>
      <c r="CS10" s="635"/>
      <c r="CT10" s="635"/>
      <c r="CU10" s="635"/>
      <c r="CV10" s="635"/>
      <c r="CW10" s="635"/>
      <c r="CX10" s="635"/>
      <c r="CY10" s="636"/>
      <c r="CZ10" s="672">
        <v>0.1</v>
      </c>
      <c r="DA10" s="672"/>
      <c r="DB10" s="672"/>
      <c r="DC10" s="672"/>
      <c r="DD10" s="640" t="s">
        <v>128</v>
      </c>
      <c r="DE10" s="635"/>
      <c r="DF10" s="635"/>
      <c r="DG10" s="635"/>
      <c r="DH10" s="635"/>
      <c r="DI10" s="635"/>
      <c r="DJ10" s="635"/>
      <c r="DK10" s="635"/>
      <c r="DL10" s="635"/>
      <c r="DM10" s="635"/>
      <c r="DN10" s="635"/>
      <c r="DO10" s="635"/>
      <c r="DP10" s="636"/>
      <c r="DQ10" s="640">
        <v>3597</v>
      </c>
      <c r="DR10" s="635"/>
      <c r="DS10" s="635"/>
      <c r="DT10" s="635"/>
      <c r="DU10" s="635"/>
      <c r="DV10" s="635"/>
      <c r="DW10" s="635"/>
      <c r="DX10" s="635"/>
      <c r="DY10" s="635"/>
      <c r="DZ10" s="635"/>
      <c r="EA10" s="635"/>
      <c r="EB10" s="635"/>
      <c r="EC10" s="671"/>
    </row>
    <row r="11" spans="2:143" ht="11.25" customHeight="1">
      <c r="B11" s="631" t="s">
        <v>245</v>
      </c>
      <c r="C11" s="632"/>
      <c r="D11" s="632"/>
      <c r="E11" s="632"/>
      <c r="F11" s="632"/>
      <c r="G11" s="632"/>
      <c r="H11" s="632"/>
      <c r="I11" s="632"/>
      <c r="J11" s="632"/>
      <c r="K11" s="632"/>
      <c r="L11" s="632"/>
      <c r="M11" s="632"/>
      <c r="N11" s="632"/>
      <c r="O11" s="632"/>
      <c r="P11" s="632"/>
      <c r="Q11" s="633"/>
      <c r="R11" s="634">
        <v>3328357</v>
      </c>
      <c r="S11" s="635"/>
      <c r="T11" s="635"/>
      <c r="U11" s="635"/>
      <c r="V11" s="635"/>
      <c r="W11" s="635"/>
      <c r="X11" s="635"/>
      <c r="Y11" s="636"/>
      <c r="Z11" s="637">
        <v>6.8</v>
      </c>
      <c r="AA11" s="638"/>
      <c r="AB11" s="638"/>
      <c r="AC11" s="639"/>
      <c r="AD11" s="640">
        <v>3328357</v>
      </c>
      <c r="AE11" s="635"/>
      <c r="AF11" s="635"/>
      <c r="AG11" s="635"/>
      <c r="AH11" s="635"/>
      <c r="AI11" s="635"/>
      <c r="AJ11" s="635"/>
      <c r="AK11" s="636"/>
      <c r="AL11" s="637">
        <v>12.1</v>
      </c>
      <c r="AM11" s="638"/>
      <c r="AN11" s="638"/>
      <c r="AO11" s="674"/>
      <c r="AP11" s="631" t="s">
        <v>246</v>
      </c>
      <c r="AQ11" s="632"/>
      <c r="AR11" s="632"/>
      <c r="AS11" s="632"/>
      <c r="AT11" s="632"/>
      <c r="AU11" s="632"/>
      <c r="AV11" s="632"/>
      <c r="AW11" s="632"/>
      <c r="AX11" s="632"/>
      <c r="AY11" s="632"/>
      <c r="AZ11" s="632"/>
      <c r="BA11" s="632"/>
      <c r="BB11" s="632"/>
      <c r="BC11" s="632"/>
      <c r="BD11" s="632"/>
      <c r="BE11" s="632"/>
      <c r="BF11" s="633"/>
      <c r="BG11" s="634">
        <v>676793</v>
      </c>
      <c r="BH11" s="635"/>
      <c r="BI11" s="635"/>
      <c r="BJ11" s="635"/>
      <c r="BK11" s="635"/>
      <c r="BL11" s="635"/>
      <c r="BM11" s="635"/>
      <c r="BN11" s="636"/>
      <c r="BO11" s="672">
        <v>3.1</v>
      </c>
      <c r="BP11" s="672"/>
      <c r="BQ11" s="672"/>
      <c r="BR11" s="672"/>
      <c r="BS11" s="673">
        <v>101130</v>
      </c>
      <c r="BT11" s="673"/>
      <c r="BU11" s="673"/>
      <c r="BV11" s="673"/>
      <c r="BW11" s="673"/>
      <c r="BX11" s="673"/>
      <c r="BY11" s="673"/>
      <c r="BZ11" s="673"/>
      <c r="CA11" s="673"/>
      <c r="CB11" s="711"/>
      <c r="CD11" s="631" t="s">
        <v>247</v>
      </c>
      <c r="CE11" s="632"/>
      <c r="CF11" s="632"/>
      <c r="CG11" s="632"/>
      <c r="CH11" s="632"/>
      <c r="CI11" s="632"/>
      <c r="CJ11" s="632"/>
      <c r="CK11" s="632"/>
      <c r="CL11" s="632"/>
      <c r="CM11" s="632"/>
      <c r="CN11" s="632"/>
      <c r="CO11" s="632"/>
      <c r="CP11" s="632"/>
      <c r="CQ11" s="633"/>
      <c r="CR11" s="634">
        <v>252509</v>
      </c>
      <c r="CS11" s="635"/>
      <c r="CT11" s="635"/>
      <c r="CU11" s="635"/>
      <c r="CV11" s="635"/>
      <c r="CW11" s="635"/>
      <c r="CX11" s="635"/>
      <c r="CY11" s="636"/>
      <c r="CZ11" s="672">
        <v>0.5</v>
      </c>
      <c r="DA11" s="672"/>
      <c r="DB11" s="672"/>
      <c r="DC11" s="672"/>
      <c r="DD11" s="640">
        <v>86075</v>
      </c>
      <c r="DE11" s="635"/>
      <c r="DF11" s="635"/>
      <c r="DG11" s="635"/>
      <c r="DH11" s="635"/>
      <c r="DI11" s="635"/>
      <c r="DJ11" s="635"/>
      <c r="DK11" s="635"/>
      <c r="DL11" s="635"/>
      <c r="DM11" s="635"/>
      <c r="DN11" s="635"/>
      <c r="DO11" s="635"/>
      <c r="DP11" s="636"/>
      <c r="DQ11" s="640">
        <v>161956</v>
      </c>
      <c r="DR11" s="635"/>
      <c r="DS11" s="635"/>
      <c r="DT11" s="635"/>
      <c r="DU11" s="635"/>
      <c r="DV11" s="635"/>
      <c r="DW11" s="635"/>
      <c r="DX11" s="635"/>
      <c r="DY11" s="635"/>
      <c r="DZ11" s="635"/>
      <c r="EA11" s="635"/>
      <c r="EB11" s="635"/>
      <c r="EC11" s="671"/>
    </row>
    <row r="12" spans="2:143" ht="11.25" customHeight="1">
      <c r="B12" s="631" t="s">
        <v>248</v>
      </c>
      <c r="C12" s="632"/>
      <c r="D12" s="632"/>
      <c r="E12" s="632"/>
      <c r="F12" s="632"/>
      <c r="G12" s="632"/>
      <c r="H12" s="632"/>
      <c r="I12" s="632"/>
      <c r="J12" s="632"/>
      <c r="K12" s="632"/>
      <c r="L12" s="632"/>
      <c r="M12" s="632"/>
      <c r="N12" s="632"/>
      <c r="O12" s="632"/>
      <c r="P12" s="632"/>
      <c r="Q12" s="633"/>
      <c r="R12" s="634">
        <v>49687</v>
      </c>
      <c r="S12" s="635"/>
      <c r="T12" s="635"/>
      <c r="U12" s="635"/>
      <c r="V12" s="635"/>
      <c r="W12" s="635"/>
      <c r="X12" s="635"/>
      <c r="Y12" s="636"/>
      <c r="Z12" s="672">
        <v>0.1</v>
      </c>
      <c r="AA12" s="672"/>
      <c r="AB12" s="672"/>
      <c r="AC12" s="672"/>
      <c r="AD12" s="673">
        <v>49687</v>
      </c>
      <c r="AE12" s="673"/>
      <c r="AF12" s="673"/>
      <c r="AG12" s="673"/>
      <c r="AH12" s="673"/>
      <c r="AI12" s="673"/>
      <c r="AJ12" s="673"/>
      <c r="AK12" s="673"/>
      <c r="AL12" s="637">
        <v>0.2</v>
      </c>
      <c r="AM12" s="638"/>
      <c r="AN12" s="638"/>
      <c r="AO12" s="674"/>
      <c r="AP12" s="631" t="s">
        <v>249</v>
      </c>
      <c r="AQ12" s="632"/>
      <c r="AR12" s="632"/>
      <c r="AS12" s="632"/>
      <c r="AT12" s="632"/>
      <c r="AU12" s="632"/>
      <c r="AV12" s="632"/>
      <c r="AW12" s="632"/>
      <c r="AX12" s="632"/>
      <c r="AY12" s="632"/>
      <c r="AZ12" s="632"/>
      <c r="BA12" s="632"/>
      <c r="BB12" s="632"/>
      <c r="BC12" s="632"/>
      <c r="BD12" s="632"/>
      <c r="BE12" s="632"/>
      <c r="BF12" s="633"/>
      <c r="BG12" s="634">
        <v>9285587</v>
      </c>
      <c r="BH12" s="635"/>
      <c r="BI12" s="635"/>
      <c r="BJ12" s="635"/>
      <c r="BK12" s="635"/>
      <c r="BL12" s="635"/>
      <c r="BM12" s="635"/>
      <c r="BN12" s="636"/>
      <c r="BO12" s="672">
        <v>43.1</v>
      </c>
      <c r="BP12" s="672"/>
      <c r="BQ12" s="672"/>
      <c r="BR12" s="672"/>
      <c r="BS12" s="673" t="s">
        <v>128</v>
      </c>
      <c r="BT12" s="673"/>
      <c r="BU12" s="673"/>
      <c r="BV12" s="673"/>
      <c r="BW12" s="673"/>
      <c r="BX12" s="673"/>
      <c r="BY12" s="673"/>
      <c r="BZ12" s="673"/>
      <c r="CA12" s="673"/>
      <c r="CB12" s="711"/>
      <c r="CD12" s="631" t="s">
        <v>250</v>
      </c>
      <c r="CE12" s="632"/>
      <c r="CF12" s="632"/>
      <c r="CG12" s="632"/>
      <c r="CH12" s="632"/>
      <c r="CI12" s="632"/>
      <c r="CJ12" s="632"/>
      <c r="CK12" s="632"/>
      <c r="CL12" s="632"/>
      <c r="CM12" s="632"/>
      <c r="CN12" s="632"/>
      <c r="CO12" s="632"/>
      <c r="CP12" s="632"/>
      <c r="CQ12" s="633"/>
      <c r="CR12" s="634">
        <v>447171</v>
      </c>
      <c r="CS12" s="635"/>
      <c r="CT12" s="635"/>
      <c r="CU12" s="635"/>
      <c r="CV12" s="635"/>
      <c r="CW12" s="635"/>
      <c r="CX12" s="635"/>
      <c r="CY12" s="636"/>
      <c r="CZ12" s="672">
        <v>0.9</v>
      </c>
      <c r="DA12" s="672"/>
      <c r="DB12" s="672"/>
      <c r="DC12" s="672"/>
      <c r="DD12" s="640">
        <v>20568</v>
      </c>
      <c r="DE12" s="635"/>
      <c r="DF12" s="635"/>
      <c r="DG12" s="635"/>
      <c r="DH12" s="635"/>
      <c r="DI12" s="635"/>
      <c r="DJ12" s="635"/>
      <c r="DK12" s="635"/>
      <c r="DL12" s="635"/>
      <c r="DM12" s="635"/>
      <c r="DN12" s="635"/>
      <c r="DO12" s="635"/>
      <c r="DP12" s="636"/>
      <c r="DQ12" s="640">
        <v>434187</v>
      </c>
      <c r="DR12" s="635"/>
      <c r="DS12" s="635"/>
      <c r="DT12" s="635"/>
      <c r="DU12" s="635"/>
      <c r="DV12" s="635"/>
      <c r="DW12" s="635"/>
      <c r="DX12" s="635"/>
      <c r="DY12" s="635"/>
      <c r="DZ12" s="635"/>
      <c r="EA12" s="635"/>
      <c r="EB12" s="635"/>
      <c r="EC12" s="671"/>
    </row>
    <row r="13" spans="2:143" ht="11.25" customHeight="1">
      <c r="B13" s="631" t="s">
        <v>251</v>
      </c>
      <c r="C13" s="632"/>
      <c r="D13" s="632"/>
      <c r="E13" s="632"/>
      <c r="F13" s="632"/>
      <c r="G13" s="632"/>
      <c r="H13" s="632"/>
      <c r="I13" s="632"/>
      <c r="J13" s="632"/>
      <c r="K13" s="632"/>
      <c r="L13" s="632"/>
      <c r="M13" s="632"/>
      <c r="N13" s="632"/>
      <c r="O13" s="632"/>
      <c r="P13" s="632"/>
      <c r="Q13" s="633"/>
      <c r="R13" s="634" t="s">
        <v>174</v>
      </c>
      <c r="S13" s="635"/>
      <c r="T13" s="635"/>
      <c r="U13" s="635"/>
      <c r="V13" s="635"/>
      <c r="W13" s="635"/>
      <c r="X13" s="635"/>
      <c r="Y13" s="636"/>
      <c r="Z13" s="672" t="s">
        <v>128</v>
      </c>
      <c r="AA13" s="672"/>
      <c r="AB13" s="672"/>
      <c r="AC13" s="672"/>
      <c r="AD13" s="673" t="s">
        <v>128</v>
      </c>
      <c r="AE13" s="673"/>
      <c r="AF13" s="673"/>
      <c r="AG13" s="673"/>
      <c r="AH13" s="673"/>
      <c r="AI13" s="673"/>
      <c r="AJ13" s="673"/>
      <c r="AK13" s="673"/>
      <c r="AL13" s="637" t="s">
        <v>232</v>
      </c>
      <c r="AM13" s="638"/>
      <c r="AN13" s="638"/>
      <c r="AO13" s="674"/>
      <c r="AP13" s="631" t="s">
        <v>252</v>
      </c>
      <c r="AQ13" s="632"/>
      <c r="AR13" s="632"/>
      <c r="AS13" s="632"/>
      <c r="AT13" s="632"/>
      <c r="AU13" s="632"/>
      <c r="AV13" s="632"/>
      <c r="AW13" s="632"/>
      <c r="AX13" s="632"/>
      <c r="AY13" s="632"/>
      <c r="AZ13" s="632"/>
      <c r="BA13" s="632"/>
      <c r="BB13" s="632"/>
      <c r="BC13" s="632"/>
      <c r="BD13" s="632"/>
      <c r="BE13" s="632"/>
      <c r="BF13" s="633"/>
      <c r="BG13" s="634">
        <v>9220329</v>
      </c>
      <c r="BH13" s="635"/>
      <c r="BI13" s="635"/>
      <c r="BJ13" s="635"/>
      <c r="BK13" s="635"/>
      <c r="BL13" s="635"/>
      <c r="BM13" s="635"/>
      <c r="BN13" s="636"/>
      <c r="BO13" s="672">
        <v>42.8</v>
      </c>
      <c r="BP13" s="672"/>
      <c r="BQ13" s="672"/>
      <c r="BR13" s="672"/>
      <c r="BS13" s="673" t="s">
        <v>128</v>
      </c>
      <c r="BT13" s="673"/>
      <c r="BU13" s="673"/>
      <c r="BV13" s="673"/>
      <c r="BW13" s="673"/>
      <c r="BX13" s="673"/>
      <c r="BY13" s="673"/>
      <c r="BZ13" s="673"/>
      <c r="CA13" s="673"/>
      <c r="CB13" s="711"/>
      <c r="CD13" s="631" t="s">
        <v>253</v>
      </c>
      <c r="CE13" s="632"/>
      <c r="CF13" s="632"/>
      <c r="CG13" s="632"/>
      <c r="CH13" s="632"/>
      <c r="CI13" s="632"/>
      <c r="CJ13" s="632"/>
      <c r="CK13" s="632"/>
      <c r="CL13" s="632"/>
      <c r="CM13" s="632"/>
      <c r="CN13" s="632"/>
      <c r="CO13" s="632"/>
      <c r="CP13" s="632"/>
      <c r="CQ13" s="633"/>
      <c r="CR13" s="634">
        <v>3641943</v>
      </c>
      <c r="CS13" s="635"/>
      <c r="CT13" s="635"/>
      <c r="CU13" s="635"/>
      <c r="CV13" s="635"/>
      <c r="CW13" s="635"/>
      <c r="CX13" s="635"/>
      <c r="CY13" s="636"/>
      <c r="CZ13" s="672">
        <v>7.7</v>
      </c>
      <c r="DA13" s="672"/>
      <c r="DB13" s="672"/>
      <c r="DC13" s="672"/>
      <c r="DD13" s="640">
        <v>1670940</v>
      </c>
      <c r="DE13" s="635"/>
      <c r="DF13" s="635"/>
      <c r="DG13" s="635"/>
      <c r="DH13" s="635"/>
      <c r="DI13" s="635"/>
      <c r="DJ13" s="635"/>
      <c r="DK13" s="635"/>
      <c r="DL13" s="635"/>
      <c r="DM13" s="635"/>
      <c r="DN13" s="635"/>
      <c r="DO13" s="635"/>
      <c r="DP13" s="636"/>
      <c r="DQ13" s="640">
        <v>2228392</v>
      </c>
      <c r="DR13" s="635"/>
      <c r="DS13" s="635"/>
      <c r="DT13" s="635"/>
      <c r="DU13" s="635"/>
      <c r="DV13" s="635"/>
      <c r="DW13" s="635"/>
      <c r="DX13" s="635"/>
      <c r="DY13" s="635"/>
      <c r="DZ13" s="635"/>
      <c r="EA13" s="635"/>
      <c r="EB13" s="635"/>
      <c r="EC13" s="671"/>
    </row>
    <row r="14" spans="2:143" ht="11.25" customHeight="1">
      <c r="B14" s="631" t="s">
        <v>254</v>
      </c>
      <c r="C14" s="632"/>
      <c r="D14" s="632"/>
      <c r="E14" s="632"/>
      <c r="F14" s="632"/>
      <c r="G14" s="632"/>
      <c r="H14" s="632"/>
      <c r="I14" s="632"/>
      <c r="J14" s="632"/>
      <c r="K14" s="632"/>
      <c r="L14" s="632"/>
      <c r="M14" s="632"/>
      <c r="N14" s="632"/>
      <c r="O14" s="632"/>
      <c r="P14" s="632"/>
      <c r="Q14" s="633"/>
      <c r="R14" s="634">
        <v>783</v>
      </c>
      <c r="S14" s="635"/>
      <c r="T14" s="635"/>
      <c r="U14" s="635"/>
      <c r="V14" s="635"/>
      <c r="W14" s="635"/>
      <c r="X14" s="635"/>
      <c r="Y14" s="636"/>
      <c r="Z14" s="672">
        <v>0</v>
      </c>
      <c r="AA14" s="672"/>
      <c r="AB14" s="672"/>
      <c r="AC14" s="672"/>
      <c r="AD14" s="673">
        <v>783</v>
      </c>
      <c r="AE14" s="673"/>
      <c r="AF14" s="673"/>
      <c r="AG14" s="673"/>
      <c r="AH14" s="673"/>
      <c r="AI14" s="673"/>
      <c r="AJ14" s="673"/>
      <c r="AK14" s="673"/>
      <c r="AL14" s="637">
        <v>0</v>
      </c>
      <c r="AM14" s="638"/>
      <c r="AN14" s="638"/>
      <c r="AO14" s="674"/>
      <c r="AP14" s="631" t="s">
        <v>255</v>
      </c>
      <c r="AQ14" s="632"/>
      <c r="AR14" s="632"/>
      <c r="AS14" s="632"/>
      <c r="AT14" s="632"/>
      <c r="AU14" s="632"/>
      <c r="AV14" s="632"/>
      <c r="AW14" s="632"/>
      <c r="AX14" s="632"/>
      <c r="AY14" s="632"/>
      <c r="AZ14" s="632"/>
      <c r="BA14" s="632"/>
      <c r="BB14" s="632"/>
      <c r="BC14" s="632"/>
      <c r="BD14" s="632"/>
      <c r="BE14" s="632"/>
      <c r="BF14" s="633"/>
      <c r="BG14" s="634">
        <v>350024</v>
      </c>
      <c r="BH14" s="635"/>
      <c r="BI14" s="635"/>
      <c r="BJ14" s="635"/>
      <c r="BK14" s="635"/>
      <c r="BL14" s="635"/>
      <c r="BM14" s="635"/>
      <c r="BN14" s="636"/>
      <c r="BO14" s="672">
        <v>1.6</v>
      </c>
      <c r="BP14" s="672"/>
      <c r="BQ14" s="672"/>
      <c r="BR14" s="672"/>
      <c r="BS14" s="673" t="s">
        <v>128</v>
      </c>
      <c r="BT14" s="673"/>
      <c r="BU14" s="673"/>
      <c r="BV14" s="673"/>
      <c r="BW14" s="673"/>
      <c r="BX14" s="673"/>
      <c r="BY14" s="673"/>
      <c r="BZ14" s="673"/>
      <c r="CA14" s="673"/>
      <c r="CB14" s="711"/>
      <c r="CD14" s="631" t="s">
        <v>256</v>
      </c>
      <c r="CE14" s="632"/>
      <c r="CF14" s="632"/>
      <c r="CG14" s="632"/>
      <c r="CH14" s="632"/>
      <c r="CI14" s="632"/>
      <c r="CJ14" s="632"/>
      <c r="CK14" s="632"/>
      <c r="CL14" s="632"/>
      <c r="CM14" s="632"/>
      <c r="CN14" s="632"/>
      <c r="CO14" s="632"/>
      <c r="CP14" s="632"/>
      <c r="CQ14" s="633"/>
      <c r="CR14" s="634">
        <v>1920988</v>
      </c>
      <c r="CS14" s="635"/>
      <c r="CT14" s="635"/>
      <c r="CU14" s="635"/>
      <c r="CV14" s="635"/>
      <c r="CW14" s="635"/>
      <c r="CX14" s="635"/>
      <c r="CY14" s="636"/>
      <c r="CZ14" s="672">
        <v>4.0999999999999996</v>
      </c>
      <c r="DA14" s="672"/>
      <c r="DB14" s="672"/>
      <c r="DC14" s="672"/>
      <c r="DD14" s="640">
        <v>4340</v>
      </c>
      <c r="DE14" s="635"/>
      <c r="DF14" s="635"/>
      <c r="DG14" s="635"/>
      <c r="DH14" s="635"/>
      <c r="DI14" s="635"/>
      <c r="DJ14" s="635"/>
      <c r="DK14" s="635"/>
      <c r="DL14" s="635"/>
      <c r="DM14" s="635"/>
      <c r="DN14" s="635"/>
      <c r="DO14" s="635"/>
      <c r="DP14" s="636"/>
      <c r="DQ14" s="640">
        <v>1831016</v>
      </c>
      <c r="DR14" s="635"/>
      <c r="DS14" s="635"/>
      <c r="DT14" s="635"/>
      <c r="DU14" s="635"/>
      <c r="DV14" s="635"/>
      <c r="DW14" s="635"/>
      <c r="DX14" s="635"/>
      <c r="DY14" s="635"/>
      <c r="DZ14" s="635"/>
      <c r="EA14" s="635"/>
      <c r="EB14" s="635"/>
      <c r="EC14" s="671"/>
    </row>
    <row r="15" spans="2:143" ht="11.25" customHeight="1">
      <c r="B15" s="631" t="s">
        <v>257</v>
      </c>
      <c r="C15" s="632"/>
      <c r="D15" s="632"/>
      <c r="E15" s="632"/>
      <c r="F15" s="632"/>
      <c r="G15" s="632"/>
      <c r="H15" s="632"/>
      <c r="I15" s="632"/>
      <c r="J15" s="632"/>
      <c r="K15" s="632"/>
      <c r="L15" s="632"/>
      <c r="M15" s="632"/>
      <c r="N15" s="632"/>
      <c r="O15" s="632"/>
      <c r="P15" s="632"/>
      <c r="Q15" s="633"/>
      <c r="R15" s="634" t="s">
        <v>128</v>
      </c>
      <c r="S15" s="635"/>
      <c r="T15" s="635"/>
      <c r="U15" s="635"/>
      <c r="V15" s="635"/>
      <c r="W15" s="635"/>
      <c r="X15" s="635"/>
      <c r="Y15" s="636"/>
      <c r="Z15" s="672" t="s">
        <v>128</v>
      </c>
      <c r="AA15" s="672"/>
      <c r="AB15" s="672"/>
      <c r="AC15" s="672"/>
      <c r="AD15" s="673" t="s">
        <v>232</v>
      </c>
      <c r="AE15" s="673"/>
      <c r="AF15" s="673"/>
      <c r="AG15" s="673"/>
      <c r="AH15" s="673"/>
      <c r="AI15" s="673"/>
      <c r="AJ15" s="673"/>
      <c r="AK15" s="673"/>
      <c r="AL15" s="637" t="s">
        <v>128</v>
      </c>
      <c r="AM15" s="638"/>
      <c r="AN15" s="638"/>
      <c r="AO15" s="674"/>
      <c r="AP15" s="631" t="s">
        <v>258</v>
      </c>
      <c r="AQ15" s="632"/>
      <c r="AR15" s="632"/>
      <c r="AS15" s="632"/>
      <c r="AT15" s="632"/>
      <c r="AU15" s="632"/>
      <c r="AV15" s="632"/>
      <c r="AW15" s="632"/>
      <c r="AX15" s="632"/>
      <c r="AY15" s="632"/>
      <c r="AZ15" s="632"/>
      <c r="BA15" s="632"/>
      <c r="BB15" s="632"/>
      <c r="BC15" s="632"/>
      <c r="BD15" s="632"/>
      <c r="BE15" s="632"/>
      <c r="BF15" s="633"/>
      <c r="BG15" s="634">
        <v>936029</v>
      </c>
      <c r="BH15" s="635"/>
      <c r="BI15" s="635"/>
      <c r="BJ15" s="635"/>
      <c r="BK15" s="635"/>
      <c r="BL15" s="635"/>
      <c r="BM15" s="635"/>
      <c r="BN15" s="636"/>
      <c r="BO15" s="672">
        <v>4.3</v>
      </c>
      <c r="BP15" s="672"/>
      <c r="BQ15" s="672"/>
      <c r="BR15" s="672"/>
      <c r="BS15" s="673" t="s">
        <v>232</v>
      </c>
      <c r="BT15" s="673"/>
      <c r="BU15" s="673"/>
      <c r="BV15" s="673"/>
      <c r="BW15" s="673"/>
      <c r="BX15" s="673"/>
      <c r="BY15" s="673"/>
      <c r="BZ15" s="673"/>
      <c r="CA15" s="673"/>
      <c r="CB15" s="711"/>
      <c r="CD15" s="631" t="s">
        <v>259</v>
      </c>
      <c r="CE15" s="632"/>
      <c r="CF15" s="632"/>
      <c r="CG15" s="632"/>
      <c r="CH15" s="632"/>
      <c r="CI15" s="632"/>
      <c r="CJ15" s="632"/>
      <c r="CK15" s="632"/>
      <c r="CL15" s="632"/>
      <c r="CM15" s="632"/>
      <c r="CN15" s="632"/>
      <c r="CO15" s="632"/>
      <c r="CP15" s="632"/>
      <c r="CQ15" s="633"/>
      <c r="CR15" s="634">
        <v>5642529</v>
      </c>
      <c r="CS15" s="635"/>
      <c r="CT15" s="635"/>
      <c r="CU15" s="635"/>
      <c r="CV15" s="635"/>
      <c r="CW15" s="635"/>
      <c r="CX15" s="635"/>
      <c r="CY15" s="636"/>
      <c r="CZ15" s="672">
        <v>12</v>
      </c>
      <c r="DA15" s="672"/>
      <c r="DB15" s="672"/>
      <c r="DC15" s="672"/>
      <c r="DD15" s="640">
        <v>684199</v>
      </c>
      <c r="DE15" s="635"/>
      <c r="DF15" s="635"/>
      <c r="DG15" s="635"/>
      <c r="DH15" s="635"/>
      <c r="DI15" s="635"/>
      <c r="DJ15" s="635"/>
      <c r="DK15" s="635"/>
      <c r="DL15" s="635"/>
      <c r="DM15" s="635"/>
      <c r="DN15" s="635"/>
      <c r="DO15" s="635"/>
      <c r="DP15" s="636"/>
      <c r="DQ15" s="640">
        <v>4398396</v>
      </c>
      <c r="DR15" s="635"/>
      <c r="DS15" s="635"/>
      <c r="DT15" s="635"/>
      <c r="DU15" s="635"/>
      <c r="DV15" s="635"/>
      <c r="DW15" s="635"/>
      <c r="DX15" s="635"/>
      <c r="DY15" s="635"/>
      <c r="DZ15" s="635"/>
      <c r="EA15" s="635"/>
      <c r="EB15" s="635"/>
      <c r="EC15" s="671"/>
    </row>
    <row r="16" spans="2:143" ht="11.25" customHeight="1">
      <c r="B16" s="631" t="s">
        <v>260</v>
      </c>
      <c r="C16" s="632"/>
      <c r="D16" s="632"/>
      <c r="E16" s="632"/>
      <c r="F16" s="632"/>
      <c r="G16" s="632"/>
      <c r="H16" s="632"/>
      <c r="I16" s="632"/>
      <c r="J16" s="632"/>
      <c r="K16" s="632"/>
      <c r="L16" s="632"/>
      <c r="M16" s="632"/>
      <c r="N16" s="632"/>
      <c r="O16" s="632"/>
      <c r="P16" s="632"/>
      <c r="Q16" s="633"/>
      <c r="R16" s="634">
        <v>51696</v>
      </c>
      <c r="S16" s="635"/>
      <c r="T16" s="635"/>
      <c r="U16" s="635"/>
      <c r="V16" s="635"/>
      <c r="W16" s="635"/>
      <c r="X16" s="635"/>
      <c r="Y16" s="636"/>
      <c r="Z16" s="672">
        <v>0.1</v>
      </c>
      <c r="AA16" s="672"/>
      <c r="AB16" s="672"/>
      <c r="AC16" s="672"/>
      <c r="AD16" s="673">
        <v>51696</v>
      </c>
      <c r="AE16" s="673"/>
      <c r="AF16" s="673"/>
      <c r="AG16" s="673"/>
      <c r="AH16" s="673"/>
      <c r="AI16" s="673"/>
      <c r="AJ16" s="673"/>
      <c r="AK16" s="673"/>
      <c r="AL16" s="637">
        <v>0.2</v>
      </c>
      <c r="AM16" s="638"/>
      <c r="AN16" s="638"/>
      <c r="AO16" s="674"/>
      <c r="AP16" s="631" t="s">
        <v>261</v>
      </c>
      <c r="AQ16" s="632"/>
      <c r="AR16" s="632"/>
      <c r="AS16" s="632"/>
      <c r="AT16" s="632"/>
      <c r="AU16" s="632"/>
      <c r="AV16" s="632"/>
      <c r="AW16" s="632"/>
      <c r="AX16" s="632"/>
      <c r="AY16" s="632"/>
      <c r="AZ16" s="632"/>
      <c r="BA16" s="632"/>
      <c r="BB16" s="632"/>
      <c r="BC16" s="632"/>
      <c r="BD16" s="632"/>
      <c r="BE16" s="632"/>
      <c r="BF16" s="633"/>
      <c r="BG16" s="634">
        <v>3</v>
      </c>
      <c r="BH16" s="635"/>
      <c r="BI16" s="635"/>
      <c r="BJ16" s="635"/>
      <c r="BK16" s="635"/>
      <c r="BL16" s="635"/>
      <c r="BM16" s="635"/>
      <c r="BN16" s="636"/>
      <c r="BO16" s="672">
        <v>0</v>
      </c>
      <c r="BP16" s="672"/>
      <c r="BQ16" s="672"/>
      <c r="BR16" s="672"/>
      <c r="BS16" s="673" t="s">
        <v>174</v>
      </c>
      <c r="BT16" s="673"/>
      <c r="BU16" s="673"/>
      <c r="BV16" s="673"/>
      <c r="BW16" s="673"/>
      <c r="BX16" s="673"/>
      <c r="BY16" s="673"/>
      <c r="BZ16" s="673"/>
      <c r="CA16" s="673"/>
      <c r="CB16" s="711"/>
      <c r="CD16" s="631" t="s">
        <v>262</v>
      </c>
      <c r="CE16" s="632"/>
      <c r="CF16" s="632"/>
      <c r="CG16" s="632"/>
      <c r="CH16" s="632"/>
      <c r="CI16" s="632"/>
      <c r="CJ16" s="632"/>
      <c r="CK16" s="632"/>
      <c r="CL16" s="632"/>
      <c r="CM16" s="632"/>
      <c r="CN16" s="632"/>
      <c r="CO16" s="632"/>
      <c r="CP16" s="632"/>
      <c r="CQ16" s="633"/>
      <c r="CR16" s="634" t="s">
        <v>232</v>
      </c>
      <c r="CS16" s="635"/>
      <c r="CT16" s="635"/>
      <c r="CU16" s="635"/>
      <c r="CV16" s="635"/>
      <c r="CW16" s="635"/>
      <c r="CX16" s="635"/>
      <c r="CY16" s="636"/>
      <c r="CZ16" s="672" t="s">
        <v>128</v>
      </c>
      <c r="DA16" s="672"/>
      <c r="DB16" s="672"/>
      <c r="DC16" s="672"/>
      <c r="DD16" s="640" t="s">
        <v>128</v>
      </c>
      <c r="DE16" s="635"/>
      <c r="DF16" s="635"/>
      <c r="DG16" s="635"/>
      <c r="DH16" s="635"/>
      <c r="DI16" s="635"/>
      <c r="DJ16" s="635"/>
      <c r="DK16" s="635"/>
      <c r="DL16" s="635"/>
      <c r="DM16" s="635"/>
      <c r="DN16" s="635"/>
      <c r="DO16" s="635"/>
      <c r="DP16" s="636"/>
      <c r="DQ16" s="640" t="s">
        <v>232</v>
      </c>
      <c r="DR16" s="635"/>
      <c r="DS16" s="635"/>
      <c r="DT16" s="635"/>
      <c r="DU16" s="635"/>
      <c r="DV16" s="635"/>
      <c r="DW16" s="635"/>
      <c r="DX16" s="635"/>
      <c r="DY16" s="635"/>
      <c r="DZ16" s="635"/>
      <c r="EA16" s="635"/>
      <c r="EB16" s="635"/>
      <c r="EC16" s="671"/>
    </row>
    <row r="17" spans="2:133" ht="11.25" customHeight="1">
      <c r="B17" s="631" t="s">
        <v>263</v>
      </c>
      <c r="C17" s="632"/>
      <c r="D17" s="632"/>
      <c r="E17" s="632"/>
      <c r="F17" s="632"/>
      <c r="G17" s="632"/>
      <c r="H17" s="632"/>
      <c r="I17" s="632"/>
      <c r="J17" s="632"/>
      <c r="K17" s="632"/>
      <c r="L17" s="632"/>
      <c r="M17" s="632"/>
      <c r="N17" s="632"/>
      <c r="O17" s="632"/>
      <c r="P17" s="632"/>
      <c r="Q17" s="633"/>
      <c r="R17" s="634">
        <v>219925</v>
      </c>
      <c r="S17" s="635"/>
      <c r="T17" s="635"/>
      <c r="U17" s="635"/>
      <c r="V17" s="635"/>
      <c r="W17" s="635"/>
      <c r="X17" s="635"/>
      <c r="Y17" s="636"/>
      <c r="Z17" s="672">
        <v>0.4</v>
      </c>
      <c r="AA17" s="672"/>
      <c r="AB17" s="672"/>
      <c r="AC17" s="672"/>
      <c r="AD17" s="673">
        <v>219925</v>
      </c>
      <c r="AE17" s="673"/>
      <c r="AF17" s="673"/>
      <c r="AG17" s="673"/>
      <c r="AH17" s="673"/>
      <c r="AI17" s="673"/>
      <c r="AJ17" s="673"/>
      <c r="AK17" s="673"/>
      <c r="AL17" s="637">
        <v>0.8</v>
      </c>
      <c r="AM17" s="638"/>
      <c r="AN17" s="638"/>
      <c r="AO17" s="674"/>
      <c r="AP17" s="631" t="s">
        <v>264</v>
      </c>
      <c r="AQ17" s="632"/>
      <c r="AR17" s="632"/>
      <c r="AS17" s="632"/>
      <c r="AT17" s="632"/>
      <c r="AU17" s="632"/>
      <c r="AV17" s="632"/>
      <c r="AW17" s="632"/>
      <c r="AX17" s="632"/>
      <c r="AY17" s="632"/>
      <c r="AZ17" s="632"/>
      <c r="BA17" s="632"/>
      <c r="BB17" s="632"/>
      <c r="BC17" s="632"/>
      <c r="BD17" s="632"/>
      <c r="BE17" s="632"/>
      <c r="BF17" s="633"/>
      <c r="BG17" s="634" t="s">
        <v>128</v>
      </c>
      <c r="BH17" s="635"/>
      <c r="BI17" s="635"/>
      <c r="BJ17" s="635"/>
      <c r="BK17" s="635"/>
      <c r="BL17" s="635"/>
      <c r="BM17" s="635"/>
      <c r="BN17" s="636"/>
      <c r="BO17" s="672" t="s">
        <v>174</v>
      </c>
      <c r="BP17" s="672"/>
      <c r="BQ17" s="672"/>
      <c r="BR17" s="672"/>
      <c r="BS17" s="673" t="s">
        <v>232</v>
      </c>
      <c r="BT17" s="673"/>
      <c r="BU17" s="673"/>
      <c r="BV17" s="673"/>
      <c r="BW17" s="673"/>
      <c r="BX17" s="673"/>
      <c r="BY17" s="673"/>
      <c r="BZ17" s="673"/>
      <c r="CA17" s="673"/>
      <c r="CB17" s="711"/>
      <c r="CD17" s="631" t="s">
        <v>265</v>
      </c>
      <c r="CE17" s="632"/>
      <c r="CF17" s="632"/>
      <c r="CG17" s="632"/>
      <c r="CH17" s="632"/>
      <c r="CI17" s="632"/>
      <c r="CJ17" s="632"/>
      <c r="CK17" s="632"/>
      <c r="CL17" s="632"/>
      <c r="CM17" s="632"/>
      <c r="CN17" s="632"/>
      <c r="CO17" s="632"/>
      <c r="CP17" s="632"/>
      <c r="CQ17" s="633"/>
      <c r="CR17" s="634">
        <v>3892345</v>
      </c>
      <c r="CS17" s="635"/>
      <c r="CT17" s="635"/>
      <c r="CU17" s="635"/>
      <c r="CV17" s="635"/>
      <c r="CW17" s="635"/>
      <c r="CX17" s="635"/>
      <c r="CY17" s="636"/>
      <c r="CZ17" s="672">
        <v>8.1999999999999993</v>
      </c>
      <c r="DA17" s="672"/>
      <c r="DB17" s="672"/>
      <c r="DC17" s="672"/>
      <c r="DD17" s="640" t="s">
        <v>174</v>
      </c>
      <c r="DE17" s="635"/>
      <c r="DF17" s="635"/>
      <c r="DG17" s="635"/>
      <c r="DH17" s="635"/>
      <c r="DI17" s="635"/>
      <c r="DJ17" s="635"/>
      <c r="DK17" s="635"/>
      <c r="DL17" s="635"/>
      <c r="DM17" s="635"/>
      <c r="DN17" s="635"/>
      <c r="DO17" s="635"/>
      <c r="DP17" s="636"/>
      <c r="DQ17" s="640">
        <v>3892345</v>
      </c>
      <c r="DR17" s="635"/>
      <c r="DS17" s="635"/>
      <c r="DT17" s="635"/>
      <c r="DU17" s="635"/>
      <c r="DV17" s="635"/>
      <c r="DW17" s="635"/>
      <c r="DX17" s="635"/>
      <c r="DY17" s="635"/>
      <c r="DZ17" s="635"/>
      <c r="EA17" s="635"/>
      <c r="EB17" s="635"/>
      <c r="EC17" s="671"/>
    </row>
    <row r="18" spans="2:133" ht="11.25" customHeight="1">
      <c r="B18" s="631" t="s">
        <v>266</v>
      </c>
      <c r="C18" s="632"/>
      <c r="D18" s="632"/>
      <c r="E18" s="632"/>
      <c r="F18" s="632"/>
      <c r="G18" s="632"/>
      <c r="H18" s="632"/>
      <c r="I18" s="632"/>
      <c r="J18" s="632"/>
      <c r="K18" s="632"/>
      <c r="L18" s="632"/>
      <c r="M18" s="632"/>
      <c r="N18" s="632"/>
      <c r="O18" s="632"/>
      <c r="P18" s="632"/>
      <c r="Q18" s="633"/>
      <c r="R18" s="634">
        <v>165051</v>
      </c>
      <c r="S18" s="635"/>
      <c r="T18" s="635"/>
      <c r="U18" s="635"/>
      <c r="V18" s="635"/>
      <c r="W18" s="635"/>
      <c r="X18" s="635"/>
      <c r="Y18" s="636"/>
      <c r="Z18" s="672">
        <v>0.3</v>
      </c>
      <c r="AA18" s="672"/>
      <c r="AB18" s="672"/>
      <c r="AC18" s="672"/>
      <c r="AD18" s="673">
        <v>165051</v>
      </c>
      <c r="AE18" s="673"/>
      <c r="AF18" s="673"/>
      <c r="AG18" s="673"/>
      <c r="AH18" s="673"/>
      <c r="AI18" s="673"/>
      <c r="AJ18" s="673"/>
      <c r="AK18" s="673"/>
      <c r="AL18" s="637">
        <v>0.6</v>
      </c>
      <c r="AM18" s="638"/>
      <c r="AN18" s="638"/>
      <c r="AO18" s="674"/>
      <c r="AP18" s="631" t="s">
        <v>267</v>
      </c>
      <c r="AQ18" s="632"/>
      <c r="AR18" s="632"/>
      <c r="AS18" s="632"/>
      <c r="AT18" s="632"/>
      <c r="AU18" s="632"/>
      <c r="AV18" s="632"/>
      <c r="AW18" s="632"/>
      <c r="AX18" s="632"/>
      <c r="AY18" s="632"/>
      <c r="AZ18" s="632"/>
      <c r="BA18" s="632"/>
      <c r="BB18" s="632"/>
      <c r="BC18" s="632"/>
      <c r="BD18" s="632"/>
      <c r="BE18" s="632"/>
      <c r="BF18" s="633"/>
      <c r="BG18" s="634" t="s">
        <v>232</v>
      </c>
      <c r="BH18" s="635"/>
      <c r="BI18" s="635"/>
      <c r="BJ18" s="635"/>
      <c r="BK18" s="635"/>
      <c r="BL18" s="635"/>
      <c r="BM18" s="635"/>
      <c r="BN18" s="636"/>
      <c r="BO18" s="672" t="s">
        <v>174</v>
      </c>
      <c r="BP18" s="672"/>
      <c r="BQ18" s="672"/>
      <c r="BR18" s="672"/>
      <c r="BS18" s="673" t="s">
        <v>128</v>
      </c>
      <c r="BT18" s="673"/>
      <c r="BU18" s="673"/>
      <c r="BV18" s="673"/>
      <c r="BW18" s="673"/>
      <c r="BX18" s="673"/>
      <c r="BY18" s="673"/>
      <c r="BZ18" s="673"/>
      <c r="CA18" s="673"/>
      <c r="CB18" s="711"/>
      <c r="CD18" s="631" t="s">
        <v>268</v>
      </c>
      <c r="CE18" s="632"/>
      <c r="CF18" s="632"/>
      <c r="CG18" s="632"/>
      <c r="CH18" s="632"/>
      <c r="CI18" s="632"/>
      <c r="CJ18" s="632"/>
      <c r="CK18" s="632"/>
      <c r="CL18" s="632"/>
      <c r="CM18" s="632"/>
      <c r="CN18" s="632"/>
      <c r="CO18" s="632"/>
      <c r="CP18" s="632"/>
      <c r="CQ18" s="633"/>
      <c r="CR18" s="634" t="s">
        <v>232</v>
      </c>
      <c r="CS18" s="635"/>
      <c r="CT18" s="635"/>
      <c r="CU18" s="635"/>
      <c r="CV18" s="635"/>
      <c r="CW18" s="635"/>
      <c r="CX18" s="635"/>
      <c r="CY18" s="636"/>
      <c r="CZ18" s="672" t="s">
        <v>128</v>
      </c>
      <c r="DA18" s="672"/>
      <c r="DB18" s="672"/>
      <c r="DC18" s="672"/>
      <c r="DD18" s="640" t="s">
        <v>128</v>
      </c>
      <c r="DE18" s="635"/>
      <c r="DF18" s="635"/>
      <c r="DG18" s="635"/>
      <c r="DH18" s="635"/>
      <c r="DI18" s="635"/>
      <c r="DJ18" s="635"/>
      <c r="DK18" s="635"/>
      <c r="DL18" s="635"/>
      <c r="DM18" s="635"/>
      <c r="DN18" s="635"/>
      <c r="DO18" s="635"/>
      <c r="DP18" s="636"/>
      <c r="DQ18" s="640" t="s">
        <v>232</v>
      </c>
      <c r="DR18" s="635"/>
      <c r="DS18" s="635"/>
      <c r="DT18" s="635"/>
      <c r="DU18" s="635"/>
      <c r="DV18" s="635"/>
      <c r="DW18" s="635"/>
      <c r="DX18" s="635"/>
      <c r="DY18" s="635"/>
      <c r="DZ18" s="635"/>
      <c r="EA18" s="635"/>
      <c r="EB18" s="635"/>
      <c r="EC18" s="671"/>
    </row>
    <row r="19" spans="2:133" ht="11.25" customHeight="1">
      <c r="B19" s="631" t="s">
        <v>269</v>
      </c>
      <c r="C19" s="632"/>
      <c r="D19" s="632"/>
      <c r="E19" s="632"/>
      <c r="F19" s="632"/>
      <c r="G19" s="632"/>
      <c r="H19" s="632"/>
      <c r="I19" s="632"/>
      <c r="J19" s="632"/>
      <c r="K19" s="632"/>
      <c r="L19" s="632"/>
      <c r="M19" s="632"/>
      <c r="N19" s="632"/>
      <c r="O19" s="632"/>
      <c r="P19" s="632"/>
      <c r="Q19" s="633"/>
      <c r="R19" s="634">
        <v>160243</v>
      </c>
      <c r="S19" s="635"/>
      <c r="T19" s="635"/>
      <c r="U19" s="635"/>
      <c r="V19" s="635"/>
      <c r="W19" s="635"/>
      <c r="X19" s="635"/>
      <c r="Y19" s="636"/>
      <c r="Z19" s="672">
        <v>0.3</v>
      </c>
      <c r="AA19" s="672"/>
      <c r="AB19" s="672"/>
      <c r="AC19" s="672"/>
      <c r="AD19" s="673">
        <v>160243</v>
      </c>
      <c r="AE19" s="673"/>
      <c r="AF19" s="673"/>
      <c r="AG19" s="673"/>
      <c r="AH19" s="673"/>
      <c r="AI19" s="673"/>
      <c r="AJ19" s="673"/>
      <c r="AK19" s="673"/>
      <c r="AL19" s="637">
        <v>0.6</v>
      </c>
      <c r="AM19" s="638"/>
      <c r="AN19" s="638"/>
      <c r="AO19" s="674"/>
      <c r="AP19" s="631" t="s">
        <v>270</v>
      </c>
      <c r="AQ19" s="632"/>
      <c r="AR19" s="632"/>
      <c r="AS19" s="632"/>
      <c r="AT19" s="632"/>
      <c r="AU19" s="632"/>
      <c r="AV19" s="632"/>
      <c r="AW19" s="632"/>
      <c r="AX19" s="632"/>
      <c r="AY19" s="632"/>
      <c r="AZ19" s="632"/>
      <c r="BA19" s="632"/>
      <c r="BB19" s="632"/>
      <c r="BC19" s="632"/>
      <c r="BD19" s="632"/>
      <c r="BE19" s="632"/>
      <c r="BF19" s="633"/>
      <c r="BG19" s="634">
        <v>1350481</v>
      </c>
      <c r="BH19" s="635"/>
      <c r="BI19" s="635"/>
      <c r="BJ19" s="635"/>
      <c r="BK19" s="635"/>
      <c r="BL19" s="635"/>
      <c r="BM19" s="635"/>
      <c r="BN19" s="636"/>
      <c r="BO19" s="672">
        <v>6.3</v>
      </c>
      <c r="BP19" s="672"/>
      <c r="BQ19" s="672"/>
      <c r="BR19" s="672"/>
      <c r="BS19" s="673" t="s">
        <v>232</v>
      </c>
      <c r="BT19" s="673"/>
      <c r="BU19" s="673"/>
      <c r="BV19" s="673"/>
      <c r="BW19" s="673"/>
      <c r="BX19" s="673"/>
      <c r="BY19" s="673"/>
      <c r="BZ19" s="673"/>
      <c r="CA19" s="673"/>
      <c r="CB19" s="711"/>
      <c r="CD19" s="631" t="s">
        <v>271</v>
      </c>
      <c r="CE19" s="632"/>
      <c r="CF19" s="632"/>
      <c r="CG19" s="632"/>
      <c r="CH19" s="632"/>
      <c r="CI19" s="632"/>
      <c r="CJ19" s="632"/>
      <c r="CK19" s="632"/>
      <c r="CL19" s="632"/>
      <c r="CM19" s="632"/>
      <c r="CN19" s="632"/>
      <c r="CO19" s="632"/>
      <c r="CP19" s="632"/>
      <c r="CQ19" s="633"/>
      <c r="CR19" s="634" t="s">
        <v>128</v>
      </c>
      <c r="CS19" s="635"/>
      <c r="CT19" s="635"/>
      <c r="CU19" s="635"/>
      <c r="CV19" s="635"/>
      <c r="CW19" s="635"/>
      <c r="CX19" s="635"/>
      <c r="CY19" s="636"/>
      <c r="CZ19" s="672" t="s">
        <v>128</v>
      </c>
      <c r="DA19" s="672"/>
      <c r="DB19" s="672"/>
      <c r="DC19" s="672"/>
      <c r="DD19" s="640" t="s">
        <v>128</v>
      </c>
      <c r="DE19" s="635"/>
      <c r="DF19" s="635"/>
      <c r="DG19" s="635"/>
      <c r="DH19" s="635"/>
      <c r="DI19" s="635"/>
      <c r="DJ19" s="635"/>
      <c r="DK19" s="635"/>
      <c r="DL19" s="635"/>
      <c r="DM19" s="635"/>
      <c r="DN19" s="635"/>
      <c r="DO19" s="635"/>
      <c r="DP19" s="636"/>
      <c r="DQ19" s="640" t="s">
        <v>128</v>
      </c>
      <c r="DR19" s="635"/>
      <c r="DS19" s="635"/>
      <c r="DT19" s="635"/>
      <c r="DU19" s="635"/>
      <c r="DV19" s="635"/>
      <c r="DW19" s="635"/>
      <c r="DX19" s="635"/>
      <c r="DY19" s="635"/>
      <c r="DZ19" s="635"/>
      <c r="EA19" s="635"/>
      <c r="EB19" s="635"/>
      <c r="EC19" s="671"/>
    </row>
    <row r="20" spans="2:133" ht="11.25" customHeight="1">
      <c r="B20" s="701" t="s">
        <v>272</v>
      </c>
      <c r="C20" s="702"/>
      <c r="D20" s="702"/>
      <c r="E20" s="702"/>
      <c r="F20" s="702"/>
      <c r="G20" s="702"/>
      <c r="H20" s="702"/>
      <c r="I20" s="702"/>
      <c r="J20" s="702"/>
      <c r="K20" s="702"/>
      <c r="L20" s="702"/>
      <c r="M20" s="702"/>
      <c r="N20" s="702"/>
      <c r="O20" s="702"/>
      <c r="P20" s="702"/>
      <c r="Q20" s="703"/>
      <c r="R20" s="634">
        <v>4808</v>
      </c>
      <c r="S20" s="635"/>
      <c r="T20" s="635"/>
      <c r="U20" s="635"/>
      <c r="V20" s="635"/>
      <c r="W20" s="635"/>
      <c r="X20" s="635"/>
      <c r="Y20" s="636"/>
      <c r="Z20" s="672">
        <v>0</v>
      </c>
      <c r="AA20" s="672"/>
      <c r="AB20" s="672"/>
      <c r="AC20" s="672"/>
      <c r="AD20" s="673">
        <v>4808</v>
      </c>
      <c r="AE20" s="673"/>
      <c r="AF20" s="673"/>
      <c r="AG20" s="673"/>
      <c r="AH20" s="673"/>
      <c r="AI20" s="673"/>
      <c r="AJ20" s="673"/>
      <c r="AK20" s="673"/>
      <c r="AL20" s="637">
        <v>0</v>
      </c>
      <c r="AM20" s="638"/>
      <c r="AN20" s="638"/>
      <c r="AO20" s="674"/>
      <c r="AP20" s="631" t="s">
        <v>273</v>
      </c>
      <c r="AQ20" s="632"/>
      <c r="AR20" s="632"/>
      <c r="AS20" s="632"/>
      <c r="AT20" s="632"/>
      <c r="AU20" s="632"/>
      <c r="AV20" s="632"/>
      <c r="AW20" s="632"/>
      <c r="AX20" s="632"/>
      <c r="AY20" s="632"/>
      <c r="AZ20" s="632"/>
      <c r="BA20" s="632"/>
      <c r="BB20" s="632"/>
      <c r="BC20" s="632"/>
      <c r="BD20" s="632"/>
      <c r="BE20" s="632"/>
      <c r="BF20" s="633"/>
      <c r="BG20" s="634">
        <v>1350481</v>
      </c>
      <c r="BH20" s="635"/>
      <c r="BI20" s="635"/>
      <c r="BJ20" s="635"/>
      <c r="BK20" s="635"/>
      <c r="BL20" s="635"/>
      <c r="BM20" s="635"/>
      <c r="BN20" s="636"/>
      <c r="BO20" s="672">
        <v>6.3</v>
      </c>
      <c r="BP20" s="672"/>
      <c r="BQ20" s="672"/>
      <c r="BR20" s="672"/>
      <c r="BS20" s="673" t="s">
        <v>174</v>
      </c>
      <c r="BT20" s="673"/>
      <c r="BU20" s="673"/>
      <c r="BV20" s="673"/>
      <c r="BW20" s="673"/>
      <c r="BX20" s="673"/>
      <c r="BY20" s="673"/>
      <c r="BZ20" s="673"/>
      <c r="CA20" s="673"/>
      <c r="CB20" s="711"/>
      <c r="CD20" s="631" t="s">
        <v>274</v>
      </c>
      <c r="CE20" s="632"/>
      <c r="CF20" s="632"/>
      <c r="CG20" s="632"/>
      <c r="CH20" s="632"/>
      <c r="CI20" s="632"/>
      <c r="CJ20" s="632"/>
      <c r="CK20" s="632"/>
      <c r="CL20" s="632"/>
      <c r="CM20" s="632"/>
      <c r="CN20" s="632"/>
      <c r="CO20" s="632"/>
      <c r="CP20" s="632"/>
      <c r="CQ20" s="633"/>
      <c r="CR20" s="634">
        <v>47195861</v>
      </c>
      <c r="CS20" s="635"/>
      <c r="CT20" s="635"/>
      <c r="CU20" s="635"/>
      <c r="CV20" s="635"/>
      <c r="CW20" s="635"/>
      <c r="CX20" s="635"/>
      <c r="CY20" s="636"/>
      <c r="CZ20" s="672">
        <v>100</v>
      </c>
      <c r="DA20" s="672"/>
      <c r="DB20" s="672"/>
      <c r="DC20" s="672"/>
      <c r="DD20" s="640">
        <v>2711784</v>
      </c>
      <c r="DE20" s="635"/>
      <c r="DF20" s="635"/>
      <c r="DG20" s="635"/>
      <c r="DH20" s="635"/>
      <c r="DI20" s="635"/>
      <c r="DJ20" s="635"/>
      <c r="DK20" s="635"/>
      <c r="DL20" s="635"/>
      <c r="DM20" s="635"/>
      <c r="DN20" s="635"/>
      <c r="DO20" s="635"/>
      <c r="DP20" s="636"/>
      <c r="DQ20" s="640">
        <v>31553406</v>
      </c>
      <c r="DR20" s="635"/>
      <c r="DS20" s="635"/>
      <c r="DT20" s="635"/>
      <c r="DU20" s="635"/>
      <c r="DV20" s="635"/>
      <c r="DW20" s="635"/>
      <c r="DX20" s="635"/>
      <c r="DY20" s="635"/>
      <c r="DZ20" s="635"/>
      <c r="EA20" s="635"/>
      <c r="EB20" s="635"/>
      <c r="EC20" s="671"/>
    </row>
    <row r="21" spans="2:133" ht="11.25" customHeight="1">
      <c r="B21" s="631" t="s">
        <v>275</v>
      </c>
      <c r="C21" s="632"/>
      <c r="D21" s="632"/>
      <c r="E21" s="632"/>
      <c r="F21" s="632"/>
      <c r="G21" s="632"/>
      <c r="H21" s="632"/>
      <c r="I21" s="632"/>
      <c r="J21" s="632"/>
      <c r="K21" s="632"/>
      <c r="L21" s="632"/>
      <c r="M21" s="632"/>
      <c r="N21" s="632"/>
      <c r="O21" s="632"/>
      <c r="P21" s="632"/>
      <c r="Q21" s="633"/>
      <c r="R21" s="634">
        <v>2958476</v>
      </c>
      <c r="S21" s="635"/>
      <c r="T21" s="635"/>
      <c r="U21" s="635"/>
      <c r="V21" s="635"/>
      <c r="W21" s="635"/>
      <c r="X21" s="635"/>
      <c r="Y21" s="636"/>
      <c r="Z21" s="672">
        <v>6.1</v>
      </c>
      <c r="AA21" s="672"/>
      <c r="AB21" s="672"/>
      <c r="AC21" s="672"/>
      <c r="AD21" s="673">
        <v>2785731</v>
      </c>
      <c r="AE21" s="673"/>
      <c r="AF21" s="673"/>
      <c r="AG21" s="673"/>
      <c r="AH21" s="673"/>
      <c r="AI21" s="673"/>
      <c r="AJ21" s="673"/>
      <c r="AK21" s="673"/>
      <c r="AL21" s="637">
        <v>10.1</v>
      </c>
      <c r="AM21" s="638"/>
      <c r="AN21" s="638"/>
      <c r="AO21" s="674"/>
      <c r="AP21" s="631" t="s">
        <v>276</v>
      </c>
      <c r="AQ21" s="712"/>
      <c r="AR21" s="712"/>
      <c r="AS21" s="712"/>
      <c r="AT21" s="712"/>
      <c r="AU21" s="712"/>
      <c r="AV21" s="712"/>
      <c r="AW21" s="712"/>
      <c r="AX21" s="712"/>
      <c r="AY21" s="712"/>
      <c r="AZ21" s="712"/>
      <c r="BA21" s="712"/>
      <c r="BB21" s="712"/>
      <c r="BC21" s="712"/>
      <c r="BD21" s="712"/>
      <c r="BE21" s="712"/>
      <c r="BF21" s="713"/>
      <c r="BG21" s="634" t="s">
        <v>232</v>
      </c>
      <c r="BH21" s="635"/>
      <c r="BI21" s="635"/>
      <c r="BJ21" s="635"/>
      <c r="BK21" s="635"/>
      <c r="BL21" s="635"/>
      <c r="BM21" s="635"/>
      <c r="BN21" s="636"/>
      <c r="BO21" s="672" t="s">
        <v>232</v>
      </c>
      <c r="BP21" s="672"/>
      <c r="BQ21" s="672"/>
      <c r="BR21" s="672"/>
      <c r="BS21" s="673" t="s">
        <v>128</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c r="B22" s="631" t="s">
        <v>277</v>
      </c>
      <c r="C22" s="632"/>
      <c r="D22" s="632"/>
      <c r="E22" s="632"/>
      <c r="F22" s="632"/>
      <c r="G22" s="632"/>
      <c r="H22" s="632"/>
      <c r="I22" s="632"/>
      <c r="J22" s="632"/>
      <c r="K22" s="632"/>
      <c r="L22" s="632"/>
      <c r="M22" s="632"/>
      <c r="N22" s="632"/>
      <c r="O22" s="632"/>
      <c r="P22" s="632"/>
      <c r="Q22" s="633"/>
      <c r="R22" s="634">
        <v>2785731</v>
      </c>
      <c r="S22" s="635"/>
      <c r="T22" s="635"/>
      <c r="U22" s="635"/>
      <c r="V22" s="635"/>
      <c r="W22" s="635"/>
      <c r="X22" s="635"/>
      <c r="Y22" s="636"/>
      <c r="Z22" s="672">
        <v>5.7</v>
      </c>
      <c r="AA22" s="672"/>
      <c r="AB22" s="672"/>
      <c r="AC22" s="672"/>
      <c r="AD22" s="673">
        <v>2785731</v>
      </c>
      <c r="AE22" s="673"/>
      <c r="AF22" s="673"/>
      <c r="AG22" s="673"/>
      <c r="AH22" s="673"/>
      <c r="AI22" s="673"/>
      <c r="AJ22" s="673"/>
      <c r="AK22" s="673"/>
      <c r="AL22" s="637">
        <v>10.1</v>
      </c>
      <c r="AM22" s="638"/>
      <c r="AN22" s="638"/>
      <c r="AO22" s="674"/>
      <c r="AP22" s="631" t="s">
        <v>278</v>
      </c>
      <c r="AQ22" s="712"/>
      <c r="AR22" s="712"/>
      <c r="AS22" s="712"/>
      <c r="AT22" s="712"/>
      <c r="AU22" s="712"/>
      <c r="AV22" s="712"/>
      <c r="AW22" s="712"/>
      <c r="AX22" s="712"/>
      <c r="AY22" s="712"/>
      <c r="AZ22" s="712"/>
      <c r="BA22" s="712"/>
      <c r="BB22" s="712"/>
      <c r="BC22" s="712"/>
      <c r="BD22" s="712"/>
      <c r="BE22" s="712"/>
      <c r="BF22" s="713"/>
      <c r="BG22" s="634" t="s">
        <v>232</v>
      </c>
      <c r="BH22" s="635"/>
      <c r="BI22" s="635"/>
      <c r="BJ22" s="635"/>
      <c r="BK22" s="635"/>
      <c r="BL22" s="635"/>
      <c r="BM22" s="635"/>
      <c r="BN22" s="636"/>
      <c r="BO22" s="672" t="s">
        <v>128</v>
      </c>
      <c r="BP22" s="672"/>
      <c r="BQ22" s="672"/>
      <c r="BR22" s="672"/>
      <c r="BS22" s="673" t="s">
        <v>128</v>
      </c>
      <c r="BT22" s="673"/>
      <c r="BU22" s="673"/>
      <c r="BV22" s="673"/>
      <c r="BW22" s="673"/>
      <c r="BX22" s="673"/>
      <c r="BY22" s="673"/>
      <c r="BZ22" s="673"/>
      <c r="CA22" s="673"/>
      <c r="CB22" s="711"/>
      <c r="CD22" s="686" t="s">
        <v>279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631" t="s">
        <v>280</v>
      </c>
      <c r="C23" s="632"/>
      <c r="D23" s="632"/>
      <c r="E23" s="632"/>
      <c r="F23" s="632"/>
      <c r="G23" s="632"/>
      <c r="H23" s="632"/>
      <c r="I23" s="632"/>
      <c r="J23" s="632"/>
      <c r="K23" s="632"/>
      <c r="L23" s="632"/>
      <c r="M23" s="632"/>
      <c r="N23" s="632"/>
      <c r="O23" s="632"/>
      <c r="P23" s="632"/>
      <c r="Q23" s="633"/>
      <c r="R23" s="634">
        <v>172617</v>
      </c>
      <c r="S23" s="635"/>
      <c r="T23" s="635"/>
      <c r="U23" s="635"/>
      <c r="V23" s="635"/>
      <c r="W23" s="635"/>
      <c r="X23" s="635"/>
      <c r="Y23" s="636"/>
      <c r="Z23" s="672">
        <v>0.4</v>
      </c>
      <c r="AA23" s="672"/>
      <c r="AB23" s="672"/>
      <c r="AC23" s="672"/>
      <c r="AD23" s="673" t="s">
        <v>128</v>
      </c>
      <c r="AE23" s="673"/>
      <c r="AF23" s="673"/>
      <c r="AG23" s="673"/>
      <c r="AH23" s="673"/>
      <c r="AI23" s="673"/>
      <c r="AJ23" s="673"/>
      <c r="AK23" s="673"/>
      <c r="AL23" s="637" t="s">
        <v>128</v>
      </c>
      <c r="AM23" s="638"/>
      <c r="AN23" s="638"/>
      <c r="AO23" s="674"/>
      <c r="AP23" s="631" t="s">
        <v>281</v>
      </c>
      <c r="AQ23" s="712"/>
      <c r="AR23" s="712"/>
      <c r="AS23" s="712"/>
      <c r="AT23" s="712"/>
      <c r="AU23" s="712"/>
      <c r="AV23" s="712"/>
      <c r="AW23" s="712"/>
      <c r="AX23" s="712"/>
      <c r="AY23" s="712"/>
      <c r="AZ23" s="712"/>
      <c r="BA23" s="712"/>
      <c r="BB23" s="712"/>
      <c r="BC23" s="712"/>
      <c r="BD23" s="712"/>
      <c r="BE23" s="712"/>
      <c r="BF23" s="713"/>
      <c r="BG23" s="634">
        <v>1350481</v>
      </c>
      <c r="BH23" s="635"/>
      <c r="BI23" s="635"/>
      <c r="BJ23" s="635"/>
      <c r="BK23" s="635"/>
      <c r="BL23" s="635"/>
      <c r="BM23" s="635"/>
      <c r="BN23" s="636"/>
      <c r="BO23" s="672">
        <v>6.3</v>
      </c>
      <c r="BP23" s="672"/>
      <c r="BQ23" s="672"/>
      <c r="BR23" s="672"/>
      <c r="BS23" s="673" t="s">
        <v>232</v>
      </c>
      <c r="BT23" s="673"/>
      <c r="BU23" s="673"/>
      <c r="BV23" s="673"/>
      <c r="BW23" s="673"/>
      <c r="BX23" s="673"/>
      <c r="BY23" s="673"/>
      <c r="BZ23" s="673"/>
      <c r="CA23" s="673"/>
      <c r="CB23" s="711"/>
      <c r="CD23" s="686" t="s">
        <v>220</v>
      </c>
      <c r="CE23" s="687"/>
      <c r="CF23" s="687"/>
      <c r="CG23" s="687"/>
      <c r="CH23" s="687"/>
      <c r="CI23" s="687"/>
      <c r="CJ23" s="687"/>
      <c r="CK23" s="687"/>
      <c r="CL23" s="687"/>
      <c r="CM23" s="687"/>
      <c r="CN23" s="687"/>
      <c r="CO23" s="687"/>
      <c r="CP23" s="687"/>
      <c r="CQ23" s="688"/>
      <c r="CR23" s="686" t="s">
        <v>282</v>
      </c>
      <c r="CS23" s="687"/>
      <c r="CT23" s="687"/>
      <c r="CU23" s="687"/>
      <c r="CV23" s="687"/>
      <c r="CW23" s="687"/>
      <c r="CX23" s="687"/>
      <c r="CY23" s="688"/>
      <c r="CZ23" s="686" t="s">
        <v>283</v>
      </c>
      <c r="DA23" s="687"/>
      <c r="DB23" s="687"/>
      <c r="DC23" s="688"/>
      <c r="DD23" s="686" t="s">
        <v>284</v>
      </c>
      <c r="DE23" s="687"/>
      <c r="DF23" s="687"/>
      <c r="DG23" s="687"/>
      <c r="DH23" s="687"/>
      <c r="DI23" s="687"/>
      <c r="DJ23" s="687"/>
      <c r="DK23" s="688"/>
      <c r="DL23" s="724" t="s">
        <v>285</v>
      </c>
      <c r="DM23" s="725"/>
      <c r="DN23" s="725"/>
      <c r="DO23" s="725"/>
      <c r="DP23" s="725"/>
      <c r="DQ23" s="725"/>
      <c r="DR23" s="725"/>
      <c r="DS23" s="725"/>
      <c r="DT23" s="725"/>
      <c r="DU23" s="725"/>
      <c r="DV23" s="726"/>
      <c r="DW23" s="686" t="s">
        <v>286</v>
      </c>
      <c r="DX23" s="687"/>
      <c r="DY23" s="687"/>
      <c r="DZ23" s="687"/>
      <c r="EA23" s="687"/>
      <c r="EB23" s="687"/>
      <c r="EC23" s="688"/>
    </row>
    <row r="24" spans="2:133" ht="11.25" customHeight="1">
      <c r="B24" s="631" t="s">
        <v>287</v>
      </c>
      <c r="C24" s="632"/>
      <c r="D24" s="632"/>
      <c r="E24" s="632"/>
      <c r="F24" s="632"/>
      <c r="G24" s="632"/>
      <c r="H24" s="632"/>
      <c r="I24" s="632"/>
      <c r="J24" s="632"/>
      <c r="K24" s="632"/>
      <c r="L24" s="632"/>
      <c r="M24" s="632"/>
      <c r="N24" s="632"/>
      <c r="O24" s="632"/>
      <c r="P24" s="632"/>
      <c r="Q24" s="633"/>
      <c r="R24" s="634">
        <v>128</v>
      </c>
      <c r="S24" s="635"/>
      <c r="T24" s="635"/>
      <c r="U24" s="635"/>
      <c r="V24" s="635"/>
      <c r="W24" s="635"/>
      <c r="X24" s="635"/>
      <c r="Y24" s="636"/>
      <c r="Z24" s="672">
        <v>0</v>
      </c>
      <c r="AA24" s="672"/>
      <c r="AB24" s="672"/>
      <c r="AC24" s="672"/>
      <c r="AD24" s="673" t="s">
        <v>174</v>
      </c>
      <c r="AE24" s="673"/>
      <c r="AF24" s="673"/>
      <c r="AG24" s="673"/>
      <c r="AH24" s="673"/>
      <c r="AI24" s="673"/>
      <c r="AJ24" s="673"/>
      <c r="AK24" s="673"/>
      <c r="AL24" s="637" t="s">
        <v>128</v>
      </c>
      <c r="AM24" s="638"/>
      <c r="AN24" s="638"/>
      <c r="AO24" s="674"/>
      <c r="AP24" s="631" t="s">
        <v>288</v>
      </c>
      <c r="AQ24" s="712"/>
      <c r="AR24" s="712"/>
      <c r="AS24" s="712"/>
      <c r="AT24" s="712"/>
      <c r="AU24" s="712"/>
      <c r="AV24" s="712"/>
      <c r="AW24" s="712"/>
      <c r="AX24" s="712"/>
      <c r="AY24" s="712"/>
      <c r="AZ24" s="712"/>
      <c r="BA24" s="712"/>
      <c r="BB24" s="712"/>
      <c r="BC24" s="712"/>
      <c r="BD24" s="712"/>
      <c r="BE24" s="712"/>
      <c r="BF24" s="713"/>
      <c r="BG24" s="634" t="s">
        <v>128</v>
      </c>
      <c r="BH24" s="635"/>
      <c r="BI24" s="635"/>
      <c r="BJ24" s="635"/>
      <c r="BK24" s="635"/>
      <c r="BL24" s="635"/>
      <c r="BM24" s="635"/>
      <c r="BN24" s="636"/>
      <c r="BO24" s="672" t="s">
        <v>232</v>
      </c>
      <c r="BP24" s="672"/>
      <c r="BQ24" s="672"/>
      <c r="BR24" s="672"/>
      <c r="BS24" s="673" t="s">
        <v>128</v>
      </c>
      <c r="BT24" s="673"/>
      <c r="BU24" s="673"/>
      <c r="BV24" s="673"/>
      <c r="BW24" s="673"/>
      <c r="BX24" s="673"/>
      <c r="BY24" s="673"/>
      <c r="BZ24" s="673"/>
      <c r="CA24" s="673"/>
      <c r="CB24" s="711"/>
      <c r="CD24" s="692" t="s">
        <v>289</v>
      </c>
      <c r="CE24" s="693"/>
      <c r="CF24" s="693"/>
      <c r="CG24" s="693"/>
      <c r="CH24" s="693"/>
      <c r="CI24" s="693"/>
      <c r="CJ24" s="693"/>
      <c r="CK24" s="693"/>
      <c r="CL24" s="693"/>
      <c r="CM24" s="693"/>
      <c r="CN24" s="693"/>
      <c r="CO24" s="693"/>
      <c r="CP24" s="693"/>
      <c r="CQ24" s="694"/>
      <c r="CR24" s="689">
        <v>24818837</v>
      </c>
      <c r="CS24" s="690"/>
      <c r="CT24" s="690"/>
      <c r="CU24" s="690"/>
      <c r="CV24" s="690"/>
      <c r="CW24" s="690"/>
      <c r="CX24" s="690"/>
      <c r="CY24" s="715"/>
      <c r="CZ24" s="716">
        <v>52.6</v>
      </c>
      <c r="DA24" s="698"/>
      <c r="DB24" s="698"/>
      <c r="DC24" s="718"/>
      <c r="DD24" s="714">
        <v>14824762</v>
      </c>
      <c r="DE24" s="690"/>
      <c r="DF24" s="690"/>
      <c r="DG24" s="690"/>
      <c r="DH24" s="690"/>
      <c r="DI24" s="690"/>
      <c r="DJ24" s="690"/>
      <c r="DK24" s="715"/>
      <c r="DL24" s="714">
        <v>14804808</v>
      </c>
      <c r="DM24" s="690"/>
      <c r="DN24" s="690"/>
      <c r="DO24" s="690"/>
      <c r="DP24" s="690"/>
      <c r="DQ24" s="690"/>
      <c r="DR24" s="690"/>
      <c r="DS24" s="690"/>
      <c r="DT24" s="690"/>
      <c r="DU24" s="690"/>
      <c r="DV24" s="715"/>
      <c r="DW24" s="716">
        <v>52.6</v>
      </c>
      <c r="DX24" s="698"/>
      <c r="DY24" s="698"/>
      <c r="DZ24" s="698"/>
      <c r="EA24" s="698"/>
      <c r="EB24" s="698"/>
      <c r="EC24" s="717"/>
    </row>
    <row r="25" spans="2:133" ht="11.25" customHeight="1">
      <c r="B25" s="631" t="s">
        <v>290</v>
      </c>
      <c r="C25" s="632"/>
      <c r="D25" s="632"/>
      <c r="E25" s="632"/>
      <c r="F25" s="632"/>
      <c r="G25" s="632"/>
      <c r="H25" s="632"/>
      <c r="I25" s="632"/>
      <c r="J25" s="632"/>
      <c r="K25" s="632"/>
      <c r="L25" s="632"/>
      <c r="M25" s="632"/>
      <c r="N25" s="632"/>
      <c r="O25" s="632"/>
      <c r="P25" s="632"/>
      <c r="Q25" s="633"/>
      <c r="R25" s="634">
        <v>28838152</v>
      </c>
      <c r="S25" s="635"/>
      <c r="T25" s="635"/>
      <c r="U25" s="635"/>
      <c r="V25" s="635"/>
      <c r="W25" s="635"/>
      <c r="X25" s="635"/>
      <c r="Y25" s="636"/>
      <c r="Z25" s="672">
        <v>59</v>
      </c>
      <c r="AA25" s="672"/>
      <c r="AB25" s="672"/>
      <c r="AC25" s="672"/>
      <c r="AD25" s="673">
        <v>27314926</v>
      </c>
      <c r="AE25" s="673"/>
      <c r="AF25" s="673"/>
      <c r="AG25" s="673"/>
      <c r="AH25" s="673"/>
      <c r="AI25" s="673"/>
      <c r="AJ25" s="673"/>
      <c r="AK25" s="673"/>
      <c r="AL25" s="637">
        <v>99.2</v>
      </c>
      <c r="AM25" s="638"/>
      <c r="AN25" s="638"/>
      <c r="AO25" s="674"/>
      <c r="AP25" s="631" t="s">
        <v>291</v>
      </c>
      <c r="AQ25" s="712"/>
      <c r="AR25" s="712"/>
      <c r="AS25" s="712"/>
      <c r="AT25" s="712"/>
      <c r="AU25" s="712"/>
      <c r="AV25" s="712"/>
      <c r="AW25" s="712"/>
      <c r="AX25" s="712"/>
      <c r="AY25" s="712"/>
      <c r="AZ25" s="712"/>
      <c r="BA25" s="712"/>
      <c r="BB25" s="712"/>
      <c r="BC25" s="712"/>
      <c r="BD25" s="712"/>
      <c r="BE25" s="712"/>
      <c r="BF25" s="713"/>
      <c r="BG25" s="634" t="s">
        <v>174</v>
      </c>
      <c r="BH25" s="635"/>
      <c r="BI25" s="635"/>
      <c r="BJ25" s="635"/>
      <c r="BK25" s="635"/>
      <c r="BL25" s="635"/>
      <c r="BM25" s="635"/>
      <c r="BN25" s="636"/>
      <c r="BO25" s="672" t="s">
        <v>128</v>
      </c>
      <c r="BP25" s="672"/>
      <c r="BQ25" s="672"/>
      <c r="BR25" s="672"/>
      <c r="BS25" s="673" t="s">
        <v>128</v>
      </c>
      <c r="BT25" s="673"/>
      <c r="BU25" s="673"/>
      <c r="BV25" s="673"/>
      <c r="BW25" s="673"/>
      <c r="BX25" s="673"/>
      <c r="BY25" s="673"/>
      <c r="BZ25" s="673"/>
      <c r="CA25" s="673"/>
      <c r="CB25" s="711"/>
      <c r="CD25" s="631" t="s">
        <v>292</v>
      </c>
      <c r="CE25" s="632"/>
      <c r="CF25" s="632"/>
      <c r="CG25" s="632"/>
      <c r="CH25" s="632"/>
      <c r="CI25" s="632"/>
      <c r="CJ25" s="632"/>
      <c r="CK25" s="632"/>
      <c r="CL25" s="632"/>
      <c r="CM25" s="632"/>
      <c r="CN25" s="632"/>
      <c r="CO25" s="632"/>
      <c r="CP25" s="632"/>
      <c r="CQ25" s="633"/>
      <c r="CR25" s="634">
        <v>8345141</v>
      </c>
      <c r="CS25" s="647"/>
      <c r="CT25" s="647"/>
      <c r="CU25" s="647"/>
      <c r="CV25" s="647"/>
      <c r="CW25" s="647"/>
      <c r="CX25" s="647"/>
      <c r="CY25" s="648"/>
      <c r="CZ25" s="637">
        <v>17.7</v>
      </c>
      <c r="DA25" s="649"/>
      <c r="DB25" s="649"/>
      <c r="DC25" s="650"/>
      <c r="DD25" s="640">
        <v>7587773</v>
      </c>
      <c r="DE25" s="647"/>
      <c r="DF25" s="647"/>
      <c r="DG25" s="647"/>
      <c r="DH25" s="647"/>
      <c r="DI25" s="647"/>
      <c r="DJ25" s="647"/>
      <c r="DK25" s="648"/>
      <c r="DL25" s="640">
        <v>7573635</v>
      </c>
      <c r="DM25" s="647"/>
      <c r="DN25" s="647"/>
      <c r="DO25" s="647"/>
      <c r="DP25" s="647"/>
      <c r="DQ25" s="647"/>
      <c r="DR25" s="647"/>
      <c r="DS25" s="647"/>
      <c r="DT25" s="647"/>
      <c r="DU25" s="647"/>
      <c r="DV25" s="648"/>
      <c r="DW25" s="637">
        <v>26.9</v>
      </c>
      <c r="DX25" s="649"/>
      <c r="DY25" s="649"/>
      <c r="DZ25" s="649"/>
      <c r="EA25" s="649"/>
      <c r="EB25" s="649"/>
      <c r="EC25" s="661"/>
    </row>
    <row r="26" spans="2:133" ht="11.25" customHeight="1">
      <c r="B26" s="631" t="s">
        <v>293</v>
      </c>
      <c r="C26" s="632"/>
      <c r="D26" s="632"/>
      <c r="E26" s="632"/>
      <c r="F26" s="632"/>
      <c r="G26" s="632"/>
      <c r="H26" s="632"/>
      <c r="I26" s="632"/>
      <c r="J26" s="632"/>
      <c r="K26" s="632"/>
      <c r="L26" s="632"/>
      <c r="M26" s="632"/>
      <c r="N26" s="632"/>
      <c r="O26" s="632"/>
      <c r="P26" s="632"/>
      <c r="Q26" s="633"/>
      <c r="R26" s="634">
        <v>15522</v>
      </c>
      <c r="S26" s="635"/>
      <c r="T26" s="635"/>
      <c r="U26" s="635"/>
      <c r="V26" s="635"/>
      <c r="W26" s="635"/>
      <c r="X26" s="635"/>
      <c r="Y26" s="636"/>
      <c r="Z26" s="672">
        <v>0</v>
      </c>
      <c r="AA26" s="672"/>
      <c r="AB26" s="672"/>
      <c r="AC26" s="672"/>
      <c r="AD26" s="673">
        <v>15522</v>
      </c>
      <c r="AE26" s="673"/>
      <c r="AF26" s="673"/>
      <c r="AG26" s="673"/>
      <c r="AH26" s="673"/>
      <c r="AI26" s="673"/>
      <c r="AJ26" s="673"/>
      <c r="AK26" s="673"/>
      <c r="AL26" s="637">
        <v>0.1</v>
      </c>
      <c r="AM26" s="638"/>
      <c r="AN26" s="638"/>
      <c r="AO26" s="674"/>
      <c r="AP26" s="631" t="s">
        <v>294</v>
      </c>
      <c r="AQ26" s="712"/>
      <c r="AR26" s="712"/>
      <c r="AS26" s="712"/>
      <c r="AT26" s="712"/>
      <c r="AU26" s="712"/>
      <c r="AV26" s="712"/>
      <c r="AW26" s="712"/>
      <c r="AX26" s="712"/>
      <c r="AY26" s="712"/>
      <c r="AZ26" s="712"/>
      <c r="BA26" s="712"/>
      <c r="BB26" s="712"/>
      <c r="BC26" s="712"/>
      <c r="BD26" s="712"/>
      <c r="BE26" s="712"/>
      <c r="BF26" s="713"/>
      <c r="BG26" s="634" t="s">
        <v>174</v>
      </c>
      <c r="BH26" s="635"/>
      <c r="BI26" s="635"/>
      <c r="BJ26" s="635"/>
      <c r="BK26" s="635"/>
      <c r="BL26" s="635"/>
      <c r="BM26" s="635"/>
      <c r="BN26" s="636"/>
      <c r="BO26" s="672" t="s">
        <v>128</v>
      </c>
      <c r="BP26" s="672"/>
      <c r="BQ26" s="672"/>
      <c r="BR26" s="672"/>
      <c r="BS26" s="673" t="s">
        <v>174</v>
      </c>
      <c r="BT26" s="673"/>
      <c r="BU26" s="673"/>
      <c r="BV26" s="673"/>
      <c r="BW26" s="673"/>
      <c r="BX26" s="673"/>
      <c r="BY26" s="673"/>
      <c r="BZ26" s="673"/>
      <c r="CA26" s="673"/>
      <c r="CB26" s="711"/>
      <c r="CD26" s="631" t="s">
        <v>295</v>
      </c>
      <c r="CE26" s="632"/>
      <c r="CF26" s="632"/>
      <c r="CG26" s="632"/>
      <c r="CH26" s="632"/>
      <c r="CI26" s="632"/>
      <c r="CJ26" s="632"/>
      <c r="CK26" s="632"/>
      <c r="CL26" s="632"/>
      <c r="CM26" s="632"/>
      <c r="CN26" s="632"/>
      <c r="CO26" s="632"/>
      <c r="CP26" s="632"/>
      <c r="CQ26" s="633"/>
      <c r="CR26" s="634">
        <v>5474699</v>
      </c>
      <c r="CS26" s="635"/>
      <c r="CT26" s="635"/>
      <c r="CU26" s="635"/>
      <c r="CV26" s="635"/>
      <c r="CW26" s="635"/>
      <c r="CX26" s="635"/>
      <c r="CY26" s="636"/>
      <c r="CZ26" s="637">
        <v>11.6</v>
      </c>
      <c r="DA26" s="649"/>
      <c r="DB26" s="649"/>
      <c r="DC26" s="650"/>
      <c r="DD26" s="640">
        <v>4959914</v>
      </c>
      <c r="DE26" s="635"/>
      <c r="DF26" s="635"/>
      <c r="DG26" s="635"/>
      <c r="DH26" s="635"/>
      <c r="DI26" s="635"/>
      <c r="DJ26" s="635"/>
      <c r="DK26" s="636"/>
      <c r="DL26" s="640" t="s">
        <v>232</v>
      </c>
      <c r="DM26" s="635"/>
      <c r="DN26" s="635"/>
      <c r="DO26" s="635"/>
      <c r="DP26" s="635"/>
      <c r="DQ26" s="635"/>
      <c r="DR26" s="635"/>
      <c r="DS26" s="635"/>
      <c r="DT26" s="635"/>
      <c r="DU26" s="635"/>
      <c r="DV26" s="636"/>
      <c r="DW26" s="637" t="s">
        <v>128</v>
      </c>
      <c r="DX26" s="649"/>
      <c r="DY26" s="649"/>
      <c r="DZ26" s="649"/>
      <c r="EA26" s="649"/>
      <c r="EB26" s="649"/>
      <c r="EC26" s="661"/>
    </row>
    <row r="27" spans="2:133" ht="11.25" customHeight="1">
      <c r="B27" s="631" t="s">
        <v>296</v>
      </c>
      <c r="C27" s="632"/>
      <c r="D27" s="632"/>
      <c r="E27" s="632"/>
      <c r="F27" s="632"/>
      <c r="G27" s="632"/>
      <c r="H27" s="632"/>
      <c r="I27" s="632"/>
      <c r="J27" s="632"/>
      <c r="K27" s="632"/>
      <c r="L27" s="632"/>
      <c r="M27" s="632"/>
      <c r="N27" s="632"/>
      <c r="O27" s="632"/>
      <c r="P27" s="632"/>
      <c r="Q27" s="633"/>
      <c r="R27" s="634">
        <v>180621</v>
      </c>
      <c r="S27" s="635"/>
      <c r="T27" s="635"/>
      <c r="U27" s="635"/>
      <c r="V27" s="635"/>
      <c r="W27" s="635"/>
      <c r="X27" s="635"/>
      <c r="Y27" s="636"/>
      <c r="Z27" s="672">
        <v>0.4</v>
      </c>
      <c r="AA27" s="672"/>
      <c r="AB27" s="672"/>
      <c r="AC27" s="672"/>
      <c r="AD27" s="673">
        <v>28</v>
      </c>
      <c r="AE27" s="673"/>
      <c r="AF27" s="673"/>
      <c r="AG27" s="673"/>
      <c r="AH27" s="673"/>
      <c r="AI27" s="673"/>
      <c r="AJ27" s="673"/>
      <c r="AK27" s="673"/>
      <c r="AL27" s="637">
        <v>0</v>
      </c>
      <c r="AM27" s="638"/>
      <c r="AN27" s="638"/>
      <c r="AO27" s="674"/>
      <c r="AP27" s="631" t="s">
        <v>297</v>
      </c>
      <c r="AQ27" s="632"/>
      <c r="AR27" s="632"/>
      <c r="AS27" s="632"/>
      <c r="AT27" s="632"/>
      <c r="AU27" s="632"/>
      <c r="AV27" s="632"/>
      <c r="AW27" s="632"/>
      <c r="AX27" s="632"/>
      <c r="AY27" s="632"/>
      <c r="AZ27" s="632"/>
      <c r="BA27" s="632"/>
      <c r="BB27" s="632"/>
      <c r="BC27" s="632"/>
      <c r="BD27" s="632"/>
      <c r="BE27" s="632"/>
      <c r="BF27" s="633"/>
      <c r="BG27" s="634">
        <v>21539968</v>
      </c>
      <c r="BH27" s="635"/>
      <c r="BI27" s="635"/>
      <c r="BJ27" s="635"/>
      <c r="BK27" s="635"/>
      <c r="BL27" s="635"/>
      <c r="BM27" s="635"/>
      <c r="BN27" s="636"/>
      <c r="BO27" s="672">
        <v>100</v>
      </c>
      <c r="BP27" s="672"/>
      <c r="BQ27" s="672"/>
      <c r="BR27" s="672"/>
      <c r="BS27" s="673">
        <v>101130</v>
      </c>
      <c r="BT27" s="673"/>
      <c r="BU27" s="673"/>
      <c r="BV27" s="673"/>
      <c r="BW27" s="673"/>
      <c r="BX27" s="673"/>
      <c r="BY27" s="673"/>
      <c r="BZ27" s="673"/>
      <c r="CA27" s="673"/>
      <c r="CB27" s="711"/>
      <c r="CD27" s="631" t="s">
        <v>298</v>
      </c>
      <c r="CE27" s="632"/>
      <c r="CF27" s="632"/>
      <c r="CG27" s="632"/>
      <c r="CH27" s="632"/>
      <c r="CI27" s="632"/>
      <c r="CJ27" s="632"/>
      <c r="CK27" s="632"/>
      <c r="CL27" s="632"/>
      <c r="CM27" s="632"/>
      <c r="CN27" s="632"/>
      <c r="CO27" s="632"/>
      <c r="CP27" s="632"/>
      <c r="CQ27" s="633"/>
      <c r="CR27" s="634">
        <v>12581351</v>
      </c>
      <c r="CS27" s="647"/>
      <c r="CT27" s="647"/>
      <c r="CU27" s="647"/>
      <c r="CV27" s="647"/>
      <c r="CW27" s="647"/>
      <c r="CX27" s="647"/>
      <c r="CY27" s="648"/>
      <c r="CZ27" s="637">
        <v>26.7</v>
      </c>
      <c r="DA27" s="649"/>
      <c r="DB27" s="649"/>
      <c r="DC27" s="650"/>
      <c r="DD27" s="640">
        <v>3344644</v>
      </c>
      <c r="DE27" s="647"/>
      <c r="DF27" s="647"/>
      <c r="DG27" s="647"/>
      <c r="DH27" s="647"/>
      <c r="DI27" s="647"/>
      <c r="DJ27" s="647"/>
      <c r="DK27" s="648"/>
      <c r="DL27" s="640">
        <v>3338828</v>
      </c>
      <c r="DM27" s="647"/>
      <c r="DN27" s="647"/>
      <c r="DO27" s="647"/>
      <c r="DP27" s="647"/>
      <c r="DQ27" s="647"/>
      <c r="DR27" s="647"/>
      <c r="DS27" s="647"/>
      <c r="DT27" s="647"/>
      <c r="DU27" s="647"/>
      <c r="DV27" s="648"/>
      <c r="DW27" s="637">
        <v>11.9</v>
      </c>
      <c r="DX27" s="649"/>
      <c r="DY27" s="649"/>
      <c r="DZ27" s="649"/>
      <c r="EA27" s="649"/>
      <c r="EB27" s="649"/>
      <c r="EC27" s="661"/>
    </row>
    <row r="28" spans="2:133" ht="11.25" customHeight="1">
      <c r="B28" s="631" t="s">
        <v>299</v>
      </c>
      <c r="C28" s="632"/>
      <c r="D28" s="632"/>
      <c r="E28" s="632"/>
      <c r="F28" s="632"/>
      <c r="G28" s="632"/>
      <c r="H28" s="632"/>
      <c r="I28" s="632"/>
      <c r="J28" s="632"/>
      <c r="K28" s="632"/>
      <c r="L28" s="632"/>
      <c r="M28" s="632"/>
      <c r="N28" s="632"/>
      <c r="O28" s="632"/>
      <c r="P28" s="632"/>
      <c r="Q28" s="633"/>
      <c r="R28" s="634">
        <v>402824</v>
      </c>
      <c r="S28" s="635"/>
      <c r="T28" s="635"/>
      <c r="U28" s="635"/>
      <c r="V28" s="635"/>
      <c r="W28" s="635"/>
      <c r="X28" s="635"/>
      <c r="Y28" s="636"/>
      <c r="Z28" s="672">
        <v>0.8</v>
      </c>
      <c r="AA28" s="672"/>
      <c r="AB28" s="672"/>
      <c r="AC28" s="672"/>
      <c r="AD28" s="673">
        <v>93796</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300</v>
      </c>
      <c r="CE28" s="632"/>
      <c r="CF28" s="632"/>
      <c r="CG28" s="632"/>
      <c r="CH28" s="632"/>
      <c r="CI28" s="632"/>
      <c r="CJ28" s="632"/>
      <c r="CK28" s="632"/>
      <c r="CL28" s="632"/>
      <c r="CM28" s="632"/>
      <c r="CN28" s="632"/>
      <c r="CO28" s="632"/>
      <c r="CP28" s="632"/>
      <c r="CQ28" s="633"/>
      <c r="CR28" s="634">
        <v>3892345</v>
      </c>
      <c r="CS28" s="635"/>
      <c r="CT28" s="635"/>
      <c r="CU28" s="635"/>
      <c r="CV28" s="635"/>
      <c r="CW28" s="635"/>
      <c r="CX28" s="635"/>
      <c r="CY28" s="636"/>
      <c r="CZ28" s="637">
        <v>8.1999999999999993</v>
      </c>
      <c r="DA28" s="649"/>
      <c r="DB28" s="649"/>
      <c r="DC28" s="650"/>
      <c r="DD28" s="640">
        <v>3892345</v>
      </c>
      <c r="DE28" s="635"/>
      <c r="DF28" s="635"/>
      <c r="DG28" s="635"/>
      <c r="DH28" s="635"/>
      <c r="DI28" s="635"/>
      <c r="DJ28" s="635"/>
      <c r="DK28" s="636"/>
      <c r="DL28" s="640">
        <v>3892345</v>
      </c>
      <c r="DM28" s="635"/>
      <c r="DN28" s="635"/>
      <c r="DO28" s="635"/>
      <c r="DP28" s="635"/>
      <c r="DQ28" s="635"/>
      <c r="DR28" s="635"/>
      <c r="DS28" s="635"/>
      <c r="DT28" s="635"/>
      <c r="DU28" s="635"/>
      <c r="DV28" s="636"/>
      <c r="DW28" s="637">
        <v>13.8</v>
      </c>
      <c r="DX28" s="649"/>
      <c r="DY28" s="649"/>
      <c r="DZ28" s="649"/>
      <c r="EA28" s="649"/>
      <c r="EB28" s="649"/>
      <c r="EC28" s="661"/>
    </row>
    <row r="29" spans="2:133" ht="11.25" customHeight="1">
      <c r="B29" s="631" t="s">
        <v>301</v>
      </c>
      <c r="C29" s="632"/>
      <c r="D29" s="632"/>
      <c r="E29" s="632"/>
      <c r="F29" s="632"/>
      <c r="G29" s="632"/>
      <c r="H29" s="632"/>
      <c r="I29" s="632"/>
      <c r="J29" s="632"/>
      <c r="K29" s="632"/>
      <c r="L29" s="632"/>
      <c r="M29" s="632"/>
      <c r="N29" s="632"/>
      <c r="O29" s="632"/>
      <c r="P29" s="632"/>
      <c r="Q29" s="633"/>
      <c r="R29" s="634">
        <v>268629</v>
      </c>
      <c r="S29" s="635"/>
      <c r="T29" s="635"/>
      <c r="U29" s="635"/>
      <c r="V29" s="635"/>
      <c r="W29" s="635"/>
      <c r="X29" s="635"/>
      <c r="Y29" s="636"/>
      <c r="Z29" s="672">
        <v>0.5</v>
      </c>
      <c r="AA29" s="672"/>
      <c r="AB29" s="672"/>
      <c r="AC29" s="672"/>
      <c r="AD29" s="673">
        <v>125</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302</v>
      </c>
      <c r="CE29" s="654"/>
      <c r="CF29" s="631" t="s">
        <v>303</v>
      </c>
      <c r="CG29" s="632"/>
      <c r="CH29" s="632"/>
      <c r="CI29" s="632"/>
      <c r="CJ29" s="632"/>
      <c r="CK29" s="632"/>
      <c r="CL29" s="632"/>
      <c r="CM29" s="632"/>
      <c r="CN29" s="632"/>
      <c r="CO29" s="632"/>
      <c r="CP29" s="632"/>
      <c r="CQ29" s="633"/>
      <c r="CR29" s="634">
        <v>3892345</v>
      </c>
      <c r="CS29" s="647"/>
      <c r="CT29" s="647"/>
      <c r="CU29" s="647"/>
      <c r="CV29" s="647"/>
      <c r="CW29" s="647"/>
      <c r="CX29" s="647"/>
      <c r="CY29" s="648"/>
      <c r="CZ29" s="637">
        <v>8.1999999999999993</v>
      </c>
      <c r="DA29" s="649"/>
      <c r="DB29" s="649"/>
      <c r="DC29" s="650"/>
      <c r="DD29" s="640">
        <v>3892345</v>
      </c>
      <c r="DE29" s="647"/>
      <c r="DF29" s="647"/>
      <c r="DG29" s="647"/>
      <c r="DH29" s="647"/>
      <c r="DI29" s="647"/>
      <c r="DJ29" s="647"/>
      <c r="DK29" s="648"/>
      <c r="DL29" s="640">
        <v>3892345</v>
      </c>
      <c r="DM29" s="647"/>
      <c r="DN29" s="647"/>
      <c r="DO29" s="647"/>
      <c r="DP29" s="647"/>
      <c r="DQ29" s="647"/>
      <c r="DR29" s="647"/>
      <c r="DS29" s="647"/>
      <c r="DT29" s="647"/>
      <c r="DU29" s="647"/>
      <c r="DV29" s="648"/>
      <c r="DW29" s="637">
        <v>13.8</v>
      </c>
      <c r="DX29" s="649"/>
      <c r="DY29" s="649"/>
      <c r="DZ29" s="649"/>
      <c r="EA29" s="649"/>
      <c r="EB29" s="649"/>
      <c r="EC29" s="661"/>
    </row>
    <row r="30" spans="2:133" ht="11.25" customHeight="1">
      <c r="B30" s="631" t="s">
        <v>304</v>
      </c>
      <c r="C30" s="632"/>
      <c r="D30" s="632"/>
      <c r="E30" s="632"/>
      <c r="F30" s="632"/>
      <c r="G30" s="632"/>
      <c r="H30" s="632"/>
      <c r="I30" s="632"/>
      <c r="J30" s="632"/>
      <c r="K30" s="632"/>
      <c r="L30" s="632"/>
      <c r="M30" s="632"/>
      <c r="N30" s="632"/>
      <c r="O30" s="632"/>
      <c r="P30" s="632"/>
      <c r="Q30" s="633"/>
      <c r="R30" s="634">
        <v>10284580</v>
      </c>
      <c r="S30" s="635"/>
      <c r="T30" s="635"/>
      <c r="U30" s="635"/>
      <c r="V30" s="635"/>
      <c r="W30" s="635"/>
      <c r="X30" s="635"/>
      <c r="Y30" s="636"/>
      <c r="Z30" s="672">
        <v>21</v>
      </c>
      <c r="AA30" s="672"/>
      <c r="AB30" s="672"/>
      <c r="AC30" s="672"/>
      <c r="AD30" s="673" t="s">
        <v>232</v>
      </c>
      <c r="AE30" s="673"/>
      <c r="AF30" s="673"/>
      <c r="AG30" s="673"/>
      <c r="AH30" s="673"/>
      <c r="AI30" s="673"/>
      <c r="AJ30" s="673"/>
      <c r="AK30" s="673"/>
      <c r="AL30" s="637" t="s">
        <v>128</v>
      </c>
      <c r="AM30" s="638"/>
      <c r="AN30" s="638"/>
      <c r="AO30" s="674"/>
      <c r="AP30" s="686" t="s">
        <v>220</v>
      </c>
      <c r="AQ30" s="687"/>
      <c r="AR30" s="687"/>
      <c r="AS30" s="687"/>
      <c r="AT30" s="687"/>
      <c r="AU30" s="687"/>
      <c r="AV30" s="687"/>
      <c r="AW30" s="687"/>
      <c r="AX30" s="687"/>
      <c r="AY30" s="687"/>
      <c r="AZ30" s="687"/>
      <c r="BA30" s="687"/>
      <c r="BB30" s="687"/>
      <c r="BC30" s="687"/>
      <c r="BD30" s="687"/>
      <c r="BE30" s="687"/>
      <c r="BF30" s="688"/>
      <c r="BG30" s="686" t="s">
        <v>305</v>
      </c>
      <c r="BH30" s="709"/>
      <c r="BI30" s="709"/>
      <c r="BJ30" s="709"/>
      <c r="BK30" s="709"/>
      <c r="BL30" s="709"/>
      <c r="BM30" s="709"/>
      <c r="BN30" s="709"/>
      <c r="BO30" s="709"/>
      <c r="BP30" s="709"/>
      <c r="BQ30" s="710"/>
      <c r="BR30" s="686" t="s">
        <v>306</v>
      </c>
      <c r="BS30" s="709"/>
      <c r="BT30" s="709"/>
      <c r="BU30" s="709"/>
      <c r="BV30" s="709"/>
      <c r="BW30" s="709"/>
      <c r="BX30" s="709"/>
      <c r="BY30" s="709"/>
      <c r="BZ30" s="709"/>
      <c r="CA30" s="709"/>
      <c r="CB30" s="710"/>
      <c r="CD30" s="655"/>
      <c r="CE30" s="656"/>
      <c r="CF30" s="631" t="s">
        <v>307</v>
      </c>
      <c r="CG30" s="632"/>
      <c r="CH30" s="632"/>
      <c r="CI30" s="632"/>
      <c r="CJ30" s="632"/>
      <c r="CK30" s="632"/>
      <c r="CL30" s="632"/>
      <c r="CM30" s="632"/>
      <c r="CN30" s="632"/>
      <c r="CO30" s="632"/>
      <c r="CP30" s="632"/>
      <c r="CQ30" s="633"/>
      <c r="CR30" s="634">
        <v>3814185</v>
      </c>
      <c r="CS30" s="635"/>
      <c r="CT30" s="635"/>
      <c r="CU30" s="635"/>
      <c r="CV30" s="635"/>
      <c r="CW30" s="635"/>
      <c r="CX30" s="635"/>
      <c r="CY30" s="636"/>
      <c r="CZ30" s="637">
        <v>8.1</v>
      </c>
      <c r="DA30" s="649"/>
      <c r="DB30" s="649"/>
      <c r="DC30" s="650"/>
      <c r="DD30" s="640">
        <v>3814185</v>
      </c>
      <c r="DE30" s="635"/>
      <c r="DF30" s="635"/>
      <c r="DG30" s="635"/>
      <c r="DH30" s="635"/>
      <c r="DI30" s="635"/>
      <c r="DJ30" s="635"/>
      <c r="DK30" s="636"/>
      <c r="DL30" s="640">
        <v>3814185</v>
      </c>
      <c r="DM30" s="635"/>
      <c r="DN30" s="635"/>
      <c r="DO30" s="635"/>
      <c r="DP30" s="635"/>
      <c r="DQ30" s="635"/>
      <c r="DR30" s="635"/>
      <c r="DS30" s="635"/>
      <c r="DT30" s="635"/>
      <c r="DU30" s="635"/>
      <c r="DV30" s="636"/>
      <c r="DW30" s="637">
        <v>13.6</v>
      </c>
      <c r="DX30" s="649"/>
      <c r="DY30" s="649"/>
      <c r="DZ30" s="649"/>
      <c r="EA30" s="649"/>
      <c r="EB30" s="649"/>
      <c r="EC30" s="661"/>
    </row>
    <row r="31" spans="2:133" ht="11.25" customHeight="1">
      <c r="B31" s="701" t="s">
        <v>308</v>
      </c>
      <c r="C31" s="702"/>
      <c r="D31" s="702"/>
      <c r="E31" s="702"/>
      <c r="F31" s="702"/>
      <c r="G31" s="702"/>
      <c r="H31" s="702"/>
      <c r="I31" s="702"/>
      <c r="J31" s="702"/>
      <c r="K31" s="702"/>
      <c r="L31" s="702"/>
      <c r="M31" s="702"/>
      <c r="N31" s="702"/>
      <c r="O31" s="702"/>
      <c r="P31" s="702"/>
      <c r="Q31" s="703"/>
      <c r="R31" s="634">
        <v>78046</v>
      </c>
      <c r="S31" s="635"/>
      <c r="T31" s="635"/>
      <c r="U31" s="635"/>
      <c r="V31" s="635"/>
      <c r="W31" s="635"/>
      <c r="X31" s="635"/>
      <c r="Y31" s="636"/>
      <c r="Z31" s="672">
        <v>0.2</v>
      </c>
      <c r="AA31" s="672"/>
      <c r="AB31" s="672"/>
      <c r="AC31" s="672"/>
      <c r="AD31" s="673">
        <v>78046</v>
      </c>
      <c r="AE31" s="673"/>
      <c r="AF31" s="673"/>
      <c r="AG31" s="673"/>
      <c r="AH31" s="673"/>
      <c r="AI31" s="673"/>
      <c r="AJ31" s="673"/>
      <c r="AK31" s="673"/>
      <c r="AL31" s="637">
        <v>0.3</v>
      </c>
      <c r="AM31" s="638"/>
      <c r="AN31" s="638"/>
      <c r="AO31" s="674"/>
      <c r="AP31" s="704" t="s">
        <v>309</v>
      </c>
      <c r="AQ31" s="705"/>
      <c r="AR31" s="705"/>
      <c r="AS31" s="705"/>
      <c r="AT31" s="706" t="s">
        <v>310</v>
      </c>
      <c r="AU31" s="208"/>
      <c r="AV31" s="208"/>
      <c r="AW31" s="208"/>
      <c r="AX31" s="692" t="s">
        <v>186</v>
      </c>
      <c r="AY31" s="693"/>
      <c r="AZ31" s="693"/>
      <c r="BA31" s="693"/>
      <c r="BB31" s="693"/>
      <c r="BC31" s="693"/>
      <c r="BD31" s="693"/>
      <c r="BE31" s="693"/>
      <c r="BF31" s="694"/>
      <c r="BG31" s="696">
        <v>99.4</v>
      </c>
      <c r="BH31" s="697"/>
      <c r="BI31" s="697"/>
      <c r="BJ31" s="697"/>
      <c r="BK31" s="697"/>
      <c r="BL31" s="697"/>
      <c r="BM31" s="698">
        <v>98.6</v>
      </c>
      <c r="BN31" s="697"/>
      <c r="BO31" s="697"/>
      <c r="BP31" s="697"/>
      <c r="BQ31" s="699"/>
      <c r="BR31" s="696">
        <v>99.4</v>
      </c>
      <c r="BS31" s="697"/>
      <c r="BT31" s="697"/>
      <c r="BU31" s="697"/>
      <c r="BV31" s="697"/>
      <c r="BW31" s="697"/>
      <c r="BX31" s="698">
        <v>98.2</v>
      </c>
      <c r="BY31" s="697"/>
      <c r="BZ31" s="697"/>
      <c r="CA31" s="697"/>
      <c r="CB31" s="699"/>
      <c r="CD31" s="655"/>
      <c r="CE31" s="656"/>
      <c r="CF31" s="631" t="s">
        <v>311</v>
      </c>
      <c r="CG31" s="632"/>
      <c r="CH31" s="632"/>
      <c r="CI31" s="632"/>
      <c r="CJ31" s="632"/>
      <c r="CK31" s="632"/>
      <c r="CL31" s="632"/>
      <c r="CM31" s="632"/>
      <c r="CN31" s="632"/>
      <c r="CO31" s="632"/>
      <c r="CP31" s="632"/>
      <c r="CQ31" s="633"/>
      <c r="CR31" s="634">
        <v>78160</v>
      </c>
      <c r="CS31" s="647"/>
      <c r="CT31" s="647"/>
      <c r="CU31" s="647"/>
      <c r="CV31" s="647"/>
      <c r="CW31" s="647"/>
      <c r="CX31" s="647"/>
      <c r="CY31" s="648"/>
      <c r="CZ31" s="637">
        <v>0.2</v>
      </c>
      <c r="DA31" s="649"/>
      <c r="DB31" s="649"/>
      <c r="DC31" s="650"/>
      <c r="DD31" s="640">
        <v>78160</v>
      </c>
      <c r="DE31" s="647"/>
      <c r="DF31" s="647"/>
      <c r="DG31" s="647"/>
      <c r="DH31" s="647"/>
      <c r="DI31" s="647"/>
      <c r="DJ31" s="647"/>
      <c r="DK31" s="648"/>
      <c r="DL31" s="640">
        <v>78160</v>
      </c>
      <c r="DM31" s="647"/>
      <c r="DN31" s="647"/>
      <c r="DO31" s="647"/>
      <c r="DP31" s="647"/>
      <c r="DQ31" s="647"/>
      <c r="DR31" s="647"/>
      <c r="DS31" s="647"/>
      <c r="DT31" s="647"/>
      <c r="DU31" s="647"/>
      <c r="DV31" s="648"/>
      <c r="DW31" s="637">
        <v>0.3</v>
      </c>
      <c r="DX31" s="649"/>
      <c r="DY31" s="649"/>
      <c r="DZ31" s="649"/>
      <c r="EA31" s="649"/>
      <c r="EB31" s="649"/>
      <c r="EC31" s="661"/>
    </row>
    <row r="32" spans="2:133" ht="11.25" customHeight="1">
      <c r="B32" s="631" t="s">
        <v>312</v>
      </c>
      <c r="C32" s="632"/>
      <c r="D32" s="632"/>
      <c r="E32" s="632"/>
      <c r="F32" s="632"/>
      <c r="G32" s="632"/>
      <c r="H32" s="632"/>
      <c r="I32" s="632"/>
      <c r="J32" s="632"/>
      <c r="K32" s="632"/>
      <c r="L32" s="632"/>
      <c r="M32" s="632"/>
      <c r="N32" s="632"/>
      <c r="O32" s="632"/>
      <c r="P32" s="632"/>
      <c r="Q32" s="633"/>
      <c r="R32" s="634">
        <v>3275902</v>
      </c>
      <c r="S32" s="635"/>
      <c r="T32" s="635"/>
      <c r="U32" s="635"/>
      <c r="V32" s="635"/>
      <c r="W32" s="635"/>
      <c r="X32" s="635"/>
      <c r="Y32" s="636"/>
      <c r="Z32" s="672">
        <v>6.7</v>
      </c>
      <c r="AA32" s="672"/>
      <c r="AB32" s="672"/>
      <c r="AC32" s="672"/>
      <c r="AD32" s="673" t="s">
        <v>128</v>
      </c>
      <c r="AE32" s="673"/>
      <c r="AF32" s="673"/>
      <c r="AG32" s="673"/>
      <c r="AH32" s="673"/>
      <c r="AI32" s="673"/>
      <c r="AJ32" s="673"/>
      <c r="AK32" s="673"/>
      <c r="AL32" s="637" t="s">
        <v>128</v>
      </c>
      <c r="AM32" s="638"/>
      <c r="AN32" s="638"/>
      <c r="AO32" s="674"/>
      <c r="AP32" s="675"/>
      <c r="AQ32" s="676"/>
      <c r="AR32" s="676"/>
      <c r="AS32" s="676"/>
      <c r="AT32" s="707"/>
      <c r="AU32" s="204" t="s">
        <v>313</v>
      </c>
      <c r="AX32" s="631" t="s">
        <v>314</v>
      </c>
      <c r="AY32" s="632"/>
      <c r="AZ32" s="632"/>
      <c r="BA32" s="632"/>
      <c r="BB32" s="632"/>
      <c r="BC32" s="632"/>
      <c r="BD32" s="632"/>
      <c r="BE32" s="632"/>
      <c r="BF32" s="633"/>
      <c r="BG32" s="700">
        <v>99.2</v>
      </c>
      <c r="BH32" s="647"/>
      <c r="BI32" s="647"/>
      <c r="BJ32" s="647"/>
      <c r="BK32" s="647"/>
      <c r="BL32" s="647"/>
      <c r="BM32" s="638">
        <v>98</v>
      </c>
      <c r="BN32" s="647"/>
      <c r="BO32" s="647"/>
      <c r="BP32" s="647"/>
      <c r="BQ32" s="670"/>
      <c r="BR32" s="700">
        <v>99.1</v>
      </c>
      <c r="BS32" s="647"/>
      <c r="BT32" s="647"/>
      <c r="BU32" s="647"/>
      <c r="BV32" s="647"/>
      <c r="BW32" s="647"/>
      <c r="BX32" s="638">
        <v>97.6</v>
      </c>
      <c r="BY32" s="647"/>
      <c r="BZ32" s="647"/>
      <c r="CA32" s="647"/>
      <c r="CB32" s="670"/>
      <c r="CD32" s="657"/>
      <c r="CE32" s="658"/>
      <c r="CF32" s="631" t="s">
        <v>315</v>
      </c>
      <c r="CG32" s="632"/>
      <c r="CH32" s="632"/>
      <c r="CI32" s="632"/>
      <c r="CJ32" s="632"/>
      <c r="CK32" s="632"/>
      <c r="CL32" s="632"/>
      <c r="CM32" s="632"/>
      <c r="CN32" s="632"/>
      <c r="CO32" s="632"/>
      <c r="CP32" s="632"/>
      <c r="CQ32" s="633"/>
      <c r="CR32" s="634" t="s">
        <v>232</v>
      </c>
      <c r="CS32" s="635"/>
      <c r="CT32" s="635"/>
      <c r="CU32" s="635"/>
      <c r="CV32" s="635"/>
      <c r="CW32" s="635"/>
      <c r="CX32" s="635"/>
      <c r="CY32" s="636"/>
      <c r="CZ32" s="637" t="s">
        <v>128</v>
      </c>
      <c r="DA32" s="649"/>
      <c r="DB32" s="649"/>
      <c r="DC32" s="650"/>
      <c r="DD32" s="640" t="s">
        <v>232</v>
      </c>
      <c r="DE32" s="635"/>
      <c r="DF32" s="635"/>
      <c r="DG32" s="635"/>
      <c r="DH32" s="635"/>
      <c r="DI32" s="635"/>
      <c r="DJ32" s="635"/>
      <c r="DK32" s="636"/>
      <c r="DL32" s="640" t="s">
        <v>232</v>
      </c>
      <c r="DM32" s="635"/>
      <c r="DN32" s="635"/>
      <c r="DO32" s="635"/>
      <c r="DP32" s="635"/>
      <c r="DQ32" s="635"/>
      <c r="DR32" s="635"/>
      <c r="DS32" s="635"/>
      <c r="DT32" s="635"/>
      <c r="DU32" s="635"/>
      <c r="DV32" s="636"/>
      <c r="DW32" s="637" t="s">
        <v>232</v>
      </c>
      <c r="DX32" s="649"/>
      <c r="DY32" s="649"/>
      <c r="DZ32" s="649"/>
      <c r="EA32" s="649"/>
      <c r="EB32" s="649"/>
      <c r="EC32" s="661"/>
    </row>
    <row r="33" spans="2:133" ht="11.25" customHeight="1">
      <c r="B33" s="631" t="s">
        <v>316</v>
      </c>
      <c r="C33" s="632"/>
      <c r="D33" s="632"/>
      <c r="E33" s="632"/>
      <c r="F33" s="632"/>
      <c r="G33" s="632"/>
      <c r="H33" s="632"/>
      <c r="I33" s="632"/>
      <c r="J33" s="632"/>
      <c r="K33" s="632"/>
      <c r="L33" s="632"/>
      <c r="M33" s="632"/>
      <c r="N33" s="632"/>
      <c r="O33" s="632"/>
      <c r="P33" s="632"/>
      <c r="Q33" s="633"/>
      <c r="R33" s="634">
        <v>60113</v>
      </c>
      <c r="S33" s="635"/>
      <c r="T33" s="635"/>
      <c r="U33" s="635"/>
      <c r="V33" s="635"/>
      <c r="W33" s="635"/>
      <c r="X33" s="635"/>
      <c r="Y33" s="636"/>
      <c r="Z33" s="672">
        <v>0.1</v>
      </c>
      <c r="AA33" s="672"/>
      <c r="AB33" s="672"/>
      <c r="AC33" s="672"/>
      <c r="AD33" s="673">
        <v>34831</v>
      </c>
      <c r="AE33" s="673"/>
      <c r="AF33" s="673"/>
      <c r="AG33" s="673"/>
      <c r="AH33" s="673"/>
      <c r="AI33" s="673"/>
      <c r="AJ33" s="673"/>
      <c r="AK33" s="673"/>
      <c r="AL33" s="637">
        <v>0.1</v>
      </c>
      <c r="AM33" s="638"/>
      <c r="AN33" s="638"/>
      <c r="AO33" s="674"/>
      <c r="AP33" s="677"/>
      <c r="AQ33" s="678"/>
      <c r="AR33" s="678"/>
      <c r="AS33" s="678"/>
      <c r="AT33" s="708"/>
      <c r="AU33" s="209"/>
      <c r="AV33" s="209"/>
      <c r="AW33" s="209"/>
      <c r="AX33" s="615" t="s">
        <v>317</v>
      </c>
      <c r="AY33" s="616"/>
      <c r="AZ33" s="616"/>
      <c r="BA33" s="616"/>
      <c r="BB33" s="616"/>
      <c r="BC33" s="616"/>
      <c r="BD33" s="616"/>
      <c r="BE33" s="616"/>
      <c r="BF33" s="617"/>
      <c r="BG33" s="695">
        <v>99.6</v>
      </c>
      <c r="BH33" s="619"/>
      <c r="BI33" s="619"/>
      <c r="BJ33" s="619"/>
      <c r="BK33" s="619"/>
      <c r="BL33" s="619"/>
      <c r="BM33" s="665">
        <v>99</v>
      </c>
      <c r="BN33" s="619"/>
      <c r="BO33" s="619"/>
      <c r="BP33" s="619"/>
      <c r="BQ33" s="682"/>
      <c r="BR33" s="695">
        <v>99.6</v>
      </c>
      <c r="BS33" s="619"/>
      <c r="BT33" s="619"/>
      <c r="BU33" s="619"/>
      <c r="BV33" s="619"/>
      <c r="BW33" s="619"/>
      <c r="BX33" s="665">
        <v>98.7</v>
      </c>
      <c r="BY33" s="619"/>
      <c r="BZ33" s="619"/>
      <c r="CA33" s="619"/>
      <c r="CB33" s="682"/>
      <c r="CD33" s="631" t="s">
        <v>318</v>
      </c>
      <c r="CE33" s="632"/>
      <c r="CF33" s="632"/>
      <c r="CG33" s="632"/>
      <c r="CH33" s="632"/>
      <c r="CI33" s="632"/>
      <c r="CJ33" s="632"/>
      <c r="CK33" s="632"/>
      <c r="CL33" s="632"/>
      <c r="CM33" s="632"/>
      <c r="CN33" s="632"/>
      <c r="CO33" s="632"/>
      <c r="CP33" s="632"/>
      <c r="CQ33" s="633"/>
      <c r="CR33" s="634">
        <v>19665240</v>
      </c>
      <c r="CS33" s="647"/>
      <c r="CT33" s="647"/>
      <c r="CU33" s="647"/>
      <c r="CV33" s="647"/>
      <c r="CW33" s="647"/>
      <c r="CX33" s="647"/>
      <c r="CY33" s="648"/>
      <c r="CZ33" s="637">
        <v>41.7</v>
      </c>
      <c r="DA33" s="649"/>
      <c r="DB33" s="649"/>
      <c r="DC33" s="650"/>
      <c r="DD33" s="640">
        <v>16057488</v>
      </c>
      <c r="DE33" s="647"/>
      <c r="DF33" s="647"/>
      <c r="DG33" s="647"/>
      <c r="DH33" s="647"/>
      <c r="DI33" s="647"/>
      <c r="DJ33" s="647"/>
      <c r="DK33" s="648"/>
      <c r="DL33" s="640">
        <v>12691471</v>
      </c>
      <c r="DM33" s="647"/>
      <c r="DN33" s="647"/>
      <c r="DO33" s="647"/>
      <c r="DP33" s="647"/>
      <c r="DQ33" s="647"/>
      <c r="DR33" s="647"/>
      <c r="DS33" s="647"/>
      <c r="DT33" s="647"/>
      <c r="DU33" s="647"/>
      <c r="DV33" s="648"/>
      <c r="DW33" s="637">
        <v>45.1</v>
      </c>
      <c r="DX33" s="649"/>
      <c r="DY33" s="649"/>
      <c r="DZ33" s="649"/>
      <c r="EA33" s="649"/>
      <c r="EB33" s="649"/>
      <c r="EC33" s="661"/>
    </row>
    <row r="34" spans="2:133" ht="11.25" customHeight="1">
      <c r="B34" s="631" t="s">
        <v>319</v>
      </c>
      <c r="C34" s="632"/>
      <c r="D34" s="632"/>
      <c r="E34" s="632"/>
      <c r="F34" s="632"/>
      <c r="G34" s="632"/>
      <c r="H34" s="632"/>
      <c r="I34" s="632"/>
      <c r="J34" s="632"/>
      <c r="K34" s="632"/>
      <c r="L34" s="632"/>
      <c r="M34" s="632"/>
      <c r="N34" s="632"/>
      <c r="O34" s="632"/>
      <c r="P34" s="632"/>
      <c r="Q34" s="633"/>
      <c r="R34" s="634">
        <v>140090</v>
      </c>
      <c r="S34" s="635"/>
      <c r="T34" s="635"/>
      <c r="U34" s="635"/>
      <c r="V34" s="635"/>
      <c r="W34" s="635"/>
      <c r="X34" s="635"/>
      <c r="Y34" s="636"/>
      <c r="Z34" s="672">
        <v>0.3</v>
      </c>
      <c r="AA34" s="672"/>
      <c r="AB34" s="672"/>
      <c r="AC34" s="672"/>
      <c r="AD34" s="673" t="s">
        <v>174</v>
      </c>
      <c r="AE34" s="673"/>
      <c r="AF34" s="673"/>
      <c r="AG34" s="673"/>
      <c r="AH34" s="673"/>
      <c r="AI34" s="673"/>
      <c r="AJ34" s="673"/>
      <c r="AK34" s="673"/>
      <c r="AL34" s="637" t="s">
        <v>174</v>
      </c>
      <c r="AM34" s="638"/>
      <c r="AN34" s="638"/>
      <c r="AO34" s="674"/>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1" t="s">
        <v>320</v>
      </c>
      <c r="CE34" s="632"/>
      <c r="CF34" s="632"/>
      <c r="CG34" s="632"/>
      <c r="CH34" s="632"/>
      <c r="CI34" s="632"/>
      <c r="CJ34" s="632"/>
      <c r="CK34" s="632"/>
      <c r="CL34" s="632"/>
      <c r="CM34" s="632"/>
      <c r="CN34" s="632"/>
      <c r="CO34" s="632"/>
      <c r="CP34" s="632"/>
      <c r="CQ34" s="633"/>
      <c r="CR34" s="634">
        <v>8446424</v>
      </c>
      <c r="CS34" s="635"/>
      <c r="CT34" s="635"/>
      <c r="CU34" s="635"/>
      <c r="CV34" s="635"/>
      <c r="CW34" s="635"/>
      <c r="CX34" s="635"/>
      <c r="CY34" s="636"/>
      <c r="CZ34" s="637">
        <v>17.899999999999999</v>
      </c>
      <c r="DA34" s="649"/>
      <c r="DB34" s="649"/>
      <c r="DC34" s="650"/>
      <c r="DD34" s="640">
        <v>6272158</v>
      </c>
      <c r="DE34" s="635"/>
      <c r="DF34" s="635"/>
      <c r="DG34" s="635"/>
      <c r="DH34" s="635"/>
      <c r="DI34" s="635"/>
      <c r="DJ34" s="635"/>
      <c r="DK34" s="636"/>
      <c r="DL34" s="640">
        <v>5505269</v>
      </c>
      <c r="DM34" s="635"/>
      <c r="DN34" s="635"/>
      <c r="DO34" s="635"/>
      <c r="DP34" s="635"/>
      <c r="DQ34" s="635"/>
      <c r="DR34" s="635"/>
      <c r="DS34" s="635"/>
      <c r="DT34" s="635"/>
      <c r="DU34" s="635"/>
      <c r="DV34" s="636"/>
      <c r="DW34" s="637">
        <v>19.600000000000001</v>
      </c>
      <c r="DX34" s="649"/>
      <c r="DY34" s="649"/>
      <c r="DZ34" s="649"/>
      <c r="EA34" s="649"/>
      <c r="EB34" s="649"/>
      <c r="EC34" s="661"/>
    </row>
    <row r="35" spans="2:133" ht="11.25" customHeight="1">
      <c r="B35" s="631" t="s">
        <v>321</v>
      </c>
      <c r="C35" s="632"/>
      <c r="D35" s="632"/>
      <c r="E35" s="632"/>
      <c r="F35" s="632"/>
      <c r="G35" s="632"/>
      <c r="H35" s="632"/>
      <c r="I35" s="632"/>
      <c r="J35" s="632"/>
      <c r="K35" s="632"/>
      <c r="L35" s="632"/>
      <c r="M35" s="632"/>
      <c r="N35" s="632"/>
      <c r="O35" s="632"/>
      <c r="P35" s="632"/>
      <c r="Q35" s="633"/>
      <c r="R35" s="634">
        <v>188965</v>
      </c>
      <c r="S35" s="635"/>
      <c r="T35" s="635"/>
      <c r="U35" s="635"/>
      <c r="V35" s="635"/>
      <c r="W35" s="635"/>
      <c r="X35" s="635"/>
      <c r="Y35" s="636"/>
      <c r="Z35" s="672">
        <v>0.4</v>
      </c>
      <c r="AA35" s="672"/>
      <c r="AB35" s="672"/>
      <c r="AC35" s="672"/>
      <c r="AD35" s="673" t="s">
        <v>128</v>
      </c>
      <c r="AE35" s="673"/>
      <c r="AF35" s="673"/>
      <c r="AG35" s="673"/>
      <c r="AH35" s="673"/>
      <c r="AI35" s="673"/>
      <c r="AJ35" s="673"/>
      <c r="AK35" s="673"/>
      <c r="AL35" s="637" t="s">
        <v>128</v>
      </c>
      <c r="AM35" s="638"/>
      <c r="AN35" s="638"/>
      <c r="AO35" s="674"/>
      <c r="AP35" s="212"/>
      <c r="AQ35" s="686" t="s">
        <v>322</v>
      </c>
      <c r="AR35" s="687"/>
      <c r="AS35" s="687"/>
      <c r="AT35" s="687"/>
      <c r="AU35" s="687"/>
      <c r="AV35" s="687"/>
      <c r="AW35" s="687"/>
      <c r="AX35" s="687"/>
      <c r="AY35" s="687"/>
      <c r="AZ35" s="687"/>
      <c r="BA35" s="687"/>
      <c r="BB35" s="687"/>
      <c r="BC35" s="687"/>
      <c r="BD35" s="687"/>
      <c r="BE35" s="687"/>
      <c r="BF35" s="688"/>
      <c r="BG35" s="686" t="s">
        <v>323</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324</v>
      </c>
      <c r="CE35" s="632"/>
      <c r="CF35" s="632"/>
      <c r="CG35" s="632"/>
      <c r="CH35" s="632"/>
      <c r="CI35" s="632"/>
      <c r="CJ35" s="632"/>
      <c r="CK35" s="632"/>
      <c r="CL35" s="632"/>
      <c r="CM35" s="632"/>
      <c r="CN35" s="632"/>
      <c r="CO35" s="632"/>
      <c r="CP35" s="632"/>
      <c r="CQ35" s="633"/>
      <c r="CR35" s="634">
        <v>476966</v>
      </c>
      <c r="CS35" s="647"/>
      <c r="CT35" s="647"/>
      <c r="CU35" s="647"/>
      <c r="CV35" s="647"/>
      <c r="CW35" s="647"/>
      <c r="CX35" s="647"/>
      <c r="CY35" s="648"/>
      <c r="CZ35" s="637">
        <v>1</v>
      </c>
      <c r="DA35" s="649"/>
      <c r="DB35" s="649"/>
      <c r="DC35" s="650"/>
      <c r="DD35" s="640">
        <v>444004</v>
      </c>
      <c r="DE35" s="647"/>
      <c r="DF35" s="647"/>
      <c r="DG35" s="647"/>
      <c r="DH35" s="647"/>
      <c r="DI35" s="647"/>
      <c r="DJ35" s="647"/>
      <c r="DK35" s="648"/>
      <c r="DL35" s="640">
        <v>444004</v>
      </c>
      <c r="DM35" s="647"/>
      <c r="DN35" s="647"/>
      <c r="DO35" s="647"/>
      <c r="DP35" s="647"/>
      <c r="DQ35" s="647"/>
      <c r="DR35" s="647"/>
      <c r="DS35" s="647"/>
      <c r="DT35" s="647"/>
      <c r="DU35" s="647"/>
      <c r="DV35" s="648"/>
      <c r="DW35" s="637">
        <v>1.6</v>
      </c>
      <c r="DX35" s="649"/>
      <c r="DY35" s="649"/>
      <c r="DZ35" s="649"/>
      <c r="EA35" s="649"/>
      <c r="EB35" s="649"/>
      <c r="EC35" s="661"/>
    </row>
    <row r="36" spans="2:133" ht="11.25" customHeight="1">
      <c r="B36" s="631" t="s">
        <v>325</v>
      </c>
      <c r="C36" s="632"/>
      <c r="D36" s="632"/>
      <c r="E36" s="632"/>
      <c r="F36" s="632"/>
      <c r="G36" s="632"/>
      <c r="H36" s="632"/>
      <c r="I36" s="632"/>
      <c r="J36" s="632"/>
      <c r="K36" s="632"/>
      <c r="L36" s="632"/>
      <c r="M36" s="632"/>
      <c r="N36" s="632"/>
      <c r="O36" s="632"/>
      <c r="P36" s="632"/>
      <c r="Q36" s="633"/>
      <c r="R36" s="634">
        <v>2097581</v>
      </c>
      <c r="S36" s="635"/>
      <c r="T36" s="635"/>
      <c r="U36" s="635"/>
      <c r="V36" s="635"/>
      <c r="W36" s="635"/>
      <c r="X36" s="635"/>
      <c r="Y36" s="636"/>
      <c r="Z36" s="672">
        <v>4.3</v>
      </c>
      <c r="AA36" s="672"/>
      <c r="AB36" s="672"/>
      <c r="AC36" s="672"/>
      <c r="AD36" s="673" t="s">
        <v>232</v>
      </c>
      <c r="AE36" s="673"/>
      <c r="AF36" s="673"/>
      <c r="AG36" s="673"/>
      <c r="AH36" s="673"/>
      <c r="AI36" s="673"/>
      <c r="AJ36" s="673"/>
      <c r="AK36" s="673"/>
      <c r="AL36" s="637" t="s">
        <v>128</v>
      </c>
      <c r="AM36" s="638"/>
      <c r="AN36" s="638"/>
      <c r="AO36" s="674"/>
      <c r="AP36" s="212"/>
      <c r="AQ36" s="683" t="s">
        <v>326</v>
      </c>
      <c r="AR36" s="684"/>
      <c r="AS36" s="684"/>
      <c r="AT36" s="684"/>
      <c r="AU36" s="684"/>
      <c r="AV36" s="684"/>
      <c r="AW36" s="684"/>
      <c r="AX36" s="684"/>
      <c r="AY36" s="685"/>
      <c r="AZ36" s="689">
        <v>5473774</v>
      </c>
      <c r="BA36" s="690"/>
      <c r="BB36" s="690"/>
      <c r="BC36" s="690"/>
      <c r="BD36" s="690"/>
      <c r="BE36" s="690"/>
      <c r="BF36" s="691"/>
      <c r="BG36" s="692" t="s">
        <v>327</v>
      </c>
      <c r="BH36" s="693"/>
      <c r="BI36" s="693"/>
      <c r="BJ36" s="693"/>
      <c r="BK36" s="693"/>
      <c r="BL36" s="693"/>
      <c r="BM36" s="693"/>
      <c r="BN36" s="693"/>
      <c r="BO36" s="693"/>
      <c r="BP36" s="693"/>
      <c r="BQ36" s="693"/>
      <c r="BR36" s="693"/>
      <c r="BS36" s="693"/>
      <c r="BT36" s="693"/>
      <c r="BU36" s="694"/>
      <c r="BV36" s="689">
        <v>77512</v>
      </c>
      <c r="BW36" s="690"/>
      <c r="BX36" s="690"/>
      <c r="BY36" s="690"/>
      <c r="BZ36" s="690"/>
      <c r="CA36" s="690"/>
      <c r="CB36" s="691"/>
      <c r="CD36" s="631" t="s">
        <v>328</v>
      </c>
      <c r="CE36" s="632"/>
      <c r="CF36" s="632"/>
      <c r="CG36" s="632"/>
      <c r="CH36" s="632"/>
      <c r="CI36" s="632"/>
      <c r="CJ36" s="632"/>
      <c r="CK36" s="632"/>
      <c r="CL36" s="632"/>
      <c r="CM36" s="632"/>
      <c r="CN36" s="632"/>
      <c r="CO36" s="632"/>
      <c r="CP36" s="632"/>
      <c r="CQ36" s="633"/>
      <c r="CR36" s="634">
        <v>5061342</v>
      </c>
      <c r="CS36" s="635"/>
      <c r="CT36" s="635"/>
      <c r="CU36" s="635"/>
      <c r="CV36" s="635"/>
      <c r="CW36" s="635"/>
      <c r="CX36" s="635"/>
      <c r="CY36" s="636"/>
      <c r="CZ36" s="637">
        <v>10.7</v>
      </c>
      <c r="DA36" s="649"/>
      <c r="DB36" s="649"/>
      <c r="DC36" s="650"/>
      <c r="DD36" s="640">
        <v>4593329</v>
      </c>
      <c r="DE36" s="635"/>
      <c r="DF36" s="635"/>
      <c r="DG36" s="635"/>
      <c r="DH36" s="635"/>
      <c r="DI36" s="635"/>
      <c r="DJ36" s="635"/>
      <c r="DK36" s="636"/>
      <c r="DL36" s="640">
        <v>3207030</v>
      </c>
      <c r="DM36" s="635"/>
      <c r="DN36" s="635"/>
      <c r="DO36" s="635"/>
      <c r="DP36" s="635"/>
      <c r="DQ36" s="635"/>
      <c r="DR36" s="635"/>
      <c r="DS36" s="635"/>
      <c r="DT36" s="635"/>
      <c r="DU36" s="635"/>
      <c r="DV36" s="636"/>
      <c r="DW36" s="637">
        <v>11.4</v>
      </c>
      <c r="DX36" s="649"/>
      <c r="DY36" s="649"/>
      <c r="DZ36" s="649"/>
      <c r="EA36" s="649"/>
      <c r="EB36" s="649"/>
      <c r="EC36" s="661"/>
    </row>
    <row r="37" spans="2:133" ht="11.25" customHeight="1">
      <c r="B37" s="631" t="s">
        <v>329</v>
      </c>
      <c r="C37" s="632"/>
      <c r="D37" s="632"/>
      <c r="E37" s="632"/>
      <c r="F37" s="632"/>
      <c r="G37" s="632"/>
      <c r="H37" s="632"/>
      <c r="I37" s="632"/>
      <c r="J37" s="632"/>
      <c r="K37" s="632"/>
      <c r="L37" s="632"/>
      <c r="M37" s="632"/>
      <c r="N37" s="632"/>
      <c r="O37" s="632"/>
      <c r="P37" s="632"/>
      <c r="Q37" s="633"/>
      <c r="R37" s="634">
        <v>922849</v>
      </c>
      <c r="S37" s="635"/>
      <c r="T37" s="635"/>
      <c r="U37" s="635"/>
      <c r="V37" s="635"/>
      <c r="W37" s="635"/>
      <c r="X37" s="635"/>
      <c r="Y37" s="636"/>
      <c r="Z37" s="672">
        <v>1.9</v>
      </c>
      <c r="AA37" s="672"/>
      <c r="AB37" s="672"/>
      <c r="AC37" s="672"/>
      <c r="AD37" s="673">
        <v>8306</v>
      </c>
      <c r="AE37" s="673"/>
      <c r="AF37" s="673"/>
      <c r="AG37" s="673"/>
      <c r="AH37" s="673"/>
      <c r="AI37" s="673"/>
      <c r="AJ37" s="673"/>
      <c r="AK37" s="673"/>
      <c r="AL37" s="637">
        <v>0</v>
      </c>
      <c r="AM37" s="638"/>
      <c r="AN37" s="638"/>
      <c r="AO37" s="674"/>
      <c r="AQ37" s="667" t="s">
        <v>330</v>
      </c>
      <c r="AR37" s="668"/>
      <c r="AS37" s="668"/>
      <c r="AT37" s="668"/>
      <c r="AU37" s="668"/>
      <c r="AV37" s="668"/>
      <c r="AW37" s="668"/>
      <c r="AX37" s="668"/>
      <c r="AY37" s="669"/>
      <c r="AZ37" s="634">
        <v>513403</v>
      </c>
      <c r="BA37" s="635"/>
      <c r="BB37" s="635"/>
      <c r="BC37" s="635"/>
      <c r="BD37" s="647"/>
      <c r="BE37" s="647"/>
      <c r="BF37" s="670"/>
      <c r="BG37" s="631" t="s">
        <v>331</v>
      </c>
      <c r="BH37" s="632"/>
      <c r="BI37" s="632"/>
      <c r="BJ37" s="632"/>
      <c r="BK37" s="632"/>
      <c r="BL37" s="632"/>
      <c r="BM37" s="632"/>
      <c r="BN37" s="632"/>
      <c r="BO37" s="632"/>
      <c r="BP37" s="632"/>
      <c r="BQ37" s="632"/>
      <c r="BR37" s="632"/>
      <c r="BS37" s="632"/>
      <c r="BT37" s="632"/>
      <c r="BU37" s="633"/>
      <c r="BV37" s="634">
        <v>28697</v>
      </c>
      <c r="BW37" s="635"/>
      <c r="BX37" s="635"/>
      <c r="BY37" s="635"/>
      <c r="BZ37" s="635"/>
      <c r="CA37" s="635"/>
      <c r="CB37" s="671"/>
      <c r="CD37" s="631" t="s">
        <v>332</v>
      </c>
      <c r="CE37" s="632"/>
      <c r="CF37" s="632"/>
      <c r="CG37" s="632"/>
      <c r="CH37" s="632"/>
      <c r="CI37" s="632"/>
      <c r="CJ37" s="632"/>
      <c r="CK37" s="632"/>
      <c r="CL37" s="632"/>
      <c r="CM37" s="632"/>
      <c r="CN37" s="632"/>
      <c r="CO37" s="632"/>
      <c r="CP37" s="632"/>
      <c r="CQ37" s="633"/>
      <c r="CR37" s="634">
        <v>2206022</v>
      </c>
      <c r="CS37" s="647"/>
      <c r="CT37" s="647"/>
      <c r="CU37" s="647"/>
      <c r="CV37" s="647"/>
      <c r="CW37" s="647"/>
      <c r="CX37" s="647"/>
      <c r="CY37" s="648"/>
      <c r="CZ37" s="637">
        <v>4.7</v>
      </c>
      <c r="DA37" s="649"/>
      <c r="DB37" s="649"/>
      <c r="DC37" s="650"/>
      <c r="DD37" s="640">
        <v>2120200</v>
      </c>
      <c r="DE37" s="647"/>
      <c r="DF37" s="647"/>
      <c r="DG37" s="647"/>
      <c r="DH37" s="647"/>
      <c r="DI37" s="647"/>
      <c r="DJ37" s="647"/>
      <c r="DK37" s="648"/>
      <c r="DL37" s="640">
        <v>2105967</v>
      </c>
      <c r="DM37" s="647"/>
      <c r="DN37" s="647"/>
      <c r="DO37" s="647"/>
      <c r="DP37" s="647"/>
      <c r="DQ37" s="647"/>
      <c r="DR37" s="647"/>
      <c r="DS37" s="647"/>
      <c r="DT37" s="647"/>
      <c r="DU37" s="647"/>
      <c r="DV37" s="648"/>
      <c r="DW37" s="637">
        <v>7.5</v>
      </c>
      <c r="DX37" s="649"/>
      <c r="DY37" s="649"/>
      <c r="DZ37" s="649"/>
      <c r="EA37" s="649"/>
      <c r="EB37" s="649"/>
      <c r="EC37" s="661"/>
    </row>
    <row r="38" spans="2:133" ht="11.25" customHeight="1">
      <c r="B38" s="631" t="s">
        <v>333</v>
      </c>
      <c r="C38" s="632"/>
      <c r="D38" s="632"/>
      <c r="E38" s="632"/>
      <c r="F38" s="632"/>
      <c r="G38" s="632"/>
      <c r="H38" s="632"/>
      <c r="I38" s="632"/>
      <c r="J38" s="632"/>
      <c r="K38" s="632"/>
      <c r="L38" s="632"/>
      <c r="M38" s="632"/>
      <c r="N38" s="632"/>
      <c r="O38" s="632"/>
      <c r="P38" s="632"/>
      <c r="Q38" s="633"/>
      <c r="R38" s="634">
        <v>2120654</v>
      </c>
      <c r="S38" s="635"/>
      <c r="T38" s="635"/>
      <c r="U38" s="635"/>
      <c r="V38" s="635"/>
      <c r="W38" s="635"/>
      <c r="X38" s="635"/>
      <c r="Y38" s="636"/>
      <c r="Z38" s="672">
        <v>4.3</v>
      </c>
      <c r="AA38" s="672"/>
      <c r="AB38" s="672"/>
      <c r="AC38" s="672"/>
      <c r="AD38" s="673" t="s">
        <v>128</v>
      </c>
      <c r="AE38" s="673"/>
      <c r="AF38" s="673"/>
      <c r="AG38" s="673"/>
      <c r="AH38" s="673"/>
      <c r="AI38" s="673"/>
      <c r="AJ38" s="673"/>
      <c r="AK38" s="673"/>
      <c r="AL38" s="637" t="s">
        <v>128</v>
      </c>
      <c r="AM38" s="638"/>
      <c r="AN38" s="638"/>
      <c r="AO38" s="674"/>
      <c r="AQ38" s="667" t="s">
        <v>334</v>
      </c>
      <c r="AR38" s="668"/>
      <c r="AS38" s="668"/>
      <c r="AT38" s="668"/>
      <c r="AU38" s="668"/>
      <c r="AV38" s="668"/>
      <c r="AW38" s="668"/>
      <c r="AX38" s="668"/>
      <c r="AY38" s="669"/>
      <c r="AZ38" s="634">
        <v>460000</v>
      </c>
      <c r="BA38" s="635"/>
      <c r="BB38" s="635"/>
      <c r="BC38" s="635"/>
      <c r="BD38" s="647"/>
      <c r="BE38" s="647"/>
      <c r="BF38" s="670"/>
      <c r="BG38" s="631" t="s">
        <v>335</v>
      </c>
      <c r="BH38" s="632"/>
      <c r="BI38" s="632"/>
      <c r="BJ38" s="632"/>
      <c r="BK38" s="632"/>
      <c r="BL38" s="632"/>
      <c r="BM38" s="632"/>
      <c r="BN38" s="632"/>
      <c r="BO38" s="632"/>
      <c r="BP38" s="632"/>
      <c r="BQ38" s="632"/>
      <c r="BR38" s="632"/>
      <c r="BS38" s="632"/>
      <c r="BT38" s="632"/>
      <c r="BU38" s="633"/>
      <c r="BV38" s="634">
        <v>20409</v>
      </c>
      <c r="BW38" s="635"/>
      <c r="BX38" s="635"/>
      <c r="BY38" s="635"/>
      <c r="BZ38" s="635"/>
      <c r="CA38" s="635"/>
      <c r="CB38" s="671"/>
      <c r="CD38" s="631" t="s">
        <v>336</v>
      </c>
      <c r="CE38" s="632"/>
      <c r="CF38" s="632"/>
      <c r="CG38" s="632"/>
      <c r="CH38" s="632"/>
      <c r="CI38" s="632"/>
      <c r="CJ38" s="632"/>
      <c r="CK38" s="632"/>
      <c r="CL38" s="632"/>
      <c r="CM38" s="632"/>
      <c r="CN38" s="632"/>
      <c r="CO38" s="632"/>
      <c r="CP38" s="632"/>
      <c r="CQ38" s="633"/>
      <c r="CR38" s="634">
        <v>5013774</v>
      </c>
      <c r="CS38" s="635"/>
      <c r="CT38" s="635"/>
      <c r="CU38" s="635"/>
      <c r="CV38" s="635"/>
      <c r="CW38" s="635"/>
      <c r="CX38" s="635"/>
      <c r="CY38" s="636"/>
      <c r="CZ38" s="637">
        <v>10.6</v>
      </c>
      <c r="DA38" s="649"/>
      <c r="DB38" s="649"/>
      <c r="DC38" s="650"/>
      <c r="DD38" s="640">
        <v>4226268</v>
      </c>
      <c r="DE38" s="635"/>
      <c r="DF38" s="635"/>
      <c r="DG38" s="635"/>
      <c r="DH38" s="635"/>
      <c r="DI38" s="635"/>
      <c r="DJ38" s="635"/>
      <c r="DK38" s="636"/>
      <c r="DL38" s="640">
        <v>3535168</v>
      </c>
      <c r="DM38" s="635"/>
      <c r="DN38" s="635"/>
      <c r="DO38" s="635"/>
      <c r="DP38" s="635"/>
      <c r="DQ38" s="635"/>
      <c r="DR38" s="635"/>
      <c r="DS38" s="635"/>
      <c r="DT38" s="635"/>
      <c r="DU38" s="635"/>
      <c r="DV38" s="636"/>
      <c r="DW38" s="637">
        <v>12.6</v>
      </c>
      <c r="DX38" s="649"/>
      <c r="DY38" s="649"/>
      <c r="DZ38" s="649"/>
      <c r="EA38" s="649"/>
      <c r="EB38" s="649"/>
      <c r="EC38" s="661"/>
    </row>
    <row r="39" spans="2:133" ht="11.25" customHeight="1">
      <c r="B39" s="631" t="s">
        <v>337</v>
      </c>
      <c r="C39" s="632"/>
      <c r="D39" s="632"/>
      <c r="E39" s="632"/>
      <c r="F39" s="632"/>
      <c r="G39" s="632"/>
      <c r="H39" s="632"/>
      <c r="I39" s="632"/>
      <c r="J39" s="632"/>
      <c r="K39" s="632"/>
      <c r="L39" s="632"/>
      <c r="M39" s="632"/>
      <c r="N39" s="632"/>
      <c r="O39" s="632"/>
      <c r="P39" s="632"/>
      <c r="Q39" s="633"/>
      <c r="R39" s="634" t="s">
        <v>232</v>
      </c>
      <c r="S39" s="635"/>
      <c r="T39" s="635"/>
      <c r="U39" s="635"/>
      <c r="V39" s="635"/>
      <c r="W39" s="635"/>
      <c r="X39" s="635"/>
      <c r="Y39" s="636"/>
      <c r="Z39" s="672" t="s">
        <v>232</v>
      </c>
      <c r="AA39" s="672"/>
      <c r="AB39" s="672"/>
      <c r="AC39" s="672"/>
      <c r="AD39" s="673" t="s">
        <v>232</v>
      </c>
      <c r="AE39" s="673"/>
      <c r="AF39" s="673"/>
      <c r="AG39" s="673"/>
      <c r="AH39" s="673"/>
      <c r="AI39" s="673"/>
      <c r="AJ39" s="673"/>
      <c r="AK39" s="673"/>
      <c r="AL39" s="637" t="s">
        <v>128</v>
      </c>
      <c r="AM39" s="638"/>
      <c r="AN39" s="638"/>
      <c r="AO39" s="674"/>
      <c r="AQ39" s="667" t="s">
        <v>338</v>
      </c>
      <c r="AR39" s="668"/>
      <c r="AS39" s="668"/>
      <c r="AT39" s="668"/>
      <c r="AU39" s="668"/>
      <c r="AV39" s="668"/>
      <c r="AW39" s="668"/>
      <c r="AX39" s="668"/>
      <c r="AY39" s="669"/>
      <c r="AZ39" s="634" t="s">
        <v>128</v>
      </c>
      <c r="BA39" s="635"/>
      <c r="BB39" s="635"/>
      <c r="BC39" s="635"/>
      <c r="BD39" s="647"/>
      <c r="BE39" s="647"/>
      <c r="BF39" s="670"/>
      <c r="BG39" s="631" t="s">
        <v>339</v>
      </c>
      <c r="BH39" s="632"/>
      <c r="BI39" s="632"/>
      <c r="BJ39" s="632"/>
      <c r="BK39" s="632"/>
      <c r="BL39" s="632"/>
      <c r="BM39" s="632"/>
      <c r="BN39" s="632"/>
      <c r="BO39" s="632"/>
      <c r="BP39" s="632"/>
      <c r="BQ39" s="632"/>
      <c r="BR39" s="632"/>
      <c r="BS39" s="632"/>
      <c r="BT39" s="632"/>
      <c r="BU39" s="633"/>
      <c r="BV39" s="634">
        <v>30630</v>
      </c>
      <c r="BW39" s="635"/>
      <c r="BX39" s="635"/>
      <c r="BY39" s="635"/>
      <c r="BZ39" s="635"/>
      <c r="CA39" s="635"/>
      <c r="CB39" s="671"/>
      <c r="CD39" s="631" t="s">
        <v>340</v>
      </c>
      <c r="CE39" s="632"/>
      <c r="CF39" s="632"/>
      <c r="CG39" s="632"/>
      <c r="CH39" s="632"/>
      <c r="CI39" s="632"/>
      <c r="CJ39" s="632"/>
      <c r="CK39" s="632"/>
      <c r="CL39" s="632"/>
      <c r="CM39" s="632"/>
      <c r="CN39" s="632"/>
      <c r="CO39" s="632"/>
      <c r="CP39" s="632"/>
      <c r="CQ39" s="633"/>
      <c r="CR39" s="634">
        <v>663414</v>
      </c>
      <c r="CS39" s="647"/>
      <c r="CT39" s="647"/>
      <c r="CU39" s="647"/>
      <c r="CV39" s="647"/>
      <c r="CW39" s="647"/>
      <c r="CX39" s="647"/>
      <c r="CY39" s="648"/>
      <c r="CZ39" s="637">
        <v>1.4</v>
      </c>
      <c r="DA39" s="649"/>
      <c r="DB39" s="649"/>
      <c r="DC39" s="650"/>
      <c r="DD39" s="640">
        <v>521729</v>
      </c>
      <c r="DE39" s="647"/>
      <c r="DF39" s="647"/>
      <c r="DG39" s="647"/>
      <c r="DH39" s="647"/>
      <c r="DI39" s="647"/>
      <c r="DJ39" s="647"/>
      <c r="DK39" s="648"/>
      <c r="DL39" s="640" t="s">
        <v>232</v>
      </c>
      <c r="DM39" s="647"/>
      <c r="DN39" s="647"/>
      <c r="DO39" s="647"/>
      <c r="DP39" s="647"/>
      <c r="DQ39" s="647"/>
      <c r="DR39" s="647"/>
      <c r="DS39" s="647"/>
      <c r="DT39" s="647"/>
      <c r="DU39" s="647"/>
      <c r="DV39" s="648"/>
      <c r="DW39" s="637" t="s">
        <v>232</v>
      </c>
      <c r="DX39" s="649"/>
      <c r="DY39" s="649"/>
      <c r="DZ39" s="649"/>
      <c r="EA39" s="649"/>
      <c r="EB39" s="649"/>
      <c r="EC39" s="661"/>
    </row>
    <row r="40" spans="2:133" ht="11.25" customHeight="1">
      <c r="B40" s="631" t="s">
        <v>341</v>
      </c>
      <c r="C40" s="632"/>
      <c r="D40" s="632"/>
      <c r="E40" s="632"/>
      <c r="F40" s="632"/>
      <c r="G40" s="632"/>
      <c r="H40" s="632"/>
      <c r="I40" s="632"/>
      <c r="J40" s="632"/>
      <c r="K40" s="632"/>
      <c r="L40" s="632"/>
      <c r="M40" s="632"/>
      <c r="N40" s="632"/>
      <c r="O40" s="632"/>
      <c r="P40" s="632"/>
      <c r="Q40" s="633"/>
      <c r="R40" s="634">
        <v>588854</v>
      </c>
      <c r="S40" s="635"/>
      <c r="T40" s="635"/>
      <c r="U40" s="635"/>
      <c r="V40" s="635"/>
      <c r="W40" s="635"/>
      <c r="X40" s="635"/>
      <c r="Y40" s="636"/>
      <c r="Z40" s="672">
        <v>1.2</v>
      </c>
      <c r="AA40" s="672"/>
      <c r="AB40" s="672"/>
      <c r="AC40" s="672"/>
      <c r="AD40" s="673" t="s">
        <v>128</v>
      </c>
      <c r="AE40" s="673"/>
      <c r="AF40" s="673"/>
      <c r="AG40" s="673"/>
      <c r="AH40" s="673"/>
      <c r="AI40" s="673"/>
      <c r="AJ40" s="673"/>
      <c r="AK40" s="673"/>
      <c r="AL40" s="637" t="s">
        <v>174</v>
      </c>
      <c r="AM40" s="638"/>
      <c r="AN40" s="638"/>
      <c r="AO40" s="674"/>
      <c r="AQ40" s="667" t="s">
        <v>342</v>
      </c>
      <c r="AR40" s="668"/>
      <c r="AS40" s="668"/>
      <c r="AT40" s="668"/>
      <c r="AU40" s="668"/>
      <c r="AV40" s="668"/>
      <c r="AW40" s="668"/>
      <c r="AX40" s="668"/>
      <c r="AY40" s="669"/>
      <c r="AZ40" s="634" t="s">
        <v>128</v>
      </c>
      <c r="BA40" s="635"/>
      <c r="BB40" s="635"/>
      <c r="BC40" s="635"/>
      <c r="BD40" s="647"/>
      <c r="BE40" s="647"/>
      <c r="BF40" s="670"/>
      <c r="BG40" s="675" t="s">
        <v>343</v>
      </c>
      <c r="BH40" s="676"/>
      <c r="BI40" s="676"/>
      <c r="BJ40" s="676"/>
      <c r="BK40" s="676"/>
      <c r="BL40" s="213"/>
      <c r="BM40" s="632" t="s">
        <v>344</v>
      </c>
      <c r="BN40" s="632"/>
      <c r="BO40" s="632"/>
      <c r="BP40" s="632"/>
      <c r="BQ40" s="632"/>
      <c r="BR40" s="632"/>
      <c r="BS40" s="632"/>
      <c r="BT40" s="632"/>
      <c r="BU40" s="633"/>
      <c r="BV40" s="634">
        <v>102</v>
      </c>
      <c r="BW40" s="635"/>
      <c r="BX40" s="635"/>
      <c r="BY40" s="635"/>
      <c r="BZ40" s="635"/>
      <c r="CA40" s="635"/>
      <c r="CB40" s="671"/>
      <c r="CD40" s="631" t="s">
        <v>345</v>
      </c>
      <c r="CE40" s="632"/>
      <c r="CF40" s="632"/>
      <c r="CG40" s="632"/>
      <c r="CH40" s="632"/>
      <c r="CI40" s="632"/>
      <c r="CJ40" s="632"/>
      <c r="CK40" s="632"/>
      <c r="CL40" s="632"/>
      <c r="CM40" s="632"/>
      <c r="CN40" s="632"/>
      <c r="CO40" s="632"/>
      <c r="CP40" s="632"/>
      <c r="CQ40" s="633"/>
      <c r="CR40" s="634">
        <v>3320</v>
      </c>
      <c r="CS40" s="635"/>
      <c r="CT40" s="635"/>
      <c r="CU40" s="635"/>
      <c r="CV40" s="635"/>
      <c r="CW40" s="635"/>
      <c r="CX40" s="635"/>
      <c r="CY40" s="636"/>
      <c r="CZ40" s="637">
        <v>0</v>
      </c>
      <c r="DA40" s="649"/>
      <c r="DB40" s="649"/>
      <c r="DC40" s="650"/>
      <c r="DD40" s="640" t="s">
        <v>128</v>
      </c>
      <c r="DE40" s="635"/>
      <c r="DF40" s="635"/>
      <c r="DG40" s="635"/>
      <c r="DH40" s="635"/>
      <c r="DI40" s="635"/>
      <c r="DJ40" s="635"/>
      <c r="DK40" s="636"/>
      <c r="DL40" s="640" t="s">
        <v>232</v>
      </c>
      <c r="DM40" s="635"/>
      <c r="DN40" s="635"/>
      <c r="DO40" s="635"/>
      <c r="DP40" s="635"/>
      <c r="DQ40" s="635"/>
      <c r="DR40" s="635"/>
      <c r="DS40" s="635"/>
      <c r="DT40" s="635"/>
      <c r="DU40" s="635"/>
      <c r="DV40" s="636"/>
      <c r="DW40" s="637" t="s">
        <v>128</v>
      </c>
      <c r="DX40" s="649"/>
      <c r="DY40" s="649"/>
      <c r="DZ40" s="649"/>
      <c r="EA40" s="649"/>
      <c r="EB40" s="649"/>
      <c r="EC40" s="661"/>
    </row>
    <row r="41" spans="2:133" ht="11.25" customHeight="1">
      <c r="B41" s="615" t="s">
        <v>346</v>
      </c>
      <c r="C41" s="616"/>
      <c r="D41" s="616"/>
      <c r="E41" s="616"/>
      <c r="F41" s="616"/>
      <c r="G41" s="616"/>
      <c r="H41" s="616"/>
      <c r="I41" s="616"/>
      <c r="J41" s="616"/>
      <c r="K41" s="616"/>
      <c r="L41" s="616"/>
      <c r="M41" s="616"/>
      <c r="N41" s="616"/>
      <c r="O41" s="616"/>
      <c r="P41" s="616"/>
      <c r="Q41" s="617"/>
      <c r="R41" s="618">
        <v>48874528</v>
      </c>
      <c r="S41" s="659"/>
      <c r="T41" s="659"/>
      <c r="U41" s="659"/>
      <c r="V41" s="659"/>
      <c r="W41" s="659"/>
      <c r="X41" s="659"/>
      <c r="Y41" s="662"/>
      <c r="Z41" s="663">
        <v>100</v>
      </c>
      <c r="AA41" s="663"/>
      <c r="AB41" s="663"/>
      <c r="AC41" s="663"/>
      <c r="AD41" s="664">
        <v>27545580</v>
      </c>
      <c r="AE41" s="664"/>
      <c r="AF41" s="664"/>
      <c r="AG41" s="664"/>
      <c r="AH41" s="664"/>
      <c r="AI41" s="664"/>
      <c r="AJ41" s="664"/>
      <c r="AK41" s="664"/>
      <c r="AL41" s="621">
        <v>100</v>
      </c>
      <c r="AM41" s="665"/>
      <c r="AN41" s="665"/>
      <c r="AO41" s="666"/>
      <c r="AQ41" s="667" t="s">
        <v>347</v>
      </c>
      <c r="AR41" s="668"/>
      <c r="AS41" s="668"/>
      <c r="AT41" s="668"/>
      <c r="AU41" s="668"/>
      <c r="AV41" s="668"/>
      <c r="AW41" s="668"/>
      <c r="AX41" s="668"/>
      <c r="AY41" s="669"/>
      <c r="AZ41" s="634">
        <v>810719</v>
      </c>
      <c r="BA41" s="635"/>
      <c r="BB41" s="635"/>
      <c r="BC41" s="635"/>
      <c r="BD41" s="647"/>
      <c r="BE41" s="647"/>
      <c r="BF41" s="670"/>
      <c r="BG41" s="675"/>
      <c r="BH41" s="676"/>
      <c r="BI41" s="676"/>
      <c r="BJ41" s="676"/>
      <c r="BK41" s="676"/>
      <c r="BL41" s="213"/>
      <c r="BM41" s="632" t="s">
        <v>348</v>
      </c>
      <c r="BN41" s="632"/>
      <c r="BO41" s="632"/>
      <c r="BP41" s="632"/>
      <c r="BQ41" s="632"/>
      <c r="BR41" s="632"/>
      <c r="BS41" s="632"/>
      <c r="BT41" s="632"/>
      <c r="BU41" s="633"/>
      <c r="BV41" s="634" t="s">
        <v>232</v>
      </c>
      <c r="BW41" s="635"/>
      <c r="BX41" s="635"/>
      <c r="BY41" s="635"/>
      <c r="BZ41" s="635"/>
      <c r="CA41" s="635"/>
      <c r="CB41" s="671"/>
      <c r="CD41" s="631" t="s">
        <v>349</v>
      </c>
      <c r="CE41" s="632"/>
      <c r="CF41" s="632"/>
      <c r="CG41" s="632"/>
      <c r="CH41" s="632"/>
      <c r="CI41" s="632"/>
      <c r="CJ41" s="632"/>
      <c r="CK41" s="632"/>
      <c r="CL41" s="632"/>
      <c r="CM41" s="632"/>
      <c r="CN41" s="632"/>
      <c r="CO41" s="632"/>
      <c r="CP41" s="632"/>
      <c r="CQ41" s="633"/>
      <c r="CR41" s="634" t="s">
        <v>128</v>
      </c>
      <c r="CS41" s="647"/>
      <c r="CT41" s="647"/>
      <c r="CU41" s="647"/>
      <c r="CV41" s="647"/>
      <c r="CW41" s="647"/>
      <c r="CX41" s="647"/>
      <c r="CY41" s="648"/>
      <c r="CZ41" s="637" t="s">
        <v>128</v>
      </c>
      <c r="DA41" s="649"/>
      <c r="DB41" s="649"/>
      <c r="DC41" s="650"/>
      <c r="DD41" s="640" t="s">
        <v>128</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79" t="s">
        <v>350</v>
      </c>
      <c r="AR42" s="680"/>
      <c r="AS42" s="680"/>
      <c r="AT42" s="680"/>
      <c r="AU42" s="680"/>
      <c r="AV42" s="680"/>
      <c r="AW42" s="680"/>
      <c r="AX42" s="680"/>
      <c r="AY42" s="681"/>
      <c r="AZ42" s="618">
        <v>3689652</v>
      </c>
      <c r="BA42" s="659"/>
      <c r="BB42" s="659"/>
      <c r="BC42" s="659"/>
      <c r="BD42" s="619"/>
      <c r="BE42" s="619"/>
      <c r="BF42" s="682"/>
      <c r="BG42" s="677"/>
      <c r="BH42" s="678"/>
      <c r="BI42" s="678"/>
      <c r="BJ42" s="678"/>
      <c r="BK42" s="678"/>
      <c r="BL42" s="214"/>
      <c r="BM42" s="616" t="s">
        <v>351</v>
      </c>
      <c r="BN42" s="616"/>
      <c r="BO42" s="616"/>
      <c r="BP42" s="616"/>
      <c r="BQ42" s="616"/>
      <c r="BR42" s="616"/>
      <c r="BS42" s="616"/>
      <c r="BT42" s="616"/>
      <c r="BU42" s="617"/>
      <c r="BV42" s="618">
        <v>338</v>
      </c>
      <c r="BW42" s="659"/>
      <c r="BX42" s="659"/>
      <c r="BY42" s="659"/>
      <c r="BZ42" s="659"/>
      <c r="CA42" s="659"/>
      <c r="CB42" s="660"/>
      <c r="CD42" s="631" t="s">
        <v>352</v>
      </c>
      <c r="CE42" s="632"/>
      <c r="CF42" s="632"/>
      <c r="CG42" s="632"/>
      <c r="CH42" s="632"/>
      <c r="CI42" s="632"/>
      <c r="CJ42" s="632"/>
      <c r="CK42" s="632"/>
      <c r="CL42" s="632"/>
      <c r="CM42" s="632"/>
      <c r="CN42" s="632"/>
      <c r="CO42" s="632"/>
      <c r="CP42" s="632"/>
      <c r="CQ42" s="633"/>
      <c r="CR42" s="634">
        <v>2711784</v>
      </c>
      <c r="CS42" s="647"/>
      <c r="CT42" s="647"/>
      <c r="CU42" s="647"/>
      <c r="CV42" s="647"/>
      <c r="CW42" s="647"/>
      <c r="CX42" s="647"/>
      <c r="CY42" s="648"/>
      <c r="CZ42" s="637">
        <v>5.7</v>
      </c>
      <c r="DA42" s="649"/>
      <c r="DB42" s="649"/>
      <c r="DC42" s="650"/>
      <c r="DD42" s="640">
        <v>671156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204" t="s">
        <v>353</v>
      </c>
      <c r="CD43" s="631" t="s">
        <v>354</v>
      </c>
      <c r="CE43" s="632"/>
      <c r="CF43" s="632"/>
      <c r="CG43" s="632"/>
      <c r="CH43" s="632"/>
      <c r="CI43" s="632"/>
      <c r="CJ43" s="632"/>
      <c r="CK43" s="632"/>
      <c r="CL43" s="632"/>
      <c r="CM43" s="632"/>
      <c r="CN43" s="632"/>
      <c r="CO43" s="632"/>
      <c r="CP43" s="632"/>
      <c r="CQ43" s="633"/>
      <c r="CR43" s="634">
        <v>96741</v>
      </c>
      <c r="CS43" s="647"/>
      <c r="CT43" s="647"/>
      <c r="CU43" s="647"/>
      <c r="CV43" s="647"/>
      <c r="CW43" s="647"/>
      <c r="CX43" s="647"/>
      <c r="CY43" s="648"/>
      <c r="CZ43" s="637">
        <v>0.2</v>
      </c>
      <c r="DA43" s="649"/>
      <c r="DB43" s="649"/>
      <c r="DC43" s="650"/>
      <c r="DD43" s="640">
        <v>96741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1" t="s">
        <v>355</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302</v>
      </c>
      <c r="CE44" s="654"/>
      <c r="CF44" s="631" t="s">
        <v>356</v>
      </c>
      <c r="CG44" s="632"/>
      <c r="CH44" s="632"/>
      <c r="CI44" s="632"/>
      <c r="CJ44" s="632"/>
      <c r="CK44" s="632"/>
      <c r="CL44" s="632"/>
      <c r="CM44" s="632"/>
      <c r="CN44" s="632"/>
      <c r="CO44" s="632"/>
      <c r="CP44" s="632"/>
      <c r="CQ44" s="633"/>
      <c r="CR44" s="634">
        <v>2711784</v>
      </c>
      <c r="CS44" s="635"/>
      <c r="CT44" s="635"/>
      <c r="CU44" s="635"/>
      <c r="CV44" s="635"/>
      <c r="CW44" s="635"/>
      <c r="CX44" s="635"/>
      <c r="CY44" s="636"/>
      <c r="CZ44" s="637">
        <v>5.7</v>
      </c>
      <c r="DA44" s="638"/>
      <c r="DB44" s="638"/>
      <c r="DC44" s="639"/>
      <c r="DD44" s="640">
        <v>671156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1" t="s">
        <v>357</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358</v>
      </c>
      <c r="CG45" s="632"/>
      <c r="CH45" s="632"/>
      <c r="CI45" s="632"/>
      <c r="CJ45" s="632"/>
      <c r="CK45" s="632"/>
      <c r="CL45" s="632"/>
      <c r="CM45" s="632"/>
      <c r="CN45" s="632"/>
      <c r="CO45" s="632"/>
      <c r="CP45" s="632"/>
      <c r="CQ45" s="633"/>
      <c r="CR45" s="634">
        <v>1155418</v>
      </c>
      <c r="CS45" s="647"/>
      <c r="CT45" s="647"/>
      <c r="CU45" s="647"/>
      <c r="CV45" s="647"/>
      <c r="CW45" s="647"/>
      <c r="CX45" s="647"/>
      <c r="CY45" s="648"/>
      <c r="CZ45" s="637">
        <v>2.4</v>
      </c>
      <c r="DA45" s="649"/>
      <c r="DB45" s="649"/>
      <c r="DC45" s="650"/>
      <c r="DD45" s="640">
        <v>42107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215"/>
      <c r="CD46" s="655"/>
      <c r="CE46" s="656"/>
      <c r="CF46" s="631" t="s">
        <v>359</v>
      </c>
      <c r="CG46" s="632"/>
      <c r="CH46" s="632"/>
      <c r="CI46" s="632"/>
      <c r="CJ46" s="632"/>
      <c r="CK46" s="632"/>
      <c r="CL46" s="632"/>
      <c r="CM46" s="632"/>
      <c r="CN46" s="632"/>
      <c r="CO46" s="632"/>
      <c r="CP46" s="632"/>
      <c r="CQ46" s="633"/>
      <c r="CR46" s="634">
        <v>1556366</v>
      </c>
      <c r="CS46" s="635"/>
      <c r="CT46" s="635"/>
      <c r="CU46" s="635"/>
      <c r="CV46" s="635"/>
      <c r="CW46" s="635"/>
      <c r="CX46" s="635"/>
      <c r="CY46" s="636"/>
      <c r="CZ46" s="637">
        <v>3.3</v>
      </c>
      <c r="DA46" s="638"/>
      <c r="DB46" s="638"/>
      <c r="DC46" s="639"/>
      <c r="DD46" s="640">
        <v>629049</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215"/>
      <c r="CD47" s="655"/>
      <c r="CE47" s="656"/>
      <c r="CF47" s="631" t="s">
        <v>360</v>
      </c>
      <c r="CG47" s="632"/>
      <c r="CH47" s="632"/>
      <c r="CI47" s="632"/>
      <c r="CJ47" s="632"/>
      <c r="CK47" s="632"/>
      <c r="CL47" s="632"/>
      <c r="CM47" s="632"/>
      <c r="CN47" s="632"/>
      <c r="CO47" s="632"/>
      <c r="CP47" s="632"/>
      <c r="CQ47" s="633"/>
      <c r="CR47" s="634" t="s">
        <v>232</v>
      </c>
      <c r="CS47" s="647"/>
      <c r="CT47" s="647"/>
      <c r="CU47" s="647"/>
      <c r="CV47" s="647"/>
      <c r="CW47" s="647"/>
      <c r="CX47" s="647"/>
      <c r="CY47" s="648"/>
      <c r="CZ47" s="637" t="s">
        <v>128</v>
      </c>
      <c r="DA47" s="649"/>
      <c r="DB47" s="649"/>
      <c r="DC47" s="650"/>
      <c r="DD47" s="640" t="s">
        <v>232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c r="B48" s="215"/>
      <c r="CD48" s="657"/>
      <c r="CE48" s="658"/>
      <c r="CF48" s="631" t="s">
        <v>361</v>
      </c>
      <c r="CG48" s="632"/>
      <c r="CH48" s="632"/>
      <c r="CI48" s="632"/>
      <c r="CJ48" s="632"/>
      <c r="CK48" s="632"/>
      <c r="CL48" s="632"/>
      <c r="CM48" s="632"/>
      <c r="CN48" s="632"/>
      <c r="CO48" s="632"/>
      <c r="CP48" s="632"/>
      <c r="CQ48" s="633"/>
      <c r="CR48" s="634" t="s">
        <v>232</v>
      </c>
      <c r="CS48" s="635"/>
      <c r="CT48" s="635"/>
      <c r="CU48" s="635"/>
      <c r="CV48" s="635"/>
      <c r="CW48" s="635"/>
      <c r="CX48" s="635"/>
      <c r="CY48" s="636"/>
      <c r="CZ48" s="637" t="s">
        <v>232</v>
      </c>
      <c r="DA48" s="638"/>
      <c r="DB48" s="638"/>
      <c r="DC48" s="639"/>
      <c r="DD48" s="640" t="s">
        <v>232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215"/>
      <c r="CD49" s="615" t="s">
        <v>362</v>
      </c>
      <c r="CE49" s="616"/>
      <c r="CF49" s="616"/>
      <c r="CG49" s="616"/>
      <c r="CH49" s="616"/>
      <c r="CI49" s="616"/>
      <c r="CJ49" s="616"/>
      <c r="CK49" s="616"/>
      <c r="CL49" s="616"/>
      <c r="CM49" s="616"/>
      <c r="CN49" s="616"/>
      <c r="CO49" s="616"/>
      <c r="CP49" s="616"/>
      <c r="CQ49" s="617"/>
      <c r="CR49" s="618">
        <v>47195861</v>
      </c>
      <c r="CS49" s="619"/>
      <c r="CT49" s="619"/>
      <c r="CU49" s="619"/>
      <c r="CV49" s="619"/>
      <c r="CW49" s="619"/>
      <c r="CX49" s="619"/>
      <c r="CY49" s="620"/>
      <c r="CZ49" s="621">
        <v>100</v>
      </c>
      <c r="DA49" s="622"/>
      <c r="DB49" s="622"/>
      <c r="DC49" s="623"/>
      <c r="DD49" s="624">
        <v>31553406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ObgCl2J4BVzzgiFmBswYadRHBHKm2hnDFWNN5BP1vCAKItsPI7ZL9ITIrWi/xR5tEEed7cszNV9N0XN6KFtiBw==" saltValue="GHjtzcNdBdUTWn1d/tFs4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cols>
    <col min="1" max="130" width="2.7265625" style="221" customWidth="1"/>
    <col min="131" max="131" width="1.6328125" style="221" customWidth="1"/>
    <col min="132" max="16384" width="9" style="221" hidden="1"/>
  </cols>
  <sheetData>
    <row r="1" spans="1:131" ht="11.25" customHeight="1" thickBot="1">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c r="A2" s="1107" t="s">
        <v>363</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08" t="s">
        <v>364</v>
      </c>
      <c r="DK2" s="1109"/>
      <c r="DL2" s="1109"/>
      <c r="DM2" s="1109"/>
      <c r="DN2" s="1109"/>
      <c r="DO2" s="1110"/>
      <c r="DP2" s="218"/>
      <c r="DQ2" s="1108" t="s">
        <v>365</v>
      </c>
      <c r="DR2" s="1109"/>
      <c r="DS2" s="1109"/>
      <c r="DT2" s="1109"/>
      <c r="DU2" s="1109"/>
      <c r="DV2" s="1109"/>
      <c r="DW2" s="1109"/>
      <c r="DX2" s="1109"/>
      <c r="DY2" s="1109"/>
      <c r="DZ2" s="1110"/>
      <c r="EA2" s="220"/>
    </row>
    <row r="3" spans="1:131" ht="11.25" customHeight="1">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c r="A4" s="1076" t="s">
        <v>366</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222"/>
      <c r="BA4" s="222"/>
      <c r="BB4" s="222"/>
      <c r="BC4" s="222"/>
      <c r="BD4" s="222"/>
      <c r="BE4" s="223"/>
      <c r="BF4" s="223"/>
      <c r="BG4" s="223"/>
      <c r="BH4" s="223"/>
      <c r="BI4" s="223"/>
      <c r="BJ4" s="223"/>
      <c r="BK4" s="223"/>
      <c r="BL4" s="223"/>
      <c r="BM4" s="223"/>
      <c r="BN4" s="223"/>
      <c r="BO4" s="223"/>
      <c r="BP4" s="223"/>
      <c r="BQ4" s="743" t="s">
        <v>367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4"/>
    </row>
    <row r="5" spans="1:131" s="225" customFormat="1" ht="26.25" customHeight="1">
      <c r="A5" s="1008" t="s">
        <v>368</v>
      </c>
      <c r="B5" s="1009"/>
      <c r="C5" s="1009"/>
      <c r="D5" s="1009"/>
      <c r="E5" s="1009"/>
      <c r="F5" s="1009"/>
      <c r="G5" s="1009"/>
      <c r="H5" s="1009"/>
      <c r="I5" s="1009"/>
      <c r="J5" s="1009"/>
      <c r="K5" s="1009"/>
      <c r="L5" s="1009"/>
      <c r="M5" s="1009"/>
      <c r="N5" s="1009"/>
      <c r="O5" s="1009"/>
      <c r="P5" s="1010"/>
      <c r="Q5" s="1014" t="s">
        <v>369</v>
      </c>
      <c r="R5" s="1015"/>
      <c r="S5" s="1015"/>
      <c r="T5" s="1015"/>
      <c r="U5" s="1016"/>
      <c r="V5" s="1014" t="s">
        <v>370</v>
      </c>
      <c r="W5" s="1015"/>
      <c r="X5" s="1015"/>
      <c r="Y5" s="1015"/>
      <c r="Z5" s="1016"/>
      <c r="AA5" s="1014" t="s">
        <v>371</v>
      </c>
      <c r="AB5" s="1015"/>
      <c r="AC5" s="1015"/>
      <c r="AD5" s="1015"/>
      <c r="AE5" s="1015"/>
      <c r="AF5" s="1111" t="s">
        <v>372</v>
      </c>
      <c r="AG5" s="1015"/>
      <c r="AH5" s="1015"/>
      <c r="AI5" s="1015"/>
      <c r="AJ5" s="1028"/>
      <c r="AK5" s="1015" t="s">
        <v>373</v>
      </c>
      <c r="AL5" s="1015"/>
      <c r="AM5" s="1015"/>
      <c r="AN5" s="1015"/>
      <c r="AO5" s="1016"/>
      <c r="AP5" s="1014" t="s">
        <v>374</v>
      </c>
      <c r="AQ5" s="1015"/>
      <c r="AR5" s="1015"/>
      <c r="AS5" s="1015"/>
      <c r="AT5" s="1016"/>
      <c r="AU5" s="1014" t="s">
        <v>375</v>
      </c>
      <c r="AV5" s="1015"/>
      <c r="AW5" s="1015"/>
      <c r="AX5" s="1015"/>
      <c r="AY5" s="1028"/>
      <c r="AZ5" s="222"/>
      <c r="BA5" s="222"/>
      <c r="BB5" s="222"/>
      <c r="BC5" s="222"/>
      <c r="BD5" s="222"/>
      <c r="BE5" s="223"/>
      <c r="BF5" s="223"/>
      <c r="BG5" s="223"/>
      <c r="BH5" s="223"/>
      <c r="BI5" s="223"/>
      <c r="BJ5" s="223"/>
      <c r="BK5" s="223"/>
      <c r="BL5" s="223"/>
      <c r="BM5" s="223"/>
      <c r="BN5" s="223"/>
      <c r="BO5" s="223"/>
      <c r="BP5" s="223"/>
      <c r="BQ5" s="1008" t="s">
        <v>376</v>
      </c>
      <c r="BR5" s="1009"/>
      <c r="BS5" s="1009"/>
      <c r="BT5" s="1009"/>
      <c r="BU5" s="1009"/>
      <c r="BV5" s="1009"/>
      <c r="BW5" s="1009"/>
      <c r="BX5" s="1009"/>
      <c r="BY5" s="1009"/>
      <c r="BZ5" s="1009"/>
      <c r="CA5" s="1009"/>
      <c r="CB5" s="1009"/>
      <c r="CC5" s="1009"/>
      <c r="CD5" s="1009"/>
      <c r="CE5" s="1009"/>
      <c r="CF5" s="1009"/>
      <c r="CG5" s="1010"/>
      <c r="CH5" s="1014" t="s">
        <v>377</v>
      </c>
      <c r="CI5" s="1015"/>
      <c r="CJ5" s="1015"/>
      <c r="CK5" s="1015"/>
      <c r="CL5" s="1016"/>
      <c r="CM5" s="1014" t="s">
        <v>378</v>
      </c>
      <c r="CN5" s="1015"/>
      <c r="CO5" s="1015"/>
      <c r="CP5" s="1015"/>
      <c r="CQ5" s="1016"/>
      <c r="CR5" s="1014" t="s">
        <v>379</v>
      </c>
      <c r="CS5" s="1015"/>
      <c r="CT5" s="1015"/>
      <c r="CU5" s="1015"/>
      <c r="CV5" s="1016"/>
      <c r="CW5" s="1014" t="s">
        <v>380</v>
      </c>
      <c r="CX5" s="1015"/>
      <c r="CY5" s="1015"/>
      <c r="CZ5" s="1015"/>
      <c r="DA5" s="1016"/>
      <c r="DB5" s="1014" t="s">
        <v>381</v>
      </c>
      <c r="DC5" s="1015"/>
      <c r="DD5" s="1015"/>
      <c r="DE5" s="1015"/>
      <c r="DF5" s="1016"/>
      <c r="DG5" s="1101" t="s">
        <v>382</v>
      </c>
      <c r="DH5" s="1102"/>
      <c r="DI5" s="1102"/>
      <c r="DJ5" s="1102"/>
      <c r="DK5" s="1103"/>
      <c r="DL5" s="1101" t="s">
        <v>383</v>
      </c>
      <c r="DM5" s="1102"/>
      <c r="DN5" s="1102"/>
      <c r="DO5" s="1102"/>
      <c r="DP5" s="1103"/>
      <c r="DQ5" s="1014" t="s">
        <v>384</v>
      </c>
      <c r="DR5" s="1015"/>
      <c r="DS5" s="1015"/>
      <c r="DT5" s="1015"/>
      <c r="DU5" s="1016"/>
      <c r="DV5" s="1014" t="s">
        <v>375</v>
      </c>
      <c r="DW5" s="1015"/>
      <c r="DX5" s="1015"/>
      <c r="DY5" s="1015"/>
      <c r="DZ5" s="1028"/>
      <c r="EA5" s="224"/>
    </row>
    <row r="6" spans="1:131" s="225" customFormat="1" ht="26.25" customHeight="1" thickBot="1">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12"/>
      <c r="AG6" s="1018"/>
      <c r="AH6" s="1018"/>
      <c r="AI6" s="1018"/>
      <c r="AJ6" s="1029"/>
      <c r="AK6" s="1018"/>
      <c r="AL6" s="1018"/>
      <c r="AM6" s="1018"/>
      <c r="AN6" s="1018"/>
      <c r="AO6" s="1019"/>
      <c r="AP6" s="1017"/>
      <c r="AQ6" s="1018"/>
      <c r="AR6" s="1018"/>
      <c r="AS6" s="1018"/>
      <c r="AT6" s="1019"/>
      <c r="AU6" s="1017"/>
      <c r="AV6" s="1018"/>
      <c r="AW6" s="1018"/>
      <c r="AX6" s="1018"/>
      <c r="AY6" s="1029"/>
      <c r="AZ6" s="222"/>
      <c r="BA6" s="222"/>
      <c r="BB6" s="222"/>
      <c r="BC6" s="222"/>
      <c r="BD6" s="222"/>
      <c r="BE6" s="223"/>
      <c r="BF6" s="223"/>
      <c r="BG6" s="223"/>
      <c r="BH6" s="223"/>
      <c r="BI6" s="223"/>
      <c r="BJ6" s="223"/>
      <c r="BK6" s="223"/>
      <c r="BL6" s="223"/>
      <c r="BM6" s="223"/>
      <c r="BN6" s="223"/>
      <c r="BO6" s="223"/>
      <c r="BP6" s="223"/>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4"/>
      <c r="DH6" s="1105"/>
      <c r="DI6" s="1105"/>
      <c r="DJ6" s="1105"/>
      <c r="DK6" s="1106"/>
      <c r="DL6" s="1104"/>
      <c r="DM6" s="1105"/>
      <c r="DN6" s="1105"/>
      <c r="DO6" s="1105"/>
      <c r="DP6" s="1106"/>
      <c r="DQ6" s="1017"/>
      <c r="DR6" s="1018"/>
      <c r="DS6" s="1018"/>
      <c r="DT6" s="1018"/>
      <c r="DU6" s="1019"/>
      <c r="DV6" s="1017"/>
      <c r="DW6" s="1018"/>
      <c r="DX6" s="1018"/>
      <c r="DY6" s="1018"/>
      <c r="DZ6" s="1029"/>
      <c r="EA6" s="224"/>
    </row>
    <row r="7" spans="1:131" s="225" customFormat="1" ht="26.25" customHeight="1" thickTop="1">
      <c r="A7" s="226">
        <v>1</v>
      </c>
      <c r="B7" s="1062" t="s">
        <v>385</v>
      </c>
      <c r="C7" s="1063"/>
      <c r="D7" s="1063"/>
      <c r="E7" s="1063"/>
      <c r="F7" s="1063"/>
      <c r="G7" s="1063"/>
      <c r="H7" s="1063"/>
      <c r="I7" s="1063"/>
      <c r="J7" s="1063"/>
      <c r="K7" s="1063"/>
      <c r="L7" s="1063"/>
      <c r="M7" s="1063"/>
      <c r="N7" s="1063"/>
      <c r="O7" s="1063"/>
      <c r="P7" s="1064"/>
      <c r="Q7" s="1119">
        <v>48748</v>
      </c>
      <c r="R7" s="1120"/>
      <c r="S7" s="1120"/>
      <c r="T7" s="1120"/>
      <c r="U7" s="1120"/>
      <c r="V7" s="1120">
        <v>47069</v>
      </c>
      <c r="W7" s="1120"/>
      <c r="X7" s="1120"/>
      <c r="Y7" s="1120"/>
      <c r="Z7" s="1120"/>
      <c r="AA7" s="1120">
        <v>1679</v>
      </c>
      <c r="AB7" s="1120"/>
      <c r="AC7" s="1120"/>
      <c r="AD7" s="1120"/>
      <c r="AE7" s="1121"/>
      <c r="AF7" s="1122">
        <v>1560</v>
      </c>
      <c r="AG7" s="1123"/>
      <c r="AH7" s="1123"/>
      <c r="AI7" s="1123"/>
      <c r="AJ7" s="1124"/>
      <c r="AK7" s="1125">
        <v>144</v>
      </c>
      <c r="AL7" s="1126"/>
      <c r="AM7" s="1126"/>
      <c r="AN7" s="1126"/>
      <c r="AO7" s="1126"/>
      <c r="AP7" s="1126">
        <v>30142</v>
      </c>
      <c r="AQ7" s="1126"/>
      <c r="AR7" s="1126"/>
      <c r="AS7" s="1126"/>
      <c r="AT7" s="1126"/>
      <c r="AU7" s="1127"/>
      <c r="AV7" s="1127"/>
      <c r="AW7" s="1127"/>
      <c r="AX7" s="1127"/>
      <c r="AY7" s="1128"/>
      <c r="AZ7" s="222"/>
      <c r="BA7" s="222"/>
      <c r="BB7" s="222"/>
      <c r="BC7" s="222"/>
      <c r="BD7" s="222"/>
      <c r="BE7" s="223"/>
      <c r="BF7" s="223"/>
      <c r="BG7" s="223"/>
      <c r="BH7" s="223"/>
      <c r="BI7" s="223"/>
      <c r="BJ7" s="223"/>
      <c r="BK7" s="223"/>
      <c r="BL7" s="223"/>
      <c r="BM7" s="223"/>
      <c r="BN7" s="223"/>
      <c r="BO7" s="223"/>
      <c r="BP7" s="223"/>
      <c r="BQ7" s="226">
        <v>1</v>
      </c>
      <c r="BR7" s="227"/>
      <c r="BS7" s="1116" t="s">
        <v>579</v>
      </c>
      <c r="BT7" s="1117"/>
      <c r="BU7" s="1117"/>
      <c r="BV7" s="1117"/>
      <c r="BW7" s="1117"/>
      <c r="BX7" s="1117"/>
      <c r="BY7" s="1117"/>
      <c r="BZ7" s="1117"/>
      <c r="CA7" s="1117"/>
      <c r="CB7" s="1117"/>
      <c r="CC7" s="1117"/>
      <c r="CD7" s="1117"/>
      <c r="CE7" s="1117"/>
      <c r="CF7" s="1117"/>
      <c r="CG7" s="1129"/>
      <c r="CH7" s="1113">
        <v>-13</v>
      </c>
      <c r="CI7" s="1114"/>
      <c r="CJ7" s="1114"/>
      <c r="CK7" s="1114"/>
      <c r="CL7" s="1115"/>
      <c r="CM7" s="1113">
        <v>627</v>
      </c>
      <c r="CN7" s="1114"/>
      <c r="CO7" s="1114"/>
      <c r="CP7" s="1114"/>
      <c r="CQ7" s="1115"/>
      <c r="CR7" s="1113">
        <v>557</v>
      </c>
      <c r="CS7" s="1114"/>
      <c r="CT7" s="1114"/>
      <c r="CU7" s="1114"/>
      <c r="CV7" s="1115"/>
      <c r="CW7" s="1113"/>
      <c r="CX7" s="1114"/>
      <c r="CY7" s="1114"/>
      <c r="CZ7" s="1114"/>
      <c r="DA7" s="1115"/>
      <c r="DB7" s="1113"/>
      <c r="DC7" s="1114"/>
      <c r="DD7" s="1114"/>
      <c r="DE7" s="1114"/>
      <c r="DF7" s="1115"/>
      <c r="DG7" s="1113"/>
      <c r="DH7" s="1114"/>
      <c r="DI7" s="1114"/>
      <c r="DJ7" s="1114"/>
      <c r="DK7" s="1115"/>
      <c r="DL7" s="1113"/>
      <c r="DM7" s="1114"/>
      <c r="DN7" s="1114"/>
      <c r="DO7" s="1114"/>
      <c r="DP7" s="1115"/>
      <c r="DQ7" s="1113"/>
      <c r="DR7" s="1114"/>
      <c r="DS7" s="1114"/>
      <c r="DT7" s="1114"/>
      <c r="DU7" s="1115"/>
      <c r="DV7" s="1116"/>
      <c r="DW7" s="1117"/>
      <c r="DX7" s="1117"/>
      <c r="DY7" s="1117"/>
      <c r="DZ7" s="1118"/>
      <c r="EA7" s="224"/>
    </row>
    <row r="8" spans="1:131" s="225" customFormat="1" ht="26.25" customHeight="1">
      <c r="A8" s="228">
        <v>2</v>
      </c>
      <c r="B8" s="1043" t="s">
        <v>386</v>
      </c>
      <c r="C8" s="1044"/>
      <c r="D8" s="1044"/>
      <c r="E8" s="1044"/>
      <c r="F8" s="1044"/>
      <c r="G8" s="1044"/>
      <c r="H8" s="1044"/>
      <c r="I8" s="1044"/>
      <c r="J8" s="1044"/>
      <c r="K8" s="1044"/>
      <c r="L8" s="1044"/>
      <c r="M8" s="1044"/>
      <c r="N8" s="1044"/>
      <c r="O8" s="1044"/>
      <c r="P8" s="1045"/>
      <c r="Q8" s="1051">
        <v>973</v>
      </c>
      <c r="R8" s="1052"/>
      <c r="S8" s="1052"/>
      <c r="T8" s="1052"/>
      <c r="U8" s="1052"/>
      <c r="V8" s="1052">
        <v>766</v>
      </c>
      <c r="W8" s="1052"/>
      <c r="X8" s="1052"/>
      <c r="Y8" s="1052"/>
      <c r="Z8" s="1052"/>
      <c r="AA8" s="1052">
        <v>208</v>
      </c>
      <c r="AB8" s="1052"/>
      <c r="AC8" s="1052"/>
      <c r="AD8" s="1052"/>
      <c r="AE8" s="1053"/>
      <c r="AF8" s="1048">
        <v>81</v>
      </c>
      <c r="AG8" s="1049"/>
      <c r="AH8" s="1049"/>
      <c r="AI8" s="1049"/>
      <c r="AJ8" s="1050"/>
      <c r="AK8" s="1097">
        <v>760</v>
      </c>
      <c r="AL8" s="1098"/>
      <c r="AM8" s="1098"/>
      <c r="AN8" s="1098"/>
      <c r="AO8" s="1098"/>
      <c r="AP8" s="1098"/>
      <c r="AQ8" s="1098"/>
      <c r="AR8" s="1098"/>
      <c r="AS8" s="1098"/>
      <c r="AT8" s="1098"/>
      <c r="AU8" s="1099"/>
      <c r="AV8" s="1099"/>
      <c r="AW8" s="1099"/>
      <c r="AX8" s="1099"/>
      <c r="AY8" s="1100"/>
      <c r="AZ8" s="222"/>
      <c r="BA8" s="222"/>
      <c r="BB8" s="222"/>
      <c r="BC8" s="222"/>
      <c r="BD8" s="222"/>
      <c r="BE8" s="223"/>
      <c r="BF8" s="223"/>
      <c r="BG8" s="223"/>
      <c r="BH8" s="223"/>
      <c r="BI8" s="223"/>
      <c r="BJ8" s="223"/>
      <c r="BK8" s="223"/>
      <c r="BL8" s="223"/>
      <c r="BM8" s="223"/>
      <c r="BN8" s="223"/>
      <c r="BO8" s="223"/>
      <c r="BP8" s="223"/>
      <c r="BQ8" s="228">
        <v>2</v>
      </c>
      <c r="BR8" s="229"/>
      <c r="BS8" s="1005" t="s">
        <v>580</v>
      </c>
      <c r="BT8" s="1006"/>
      <c r="BU8" s="1006"/>
      <c r="BV8" s="1006"/>
      <c r="BW8" s="1006"/>
      <c r="BX8" s="1006"/>
      <c r="BY8" s="1006"/>
      <c r="BZ8" s="1006"/>
      <c r="CA8" s="1006"/>
      <c r="CB8" s="1006"/>
      <c r="CC8" s="1006"/>
      <c r="CD8" s="1006"/>
      <c r="CE8" s="1006"/>
      <c r="CF8" s="1006"/>
      <c r="CG8" s="1027"/>
      <c r="CH8" s="1002">
        <v>-1</v>
      </c>
      <c r="CI8" s="1003"/>
      <c r="CJ8" s="1003"/>
      <c r="CK8" s="1003"/>
      <c r="CL8" s="1004"/>
      <c r="CM8" s="1002">
        <v>538</v>
      </c>
      <c r="CN8" s="1003"/>
      <c r="CO8" s="1003"/>
      <c r="CP8" s="1003"/>
      <c r="CQ8" s="1004"/>
      <c r="CR8" s="1002">
        <v>5</v>
      </c>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4"/>
    </row>
    <row r="9" spans="1:131" s="225" customFormat="1" ht="26.25" customHeight="1">
      <c r="A9" s="228">
        <v>3</v>
      </c>
      <c r="B9" s="1043" t="s">
        <v>387</v>
      </c>
      <c r="C9" s="1044"/>
      <c r="D9" s="1044"/>
      <c r="E9" s="1044"/>
      <c r="F9" s="1044"/>
      <c r="G9" s="1044"/>
      <c r="H9" s="1044"/>
      <c r="I9" s="1044"/>
      <c r="J9" s="1044"/>
      <c r="K9" s="1044"/>
      <c r="L9" s="1044"/>
      <c r="M9" s="1044"/>
      <c r="N9" s="1044"/>
      <c r="O9" s="1044"/>
      <c r="P9" s="1045"/>
      <c r="Q9" s="1051">
        <v>351</v>
      </c>
      <c r="R9" s="1052"/>
      <c r="S9" s="1052"/>
      <c r="T9" s="1052"/>
      <c r="U9" s="1052"/>
      <c r="V9" s="1052">
        <v>291</v>
      </c>
      <c r="W9" s="1052"/>
      <c r="X9" s="1052"/>
      <c r="Y9" s="1052"/>
      <c r="Z9" s="1052"/>
      <c r="AA9" s="1052">
        <v>60</v>
      </c>
      <c r="AB9" s="1052"/>
      <c r="AC9" s="1052"/>
      <c r="AD9" s="1052"/>
      <c r="AE9" s="1053"/>
      <c r="AF9" s="1048">
        <v>47</v>
      </c>
      <c r="AG9" s="1049"/>
      <c r="AH9" s="1049"/>
      <c r="AI9" s="1049"/>
      <c r="AJ9" s="1050"/>
      <c r="AK9" s="1097">
        <v>185</v>
      </c>
      <c r="AL9" s="1098"/>
      <c r="AM9" s="1098"/>
      <c r="AN9" s="1098"/>
      <c r="AO9" s="1098"/>
      <c r="AP9" s="1098"/>
      <c r="AQ9" s="1098"/>
      <c r="AR9" s="1098"/>
      <c r="AS9" s="1098"/>
      <c r="AT9" s="1098"/>
      <c r="AU9" s="1099"/>
      <c r="AV9" s="1099"/>
      <c r="AW9" s="1099"/>
      <c r="AX9" s="1099"/>
      <c r="AY9" s="1100"/>
      <c r="AZ9" s="222"/>
      <c r="BA9" s="222"/>
      <c r="BB9" s="222"/>
      <c r="BC9" s="222"/>
      <c r="BD9" s="222"/>
      <c r="BE9" s="223"/>
      <c r="BF9" s="223"/>
      <c r="BG9" s="223"/>
      <c r="BH9" s="223"/>
      <c r="BI9" s="223"/>
      <c r="BJ9" s="223"/>
      <c r="BK9" s="223"/>
      <c r="BL9" s="223"/>
      <c r="BM9" s="223"/>
      <c r="BN9" s="223"/>
      <c r="BO9" s="223"/>
      <c r="BP9" s="223"/>
      <c r="BQ9" s="228">
        <v>3</v>
      </c>
      <c r="BR9" s="229"/>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4"/>
    </row>
    <row r="10" spans="1:131" s="225" customFormat="1" ht="26.25" customHeight="1">
      <c r="A10" s="228">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7"/>
      <c r="AL10" s="1098"/>
      <c r="AM10" s="1098"/>
      <c r="AN10" s="1098"/>
      <c r="AO10" s="1098"/>
      <c r="AP10" s="1098"/>
      <c r="AQ10" s="1098"/>
      <c r="AR10" s="1098"/>
      <c r="AS10" s="1098"/>
      <c r="AT10" s="1098"/>
      <c r="AU10" s="1099"/>
      <c r="AV10" s="1099"/>
      <c r="AW10" s="1099"/>
      <c r="AX10" s="1099"/>
      <c r="AY10" s="1100"/>
      <c r="AZ10" s="222"/>
      <c r="BA10" s="222"/>
      <c r="BB10" s="222"/>
      <c r="BC10" s="222"/>
      <c r="BD10" s="222"/>
      <c r="BE10" s="223"/>
      <c r="BF10" s="223"/>
      <c r="BG10" s="223"/>
      <c r="BH10" s="223"/>
      <c r="BI10" s="223"/>
      <c r="BJ10" s="223"/>
      <c r="BK10" s="223"/>
      <c r="BL10" s="223"/>
      <c r="BM10" s="223"/>
      <c r="BN10" s="223"/>
      <c r="BO10" s="223"/>
      <c r="BP10" s="223"/>
      <c r="BQ10" s="228">
        <v>4</v>
      </c>
      <c r="BR10" s="229"/>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4"/>
    </row>
    <row r="11" spans="1:131" s="225" customFormat="1" ht="26.25" customHeight="1">
      <c r="A11" s="228">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7"/>
      <c r="AL11" s="1098"/>
      <c r="AM11" s="1098"/>
      <c r="AN11" s="1098"/>
      <c r="AO11" s="1098"/>
      <c r="AP11" s="1098"/>
      <c r="AQ11" s="1098"/>
      <c r="AR11" s="1098"/>
      <c r="AS11" s="1098"/>
      <c r="AT11" s="1098"/>
      <c r="AU11" s="1099"/>
      <c r="AV11" s="1099"/>
      <c r="AW11" s="1099"/>
      <c r="AX11" s="1099"/>
      <c r="AY11" s="1100"/>
      <c r="AZ11" s="222"/>
      <c r="BA11" s="222"/>
      <c r="BB11" s="222"/>
      <c r="BC11" s="222"/>
      <c r="BD11" s="222"/>
      <c r="BE11" s="223"/>
      <c r="BF11" s="223"/>
      <c r="BG11" s="223"/>
      <c r="BH11" s="223"/>
      <c r="BI11" s="223"/>
      <c r="BJ11" s="223"/>
      <c r="BK11" s="223"/>
      <c r="BL11" s="223"/>
      <c r="BM11" s="223"/>
      <c r="BN11" s="223"/>
      <c r="BO11" s="223"/>
      <c r="BP11" s="223"/>
      <c r="BQ11" s="228">
        <v>5</v>
      </c>
      <c r="BR11" s="229"/>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4"/>
    </row>
    <row r="12" spans="1:131" s="225" customFormat="1" ht="26.25" customHeight="1">
      <c r="A12" s="228">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7"/>
      <c r="AL12" s="1098"/>
      <c r="AM12" s="1098"/>
      <c r="AN12" s="1098"/>
      <c r="AO12" s="1098"/>
      <c r="AP12" s="1098"/>
      <c r="AQ12" s="1098"/>
      <c r="AR12" s="1098"/>
      <c r="AS12" s="1098"/>
      <c r="AT12" s="1098"/>
      <c r="AU12" s="1099"/>
      <c r="AV12" s="1099"/>
      <c r="AW12" s="1099"/>
      <c r="AX12" s="1099"/>
      <c r="AY12" s="1100"/>
      <c r="AZ12" s="222"/>
      <c r="BA12" s="222"/>
      <c r="BB12" s="222"/>
      <c r="BC12" s="222"/>
      <c r="BD12" s="222"/>
      <c r="BE12" s="223"/>
      <c r="BF12" s="223"/>
      <c r="BG12" s="223"/>
      <c r="BH12" s="223"/>
      <c r="BI12" s="223"/>
      <c r="BJ12" s="223"/>
      <c r="BK12" s="223"/>
      <c r="BL12" s="223"/>
      <c r="BM12" s="223"/>
      <c r="BN12" s="223"/>
      <c r="BO12" s="223"/>
      <c r="BP12" s="223"/>
      <c r="BQ12" s="228">
        <v>6</v>
      </c>
      <c r="BR12" s="229"/>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4"/>
    </row>
    <row r="13" spans="1:131" s="225" customFormat="1" ht="26.25" customHeight="1">
      <c r="A13" s="228">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7"/>
      <c r="AL13" s="1098"/>
      <c r="AM13" s="1098"/>
      <c r="AN13" s="1098"/>
      <c r="AO13" s="1098"/>
      <c r="AP13" s="1098"/>
      <c r="AQ13" s="1098"/>
      <c r="AR13" s="1098"/>
      <c r="AS13" s="1098"/>
      <c r="AT13" s="1098"/>
      <c r="AU13" s="1099"/>
      <c r="AV13" s="1099"/>
      <c r="AW13" s="1099"/>
      <c r="AX13" s="1099"/>
      <c r="AY13" s="1100"/>
      <c r="AZ13" s="222"/>
      <c r="BA13" s="222"/>
      <c r="BB13" s="222"/>
      <c r="BC13" s="222"/>
      <c r="BD13" s="222"/>
      <c r="BE13" s="223"/>
      <c r="BF13" s="223"/>
      <c r="BG13" s="223"/>
      <c r="BH13" s="223"/>
      <c r="BI13" s="223"/>
      <c r="BJ13" s="223"/>
      <c r="BK13" s="223"/>
      <c r="BL13" s="223"/>
      <c r="BM13" s="223"/>
      <c r="BN13" s="223"/>
      <c r="BO13" s="223"/>
      <c r="BP13" s="223"/>
      <c r="BQ13" s="228">
        <v>7</v>
      </c>
      <c r="BR13" s="229"/>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4"/>
    </row>
    <row r="14" spans="1:131" s="225" customFormat="1" ht="26.25" customHeight="1">
      <c r="A14" s="228">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7"/>
      <c r="AL14" s="1098"/>
      <c r="AM14" s="1098"/>
      <c r="AN14" s="1098"/>
      <c r="AO14" s="1098"/>
      <c r="AP14" s="1098"/>
      <c r="AQ14" s="1098"/>
      <c r="AR14" s="1098"/>
      <c r="AS14" s="1098"/>
      <c r="AT14" s="1098"/>
      <c r="AU14" s="1099"/>
      <c r="AV14" s="1099"/>
      <c r="AW14" s="1099"/>
      <c r="AX14" s="1099"/>
      <c r="AY14" s="1100"/>
      <c r="AZ14" s="222"/>
      <c r="BA14" s="222"/>
      <c r="BB14" s="222"/>
      <c r="BC14" s="222"/>
      <c r="BD14" s="222"/>
      <c r="BE14" s="223"/>
      <c r="BF14" s="223"/>
      <c r="BG14" s="223"/>
      <c r="BH14" s="223"/>
      <c r="BI14" s="223"/>
      <c r="BJ14" s="223"/>
      <c r="BK14" s="223"/>
      <c r="BL14" s="223"/>
      <c r="BM14" s="223"/>
      <c r="BN14" s="223"/>
      <c r="BO14" s="223"/>
      <c r="BP14" s="223"/>
      <c r="BQ14" s="228">
        <v>8</v>
      </c>
      <c r="BR14" s="229"/>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4"/>
    </row>
    <row r="15" spans="1:131" s="225" customFormat="1" ht="26.25" customHeight="1">
      <c r="A15" s="228">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7"/>
      <c r="AL15" s="1098"/>
      <c r="AM15" s="1098"/>
      <c r="AN15" s="1098"/>
      <c r="AO15" s="1098"/>
      <c r="AP15" s="1098"/>
      <c r="AQ15" s="1098"/>
      <c r="AR15" s="1098"/>
      <c r="AS15" s="1098"/>
      <c r="AT15" s="1098"/>
      <c r="AU15" s="1099"/>
      <c r="AV15" s="1099"/>
      <c r="AW15" s="1099"/>
      <c r="AX15" s="1099"/>
      <c r="AY15" s="1100"/>
      <c r="AZ15" s="222"/>
      <c r="BA15" s="222"/>
      <c r="BB15" s="222"/>
      <c r="BC15" s="222"/>
      <c r="BD15" s="222"/>
      <c r="BE15" s="223"/>
      <c r="BF15" s="223"/>
      <c r="BG15" s="223"/>
      <c r="BH15" s="223"/>
      <c r="BI15" s="223"/>
      <c r="BJ15" s="223"/>
      <c r="BK15" s="223"/>
      <c r="BL15" s="223"/>
      <c r="BM15" s="223"/>
      <c r="BN15" s="223"/>
      <c r="BO15" s="223"/>
      <c r="BP15" s="223"/>
      <c r="BQ15" s="228">
        <v>9</v>
      </c>
      <c r="BR15" s="229"/>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4"/>
    </row>
    <row r="16" spans="1:131" s="225" customFormat="1" ht="26.25" customHeight="1">
      <c r="A16" s="228">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7"/>
      <c r="AL16" s="1098"/>
      <c r="AM16" s="1098"/>
      <c r="AN16" s="1098"/>
      <c r="AO16" s="1098"/>
      <c r="AP16" s="1098"/>
      <c r="AQ16" s="1098"/>
      <c r="AR16" s="1098"/>
      <c r="AS16" s="1098"/>
      <c r="AT16" s="1098"/>
      <c r="AU16" s="1099"/>
      <c r="AV16" s="1099"/>
      <c r="AW16" s="1099"/>
      <c r="AX16" s="1099"/>
      <c r="AY16" s="1100"/>
      <c r="AZ16" s="222"/>
      <c r="BA16" s="222"/>
      <c r="BB16" s="222"/>
      <c r="BC16" s="222"/>
      <c r="BD16" s="222"/>
      <c r="BE16" s="223"/>
      <c r="BF16" s="223"/>
      <c r="BG16" s="223"/>
      <c r="BH16" s="223"/>
      <c r="BI16" s="223"/>
      <c r="BJ16" s="223"/>
      <c r="BK16" s="223"/>
      <c r="BL16" s="223"/>
      <c r="BM16" s="223"/>
      <c r="BN16" s="223"/>
      <c r="BO16" s="223"/>
      <c r="BP16" s="223"/>
      <c r="BQ16" s="228">
        <v>10</v>
      </c>
      <c r="BR16" s="229"/>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4"/>
    </row>
    <row r="17" spans="1:131" s="225" customFormat="1" ht="26.25" customHeight="1">
      <c r="A17" s="228">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7"/>
      <c r="AL17" s="1098"/>
      <c r="AM17" s="1098"/>
      <c r="AN17" s="1098"/>
      <c r="AO17" s="1098"/>
      <c r="AP17" s="1098"/>
      <c r="AQ17" s="1098"/>
      <c r="AR17" s="1098"/>
      <c r="AS17" s="1098"/>
      <c r="AT17" s="1098"/>
      <c r="AU17" s="1099"/>
      <c r="AV17" s="1099"/>
      <c r="AW17" s="1099"/>
      <c r="AX17" s="1099"/>
      <c r="AY17" s="1100"/>
      <c r="AZ17" s="222"/>
      <c r="BA17" s="222"/>
      <c r="BB17" s="222"/>
      <c r="BC17" s="222"/>
      <c r="BD17" s="222"/>
      <c r="BE17" s="223"/>
      <c r="BF17" s="223"/>
      <c r="BG17" s="223"/>
      <c r="BH17" s="223"/>
      <c r="BI17" s="223"/>
      <c r="BJ17" s="223"/>
      <c r="BK17" s="223"/>
      <c r="BL17" s="223"/>
      <c r="BM17" s="223"/>
      <c r="BN17" s="223"/>
      <c r="BO17" s="223"/>
      <c r="BP17" s="223"/>
      <c r="BQ17" s="228">
        <v>11</v>
      </c>
      <c r="BR17" s="229"/>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4"/>
    </row>
    <row r="18" spans="1:131" s="225" customFormat="1" ht="26.25" customHeight="1">
      <c r="A18" s="228">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7"/>
      <c r="AL18" s="1098"/>
      <c r="AM18" s="1098"/>
      <c r="AN18" s="1098"/>
      <c r="AO18" s="1098"/>
      <c r="AP18" s="1098"/>
      <c r="AQ18" s="1098"/>
      <c r="AR18" s="1098"/>
      <c r="AS18" s="1098"/>
      <c r="AT18" s="1098"/>
      <c r="AU18" s="1099"/>
      <c r="AV18" s="1099"/>
      <c r="AW18" s="1099"/>
      <c r="AX18" s="1099"/>
      <c r="AY18" s="1100"/>
      <c r="AZ18" s="222"/>
      <c r="BA18" s="222"/>
      <c r="BB18" s="222"/>
      <c r="BC18" s="222"/>
      <c r="BD18" s="222"/>
      <c r="BE18" s="223"/>
      <c r="BF18" s="223"/>
      <c r="BG18" s="223"/>
      <c r="BH18" s="223"/>
      <c r="BI18" s="223"/>
      <c r="BJ18" s="223"/>
      <c r="BK18" s="223"/>
      <c r="BL18" s="223"/>
      <c r="BM18" s="223"/>
      <c r="BN18" s="223"/>
      <c r="BO18" s="223"/>
      <c r="BP18" s="223"/>
      <c r="BQ18" s="228">
        <v>12</v>
      </c>
      <c r="BR18" s="229"/>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4"/>
    </row>
    <row r="19" spans="1:131" s="225" customFormat="1" ht="26.25" customHeight="1">
      <c r="A19" s="228">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7"/>
      <c r="AL19" s="1098"/>
      <c r="AM19" s="1098"/>
      <c r="AN19" s="1098"/>
      <c r="AO19" s="1098"/>
      <c r="AP19" s="1098"/>
      <c r="AQ19" s="1098"/>
      <c r="AR19" s="1098"/>
      <c r="AS19" s="1098"/>
      <c r="AT19" s="1098"/>
      <c r="AU19" s="1099"/>
      <c r="AV19" s="1099"/>
      <c r="AW19" s="1099"/>
      <c r="AX19" s="1099"/>
      <c r="AY19" s="1100"/>
      <c r="AZ19" s="222"/>
      <c r="BA19" s="222"/>
      <c r="BB19" s="222"/>
      <c r="BC19" s="222"/>
      <c r="BD19" s="222"/>
      <c r="BE19" s="223"/>
      <c r="BF19" s="223"/>
      <c r="BG19" s="223"/>
      <c r="BH19" s="223"/>
      <c r="BI19" s="223"/>
      <c r="BJ19" s="223"/>
      <c r="BK19" s="223"/>
      <c r="BL19" s="223"/>
      <c r="BM19" s="223"/>
      <c r="BN19" s="223"/>
      <c r="BO19" s="223"/>
      <c r="BP19" s="223"/>
      <c r="BQ19" s="228">
        <v>13</v>
      </c>
      <c r="BR19" s="229"/>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4"/>
    </row>
    <row r="20" spans="1:131" s="225" customFormat="1" ht="26.25" customHeight="1">
      <c r="A20" s="228">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7"/>
      <c r="AL20" s="1098"/>
      <c r="AM20" s="1098"/>
      <c r="AN20" s="1098"/>
      <c r="AO20" s="1098"/>
      <c r="AP20" s="1098"/>
      <c r="AQ20" s="1098"/>
      <c r="AR20" s="1098"/>
      <c r="AS20" s="1098"/>
      <c r="AT20" s="1098"/>
      <c r="AU20" s="1099"/>
      <c r="AV20" s="1099"/>
      <c r="AW20" s="1099"/>
      <c r="AX20" s="1099"/>
      <c r="AY20" s="1100"/>
      <c r="AZ20" s="222"/>
      <c r="BA20" s="222"/>
      <c r="BB20" s="222"/>
      <c r="BC20" s="222"/>
      <c r="BD20" s="222"/>
      <c r="BE20" s="223"/>
      <c r="BF20" s="223"/>
      <c r="BG20" s="223"/>
      <c r="BH20" s="223"/>
      <c r="BI20" s="223"/>
      <c r="BJ20" s="223"/>
      <c r="BK20" s="223"/>
      <c r="BL20" s="223"/>
      <c r="BM20" s="223"/>
      <c r="BN20" s="223"/>
      <c r="BO20" s="223"/>
      <c r="BP20" s="223"/>
      <c r="BQ20" s="228">
        <v>14</v>
      </c>
      <c r="BR20" s="229"/>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4"/>
    </row>
    <row r="21" spans="1:131" s="225" customFormat="1" ht="26.25" customHeight="1" thickBot="1">
      <c r="A21" s="228">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7"/>
      <c r="AL21" s="1098"/>
      <c r="AM21" s="1098"/>
      <c r="AN21" s="1098"/>
      <c r="AO21" s="1098"/>
      <c r="AP21" s="1098"/>
      <c r="AQ21" s="1098"/>
      <c r="AR21" s="1098"/>
      <c r="AS21" s="1098"/>
      <c r="AT21" s="1098"/>
      <c r="AU21" s="1099"/>
      <c r="AV21" s="1099"/>
      <c r="AW21" s="1099"/>
      <c r="AX21" s="1099"/>
      <c r="AY21" s="1100"/>
      <c r="AZ21" s="222"/>
      <c r="BA21" s="222"/>
      <c r="BB21" s="222"/>
      <c r="BC21" s="222"/>
      <c r="BD21" s="222"/>
      <c r="BE21" s="223"/>
      <c r="BF21" s="223"/>
      <c r="BG21" s="223"/>
      <c r="BH21" s="223"/>
      <c r="BI21" s="223"/>
      <c r="BJ21" s="223"/>
      <c r="BK21" s="223"/>
      <c r="BL21" s="223"/>
      <c r="BM21" s="223"/>
      <c r="BN21" s="223"/>
      <c r="BO21" s="223"/>
      <c r="BP21" s="223"/>
      <c r="BQ21" s="228">
        <v>15</v>
      </c>
      <c r="BR21" s="229"/>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4"/>
    </row>
    <row r="22" spans="1:131" s="225" customFormat="1" ht="26.25" customHeight="1">
      <c r="A22" s="228">
        <v>16</v>
      </c>
      <c r="B22" s="1043"/>
      <c r="C22" s="1044"/>
      <c r="D22" s="1044"/>
      <c r="E22" s="1044"/>
      <c r="F22" s="1044"/>
      <c r="G22" s="1044"/>
      <c r="H22" s="1044"/>
      <c r="I22" s="1044"/>
      <c r="J22" s="1044"/>
      <c r="K22" s="1044"/>
      <c r="L22" s="1044"/>
      <c r="M22" s="1044"/>
      <c r="N22" s="1044"/>
      <c r="O22" s="1044"/>
      <c r="P22" s="1045"/>
      <c r="Q22" s="1090"/>
      <c r="R22" s="1091"/>
      <c r="S22" s="1091"/>
      <c r="T22" s="1091"/>
      <c r="U22" s="1091"/>
      <c r="V22" s="1091"/>
      <c r="W22" s="1091"/>
      <c r="X22" s="1091"/>
      <c r="Y22" s="1091"/>
      <c r="Z22" s="1091"/>
      <c r="AA22" s="1091"/>
      <c r="AB22" s="1091"/>
      <c r="AC22" s="1091"/>
      <c r="AD22" s="1091"/>
      <c r="AE22" s="1092"/>
      <c r="AF22" s="1048"/>
      <c r="AG22" s="1049"/>
      <c r="AH22" s="1049"/>
      <c r="AI22" s="1049"/>
      <c r="AJ22" s="1050"/>
      <c r="AK22" s="1093"/>
      <c r="AL22" s="1094"/>
      <c r="AM22" s="1094"/>
      <c r="AN22" s="1094"/>
      <c r="AO22" s="1094"/>
      <c r="AP22" s="1094"/>
      <c r="AQ22" s="1094"/>
      <c r="AR22" s="1094"/>
      <c r="AS22" s="1094"/>
      <c r="AT22" s="1094"/>
      <c r="AU22" s="1095"/>
      <c r="AV22" s="1095"/>
      <c r="AW22" s="1095"/>
      <c r="AX22" s="1095"/>
      <c r="AY22" s="1096"/>
      <c r="AZ22" s="1041" t="s">
        <v>388</v>
      </c>
      <c r="BA22" s="1041"/>
      <c r="BB22" s="1041"/>
      <c r="BC22" s="1041"/>
      <c r="BD22" s="1042"/>
      <c r="BE22" s="223"/>
      <c r="BF22" s="223"/>
      <c r="BG22" s="223"/>
      <c r="BH22" s="223"/>
      <c r="BI22" s="223"/>
      <c r="BJ22" s="223"/>
      <c r="BK22" s="223"/>
      <c r="BL22" s="223"/>
      <c r="BM22" s="223"/>
      <c r="BN22" s="223"/>
      <c r="BO22" s="223"/>
      <c r="BP22" s="223"/>
      <c r="BQ22" s="228">
        <v>16</v>
      </c>
      <c r="BR22" s="229"/>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4"/>
    </row>
    <row r="23" spans="1:131" s="225" customFormat="1" ht="26.25" customHeight="1" thickBot="1">
      <c r="A23" s="230" t="s">
        <v>389</v>
      </c>
      <c r="B23" s="950" t="s">
        <v>390</v>
      </c>
      <c r="C23" s="951"/>
      <c r="D23" s="951"/>
      <c r="E23" s="951"/>
      <c r="F23" s="951"/>
      <c r="G23" s="951"/>
      <c r="H23" s="951"/>
      <c r="I23" s="951"/>
      <c r="J23" s="951"/>
      <c r="K23" s="951"/>
      <c r="L23" s="951"/>
      <c r="M23" s="951"/>
      <c r="N23" s="951"/>
      <c r="O23" s="951"/>
      <c r="P23" s="961"/>
      <c r="Q23" s="1084"/>
      <c r="R23" s="1078"/>
      <c r="S23" s="1078"/>
      <c r="T23" s="1078"/>
      <c r="U23" s="1078"/>
      <c r="V23" s="1078"/>
      <c r="W23" s="1078"/>
      <c r="X23" s="1078"/>
      <c r="Y23" s="1078"/>
      <c r="Z23" s="1078"/>
      <c r="AA23" s="1078"/>
      <c r="AB23" s="1078"/>
      <c r="AC23" s="1078"/>
      <c r="AD23" s="1078"/>
      <c r="AE23" s="1085"/>
      <c r="AF23" s="1086">
        <v>1688</v>
      </c>
      <c r="AG23" s="1078"/>
      <c r="AH23" s="1078"/>
      <c r="AI23" s="1078"/>
      <c r="AJ23" s="1087"/>
      <c r="AK23" s="1088"/>
      <c r="AL23" s="1089"/>
      <c r="AM23" s="1089"/>
      <c r="AN23" s="1089"/>
      <c r="AO23" s="1089"/>
      <c r="AP23" s="1078"/>
      <c r="AQ23" s="1078"/>
      <c r="AR23" s="1078"/>
      <c r="AS23" s="1078"/>
      <c r="AT23" s="1078"/>
      <c r="AU23" s="1079"/>
      <c r="AV23" s="1079"/>
      <c r="AW23" s="1079"/>
      <c r="AX23" s="1079"/>
      <c r="AY23" s="1080"/>
      <c r="AZ23" s="1081" t="s">
        <v>391</v>
      </c>
      <c r="BA23" s="1082"/>
      <c r="BB23" s="1082"/>
      <c r="BC23" s="1082"/>
      <c r="BD23" s="1083"/>
      <c r="BE23" s="223"/>
      <c r="BF23" s="223"/>
      <c r="BG23" s="223"/>
      <c r="BH23" s="223"/>
      <c r="BI23" s="223"/>
      <c r="BJ23" s="223"/>
      <c r="BK23" s="223"/>
      <c r="BL23" s="223"/>
      <c r="BM23" s="223"/>
      <c r="BN23" s="223"/>
      <c r="BO23" s="223"/>
      <c r="BP23" s="223"/>
      <c r="BQ23" s="228">
        <v>17</v>
      </c>
      <c r="BR23" s="229"/>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4"/>
    </row>
    <row r="24" spans="1:131" s="225" customFormat="1" ht="26.25" customHeight="1">
      <c r="A24" s="1077" t="s">
        <v>392</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22"/>
      <c r="BA24" s="222"/>
      <c r="BB24" s="222"/>
      <c r="BC24" s="222"/>
      <c r="BD24" s="222"/>
      <c r="BE24" s="223"/>
      <c r="BF24" s="223"/>
      <c r="BG24" s="223"/>
      <c r="BH24" s="223"/>
      <c r="BI24" s="223"/>
      <c r="BJ24" s="223"/>
      <c r="BK24" s="223"/>
      <c r="BL24" s="223"/>
      <c r="BM24" s="223"/>
      <c r="BN24" s="223"/>
      <c r="BO24" s="223"/>
      <c r="BP24" s="223"/>
      <c r="BQ24" s="228">
        <v>18</v>
      </c>
      <c r="BR24" s="229"/>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4"/>
    </row>
    <row r="25" spans="1:131" ht="26.25" customHeight="1" thickBot="1">
      <c r="A25" s="1076" t="s">
        <v>393</v>
      </c>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222"/>
      <c r="BK25" s="222"/>
      <c r="BL25" s="222"/>
      <c r="BM25" s="222"/>
      <c r="BN25" s="222"/>
      <c r="BO25" s="231"/>
      <c r="BP25" s="231"/>
      <c r="BQ25" s="228">
        <v>19</v>
      </c>
      <c r="BR25" s="229"/>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0"/>
    </row>
    <row r="26" spans="1:131" ht="26.25" customHeight="1">
      <c r="A26" s="1008" t="s">
        <v>368</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72" t="s">
        <v>397</v>
      </c>
      <c r="AG26" s="1021"/>
      <c r="AH26" s="1021"/>
      <c r="AI26" s="1021"/>
      <c r="AJ26" s="1073"/>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375</v>
      </c>
      <c r="BF26" s="1015"/>
      <c r="BG26" s="1015"/>
      <c r="BH26" s="1015"/>
      <c r="BI26" s="1028"/>
      <c r="BJ26" s="222"/>
      <c r="BK26" s="222"/>
      <c r="BL26" s="222"/>
      <c r="BM26" s="222"/>
      <c r="BN26" s="222"/>
      <c r="BO26" s="231"/>
      <c r="BP26" s="231"/>
      <c r="BQ26" s="228">
        <v>20</v>
      </c>
      <c r="BR26" s="229"/>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0"/>
    </row>
    <row r="27" spans="1:131" ht="26.25" customHeight="1" thickBot="1">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4"/>
      <c r="AG27" s="1024"/>
      <c r="AH27" s="1024"/>
      <c r="AI27" s="1024"/>
      <c r="AJ27" s="1075"/>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2"/>
      <c r="BK27" s="222"/>
      <c r="BL27" s="222"/>
      <c r="BM27" s="222"/>
      <c r="BN27" s="222"/>
      <c r="BO27" s="231"/>
      <c r="BP27" s="231"/>
      <c r="BQ27" s="228">
        <v>21</v>
      </c>
      <c r="BR27" s="229"/>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0"/>
    </row>
    <row r="28" spans="1:131" ht="26.25" customHeight="1" thickTop="1">
      <c r="A28" s="232">
        <v>1</v>
      </c>
      <c r="B28" s="1062" t="s">
        <v>402</v>
      </c>
      <c r="C28" s="1063"/>
      <c r="D28" s="1063"/>
      <c r="E28" s="1063"/>
      <c r="F28" s="1063"/>
      <c r="G28" s="1063"/>
      <c r="H28" s="1063"/>
      <c r="I28" s="1063"/>
      <c r="J28" s="1063"/>
      <c r="K28" s="1063"/>
      <c r="L28" s="1063"/>
      <c r="M28" s="1063"/>
      <c r="N28" s="1063"/>
      <c r="O28" s="1063"/>
      <c r="P28" s="1064"/>
      <c r="Q28" s="1065">
        <v>14843</v>
      </c>
      <c r="R28" s="1066"/>
      <c r="S28" s="1066"/>
      <c r="T28" s="1066"/>
      <c r="U28" s="1067"/>
      <c r="V28" s="1068">
        <v>14766</v>
      </c>
      <c r="W28" s="1068"/>
      <c r="X28" s="1068"/>
      <c r="Y28" s="1068"/>
      <c r="Z28" s="1068"/>
      <c r="AA28" s="1068">
        <v>78</v>
      </c>
      <c r="AB28" s="1068"/>
      <c r="AC28" s="1068"/>
      <c r="AD28" s="1068"/>
      <c r="AE28" s="1069"/>
      <c r="AF28" s="1070">
        <v>78</v>
      </c>
      <c r="AG28" s="1068"/>
      <c r="AH28" s="1068"/>
      <c r="AI28" s="1068"/>
      <c r="AJ28" s="1071"/>
      <c r="AK28" s="1057">
        <v>943</v>
      </c>
      <c r="AL28" s="1058"/>
      <c r="AM28" s="1058"/>
      <c r="AN28" s="1058"/>
      <c r="AO28" s="1058"/>
      <c r="AP28" s="1058"/>
      <c r="AQ28" s="1058"/>
      <c r="AR28" s="1058"/>
      <c r="AS28" s="1058"/>
      <c r="AT28" s="1058"/>
      <c r="AU28" s="1058"/>
      <c r="AV28" s="1058"/>
      <c r="AW28" s="1058"/>
      <c r="AX28" s="1058"/>
      <c r="AY28" s="1058"/>
      <c r="AZ28" s="1059"/>
      <c r="BA28" s="1059"/>
      <c r="BB28" s="1059"/>
      <c r="BC28" s="1059"/>
      <c r="BD28" s="1059"/>
      <c r="BE28" s="1060"/>
      <c r="BF28" s="1060"/>
      <c r="BG28" s="1060"/>
      <c r="BH28" s="1060"/>
      <c r="BI28" s="1061"/>
      <c r="BJ28" s="222"/>
      <c r="BK28" s="222"/>
      <c r="BL28" s="222"/>
      <c r="BM28" s="222"/>
      <c r="BN28" s="222"/>
      <c r="BO28" s="231"/>
      <c r="BP28" s="231"/>
      <c r="BQ28" s="228">
        <v>22</v>
      </c>
      <c r="BR28" s="229"/>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0"/>
    </row>
    <row r="29" spans="1:131" ht="26.25" customHeight="1">
      <c r="A29" s="232">
        <v>2</v>
      </c>
      <c r="B29" s="1043" t="s">
        <v>403</v>
      </c>
      <c r="C29" s="1044"/>
      <c r="D29" s="1044"/>
      <c r="E29" s="1044"/>
      <c r="F29" s="1044"/>
      <c r="G29" s="1044"/>
      <c r="H29" s="1044"/>
      <c r="I29" s="1044"/>
      <c r="J29" s="1044"/>
      <c r="K29" s="1044"/>
      <c r="L29" s="1044"/>
      <c r="M29" s="1044"/>
      <c r="N29" s="1044"/>
      <c r="O29" s="1044"/>
      <c r="P29" s="1045"/>
      <c r="Q29" s="1055">
        <v>2191</v>
      </c>
      <c r="R29" s="1049"/>
      <c r="S29" s="1049"/>
      <c r="T29" s="1049"/>
      <c r="U29" s="1056"/>
      <c r="V29" s="1052">
        <v>2169</v>
      </c>
      <c r="W29" s="1052"/>
      <c r="X29" s="1052"/>
      <c r="Y29" s="1052"/>
      <c r="Z29" s="1052"/>
      <c r="AA29" s="1052">
        <v>23</v>
      </c>
      <c r="AB29" s="1052"/>
      <c r="AC29" s="1052"/>
      <c r="AD29" s="1052"/>
      <c r="AE29" s="1053"/>
      <c r="AF29" s="1048">
        <v>23</v>
      </c>
      <c r="AG29" s="1049"/>
      <c r="AH29" s="1049"/>
      <c r="AI29" s="1049"/>
      <c r="AJ29" s="1050"/>
      <c r="AK29" s="993">
        <v>402</v>
      </c>
      <c r="AL29" s="984"/>
      <c r="AM29" s="984"/>
      <c r="AN29" s="984"/>
      <c r="AO29" s="984"/>
      <c r="AP29" s="984"/>
      <c r="AQ29" s="984"/>
      <c r="AR29" s="984"/>
      <c r="AS29" s="984"/>
      <c r="AT29" s="984"/>
      <c r="AU29" s="984"/>
      <c r="AV29" s="984"/>
      <c r="AW29" s="984"/>
      <c r="AX29" s="984"/>
      <c r="AY29" s="984"/>
      <c r="AZ29" s="1054"/>
      <c r="BA29" s="1054"/>
      <c r="BB29" s="1054"/>
      <c r="BC29" s="1054"/>
      <c r="BD29" s="1054"/>
      <c r="BE29" s="985"/>
      <c r="BF29" s="985"/>
      <c r="BG29" s="985"/>
      <c r="BH29" s="985"/>
      <c r="BI29" s="986"/>
      <c r="BJ29" s="222"/>
      <c r="BK29" s="222"/>
      <c r="BL29" s="222"/>
      <c r="BM29" s="222"/>
      <c r="BN29" s="222"/>
      <c r="BO29" s="231"/>
      <c r="BP29" s="231"/>
      <c r="BQ29" s="228">
        <v>23</v>
      </c>
      <c r="BR29" s="229"/>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0"/>
    </row>
    <row r="30" spans="1:131" ht="26.25" customHeight="1">
      <c r="A30" s="232">
        <v>3</v>
      </c>
      <c r="B30" s="1043" t="s">
        <v>404</v>
      </c>
      <c r="C30" s="1044"/>
      <c r="D30" s="1044"/>
      <c r="E30" s="1044"/>
      <c r="F30" s="1044"/>
      <c r="G30" s="1044"/>
      <c r="H30" s="1044"/>
      <c r="I30" s="1044"/>
      <c r="J30" s="1044"/>
      <c r="K30" s="1044"/>
      <c r="L30" s="1044"/>
      <c r="M30" s="1044"/>
      <c r="N30" s="1044"/>
      <c r="O30" s="1044"/>
      <c r="P30" s="1045"/>
      <c r="Q30" s="1055">
        <v>11564</v>
      </c>
      <c r="R30" s="1049"/>
      <c r="S30" s="1049"/>
      <c r="T30" s="1049"/>
      <c r="U30" s="1056"/>
      <c r="V30" s="1052">
        <v>10954</v>
      </c>
      <c r="W30" s="1052"/>
      <c r="X30" s="1052"/>
      <c r="Y30" s="1052"/>
      <c r="Z30" s="1052"/>
      <c r="AA30" s="1052">
        <v>610</v>
      </c>
      <c r="AB30" s="1052"/>
      <c r="AC30" s="1052"/>
      <c r="AD30" s="1052"/>
      <c r="AE30" s="1053"/>
      <c r="AF30" s="1048">
        <v>610</v>
      </c>
      <c r="AG30" s="1049"/>
      <c r="AH30" s="1049"/>
      <c r="AI30" s="1049"/>
      <c r="AJ30" s="1050"/>
      <c r="AK30" s="993">
        <v>1837</v>
      </c>
      <c r="AL30" s="984"/>
      <c r="AM30" s="984"/>
      <c r="AN30" s="984"/>
      <c r="AO30" s="984"/>
      <c r="AP30" s="984"/>
      <c r="AQ30" s="984"/>
      <c r="AR30" s="984"/>
      <c r="AS30" s="984"/>
      <c r="AT30" s="984"/>
      <c r="AU30" s="984"/>
      <c r="AV30" s="984"/>
      <c r="AW30" s="984"/>
      <c r="AX30" s="984"/>
      <c r="AY30" s="984"/>
      <c r="AZ30" s="1054"/>
      <c r="BA30" s="1054"/>
      <c r="BB30" s="1054"/>
      <c r="BC30" s="1054"/>
      <c r="BD30" s="1054"/>
      <c r="BE30" s="985"/>
      <c r="BF30" s="985"/>
      <c r="BG30" s="985"/>
      <c r="BH30" s="985"/>
      <c r="BI30" s="986"/>
      <c r="BJ30" s="222"/>
      <c r="BK30" s="222"/>
      <c r="BL30" s="222"/>
      <c r="BM30" s="222"/>
      <c r="BN30" s="222"/>
      <c r="BO30" s="231"/>
      <c r="BP30" s="231"/>
      <c r="BQ30" s="228">
        <v>24</v>
      </c>
      <c r="BR30" s="229"/>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0"/>
    </row>
    <row r="31" spans="1:131" ht="26.25" customHeight="1">
      <c r="A31" s="232">
        <v>4</v>
      </c>
      <c r="B31" s="1043" t="s">
        <v>405</v>
      </c>
      <c r="C31" s="1044"/>
      <c r="D31" s="1044"/>
      <c r="E31" s="1044"/>
      <c r="F31" s="1044"/>
      <c r="G31" s="1044"/>
      <c r="H31" s="1044"/>
      <c r="I31" s="1044"/>
      <c r="J31" s="1044"/>
      <c r="K31" s="1044"/>
      <c r="L31" s="1044"/>
      <c r="M31" s="1044"/>
      <c r="N31" s="1044"/>
      <c r="O31" s="1044"/>
      <c r="P31" s="1045"/>
      <c r="Q31" s="1055">
        <v>2866</v>
      </c>
      <c r="R31" s="1049"/>
      <c r="S31" s="1049"/>
      <c r="T31" s="1049"/>
      <c r="U31" s="1056"/>
      <c r="V31" s="1053">
        <v>2943</v>
      </c>
      <c r="W31" s="1049"/>
      <c r="X31" s="1049"/>
      <c r="Y31" s="1049"/>
      <c r="Z31" s="1056"/>
      <c r="AA31" s="1052">
        <v>-77</v>
      </c>
      <c r="AB31" s="1052"/>
      <c r="AC31" s="1052"/>
      <c r="AD31" s="1052"/>
      <c r="AE31" s="1053"/>
      <c r="AF31" s="1048">
        <v>2741</v>
      </c>
      <c r="AG31" s="1049"/>
      <c r="AH31" s="1049"/>
      <c r="AI31" s="1049"/>
      <c r="AJ31" s="1050"/>
      <c r="AK31" s="993"/>
      <c r="AL31" s="984"/>
      <c r="AM31" s="984"/>
      <c r="AN31" s="984"/>
      <c r="AO31" s="984"/>
      <c r="AP31" s="984">
        <v>2345</v>
      </c>
      <c r="AQ31" s="984"/>
      <c r="AR31" s="984"/>
      <c r="AS31" s="984"/>
      <c r="AT31" s="984"/>
      <c r="AU31" s="984">
        <v>117</v>
      </c>
      <c r="AV31" s="984"/>
      <c r="AW31" s="984"/>
      <c r="AX31" s="984"/>
      <c r="AY31" s="984"/>
      <c r="AZ31" s="1054"/>
      <c r="BA31" s="1054"/>
      <c r="BB31" s="1054"/>
      <c r="BC31" s="1054"/>
      <c r="BD31" s="1054"/>
      <c r="BE31" s="985" t="s">
        <v>406</v>
      </c>
      <c r="BF31" s="985"/>
      <c r="BG31" s="985"/>
      <c r="BH31" s="985"/>
      <c r="BI31" s="986"/>
      <c r="BJ31" s="222"/>
      <c r="BK31" s="222"/>
      <c r="BL31" s="222"/>
      <c r="BM31" s="222"/>
      <c r="BN31" s="222"/>
      <c r="BO31" s="231"/>
      <c r="BP31" s="231"/>
      <c r="BQ31" s="228">
        <v>25</v>
      </c>
      <c r="BR31" s="229"/>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0"/>
    </row>
    <row r="32" spans="1:131" ht="26.25" customHeight="1">
      <c r="A32" s="232">
        <v>5</v>
      </c>
      <c r="B32" s="1043" t="s">
        <v>407</v>
      </c>
      <c r="C32" s="1044"/>
      <c r="D32" s="1044"/>
      <c r="E32" s="1044"/>
      <c r="F32" s="1044"/>
      <c r="G32" s="1044"/>
      <c r="H32" s="1044"/>
      <c r="I32" s="1044"/>
      <c r="J32" s="1044"/>
      <c r="K32" s="1044"/>
      <c r="L32" s="1044"/>
      <c r="M32" s="1044"/>
      <c r="N32" s="1044"/>
      <c r="O32" s="1044"/>
      <c r="P32" s="1045"/>
      <c r="Q32" s="1055">
        <v>2289</v>
      </c>
      <c r="R32" s="1049"/>
      <c r="S32" s="1049"/>
      <c r="T32" s="1049"/>
      <c r="U32" s="1056"/>
      <c r="V32" s="1053">
        <v>2093</v>
      </c>
      <c r="W32" s="1049"/>
      <c r="X32" s="1049"/>
      <c r="Y32" s="1049"/>
      <c r="Z32" s="1056"/>
      <c r="AA32" s="1052">
        <v>196</v>
      </c>
      <c r="AB32" s="1052"/>
      <c r="AC32" s="1052"/>
      <c r="AD32" s="1052"/>
      <c r="AE32" s="1053"/>
      <c r="AF32" s="1048">
        <v>929</v>
      </c>
      <c r="AG32" s="1049"/>
      <c r="AH32" s="1049"/>
      <c r="AI32" s="1049"/>
      <c r="AJ32" s="1050"/>
      <c r="AK32" s="993"/>
      <c r="AL32" s="984"/>
      <c r="AM32" s="984"/>
      <c r="AN32" s="984"/>
      <c r="AO32" s="984"/>
      <c r="AP32" s="984">
        <v>5056</v>
      </c>
      <c r="AQ32" s="984"/>
      <c r="AR32" s="984"/>
      <c r="AS32" s="984"/>
      <c r="AT32" s="984"/>
      <c r="AU32" s="984">
        <v>1795</v>
      </c>
      <c r="AV32" s="984"/>
      <c r="AW32" s="984"/>
      <c r="AX32" s="984"/>
      <c r="AY32" s="984"/>
      <c r="AZ32" s="1054"/>
      <c r="BA32" s="1054"/>
      <c r="BB32" s="1054"/>
      <c r="BC32" s="1054"/>
      <c r="BD32" s="1054"/>
      <c r="BE32" s="985" t="s">
        <v>406</v>
      </c>
      <c r="BF32" s="985"/>
      <c r="BG32" s="985"/>
      <c r="BH32" s="985"/>
      <c r="BI32" s="986"/>
      <c r="BJ32" s="222"/>
      <c r="BK32" s="222"/>
      <c r="BL32" s="222"/>
      <c r="BM32" s="222"/>
      <c r="BN32" s="222"/>
      <c r="BO32" s="231"/>
      <c r="BP32" s="231"/>
      <c r="BQ32" s="228">
        <v>26</v>
      </c>
      <c r="BR32" s="229"/>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0"/>
    </row>
    <row r="33" spans="1:131" ht="26.25" customHeight="1">
      <c r="A33" s="232">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2"/>
      <c r="BK33" s="222"/>
      <c r="BL33" s="222"/>
      <c r="BM33" s="222"/>
      <c r="BN33" s="222"/>
      <c r="BO33" s="231"/>
      <c r="BP33" s="231"/>
      <c r="BQ33" s="228">
        <v>27</v>
      </c>
      <c r="BR33" s="229"/>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0"/>
    </row>
    <row r="34" spans="1:131" ht="26.25" customHeight="1">
      <c r="A34" s="232">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2"/>
      <c r="BK34" s="222"/>
      <c r="BL34" s="222"/>
      <c r="BM34" s="222"/>
      <c r="BN34" s="222"/>
      <c r="BO34" s="231"/>
      <c r="BP34" s="231"/>
      <c r="BQ34" s="228">
        <v>28</v>
      </c>
      <c r="BR34" s="229"/>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0"/>
    </row>
    <row r="35" spans="1:131" ht="26.25" customHeight="1">
      <c r="A35" s="232">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2"/>
      <c r="BK35" s="222"/>
      <c r="BL35" s="222"/>
      <c r="BM35" s="222"/>
      <c r="BN35" s="222"/>
      <c r="BO35" s="231"/>
      <c r="BP35" s="231"/>
      <c r="BQ35" s="228">
        <v>29</v>
      </c>
      <c r="BR35" s="229"/>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0"/>
    </row>
    <row r="36" spans="1:131" ht="26.25" customHeight="1">
      <c r="A36" s="232">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2"/>
      <c r="BK36" s="222"/>
      <c r="BL36" s="222"/>
      <c r="BM36" s="222"/>
      <c r="BN36" s="222"/>
      <c r="BO36" s="231"/>
      <c r="BP36" s="231"/>
      <c r="BQ36" s="228">
        <v>30</v>
      </c>
      <c r="BR36" s="229"/>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0"/>
    </row>
    <row r="37" spans="1:131" ht="26.25" customHeight="1">
      <c r="A37" s="232">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2"/>
      <c r="BK37" s="222"/>
      <c r="BL37" s="222"/>
      <c r="BM37" s="222"/>
      <c r="BN37" s="222"/>
      <c r="BO37" s="231"/>
      <c r="BP37" s="231"/>
      <c r="BQ37" s="228">
        <v>31</v>
      </c>
      <c r="BR37" s="229"/>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0"/>
    </row>
    <row r="38" spans="1:131" ht="26.25" customHeight="1">
      <c r="A38" s="232">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2"/>
      <c r="BK38" s="222"/>
      <c r="BL38" s="222"/>
      <c r="BM38" s="222"/>
      <c r="BN38" s="222"/>
      <c r="BO38" s="231"/>
      <c r="BP38" s="231"/>
      <c r="BQ38" s="228">
        <v>32</v>
      </c>
      <c r="BR38" s="229"/>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0"/>
    </row>
    <row r="39" spans="1:131" ht="26.25" customHeight="1">
      <c r="A39" s="232">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2"/>
      <c r="BK39" s="222"/>
      <c r="BL39" s="222"/>
      <c r="BM39" s="222"/>
      <c r="BN39" s="222"/>
      <c r="BO39" s="231"/>
      <c r="BP39" s="231"/>
      <c r="BQ39" s="228">
        <v>33</v>
      </c>
      <c r="BR39" s="229"/>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0"/>
    </row>
    <row r="40" spans="1:131" ht="26.25" customHeight="1">
      <c r="A40" s="228">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2"/>
      <c r="BK40" s="222"/>
      <c r="BL40" s="222"/>
      <c r="BM40" s="222"/>
      <c r="BN40" s="222"/>
      <c r="BO40" s="231"/>
      <c r="BP40" s="231"/>
      <c r="BQ40" s="228">
        <v>34</v>
      </c>
      <c r="BR40" s="229"/>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0"/>
    </row>
    <row r="41" spans="1:131" ht="26.25" customHeight="1">
      <c r="A41" s="228">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2"/>
      <c r="BK41" s="222"/>
      <c r="BL41" s="222"/>
      <c r="BM41" s="222"/>
      <c r="BN41" s="222"/>
      <c r="BO41" s="231"/>
      <c r="BP41" s="231"/>
      <c r="BQ41" s="228">
        <v>35</v>
      </c>
      <c r="BR41" s="229"/>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0"/>
    </row>
    <row r="42" spans="1:131" ht="26.25" customHeight="1">
      <c r="A42" s="228">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2"/>
      <c r="BK42" s="222"/>
      <c r="BL42" s="222"/>
      <c r="BM42" s="222"/>
      <c r="BN42" s="222"/>
      <c r="BO42" s="231"/>
      <c r="BP42" s="231"/>
      <c r="BQ42" s="228">
        <v>36</v>
      </c>
      <c r="BR42" s="229"/>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0"/>
    </row>
    <row r="43" spans="1:131" ht="26.25" customHeight="1">
      <c r="A43" s="228">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2"/>
      <c r="BK43" s="222"/>
      <c r="BL43" s="222"/>
      <c r="BM43" s="222"/>
      <c r="BN43" s="222"/>
      <c r="BO43" s="231"/>
      <c r="BP43" s="231"/>
      <c r="BQ43" s="228">
        <v>37</v>
      </c>
      <c r="BR43" s="229"/>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0"/>
    </row>
    <row r="44" spans="1:131" ht="26.25" customHeight="1">
      <c r="A44" s="228">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2"/>
      <c r="BK44" s="222"/>
      <c r="BL44" s="222"/>
      <c r="BM44" s="222"/>
      <c r="BN44" s="222"/>
      <c r="BO44" s="231"/>
      <c r="BP44" s="231"/>
      <c r="BQ44" s="228">
        <v>38</v>
      </c>
      <c r="BR44" s="229"/>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0"/>
    </row>
    <row r="45" spans="1:131" ht="26.25" customHeight="1">
      <c r="A45" s="228">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2"/>
      <c r="BK45" s="222"/>
      <c r="BL45" s="222"/>
      <c r="BM45" s="222"/>
      <c r="BN45" s="222"/>
      <c r="BO45" s="231"/>
      <c r="BP45" s="231"/>
      <c r="BQ45" s="228">
        <v>39</v>
      </c>
      <c r="BR45" s="229"/>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0"/>
    </row>
    <row r="46" spans="1:131" ht="26.25" customHeight="1">
      <c r="A46" s="228">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2"/>
      <c r="BK46" s="222"/>
      <c r="BL46" s="222"/>
      <c r="BM46" s="222"/>
      <c r="BN46" s="222"/>
      <c r="BO46" s="231"/>
      <c r="BP46" s="231"/>
      <c r="BQ46" s="228">
        <v>40</v>
      </c>
      <c r="BR46" s="229"/>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0"/>
    </row>
    <row r="47" spans="1:131" ht="26.25" customHeight="1">
      <c r="A47" s="228">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2"/>
      <c r="BK47" s="222"/>
      <c r="BL47" s="222"/>
      <c r="BM47" s="222"/>
      <c r="BN47" s="222"/>
      <c r="BO47" s="231"/>
      <c r="BP47" s="231"/>
      <c r="BQ47" s="228">
        <v>41</v>
      </c>
      <c r="BR47" s="229"/>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0"/>
    </row>
    <row r="48" spans="1:131" ht="26.25" customHeight="1">
      <c r="A48" s="228">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2"/>
      <c r="BK48" s="222"/>
      <c r="BL48" s="222"/>
      <c r="BM48" s="222"/>
      <c r="BN48" s="222"/>
      <c r="BO48" s="231"/>
      <c r="BP48" s="231"/>
      <c r="BQ48" s="228">
        <v>42</v>
      </c>
      <c r="BR48" s="229"/>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0"/>
    </row>
    <row r="49" spans="1:131" ht="26.25" customHeight="1">
      <c r="A49" s="228">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2"/>
      <c r="BK49" s="222"/>
      <c r="BL49" s="222"/>
      <c r="BM49" s="222"/>
      <c r="BN49" s="222"/>
      <c r="BO49" s="231"/>
      <c r="BP49" s="231"/>
      <c r="BQ49" s="228">
        <v>43</v>
      </c>
      <c r="BR49" s="229"/>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0"/>
    </row>
    <row r="50" spans="1:131" ht="26.25" customHeight="1">
      <c r="A50" s="228">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2"/>
      <c r="BK50" s="222"/>
      <c r="BL50" s="222"/>
      <c r="BM50" s="222"/>
      <c r="BN50" s="222"/>
      <c r="BO50" s="231"/>
      <c r="BP50" s="231"/>
      <c r="BQ50" s="228">
        <v>44</v>
      </c>
      <c r="BR50" s="229"/>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0"/>
    </row>
    <row r="51" spans="1:131" ht="26.25" customHeight="1">
      <c r="A51" s="228">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2"/>
      <c r="BK51" s="222"/>
      <c r="BL51" s="222"/>
      <c r="BM51" s="222"/>
      <c r="BN51" s="222"/>
      <c r="BO51" s="231"/>
      <c r="BP51" s="231"/>
      <c r="BQ51" s="228">
        <v>45</v>
      </c>
      <c r="BR51" s="229"/>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0"/>
    </row>
    <row r="52" spans="1:131" ht="26.25" customHeight="1">
      <c r="A52" s="228">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2"/>
      <c r="BK52" s="222"/>
      <c r="BL52" s="222"/>
      <c r="BM52" s="222"/>
      <c r="BN52" s="222"/>
      <c r="BO52" s="231"/>
      <c r="BP52" s="231"/>
      <c r="BQ52" s="228">
        <v>46</v>
      </c>
      <c r="BR52" s="229"/>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0"/>
    </row>
    <row r="53" spans="1:131" ht="26.25" customHeight="1">
      <c r="A53" s="228">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2"/>
      <c r="BK53" s="222"/>
      <c r="BL53" s="222"/>
      <c r="BM53" s="222"/>
      <c r="BN53" s="222"/>
      <c r="BO53" s="231"/>
      <c r="BP53" s="231"/>
      <c r="BQ53" s="228">
        <v>47</v>
      </c>
      <c r="BR53" s="229"/>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0"/>
    </row>
    <row r="54" spans="1:131" ht="26.25" customHeight="1">
      <c r="A54" s="228">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2"/>
      <c r="BK54" s="222"/>
      <c r="BL54" s="222"/>
      <c r="BM54" s="222"/>
      <c r="BN54" s="222"/>
      <c r="BO54" s="231"/>
      <c r="BP54" s="231"/>
      <c r="BQ54" s="228">
        <v>48</v>
      </c>
      <c r="BR54" s="229"/>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0"/>
    </row>
    <row r="55" spans="1:131" ht="26.25" customHeight="1">
      <c r="A55" s="228">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2"/>
      <c r="BK55" s="222"/>
      <c r="BL55" s="222"/>
      <c r="BM55" s="222"/>
      <c r="BN55" s="222"/>
      <c r="BO55" s="231"/>
      <c r="BP55" s="231"/>
      <c r="BQ55" s="228">
        <v>49</v>
      </c>
      <c r="BR55" s="229"/>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0"/>
    </row>
    <row r="56" spans="1:131" ht="26.25" customHeight="1">
      <c r="A56" s="228">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2"/>
      <c r="BK56" s="222"/>
      <c r="BL56" s="222"/>
      <c r="BM56" s="222"/>
      <c r="BN56" s="222"/>
      <c r="BO56" s="231"/>
      <c r="BP56" s="231"/>
      <c r="BQ56" s="228">
        <v>50</v>
      </c>
      <c r="BR56" s="229"/>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0"/>
    </row>
    <row r="57" spans="1:131" ht="26.25" customHeight="1">
      <c r="A57" s="228">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2"/>
      <c r="BK57" s="222"/>
      <c r="BL57" s="222"/>
      <c r="BM57" s="222"/>
      <c r="BN57" s="222"/>
      <c r="BO57" s="231"/>
      <c r="BP57" s="231"/>
      <c r="BQ57" s="228">
        <v>51</v>
      </c>
      <c r="BR57" s="229"/>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0"/>
    </row>
    <row r="58" spans="1:131" ht="26.25" customHeight="1">
      <c r="A58" s="228">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2"/>
      <c r="BK58" s="222"/>
      <c r="BL58" s="222"/>
      <c r="BM58" s="222"/>
      <c r="BN58" s="222"/>
      <c r="BO58" s="231"/>
      <c r="BP58" s="231"/>
      <c r="BQ58" s="228">
        <v>52</v>
      </c>
      <c r="BR58" s="229"/>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0"/>
    </row>
    <row r="59" spans="1:131" ht="26.25" customHeight="1">
      <c r="A59" s="228">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2"/>
      <c r="BK59" s="222"/>
      <c r="BL59" s="222"/>
      <c r="BM59" s="222"/>
      <c r="BN59" s="222"/>
      <c r="BO59" s="231"/>
      <c r="BP59" s="231"/>
      <c r="BQ59" s="228">
        <v>53</v>
      </c>
      <c r="BR59" s="229"/>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0"/>
    </row>
    <row r="60" spans="1:131" ht="26.25" customHeight="1">
      <c r="A60" s="228">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2"/>
      <c r="BK60" s="222"/>
      <c r="BL60" s="222"/>
      <c r="BM60" s="222"/>
      <c r="BN60" s="222"/>
      <c r="BO60" s="231"/>
      <c r="BP60" s="231"/>
      <c r="BQ60" s="228">
        <v>54</v>
      </c>
      <c r="BR60" s="229"/>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0"/>
    </row>
    <row r="61" spans="1:131" ht="26.25" customHeight="1" thickBot="1">
      <c r="A61" s="228">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2"/>
      <c r="BK61" s="222"/>
      <c r="BL61" s="222"/>
      <c r="BM61" s="222"/>
      <c r="BN61" s="222"/>
      <c r="BO61" s="231"/>
      <c r="BP61" s="231"/>
      <c r="BQ61" s="228">
        <v>55</v>
      </c>
      <c r="BR61" s="229"/>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0"/>
    </row>
    <row r="62" spans="1:131" ht="26.25" customHeight="1">
      <c r="A62" s="228">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408</v>
      </c>
      <c r="BK62" s="1041"/>
      <c r="BL62" s="1041"/>
      <c r="BM62" s="1041"/>
      <c r="BN62" s="1042"/>
      <c r="BO62" s="231"/>
      <c r="BP62" s="231"/>
      <c r="BQ62" s="228">
        <v>56</v>
      </c>
      <c r="BR62" s="229"/>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0"/>
    </row>
    <row r="63" spans="1:131" ht="26.25" customHeight="1" thickBot="1">
      <c r="A63" s="230" t="s">
        <v>389</v>
      </c>
      <c r="B63" s="950" t="s">
        <v>409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4380</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410</v>
      </c>
      <c r="BK63" s="966"/>
      <c r="BL63" s="966"/>
      <c r="BM63" s="966"/>
      <c r="BN63" s="1032"/>
      <c r="BO63" s="231"/>
      <c r="BP63" s="231"/>
      <c r="BQ63" s="228">
        <v>57</v>
      </c>
      <c r="BR63" s="229"/>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0"/>
    </row>
    <row r="64" spans="1:131" ht="26.2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0"/>
    </row>
    <row r="65" spans="1:131" ht="26.25" customHeight="1" thickBot="1">
      <c r="A65" s="222" t="s">
        <v>411</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0"/>
    </row>
    <row r="66" spans="1:131" ht="26.25" customHeight="1">
      <c r="A66" s="1008" t="s">
        <v>412</v>
      </c>
      <c r="B66" s="1009"/>
      <c r="C66" s="1009"/>
      <c r="D66" s="1009"/>
      <c r="E66" s="1009"/>
      <c r="F66" s="1009"/>
      <c r="G66" s="1009"/>
      <c r="H66" s="1009"/>
      <c r="I66" s="1009"/>
      <c r="J66" s="1009"/>
      <c r="K66" s="1009"/>
      <c r="L66" s="1009"/>
      <c r="M66" s="1009"/>
      <c r="N66" s="1009"/>
      <c r="O66" s="1009"/>
      <c r="P66" s="1010"/>
      <c r="Q66" s="1014" t="s">
        <v>413</v>
      </c>
      <c r="R66" s="1015"/>
      <c r="S66" s="1015"/>
      <c r="T66" s="1015"/>
      <c r="U66" s="1016"/>
      <c r="V66" s="1014" t="s">
        <v>414</v>
      </c>
      <c r="W66" s="1015"/>
      <c r="X66" s="1015"/>
      <c r="Y66" s="1015"/>
      <c r="Z66" s="1016"/>
      <c r="AA66" s="1014" t="s">
        <v>415</v>
      </c>
      <c r="AB66" s="1015"/>
      <c r="AC66" s="1015"/>
      <c r="AD66" s="1015"/>
      <c r="AE66" s="1016"/>
      <c r="AF66" s="1020" t="s">
        <v>416</v>
      </c>
      <c r="AG66" s="1021"/>
      <c r="AH66" s="1021"/>
      <c r="AI66" s="1021"/>
      <c r="AJ66" s="1022"/>
      <c r="AK66" s="1014" t="s">
        <v>398</v>
      </c>
      <c r="AL66" s="1009"/>
      <c r="AM66" s="1009"/>
      <c r="AN66" s="1009"/>
      <c r="AO66" s="1010"/>
      <c r="AP66" s="1014" t="s">
        <v>417</v>
      </c>
      <c r="AQ66" s="1015"/>
      <c r="AR66" s="1015"/>
      <c r="AS66" s="1015"/>
      <c r="AT66" s="1016"/>
      <c r="AU66" s="1014" t="s">
        <v>418</v>
      </c>
      <c r="AV66" s="1015"/>
      <c r="AW66" s="1015"/>
      <c r="AX66" s="1015"/>
      <c r="AY66" s="1016"/>
      <c r="AZ66" s="1014" t="s">
        <v>375</v>
      </c>
      <c r="BA66" s="1015"/>
      <c r="BB66" s="1015"/>
      <c r="BC66" s="1015"/>
      <c r="BD66" s="1028"/>
      <c r="BE66" s="231"/>
      <c r="BF66" s="231"/>
      <c r="BG66" s="231"/>
      <c r="BH66" s="231"/>
      <c r="BI66" s="231"/>
      <c r="BJ66" s="231"/>
      <c r="BK66" s="231"/>
      <c r="BL66" s="231"/>
      <c r="BM66" s="231"/>
      <c r="BN66" s="231"/>
      <c r="BO66" s="231"/>
      <c r="BP66" s="231"/>
      <c r="BQ66" s="228">
        <v>60</v>
      </c>
      <c r="BR66" s="233"/>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0"/>
    </row>
    <row r="67" spans="1:131" ht="26.25" customHeight="1" thickBot="1">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1"/>
      <c r="BF67" s="231"/>
      <c r="BG67" s="231"/>
      <c r="BH67" s="231"/>
      <c r="BI67" s="231"/>
      <c r="BJ67" s="231"/>
      <c r="BK67" s="231"/>
      <c r="BL67" s="231"/>
      <c r="BM67" s="231"/>
      <c r="BN67" s="231"/>
      <c r="BO67" s="231"/>
      <c r="BP67" s="231"/>
      <c r="BQ67" s="228">
        <v>61</v>
      </c>
      <c r="BR67" s="233"/>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0"/>
    </row>
    <row r="68" spans="1:131" ht="26.25" customHeight="1" thickTop="1">
      <c r="A68" s="226">
        <v>1</v>
      </c>
      <c r="B68" s="998" t="s">
        <v>598</v>
      </c>
      <c r="C68" s="999"/>
      <c r="D68" s="999"/>
      <c r="E68" s="999"/>
      <c r="F68" s="999"/>
      <c r="G68" s="999"/>
      <c r="H68" s="999"/>
      <c r="I68" s="999"/>
      <c r="J68" s="999"/>
      <c r="K68" s="999"/>
      <c r="L68" s="999"/>
      <c r="M68" s="999"/>
      <c r="N68" s="999"/>
      <c r="O68" s="999"/>
      <c r="P68" s="1000"/>
      <c r="Q68" s="1001">
        <v>405</v>
      </c>
      <c r="R68" s="995"/>
      <c r="S68" s="995"/>
      <c r="T68" s="995"/>
      <c r="U68" s="995"/>
      <c r="V68" s="995">
        <v>338</v>
      </c>
      <c r="W68" s="995"/>
      <c r="X68" s="995"/>
      <c r="Y68" s="995"/>
      <c r="Z68" s="995"/>
      <c r="AA68" s="995">
        <v>67</v>
      </c>
      <c r="AB68" s="995"/>
      <c r="AC68" s="995"/>
      <c r="AD68" s="995"/>
      <c r="AE68" s="995"/>
      <c r="AF68" s="995">
        <v>67</v>
      </c>
      <c r="AG68" s="995"/>
      <c r="AH68" s="995"/>
      <c r="AI68" s="995"/>
      <c r="AJ68" s="995"/>
      <c r="AK68" s="995" t="s">
        <v>581</v>
      </c>
      <c r="AL68" s="995"/>
      <c r="AM68" s="995"/>
      <c r="AN68" s="995"/>
      <c r="AO68" s="995"/>
      <c r="AP68" s="995">
        <v>876</v>
      </c>
      <c r="AQ68" s="995"/>
      <c r="AR68" s="995"/>
      <c r="AS68" s="995"/>
      <c r="AT68" s="995"/>
      <c r="AU68" s="995">
        <v>637</v>
      </c>
      <c r="AV68" s="995"/>
      <c r="AW68" s="995"/>
      <c r="AX68" s="995"/>
      <c r="AY68" s="995"/>
      <c r="AZ68" s="996"/>
      <c r="BA68" s="996"/>
      <c r="BB68" s="996"/>
      <c r="BC68" s="996"/>
      <c r="BD68" s="997"/>
      <c r="BE68" s="231"/>
      <c r="BF68" s="231"/>
      <c r="BG68" s="231"/>
      <c r="BH68" s="231"/>
      <c r="BI68" s="231"/>
      <c r="BJ68" s="231"/>
      <c r="BK68" s="231"/>
      <c r="BL68" s="231"/>
      <c r="BM68" s="231"/>
      <c r="BN68" s="231"/>
      <c r="BO68" s="231"/>
      <c r="BP68" s="231"/>
      <c r="BQ68" s="228">
        <v>62</v>
      </c>
      <c r="BR68" s="233"/>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0"/>
    </row>
    <row r="69" spans="1:131" ht="26.25" customHeight="1">
      <c r="A69" s="228">
        <v>2</v>
      </c>
      <c r="B69" s="987" t="s">
        <v>582</v>
      </c>
      <c r="C69" s="988"/>
      <c r="D69" s="988"/>
      <c r="E69" s="988"/>
      <c r="F69" s="988"/>
      <c r="G69" s="988"/>
      <c r="H69" s="988"/>
      <c r="I69" s="988"/>
      <c r="J69" s="988"/>
      <c r="K69" s="988"/>
      <c r="L69" s="988"/>
      <c r="M69" s="988"/>
      <c r="N69" s="988"/>
      <c r="O69" s="988"/>
      <c r="P69" s="989"/>
      <c r="Q69" s="991">
        <v>10148</v>
      </c>
      <c r="R69" s="992"/>
      <c r="S69" s="992"/>
      <c r="T69" s="992"/>
      <c r="U69" s="993"/>
      <c r="V69" s="984">
        <v>9954</v>
      </c>
      <c r="W69" s="984"/>
      <c r="X69" s="984"/>
      <c r="Y69" s="984"/>
      <c r="Z69" s="984"/>
      <c r="AA69" s="984">
        <v>194</v>
      </c>
      <c r="AB69" s="984"/>
      <c r="AC69" s="984"/>
      <c r="AD69" s="984"/>
      <c r="AE69" s="984"/>
      <c r="AF69" s="984">
        <v>179</v>
      </c>
      <c r="AG69" s="984"/>
      <c r="AH69" s="984"/>
      <c r="AI69" s="984"/>
      <c r="AJ69" s="984"/>
      <c r="AK69" s="984" t="s">
        <v>581</v>
      </c>
      <c r="AL69" s="984"/>
      <c r="AM69" s="984"/>
      <c r="AN69" s="984"/>
      <c r="AO69" s="984"/>
      <c r="AP69" s="984">
        <v>1830</v>
      </c>
      <c r="AQ69" s="984"/>
      <c r="AR69" s="984"/>
      <c r="AS69" s="984"/>
      <c r="AT69" s="984"/>
      <c r="AU69" s="984">
        <v>386</v>
      </c>
      <c r="AV69" s="984"/>
      <c r="AW69" s="984"/>
      <c r="AX69" s="984"/>
      <c r="AY69" s="984"/>
      <c r="AZ69" s="985"/>
      <c r="BA69" s="985"/>
      <c r="BB69" s="985"/>
      <c r="BC69" s="985"/>
      <c r="BD69" s="986"/>
      <c r="BE69" s="231"/>
      <c r="BF69" s="231"/>
      <c r="BG69" s="231"/>
      <c r="BH69" s="231"/>
      <c r="BI69" s="231"/>
      <c r="BJ69" s="231"/>
      <c r="BK69" s="231"/>
      <c r="BL69" s="231"/>
      <c r="BM69" s="231"/>
      <c r="BN69" s="231"/>
      <c r="BO69" s="231"/>
      <c r="BP69" s="231"/>
      <c r="BQ69" s="228">
        <v>63</v>
      </c>
      <c r="BR69" s="233"/>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0"/>
    </row>
    <row r="70" spans="1:131" ht="26.25" customHeight="1">
      <c r="A70" s="228">
        <v>3</v>
      </c>
      <c r="B70" s="987" t="s">
        <v>583</v>
      </c>
      <c r="C70" s="988"/>
      <c r="D70" s="988"/>
      <c r="E70" s="988"/>
      <c r="F70" s="988"/>
      <c r="G70" s="988"/>
      <c r="H70" s="988"/>
      <c r="I70" s="988"/>
      <c r="J70" s="988"/>
      <c r="K70" s="988"/>
      <c r="L70" s="988"/>
      <c r="M70" s="988"/>
      <c r="N70" s="988"/>
      <c r="O70" s="988"/>
      <c r="P70" s="989"/>
      <c r="Q70" s="991">
        <v>1645</v>
      </c>
      <c r="R70" s="992"/>
      <c r="S70" s="992"/>
      <c r="T70" s="992"/>
      <c r="U70" s="993"/>
      <c r="V70" s="984">
        <v>1604</v>
      </c>
      <c r="W70" s="984"/>
      <c r="X70" s="984"/>
      <c r="Y70" s="984"/>
      <c r="Z70" s="984"/>
      <c r="AA70" s="984">
        <v>40</v>
      </c>
      <c r="AB70" s="984"/>
      <c r="AC70" s="984"/>
      <c r="AD70" s="984"/>
      <c r="AE70" s="984"/>
      <c r="AF70" s="984">
        <v>40</v>
      </c>
      <c r="AG70" s="984"/>
      <c r="AH70" s="984"/>
      <c r="AI70" s="984"/>
      <c r="AJ70" s="984"/>
      <c r="AK70" s="984" t="s">
        <v>581</v>
      </c>
      <c r="AL70" s="984"/>
      <c r="AM70" s="984"/>
      <c r="AN70" s="984"/>
      <c r="AO70" s="984"/>
      <c r="AP70" s="984" t="s">
        <v>581</v>
      </c>
      <c r="AQ70" s="984"/>
      <c r="AR70" s="984"/>
      <c r="AS70" s="984"/>
      <c r="AT70" s="984"/>
      <c r="AU70" s="984" t="s">
        <v>581</v>
      </c>
      <c r="AV70" s="984"/>
      <c r="AW70" s="984"/>
      <c r="AX70" s="984"/>
      <c r="AY70" s="984"/>
      <c r="AZ70" s="985" t="s">
        <v>584</v>
      </c>
      <c r="BA70" s="985"/>
      <c r="BB70" s="985"/>
      <c r="BC70" s="985"/>
      <c r="BD70" s="986"/>
      <c r="BE70" s="231"/>
      <c r="BF70" s="231"/>
      <c r="BG70" s="231"/>
      <c r="BH70" s="231"/>
      <c r="BI70" s="231"/>
      <c r="BJ70" s="231"/>
      <c r="BK70" s="231"/>
      <c r="BL70" s="231"/>
      <c r="BM70" s="231"/>
      <c r="BN70" s="231"/>
      <c r="BO70" s="231"/>
      <c r="BP70" s="231"/>
      <c r="BQ70" s="228">
        <v>64</v>
      </c>
      <c r="BR70" s="233"/>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0"/>
    </row>
    <row r="71" spans="1:131" ht="26.25" customHeight="1">
      <c r="A71" s="228">
        <v>4</v>
      </c>
      <c r="B71" s="987" t="s">
        <v>585</v>
      </c>
      <c r="C71" s="988"/>
      <c r="D71" s="988"/>
      <c r="E71" s="988"/>
      <c r="F71" s="988"/>
      <c r="G71" s="988"/>
      <c r="H71" s="988"/>
      <c r="I71" s="988"/>
      <c r="J71" s="988"/>
      <c r="K71" s="988"/>
      <c r="L71" s="988"/>
      <c r="M71" s="988"/>
      <c r="N71" s="988"/>
      <c r="O71" s="988"/>
      <c r="P71" s="989"/>
      <c r="Q71" s="991">
        <v>847072</v>
      </c>
      <c r="R71" s="992"/>
      <c r="S71" s="992"/>
      <c r="T71" s="992"/>
      <c r="U71" s="993"/>
      <c r="V71" s="984">
        <v>828353</v>
      </c>
      <c r="W71" s="984"/>
      <c r="X71" s="984"/>
      <c r="Y71" s="984"/>
      <c r="Z71" s="984"/>
      <c r="AA71" s="984">
        <v>18719</v>
      </c>
      <c r="AB71" s="984"/>
      <c r="AC71" s="984"/>
      <c r="AD71" s="984"/>
      <c r="AE71" s="984"/>
      <c r="AF71" s="984">
        <v>18719</v>
      </c>
      <c r="AG71" s="984"/>
      <c r="AH71" s="984"/>
      <c r="AI71" s="984"/>
      <c r="AJ71" s="984"/>
      <c r="AK71" s="984">
        <v>7694</v>
      </c>
      <c r="AL71" s="984"/>
      <c r="AM71" s="984"/>
      <c r="AN71" s="984"/>
      <c r="AO71" s="984"/>
      <c r="AP71" s="984" t="s">
        <v>581</v>
      </c>
      <c r="AQ71" s="984"/>
      <c r="AR71" s="984"/>
      <c r="AS71" s="984"/>
      <c r="AT71" s="984"/>
      <c r="AU71" s="984" t="s">
        <v>581</v>
      </c>
      <c r="AV71" s="984"/>
      <c r="AW71" s="984"/>
      <c r="AX71" s="984"/>
      <c r="AY71" s="984"/>
      <c r="AZ71" s="985" t="s">
        <v>586</v>
      </c>
      <c r="BA71" s="985"/>
      <c r="BB71" s="985"/>
      <c r="BC71" s="985"/>
      <c r="BD71" s="986"/>
      <c r="BE71" s="231"/>
      <c r="BF71" s="231"/>
      <c r="BG71" s="231"/>
      <c r="BH71" s="231"/>
      <c r="BI71" s="231"/>
      <c r="BJ71" s="231"/>
      <c r="BK71" s="231"/>
      <c r="BL71" s="231"/>
      <c r="BM71" s="231"/>
      <c r="BN71" s="231"/>
      <c r="BO71" s="231"/>
      <c r="BP71" s="231"/>
      <c r="BQ71" s="228">
        <v>65</v>
      </c>
      <c r="BR71" s="233"/>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0"/>
    </row>
    <row r="72" spans="1:131" ht="26.25" customHeight="1">
      <c r="A72" s="228">
        <v>5</v>
      </c>
      <c r="B72" s="987" t="s">
        <v>587</v>
      </c>
      <c r="C72" s="988"/>
      <c r="D72" s="988"/>
      <c r="E72" s="988"/>
      <c r="F72" s="988"/>
      <c r="G72" s="988"/>
      <c r="H72" s="988"/>
      <c r="I72" s="988"/>
      <c r="J72" s="988"/>
      <c r="K72" s="988"/>
      <c r="L72" s="988"/>
      <c r="M72" s="988"/>
      <c r="N72" s="988"/>
      <c r="O72" s="988"/>
      <c r="P72" s="989"/>
      <c r="Q72" s="991">
        <v>23479</v>
      </c>
      <c r="R72" s="992"/>
      <c r="S72" s="992"/>
      <c r="T72" s="992"/>
      <c r="U72" s="993"/>
      <c r="V72" s="984">
        <v>22911</v>
      </c>
      <c r="W72" s="984"/>
      <c r="X72" s="984"/>
      <c r="Y72" s="984"/>
      <c r="Z72" s="984"/>
      <c r="AA72" s="984">
        <v>568</v>
      </c>
      <c r="AB72" s="984"/>
      <c r="AC72" s="984"/>
      <c r="AD72" s="984"/>
      <c r="AE72" s="984"/>
      <c r="AF72" s="984">
        <v>568</v>
      </c>
      <c r="AG72" s="984"/>
      <c r="AH72" s="984"/>
      <c r="AI72" s="984"/>
      <c r="AJ72" s="984"/>
      <c r="AK72" s="984">
        <v>21</v>
      </c>
      <c r="AL72" s="984"/>
      <c r="AM72" s="984"/>
      <c r="AN72" s="984"/>
      <c r="AO72" s="984"/>
      <c r="AP72" s="984" t="s">
        <v>581</v>
      </c>
      <c r="AQ72" s="984"/>
      <c r="AR72" s="984"/>
      <c r="AS72" s="984"/>
      <c r="AT72" s="984"/>
      <c r="AU72" s="984" t="s">
        <v>581</v>
      </c>
      <c r="AV72" s="984"/>
      <c r="AW72" s="984"/>
      <c r="AX72" s="984"/>
      <c r="AY72" s="984"/>
      <c r="AZ72" s="985" t="s">
        <v>584</v>
      </c>
      <c r="BA72" s="985"/>
      <c r="BB72" s="985"/>
      <c r="BC72" s="985"/>
      <c r="BD72" s="986"/>
      <c r="BE72" s="231"/>
      <c r="BF72" s="231"/>
      <c r="BG72" s="231"/>
      <c r="BH72" s="231"/>
      <c r="BI72" s="231"/>
      <c r="BJ72" s="231"/>
      <c r="BK72" s="231"/>
      <c r="BL72" s="231"/>
      <c r="BM72" s="231"/>
      <c r="BN72" s="231"/>
      <c r="BO72" s="231"/>
      <c r="BP72" s="231"/>
      <c r="BQ72" s="228">
        <v>66</v>
      </c>
      <c r="BR72" s="233"/>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0"/>
    </row>
    <row r="73" spans="1:131" ht="26.25" customHeight="1">
      <c r="A73" s="228">
        <v>6</v>
      </c>
      <c r="B73" s="987" t="s">
        <v>588</v>
      </c>
      <c r="C73" s="988"/>
      <c r="D73" s="988"/>
      <c r="E73" s="988"/>
      <c r="F73" s="988"/>
      <c r="G73" s="988"/>
      <c r="H73" s="988"/>
      <c r="I73" s="988"/>
      <c r="J73" s="988"/>
      <c r="K73" s="988"/>
      <c r="L73" s="988"/>
      <c r="M73" s="988"/>
      <c r="N73" s="988"/>
      <c r="O73" s="988"/>
      <c r="P73" s="989"/>
      <c r="Q73" s="991">
        <v>205</v>
      </c>
      <c r="R73" s="992"/>
      <c r="S73" s="992"/>
      <c r="T73" s="992"/>
      <c r="U73" s="993"/>
      <c r="V73" s="984">
        <v>97</v>
      </c>
      <c r="W73" s="984"/>
      <c r="X73" s="984"/>
      <c r="Y73" s="984"/>
      <c r="Z73" s="984"/>
      <c r="AA73" s="984">
        <v>108</v>
      </c>
      <c r="AB73" s="984"/>
      <c r="AC73" s="984"/>
      <c r="AD73" s="984"/>
      <c r="AE73" s="984"/>
      <c r="AF73" s="984">
        <v>108</v>
      </c>
      <c r="AG73" s="984"/>
      <c r="AH73" s="984"/>
      <c r="AI73" s="984"/>
      <c r="AJ73" s="984"/>
      <c r="AK73" s="984" t="s">
        <v>581</v>
      </c>
      <c r="AL73" s="984"/>
      <c r="AM73" s="984"/>
      <c r="AN73" s="984"/>
      <c r="AO73" s="984"/>
      <c r="AP73" s="984" t="s">
        <v>581</v>
      </c>
      <c r="AQ73" s="984"/>
      <c r="AR73" s="984"/>
      <c r="AS73" s="984"/>
      <c r="AT73" s="984"/>
      <c r="AU73" s="984" t="s">
        <v>581</v>
      </c>
      <c r="AV73" s="984"/>
      <c r="AW73" s="984"/>
      <c r="AX73" s="984"/>
      <c r="AY73" s="984"/>
      <c r="AZ73" s="985" t="s">
        <v>589</v>
      </c>
      <c r="BA73" s="985"/>
      <c r="BB73" s="985"/>
      <c r="BC73" s="985"/>
      <c r="BD73" s="986"/>
      <c r="BE73" s="231"/>
      <c r="BF73" s="231"/>
      <c r="BG73" s="231"/>
      <c r="BH73" s="231"/>
      <c r="BI73" s="231"/>
      <c r="BJ73" s="231"/>
      <c r="BK73" s="231"/>
      <c r="BL73" s="231"/>
      <c r="BM73" s="231"/>
      <c r="BN73" s="231"/>
      <c r="BO73" s="231"/>
      <c r="BP73" s="231"/>
      <c r="BQ73" s="228">
        <v>67</v>
      </c>
      <c r="BR73" s="233"/>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0"/>
    </row>
    <row r="74" spans="1:131" ht="26.25" customHeight="1">
      <c r="A74" s="228">
        <v>7</v>
      </c>
      <c r="B74" s="987" t="s">
        <v>590</v>
      </c>
      <c r="C74" s="988"/>
      <c r="D74" s="988"/>
      <c r="E74" s="988"/>
      <c r="F74" s="988"/>
      <c r="G74" s="988"/>
      <c r="H74" s="988"/>
      <c r="I74" s="988"/>
      <c r="J74" s="988"/>
      <c r="K74" s="988"/>
      <c r="L74" s="988"/>
      <c r="M74" s="988"/>
      <c r="N74" s="988"/>
      <c r="O74" s="988"/>
      <c r="P74" s="989"/>
      <c r="Q74" s="991">
        <v>321</v>
      </c>
      <c r="R74" s="992"/>
      <c r="S74" s="992"/>
      <c r="T74" s="992"/>
      <c r="U74" s="993"/>
      <c r="V74" s="984">
        <v>310</v>
      </c>
      <c r="W74" s="984"/>
      <c r="X74" s="984"/>
      <c r="Y74" s="984"/>
      <c r="Z74" s="984"/>
      <c r="AA74" s="984">
        <v>11</v>
      </c>
      <c r="AB74" s="984"/>
      <c r="AC74" s="984"/>
      <c r="AD74" s="984"/>
      <c r="AE74" s="984"/>
      <c r="AF74" s="984">
        <v>11</v>
      </c>
      <c r="AG74" s="984"/>
      <c r="AH74" s="984"/>
      <c r="AI74" s="984"/>
      <c r="AJ74" s="984"/>
      <c r="AK74" s="984">
        <v>3</v>
      </c>
      <c r="AL74" s="984"/>
      <c r="AM74" s="984"/>
      <c r="AN74" s="984"/>
      <c r="AO74" s="984"/>
      <c r="AP74" s="984" t="s">
        <v>581</v>
      </c>
      <c r="AQ74" s="984"/>
      <c r="AR74" s="984"/>
      <c r="AS74" s="984"/>
      <c r="AT74" s="984"/>
      <c r="AU74" s="984" t="s">
        <v>581</v>
      </c>
      <c r="AV74" s="984"/>
      <c r="AW74" s="984"/>
      <c r="AX74" s="984"/>
      <c r="AY74" s="984"/>
      <c r="AZ74" s="985"/>
      <c r="BA74" s="985"/>
      <c r="BB74" s="985"/>
      <c r="BC74" s="985"/>
      <c r="BD74" s="986"/>
      <c r="BE74" s="231"/>
      <c r="BF74" s="231"/>
      <c r="BG74" s="231"/>
      <c r="BH74" s="231"/>
      <c r="BI74" s="231"/>
      <c r="BJ74" s="231"/>
      <c r="BK74" s="231"/>
      <c r="BL74" s="231"/>
      <c r="BM74" s="231"/>
      <c r="BN74" s="231"/>
      <c r="BO74" s="231"/>
      <c r="BP74" s="231"/>
      <c r="BQ74" s="228">
        <v>68</v>
      </c>
      <c r="BR74" s="233"/>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0"/>
    </row>
    <row r="75" spans="1:131" ht="26.25" customHeight="1">
      <c r="A75" s="228">
        <v>8</v>
      </c>
      <c r="B75" s="987" t="s">
        <v>591</v>
      </c>
      <c r="C75" s="988"/>
      <c r="D75" s="988"/>
      <c r="E75" s="988"/>
      <c r="F75" s="988"/>
      <c r="G75" s="988"/>
      <c r="H75" s="988"/>
      <c r="I75" s="988"/>
      <c r="J75" s="988"/>
      <c r="K75" s="988"/>
      <c r="L75" s="988"/>
      <c r="M75" s="988"/>
      <c r="N75" s="988"/>
      <c r="O75" s="988"/>
      <c r="P75" s="989"/>
      <c r="Q75" s="991">
        <v>50790</v>
      </c>
      <c r="R75" s="992"/>
      <c r="S75" s="992"/>
      <c r="T75" s="992"/>
      <c r="U75" s="993"/>
      <c r="V75" s="994">
        <v>48213</v>
      </c>
      <c r="W75" s="992"/>
      <c r="X75" s="992"/>
      <c r="Y75" s="992"/>
      <c r="Z75" s="993"/>
      <c r="AA75" s="994">
        <v>2576</v>
      </c>
      <c r="AB75" s="992"/>
      <c r="AC75" s="992"/>
      <c r="AD75" s="992"/>
      <c r="AE75" s="993"/>
      <c r="AF75" s="994">
        <v>7908</v>
      </c>
      <c r="AG75" s="992"/>
      <c r="AH75" s="992"/>
      <c r="AI75" s="992"/>
      <c r="AJ75" s="993"/>
      <c r="AK75" s="994" t="s">
        <v>581</v>
      </c>
      <c r="AL75" s="992"/>
      <c r="AM75" s="992"/>
      <c r="AN75" s="992"/>
      <c r="AO75" s="993"/>
      <c r="AP75" s="994" t="s">
        <v>581</v>
      </c>
      <c r="AQ75" s="992"/>
      <c r="AR75" s="992"/>
      <c r="AS75" s="992"/>
      <c r="AT75" s="993"/>
      <c r="AU75" s="994" t="s">
        <v>581</v>
      </c>
      <c r="AV75" s="992"/>
      <c r="AW75" s="992"/>
      <c r="AX75" s="992"/>
      <c r="AY75" s="993"/>
      <c r="AZ75" s="985"/>
      <c r="BA75" s="985"/>
      <c r="BB75" s="985"/>
      <c r="BC75" s="985"/>
      <c r="BD75" s="986"/>
      <c r="BE75" s="231"/>
      <c r="BF75" s="231"/>
      <c r="BG75" s="231"/>
      <c r="BH75" s="231"/>
      <c r="BI75" s="231"/>
      <c r="BJ75" s="231"/>
      <c r="BK75" s="231"/>
      <c r="BL75" s="231"/>
      <c r="BM75" s="231"/>
      <c r="BN75" s="231"/>
      <c r="BO75" s="231"/>
      <c r="BP75" s="231"/>
      <c r="BQ75" s="228">
        <v>69</v>
      </c>
      <c r="BR75" s="233"/>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0"/>
    </row>
    <row r="76" spans="1:131" ht="26.25" customHeight="1">
      <c r="A76" s="228">
        <v>9</v>
      </c>
      <c r="B76" s="987" t="s">
        <v>592</v>
      </c>
      <c r="C76" s="988"/>
      <c r="D76" s="988"/>
      <c r="E76" s="988"/>
      <c r="F76" s="988"/>
      <c r="G76" s="988"/>
      <c r="H76" s="988"/>
      <c r="I76" s="988"/>
      <c r="J76" s="988"/>
      <c r="K76" s="988"/>
      <c r="L76" s="988"/>
      <c r="M76" s="988"/>
      <c r="N76" s="988"/>
      <c r="O76" s="988"/>
      <c r="P76" s="989"/>
      <c r="Q76" s="991">
        <v>465</v>
      </c>
      <c r="R76" s="992"/>
      <c r="S76" s="992"/>
      <c r="T76" s="992"/>
      <c r="U76" s="993"/>
      <c r="V76" s="994">
        <v>429</v>
      </c>
      <c r="W76" s="992"/>
      <c r="X76" s="992"/>
      <c r="Y76" s="992"/>
      <c r="Z76" s="993"/>
      <c r="AA76" s="994">
        <v>36</v>
      </c>
      <c r="AB76" s="992"/>
      <c r="AC76" s="992"/>
      <c r="AD76" s="992"/>
      <c r="AE76" s="993"/>
      <c r="AF76" s="994">
        <v>36</v>
      </c>
      <c r="AG76" s="992"/>
      <c r="AH76" s="992"/>
      <c r="AI76" s="992"/>
      <c r="AJ76" s="993"/>
      <c r="AK76" s="994" t="s">
        <v>581</v>
      </c>
      <c r="AL76" s="992"/>
      <c r="AM76" s="992"/>
      <c r="AN76" s="992"/>
      <c r="AO76" s="993"/>
      <c r="AP76" s="994" t="s">
        <v>581</v>
      </c>
      <c r="AQ76" s="992"/>
      <c r="AR76" s="992"/>
      <c r="AS76" s="992"/>
      <c r="AT76" s="993"/>
      <c r="AU76" s="994" t="s">
        <v>581</v>
      </c>
      <c r="AV76" s="992"/>
      <c r="AW76" s="992"/>
      <c r="AX76" s="992"/>
      <c r="AY76" s="993"/>
      <c r="AZ76" s="985"/>
      <c r="BA76" s="985"/>
      <c r="BB76" s="985"/>
      <c r="BC76" s="985"/>
      <c r="BD76" s="986"/>
      <c r="BE76" s="231"/>
      <c r="BF76" s="231"/>
      <c r="BG76" s="231"/>
      <c r="BH76" s="231"/>
      <c r="BI76" s="231"/>
      <c r="BJ76" s="231"/>
      <c r="BK76" s="231"/>
      <c r="BL76" s="231"/>
      <c r="BM76" s="231"/>
      <c r="BN76" s="231"/>
      <c r="BO76" s="231"/>
      <c r="BP76" s="231"/>
      <c r="BQ76" s="228">
        <v>70</v>
      </c>
      <c r="BR76" s="233"/>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0"/>
    </row>
    <row r="77" spans="1:131" ht="26.25" customHeight="1">
      <c r="A77" s="228">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1"/>
      <c r="BF77" s="231"/>
      <c r="BG77" s="231"/>
      <c r="BH77" s="231"/>
      <c r="BI77" s="231"/>
      <c r="BJ77" s="231"/>
      <c r="BK77" s="231"/>
      <c r="BL77" s="231"/>
      <c r="BM77" s="231"/>
      <c r="BN77" s="231"/>
      <c r="BO77" s="231"/>
      <c r="BP77" s="231"/>
      <c r="BQ77" s="228">
        <v>71</v>
      </c>
      <c r="BR77" s="233"/>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0"/>
    </row>
    <row r="78" spans="1:131" ht="26.25" customHeight="1">
      <c r="A78" s="228">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1"/>
      <c r="BF78" s="231"/>
      <c r="BG78" s="231"/>
      <c r="BH78" s="231"/>
      <c r="BI78" s="231"/>
      <c r="BJ78" s="220"/>
      <c r="BK78" s="220"/>
      <c r="BL78" s="220"/>
      <c r="BM78" s="220"/>
      <c r="BN78" s="220"/>
      <c r="BO78" s="231"/>
      <c r="BP78" s="231"/>
      <c r="BQ78" s="228">
        <v>72</v>
      </c>
      <c r="BR78" s="233"/>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0"/>
    </row>
    <row r="79" spans="1:131" ht="26.25" customHeight="1">
      <c r="A79" s="228">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1"/>
      <c r="BF79" s="231"/>
      <c r="BG79" s="231"/>
      <c r="BH79" s="231"/>
      <c r="BI79" s="231"/>
      <c r="BJ79" s="220"/>
      <c r="BK79" s="220"/>
      <c r="BL79" s="220"/>
      <c r="BM79" s="220"/>
      <c r="BN79" s="220"/>
      <c r="BO79" s="231"/>
      <c r="BP79" s="231"/>
      <c r="BQ79" s="228">
        <v>73</v>
      </c>
      <c r="BR79" s="233"/>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0"/>
    </row>
    <row r="80" spans="1:131" ht="26.25" customHeight="1">
      <c r="A80" s="228">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1"/>
      <c r="BF80" s="231"/>
      <c r="BG80" s="231"/>
      <c r="BH80" s="231"/>
      <c r="BI80" s="231"/>
      <c r="BJ80" s="231"/>
      <c r="BK80" s="231"/>
      <c r="BL80" s="231"/>
      <c r="BM80" s="231"/>
      <c r="BN80" s="231"/>
      <c r="BO80" s="231"/>
      <c r="BP80" s="231"/>
      <c r="BQ80" s="228">
        <v>74</v>
      </c>
      <c r="BR80" s="233"/>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0"/>
    </row>
    <row r="81" spans="1:131" ht="26.25" customHeight="1">
      <c r="A81" s="228">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1"/>
      <c r="BF81" s="231"/>
      <c r="BG81" s="231"/>
      <c r="BH81" s="231"/>
      <c r="BI81" s="231"/>
      <c r="BJ81" s="231"/>
      <c r="BK81" s="231"/>
      <c r="BL81" s="231"/>
      <c r="BM81" s="231"/>
      <c r="BN81" s="231"/>
      <c r="BO81" s="231"/>
      <c r="BP81" s="231"/>
      <c r="BQ81" s="228">
        <v>75</v>
      </c>
      <c r="BR81" s="233"/>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0"/>
    </row>
    <row r="82" spans="1:131" ht="26.25" customHeight="1">
      <c r="A82" s="228">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1"/>
      <c r="BF82" s="231"/>
      <c r="BG82" s="231"/>
      <c r="BH82" s="231"/>
      <c r="BI82" s="231"/>
      <c r="BJ82" s="231"/>
      <c r="BK82" s="231"/>
      <c r="BL82" s="231"/>
      <c r="BM82" s="231"/>
      <c r="BN82" s="231"/>
      <c r="BO82" s="231"/>
      <c r="BP82" s="231"/>
      <c r="BQ82" s="228">
        <v>76</v>
      </c>
      <c r="BR82" s="233"/>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0"/>
    </row>
    <row r="83" spans="1:131" ht="26.25" customHeight="1">
      <c r="A83" s="228">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1"/>
      <c r="BF83" s="231"/>
      <c r="BG83" s="231"/>
      <c r="BH83" s="231"/>
      <c r="BI83" s="231"/>
      <c r="BJ83" s="231"/>
      <c r="BK83" s="231"/>
      <c r="BL83" s="231"/>
      <c r="BM83" s="231"/>
      <c r="BN83" s="231"/>
      <c r="BO83" s="231"/>
      <c r="BP83" s="231"/>
      <c r="BQ83" s="228">
        <v>77</v>
      </c>
      <c r="BR83" s="233"/>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0"/>
    </row>
    <row r="84" spans="1:131" ht="26.25" customHeight="1">
      <c r="A84" s="228">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1"/>
      <c r="BF84" s="231"/>
      <c r="BG84" s="231"/>
      <c r="BH84" s="231"/>
      <c r="BI84" s="231"/>
      <c r="BJ84" s="231"/>
      <c r="BK84" s="231"/>
      <c r="BL84" s="231"/>
      <c r="BM84" s="231"/>
      <c r="BN84" s="231"/>
      <c r="BO84" s="231"/>
      <c r="BP84" s="231"/>
      <c r="BQ84" s="228">
        <v>78</v>
      </c>
      <c r="BR84" s="233"/>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0"/>
    </row>
    <row r="85" spans="1:131" ht="26.25" customHeight="1">
      <c r="A85" s="228">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1"/>
      <c r="BF85" s="231"/>
      <c r="BG85" s="231"/>
      <c r="BH85" s="231"/>
      <c r="BI85" s="231"/>
      <c r="BJ85" s="231"/>
      <c r="BK85" s="231"/>
      <c r="BL85" s="231"/>
      <c r="BM85" s="231"/>
      <c r="BN85" s="231"/>
      <c r="BO85" s="231"/>
      <c r="BP85" s="231"/>
      <c r="BQ85" s="228">
        <v>79</v>
      </c>
      <c r="BR85" s="233"/>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0"/>
    </row>
    <row r="86" spans="1:131" ht="26.25" customHeight="1">
      <c r="A86" s="228">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1"/>
      <c r="BF86" s="231"/>
      <c r="BG86" s="231"/>
      <c r="BH86" s="231"/>
      <c r="BI86" s="231"/>
      <c r="BJ86" s="231"/>
      <c r="BK86" s="231"/>
      <c r="BL86" s="231"/>
      <c r="BM86" s="231"/>
      <c r="BN86" s="231"/>
      <c r="BO86" s="231"/>
      <c r="BP86" s="231"/>
      <c r="BQ86" s="228">
        <v>80</v>
      </c>
      <c r="BR86" s="233"/>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0"/>
    </row>
    <row r="87" spans="1:131" ht="26.25" customHeight="1">
      <c r="A87" s="234">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1"/>
      <c r="BF87" s="231"/>
      <c r="BG87" s="231"/>
      <c r="BH87" s="231"/>
      <c r="BI87" s="231"/>
      <c r="BJ87" s="231"/>
      <c r="BK87" s="231"/>
      <c r="BL87" s="231"/>
      <c r="BM87" s="231"/>
      <c r="BN87" s="231"/>
      <c r="BO87" s="231"/>
      <c r="BP87" s="231"/>
      <c r="BQ87" s="228">
        <v>81</v>
      </c>
      <c r="BR87" s="233"/>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0"/>
    </row>
    <row r="88" spans="1:131" ht="26.25" customHeight="1" thickBot="1">
      <c r="A88" s="230" t="s">
        <v>389</v>
      </c>
      <c r="B88" s="950" t="s">
        <v>419</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1"/>
      <c r="BF88" s="231"/>
      <c r="BG88" s="231"/>
      <c r="BH88" s="231"/>
      <c r="BI88" s="231"/>
      <c r="BJ88" s="231"/>
      <c r="BK88" s="231"/>
      <c r="BL88" s="231"/>
      <c r="BM88" s="231"/>
      <c r="BN88" s="231"/>
      <c r="BO88" s="231"/>
      <c r="BP88" s="231"/>
      <c r="BQ88" s="228">
        <v>82</v>
      </c>
      <c r="BR88" s="233"/>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0"/>
    </row>
    <row r="89" spans="1:131" ht="26.25" hidden="1" customHeight="1">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0"/>
    </row>
    <row r="90" spans="1:131" ht="26.25" hidden="1" customHeight="1">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0"/>
    </row>
    <row r="91" spans="1:131" ht="26.25" hidden="1" customHeight="1">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0"/>
    </row>
    <row r="92" spans="1:131" ht="26.25" hidden="1" customHeight="1">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0"/>
    </row>
    <row r="93" spans="1:131" ht="26.25" hidden="1" customHeight="1">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0"/>
    </row>
    <row r="94" spans="1:131" ht="26.25" hidden="1" customHeight="1">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0"/>
    </row>
    <row r="95" spans="1:131" ht="26.25" hidden="1" customHeight="1">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0"/>
    </row>
    <row r="96" spans="1:131" ht="26.25" hidden="1" customHeight="1">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0"/>
    </row>
    <row r="97" spans="1:131" ht="26.25" hidden="1" customHeight="1">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0"/>
    </row>
    <row r="98" spans="1:131" ht="26.25" hidden="1" customHeight="1">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0"/>
    </row>
    <row r="99" spans="1:131" ht="26.25" hidden="1" customHeight="1">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0"/>
    </row>
    <row r="100" spans="1:131" ht="26.25" hidden="1" customHeight="1">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0"/>
    </row>
    <row r="101" spans="1:131" ht="26.25" hidden="1" customHeight="1">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0"/>
    </row>
    <row r="102" spans="1:131" ht="26.25" customHeight="1" thickBot="1">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389</v>
      </c>
      <c r="BR102" s="950" t="s">
        <v>420</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0"/>
    </row>
    <row r="103" spans="1:131" ht="26.25" customHeight="1">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53" t="s">
        <v>421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0"/>
    </row>
    <row r="104" spans="1:131" ht="26.25" customHeight="1">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54" t="s">
        <v>422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0"/>
    </row>
    <row r="105" spans="1:131" ht="11.2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c r="A107" s="239" t="s">
        <v>423</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424</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c r="A108" s="955" t="s">
        <v>425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0" customFormat="1" ht="26.25" customHeight="1">
      <c r="A109" s="908" t="s">
        <v>427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428</v>
      </c>
      <c r="AB109" s="909"/>
      <c r="AC109" s="909"/>
      <c r="AD109" s="909"/>
      <c r="AE109" s="910"/>
      <c r="AF109" s="911" t="s">
        <v>429</v>
      </c>
      <c r="AG109" s="909"/>
      <c r="AH109" s="909"/>
      <c r="AI109" s="909"/>
      <c r="AJ109" s="910"/>
      <c r="AK109" s="911" t="s">
        <v>305</v>
      </c>
      <c r="AL109" s="909"/>
      <c r="AM109" s="909"/>
      <c r="AN109" s="909"/>
      <c r="AO109" s="910"/>
      <c r="AP109" s="911" t="s">
        <v>430</v>
      </c>
      <c r="AQ109" s="909"/>
      <c r="AR109" s="909"/>
      <c r="AS109" s="909"/>
      <c r="AT109" s="942"/>
      <c r="AU109" s="908" t="s">
        <v>427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428</v>
      </c>
      <c r="BR109" s="909"/>
      <c r="BS109" s="909"/>
      <c r="BT109" s="909"/>
      <c r="BU109" s="910"/>
      <c r="BV109" s="911" t="s">
        <v>429</v>
      </c>
      <c r="BW109" s="909"/>
      <c r="BX109" s="909"/>
      <c r="BY109" s="909"/>
      <c r="BZ109" s="910"/>
      <c r="CA109" s="911" t="s">
        <v>305</v>
      </c>
      <c r="CB109" s="909"/>
      <c r="CC109" s="909"/>
      <c r="CD109" s="909"/>
      <c r="CE109" s="910"/>
      <c r="CF109" s="949" t="s">
        <v>430</v>
      </c>
      <c r="CG109" s="949"/>
      <c r="CH109" s="949"/>
      <c r="CI109" s="949"/>
      <c r="CJ109" s="949"/>
      <c r="CK109" s="911" t="s">
        <v>431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428</v>
      </c>
      <c r="DH109" s="909"/>
      <c r="DI109" s="909"/>
      <c r="DJ109" s="909"/>
      <c r="DK109" s="910"/>
      <c r="DL109" s="911" t="s">
        <v>429</v>
      </c>
      <c r="DM109" s="909"/>
      <c r="DN109" s="909"/>
      <c r="DO109" s="909"/>
      <c r="DP109" s="910"/>
      <c r="DQ109" s="911" t="s">
        <v>305</v>
      </c>
      <c r="DR109" s="909"/>
      <c r="DS109" s="909"/>
      <c r="DT109" s="909"/>
      <c r="DU109" s="910"/>
      <c r="DV109" s="911" t="s">
        <v>430</v>
      </c>
      <c r="DW109" s="909"/>
      <c r="DX109" s="909"/>
      <c r="DY109" s="909"/>
      <c r="DZ109" s="942"/>
    </row>
    <row r="110" spans="1:131" s="220" customFormat="1" ht="26.25" customHeight="1">
      <c r="A110" s="820" t="s">
        <v>432</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3654351</v>
      </c>
      <c r="AB110" s="902"/>
      <c r="AC110" s="902"/>
      <c r="AD110" s="902"/>
      <c r="AE110" s="903"/>
      <c r="AF110" s="904">
        <v>3818901</v>
      </c>
      <c r="AG110" s="902"/>
      <c r="AH110" s="902"/>
      <c r="AI110" s="902"/>
      <c r="AJ110" s="903"/>
      <c r="AK110" s="904">
        <v>3892345</v>
      </c>
      <c r="AL110" s="902"/>
      <c r="AM110" s="902"/>
      <c r="AN110" s="902"/>
      <c r="AO110" s="903"/>
      <c r="AP110" s="905">
        <v>15.7</v>
      </c>
      <c r="AQ110" s="906"/>
      <c r="AR110" s="906"/>
      <c r="AS110" s="906"/>
      <c r="AT110" s="907"/>
      <c r="AU110" s="943" t="s">
        <v>75</v>
      </c>
      <c r="AV110" s="944"/>
      <c r="AW110" s="944"/>
      <c r="AX110" s="944"/>
      <c r="AY110" s="944"/>
      <c r="AZ110" s="873" t="s">
        <v>433</v>
      </c>
      <c r="BA110" s="821"/>
      <c r="BB110" s="821"/>
      <c r="BC110" s="821"/>
      <c r="BD110" s="821"/>
      <c r="BE110" s="821"/>
      <c r="BF110" s="821"/>
      <c r="BG110" s="821"/>
      <c r="BH110" s="821"/>
      <c r="BI110" s="821"/>
      <c r="BJ110" s="821"/>
      <c r="BK110" s="821"/>
      <c r="BL110" s="821"/>
      <c r="BM110" s="821"/>
      <c r="BN110" s="821"/>
      <c r="BO110" s="821"/>
      <c r="BP110" s="822"/>
      <c r="BQ110" s="874">
        <v>31614682</v>
      </c>
      <c r="BR110" s="855"/>
      <c r="BS110" s="855"/>
      <c r="BT110" s="855"/>
      <c r="BU110" s="855"/>
      <c r="BV110" s="855">
        <v>31835829</v>
      </c>
      <c r="BW110" s="855"/>
      <c r="BX110" s="855"/>
      <c r="BY110" s="855"/>
      <c r="BZ110" s="855"/>
      <c r="CA110" s="855">
        <v>30142298</v>
      </c>
      <c r="CB110" s="855"/>
      <c r="CC110" s="855"/>
      <c r="CD110" s="855"/>
      <c r="CE110" s="855"/>
      <c r="CF110" s="879">
        <v>121.5</v>
      </c>
      <c r="CG110" s="880"/>
      <c r="CH110" s="880"/>
      <c r="CI110" s="880"/>
      <c r="CJ110" s="880"/>
      <c r="CK110" s="939" t="s">
        <v>434</v>
      </c>
      <c r="CL110" s="832"/>
      <c r="CM110" s="873" t="s">
        <v>435</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436</v>
      </c>
      <c r="DH110" s="855"/>
      <c r="DI110" s="855"/>
      <c r="DJ110" s="855"/>
      <c r="DK110" s="855"/>
      <c r="DL110" s="855" t="s">
        <v>436</v>
      </c>
      <c r="DM110" s="855"/>
      <c r="DN110" s="855"/>
      <c r="DO110" s="855"/>
      <c r="DP110" s="855"/>
      <c r="DQ110" s="855" t="s">
        <v>436</v>
      </c>
      <c r="DR110" s="855"/>
      <c r="DS110" s="855"/>
      <c r="DT110" s="855"/>
      <c r="DU110" s="855"/>
      <c r="DV110" s="856" t="s">
        <v>436</v>
      </c>
      <c r="DW110" s="856"/>
      <c r="DX110" s="856"/>
      <c r="DY110" s="856"/>
      <c r="DZ110" s="857"/>
    </row>
    <row r="111" spans="1:131" s="220" customFormat="1" ht="26.25" customHeight="1">
      <c r="A111" s="787" t="s">
        <v>437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410</v>
      </c>
      <c r="AB111" s="932"/>
      <c r="AC111" s="932"/>
      <c r="AD111" s="932"/>
      <c r="AE111" s="933"/>
      <c r="AF111" s="934" t="s">
        <v>410</v>
      </c>
      <c r="AG111" s="932"/>
      <c r="AH111" s="932"/>
      <c r="AI111" s="932"/>
      <c r="AJ111" s="933"/>
      <c r="AK111" s="934" t="s">
        <v>410</v>
      </c>
      <c r="AL111" s="932"/>
      <c r="AM111" s="932"/>
      <c r="AN111" s="932"/>
      <c r="AO111" s="933"/>
      <c r="AP111" s="935" t="s">
        <v>410</v>
      </c>
      <c r="AQ111" s="936"/>
      <c r="AR111" s="936"/>
      <c r="AS111" s="936"/>
      <c r="AT111" s="937"/>
      <c r="AU111" s="945"/>
      <c r="AV111" s="946"/>
      <c r="AW111" s="946"/>
      <c r="AX111" s="946"/>
      <c r="AY111" s="946"/>
      <c r="AZ111" s="828" t="s">
        <v>438</v>
      </c>
      <c r="BA111" s="765"/>
      <c r="BB111" s="765"/>
      <c r="BC111" s="765"/>
      <c r="BD111" s="765"/>
      <c r="BE111" s="765"/>
      <c r="BF111" s="765"/>
      <c r="BG111" s="765"/>
      <c r="BH111" s="765"/>
      <c r="BI111" s="765"/>
      <c r="BJ111" s="765"/>
      <c r="BK111" s="765"/>
      <c r="BL111" s="765"/>
      <c r="BM111" s="765"/>
      <c r="BN111" s="765"/>
      <c r="BO111" s="765"/>
      <c r="BP111" s="766"/>
      <c r="BQ111" s="829" t="s">
        <v>439</v>
      </c>
      <c r="BR111" s="830"/>
      <c r="BS111" s="830"/>
      <c r="BT111" s="830"/>
      <c r="BU111" s="830"/>
      <c r="BV111" s="830" t="s">
        <v>440</v>
      </c>
      <c r="BW111" s="830"/>
      <c r="BX111" s="830"/>
      <c r="BY111" s="830"/>
      <c r="BZ111" s="830"/>
      <c r="CA111" s="830" t="s">
        <v>439</v>
      </c>
      <c r="CB111" s="830"/>
      <c r="CC111" s="830"/>
      <c r="CD111" s="830"/>
      <c r="CE111" s="830"/>
      <c r="CF111" s="888" t="s">
        <v>440</v>
      </c>
      <c r="CG111" s="889"/>
      <c r="CH111" s="889"/>
      <c r="CI111" s="889"/>
      <c r="CJ111" s="889"/>
      <c r="CK111" s="940"/>
      <c r="CL111" s="834"/>
      <c r="CM111" s="828" t="s">
        <v>441</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442</v>
      </c>
      <c r="DH111" s="830"/>
      <c r="DI111" s="830"/>
      <c r="DJ111" s="830"/>
      <c r="DK111" s="830"/>
      <c r="DL111" s="830" t="s">
        <v>439</v>
      </c>
      <c r="DM111" s="830"/>
      <c r="DN111" s="830"/>
      <c r="DO111" s="830"/>
      <c r="DP111" s="830"/>
      <c r="DQ111" s="830" t="s">
        <v>442</v>
      </c>
      <c r="DR111" s="830"/>
      <c r="DS111" s="830"/>
      <c r="DT111" s="830"/>
      <c r="DU111" s="830"/>
      <c r="DV111" s="807" t="s">
        <v>440</v>
      </c>
      <c r="DW111" s="807"/>
      <c r="DX111" s="807"/>
      <c r="DY111" s="807"/>
      <c r="DZ111" s="808"/>
    </row>
    <row r="112" spans="1:131" s="220" customFormat="1" ht="26.25" customHeight="1">
      <c r="A112" s="925" t="s">
        <v>443</v>
      </c>
      <c r="B112" s="926"/>
      <c r="C112" s="765" t="s">
        <v>444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439</v>
      </c>
      <c r="AB112" s="793"/>
      <c r="AC112" s="793"/>
      <c r="AD112" s="793"/>
      <c r="AE112" s="794"/>
      <c r="AF112" s="795" t="s">
        <v>442</v>
      </c>
      <c r="AG112" s="793"/>
      <c r="AH112" s="793"/>
      <c r="AI112" s="793"/>
      <c r="AJ112" s="794"/>
      <c r="AK112" s="795" t="s">
        <v>440</v>
      </c>
      <c r="AL112" s="793"/>
      <c r="AM112" s="793"/>
      <c r="AN112" s="793"/>
      <c r="AO112" s="794"/>
      <c r="AP112" s="837" t="s">
        <v>440</v>
      </c>
      <c r="AQ112" s="838"/>
      <c r="AR112" s="838"/>
      <c r="AS112" s="838"/>
      <c r="AT112" s="839"/>
      <c r="AU112" s="945"/>
      <c r="AV112" s="946"/>
      <c r="AW112" s="946"/>
      <c r="AX112" s="946"/>
      <c r="AY112" s="946"/>
      <c r="AZ112" s="828" t="s">
        <v>445</v>
      </c>
      <c r="BA112" s="765"/>
      <c r="BB112" s="765"/>
      <c r="BC112" s="765"/>
      <c r="BD112" s="765"/>
      <c r="BE112" s="765"/>
      <c r="BF112" s="765"/>
      <c r="BG112" s="765"/>
      <c r="BH112" s="765"/>
      <c r="BI112" s="765"/>
      <c r="BJ112" s="765"/>
      <c r="BK112" s="765"/>
      <c r="BL112" s="765"/>
      <c r="BM112" s="765"/>
      <c r="BN112" s="765"/>
      <c r="BO112" s="765"/>
      <c r="BP112" s="766"/>
      <c r="BQ112" s="829">
        <v>2285031</v>
      </c>
      <c r="BR112" s="830"/>
      <c r="BS112" s="830"/>
      <c r="BT112" s="830"/>
      <c r="BU112" s="830"/>
      <c r="BV112" s="830">
        <v>2106292</v>
      </c>
      <c r="BW112" s="830"/>
      <c r="BX112" s="830"/>
      <c r="BY112" s="830"/>
      <c r="BZ112" s="830"/>
      <c r="CA112" s="830">
        <v>1912148</v>
      </c>
      <c r="CB112" s="830"/>
      <c r="CC112" s="830"/>
      <c r="CD112" s="830"/>
      <c r="CE112" s="830"/>
      <c r="CF112" s="888">
        <v>7.7</v>
      </c>
      <c r="CG112" s="889"/>
      <c r="CH112" s="889"/>
      <c r="CI112" s="889"/>
      <c r="CJ112" s="889"/>
      <c r="CK112" s="940"/>
      <c r="CL112" s="834"/>
      <c r="CM112" s="828" t="s">
        <v>446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439</v>
      </c>
      <c r="DH112" s="830"/>
      <c r="DI112" s="830"/>
      <c r="DJ112" s="830"/>
      <c r="DK112" s="830"/>
      <c r="DL112" s="830" t="s">
        <v>447</v>
      </c>
      <c r="DM112" s="830"/>
      <c r="DN112" s="830"/>
      <c r="DO112" s="830"/>
      <c r="DP112" s="830"/>
      <c r="DQ112" s="830" t="s">
        <v>442</v>
      </c>
      <c r="DR112" s="830"/>
      <c r="DS112" s="830"/>
      <c r="DT112" s="830"/>
      <c r="DU112" s="830"/>
      <c r="DV112" s="807" t="s">
        <v>440</v>
      </c>
      <c r="DW112" s="807"/>
      <c r="DX112" s="807"/>
      <c r="DY112" s="807"/>
      <c r="DZ112" s="808"/>
    </row>
    <row r="113" spans="1:130" s="220" customFormat="1" ht="26.25" customHeight="1">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329877</v>
      </c>
      <c r="AB113" s="932"/>
      <c r="AC113" s="932"/>
      <c r="AD113" s="932"/>
      <c r="AE113" s="933"/>
      <c r="AF113" s="934">
        <v>285843</v>
      </c>
      <c r="AG113" s="932"/>
      <c r="AH113" s="932"/>
      <c r="AI113" s="932"/>
      <c r="AJ113" s="933"/>
      <c r="AK113" s="934">
        <v>278778</v>
      </c>
      <c r="AL113" s="932"/>
      <c r="AM113" s="932"/>
      <c r="AN113" s="932"/>
      <c r="AO113" s="933"/>
      <c r="AP113" s="935">
        <v>1.1000000000000001</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v>1356171</v>
      </c>
      <c r="BR113" s="830"/>
      <c r="BS113" s="830"/>
      <c r="BT113" s="830"/>
      <c r="BU113" s="830"/>
      <c r="BV113" s="830">
        <v>1220707</v>
      </c>
      <c r="BW113" s="830"/>
      <c r="BX113" s="830"/>
      <c r="BY113" s="830"/>
      <c r="BZ113" s="830"/>
      <c r="CA113" s="830">
        <v>1022423</v>
      </c>
      <c r="CB113" s="830"/>
      <c r="CC113" s="830"/>
      <c r="CD113" s="830"/>
      <c r="CE113" s="830"/>
      <c r="CF113" s="888">
        <v>4.0999999999999996</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439</v>
      </c>
      <c r="DH113" s="793"/>
      <c r="DI113" s="793"/>
      <c r="DJ113" s="793"/>
      <c r="DK113" s="794"/>
      <c r="DL113" s="795" t="s">
        <v>440</v>
      </c>
      <c r="DM113" s="793"/>
      <c r="DN113" s="793"/>
      <c r="DO113" s="793"/>
      <c r="DP113" s="794"/>
      <c r="DQ113" s="795" t="s">
        <v>439</v>
      </c>
      <c r="DR113" s="793"/>
      <c r="DS113" s="793"/>
      <c r="DT113" s="793"/>
      <c r="DU113" s="794"/>
      <c r="DV113" s="837" t="s">
        <v>439</v>
      </c>
      <c r="DW113" s="838"/>
      <c r="DX113" s="838"/>
      <c r="DY113" s="838"/>
      <c r="DZ113" s="839"/>
    </row>
    <row r="114" spans="1:130" s="220" customFormat="1" ht="26.25" customHeight="1">
      <c r="A114" s="927"/>
      <c r="B114" s="928"/>
      <c r="C114" s="765" t="s">
        <v>451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145162</v>
      </c>
      <c r="AB114" s="793"/>
      <c r="AC114" s="793"/>
      <c r="AD114" s="793"/>
      <c r="AE114" s="794"/>
      <c r="AF114" s="795">
        <v>187452</v>
      </c>
      <c r="AG114" s="793"/>
      <c r="AH114" s="793"/>
      <c r="AI114" s="793"/>
      <c r="AJ114" s="794"/>
      <c r="AK114" s="795">
        <v>259582</v>
      </c>
      <c r="AL114" s="793"/>
      <c r="AM114" s="793"/>
      <c r="AN114" s="793"/>
      <c r="AO114" s="794"/>
      <c r="AP114" s="837">
        <v>1</v>
      </c>
      <c r="AQ114" s="838"/>
      <c r="AR114" s="838"/>
      <c r="AS114" s="838"/>
      <c r="AT114" s="839"/>
      <c r="AU114" s="945"/>
      <c r="AV114" s="946"/>
      <c r="AW114" s="946"/>
      <c r="AX114" s="946"/>
      <c r="AY114" s="946"/>
      <c r="AZ114" s="828" t="s">
        <v>452</v>
      </c>
      <c r="BA114" s="765"/>
      <c r="BB114" s="765"/>
      <c r="BC114" s="765"/>
      <c r="BD114" s="765"/>
      <c r="BE114" s="765"/>
      <c r="BF114" s="765"/>
      <c r="BG114" s="765"/>
      <c r="BH114" s="765"/>
      <c r="BI114" s="765"/>
      <c r="BJ114" s="765"/>
      <c r="BK114" s="765"/>
      <c r="BL114" s="765"/>
      <c r="BM114" s="765"/>
      <c r="BN114" s="765"/>
      <c r="BO114" s="765"/>
      <c r="BP114" s="766"/>
      <c r="BQ114" s="829">
        <v>3457758</v>
      </c>
      <c r="BR114" s="830"/>
      <c r="BS114" s="830"/>
      <c r="BT114" s="830"/>
      <c r="BU114" s="830"/>
      <c r="BV114" s="830">
        <v>3696522</v>
      </c>
      <c r="BW114" s="830"/>
      <c r="BX114" s="830"/>
      <c r="BY114" s="830"/>
      <c r="BZ114" s="830"/>
      <c r="CA114" s="830">
        <v>4044467</v>
      </c>
      <c r="CB114" s="830"/>
      <c r="CC114" s="830"/>
      <c r="CD114" s="830"/>
      <c r="CE114" s="830"/>
      <c r="CF114" s="888">
        <v>16.3</v>
      </c>
      <c r="CG114" s="889"/>
      <c r="CH114" s="889"/>
      <c r="CI114" s="889"/>
      <c r="CJ114" s="889"/>
      <c r="CK114" s="940"/>
      <c r="CL114" s="834"/>
      <c r="CM114" s="828"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439</v>
      </c>
      <c r="DH114" s="793"/>
      <c r="DI114" s="793"/>
      <c r="DJ114" s="793"/>
      <c r="DK114" s="794"/>
      <c r="DL114" s="795" t="s">
        <v>440</v>
      </c>
      <c r="DM114" s="793"/>
      <c r="DN114" s="793"/>
      <c r="DO114" s="793"/>
      <c r="DP114" s="794"/>
      <c r="DQ114" s="795" t="s">
        <v>439</v>
      </c>
      <c r="DR114" s="793"/>
      <c r="DS114" s="793"/>
      <c r="DT114" s="793"/>
      <c r="DU114" s="794"/>
      <c r="DV114" s="837" t="s">
        <v>439</v>
      </c>
      <c r="DW114" s="838"/>
      <c r="DX114" s="838"/>
      <c r="DY114" s="838"/>
      <c r="DZ114" s="839"/>
    </row>
    <row r="115" spans="1:130" s="220" customFormat="1" ht="26.25" customHeight="1">
      <c r="A115" s="927"/>
      <c r="B115" s="928"/>
      <c r="C115" s="765" t="s">
        <v>454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128</v>
      </c>
      <c r="AB115" s="932"/>
      <c r="AC115" s="932"/>
      <c r="AD115" s="932"/>
      <c r="AE115" s="933"/>
      <c r="AF115" s="934" t="s">
        <v>440</v>
      </c>
      <c r="AG115" s="932"/>
      <c r="AH115" s="932"/>
      <c r="AI115" s="932"/>
      <c r="AJ115" s="933"/>
      <c r="AK115" s="934" t="s">
        <v>440</v>
      </c>
      <c r="AL115" s="932"/>
      <c r="AM115" s="932"/>
      <c r="AN115" s="932"/>
      <c r="AO115" s="933"/>
      <c r="AP115" s="935" t="s">
        <v>439</v>
      </c>
      <c r="AQ115" s="936"/>
      <c r="AR115" s="936"/>
      <c r="AS115" s="936"/>
      <c r="AT115" s="937"/>
      <c r="AU115" s="945"/>
      <c r="AV115" s="946"/>
      <c r="AW115" s="946"/>
      <c r="AX115" s="946"/>
      <c r="AY115" s="946"/>
      <c r="AZ115" s="828" t="s">
        <v>455</v>
      </c>
      <c r="BA115" s="765"/>
      <c r="BB115" s="765"/>
      <c r="BC115" s="765"/>
      <c r="BD115" s="765"/>
      <c r="BE115" s="765"/>
      <c r="BF115" s="765"/>
      <c r="BG115" s="765"/>
      <c r="BH115" s="765"/>
      <c r="BI115" s="765"/>
      <c r="BJ115" s="765"/>
      <c r="BK115" s="765"/>
      <c r="BL115" s="765"/>
      <c r="BM115" s="765"/>
      <c r="BN115" s="765"/>
      <c r="BO115" s="765"/>
      <c r="BP115" s="766"/>
      <c r="BQ115" s="829">
        <v>13711</v>
      </c>
      <c r="BR115" s="830"/>
      <c r="BS115" s="830"/>
      <c r="BT115" s="830"/>
      <c r="BU115" s="830"/>
      <c r="BV115" s="830">
        <v>10849</v>
      </c>
      <c r="BW115" s="830"/>
      <c r="BX115" s="830"/>
      <c r="BY115" s="830"/>
      <c r="BZ115" s="830"/>
      <c r="CA115" s="830">
        <v>7566</v>
      </c>
      <c r="CB115" s="830"/>
      <c r="CC115" s="830"/>
      <c r="CD115" s="830"/>
      <c r="CE115" s="830"/>
      <c r="CF115" s="888">
        <v>0</v>
      </c>
      <c r="CG115" s="889"/>
      <c r="CH115" s="889"/>
      <c r="CI115" s="889"/>
      <c r="CJ115" s="889"/>
      <c r="CK115" s="940"/>
      <c r="CL115" s="834"/>
      <c r="CM115" s="828" t="s">
        <v>456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439</v>
      </c>
      <c r="DH115" s="793"/>
      <c r="DI115" s="793"/>
      <c r="DJ115" s="793"/>
      <c r="DK115" s="794"/>
      <c r="DL115" s="795" t="s">
        <v>439</v>
      </c>
      <c r="DM115" s="793"/>
      <c r="DN115" s="793"/>
      <c r="DO115" s="793"/>
      <c r="DP115" s="794"/>
      <c r="DQ115" s="795" t="s">
        <v>439</v>
      </c>
      <c r="DR115" s="793"/>
      <c r="DS115" s="793"/>
      <c r="DT115" s="793"/>
      <c r="DU115" s="794"/>
      <c r="DV115" s="837" t="s">
        <v>442</v>
      </c>
      <c r="DW115" s="838"/>
      <c r="DX115" s="838"/>
      <c r="DY115" s="838"/>
      <c r="DZ115" s="839"/>
    </row>
    <row r="116" spans="1:130" s="220" customFormat="1" ht="26.25" customHeight="1">
      <c r="A116" s="929"/>
      <c r="B116" s="930"/>
      <c r="C116" s="852" t="s">
        <v>457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439</v>
      </c>
      <c r="AB116" s="793"/>
      <c r="AC116" s="793"/>
      <c r="AD116" s="793"/>
      <c r="AE116" s="794"/>
      <c r="AF116" s="795" t="s">
        <v>439</v>
      </c>
      <c r="AG116" s="793"/>
      <c r="AH116" s="793"/>
      <c r="AI116" s="793"/>
      <c r="AJ116" s="794"/>
      <c r="AK116" s="795" t="s">
        <v>439</v>
      </c>
      <c r="AL116" s="793"/>
      <c r="AM116" s="793"/>
      <c r="AN116" s="793"/>
      <c r="AO116" s="794"/>
      <c r="AP116" s="837" t="s">
        <v>439</v>
      </c>
      <c r="AQ116" s="838"/>
      <c r="AR116" s="838"/>
      <c r="AS116" s="838"/>
      <c r="AT116" s="839"/>
      <c r="AU116" s="945"/>
      <c r="AV116" s="946"/>
      <c r="AW116" s="946"/>
      <c r="AX116" s="946"/>
      <c r="AY116" s="946"/>
      <c r="AZ116" s="922" t="s">
        <v>458</v>
      </c>
      <c r="BA116" s="923"/>
      <c r="BB116" s="923"/>
      <c r="BC116" s="923"/>
      <c r="BD116" s="923"/>
      <c r="BE116" s="923"/>
      <c r="BF116" s="923"/>
      <c r="BG116" s="923"/>
      <c r="BH116" s="923"/>
      <c r="BI116" s="923"/>
      <c r="BJ116" s="923"/>
      <c r="BK116" s="923"/>
      <c r="BL116" s="923"/>
      <c r="BM116" s="923"/>
      <c r="BN116" s="923"/>
      <c r="BO116" s="923"/>
      <c r="BP116" s="924"/>
      <c r="BQ116" s="829" t="s">
        <v>439</v>
      </c>
      <c r="BR116" s="830"/>
      <c r="BS116" s="830"/>
      <c r="BT116" s="830"/>
      <c r="BU116" s="830"/>
      <c r="BV116" s="830" t="s">
        <v>440</v>
      </c>
      <c r="BW116" s="830"/>
      <c r="BX116" s="830"/>
      <c r="BY116" s="830"/>
      <c r="BZ116" s="830"/>
      <c r="CA116" s="830" t="s">
        <v>442</v>
      </c>
      <c r="CB116" s="830"/>
      <c r="CC116" s="830"/>
      <c r="CD116" s="830"/>
      <c r="CE116" s="830"/>
      <c r="CF116" s="888" t="s">
        <v>439</v>
      </c>
      <c r="CG116" s="889"/>
      <c r="CH116" s="889"/>
      <c r="CI116" s="889"/>
      <c r="CJ116" s="889"/>
      <c r="CK116" s="940"/>
      <c r="CL116" s="834"/>
      <c r="CM116" s="828"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439</v>
      </c>
      <c r="DH116" s="793"/>
      <c r="DI116" s="793"/>
      <c r="DJ116" s="793"/>
      <c r="DK116" s="794"/>
      <c r="DL116" s="795" t="s">
        <v>439</v>
      </c>
      <c r="DM116" s="793"/>
      <c r="DN116" s="793"/>
      <c r="DO116" s="793"/>
      <c r="DP116" s="794"/>
      <c r="DQ116" s="795" t="s">
        <v>440</v>
      </c>
      <c r="DR116" s="793"/>
      <c r="DS116" s="793"/>
      <c r="DT116" s="793"/>
      <c r="DU116" s="794"/>
      <c r="DV116" s="837" t="s">
        <v>440</v>
      </c>
      <c r="DW116" s="838"/>
      <c r="DX116" s="838"/>
      <c r="DY116" s="838"/>
      <c r="DZ116" s="839"/>
    </row>
    <row r="117" spans="1:130" s="220" customFormat="1" ht="26.25" customHeight="1">
      <c r="A117" s="908" t="s">
        <v>186</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460</v>
      </c>
      <c r="Z117" s="910"/>
      <c r="AA117" s="915">
        <v>4129390</v>
      </c>
      <c r="AB117" s="916"/>
      <c r="AC117" s="916"/>
      <c r="AD117" s="916"/>
      <c r="AE117" s="917"/>
      <c r="AF117" s="918">
        <v>4292196</v>
      </c>
      <c r="AG117" s="916"/>
      <c r="AH117" s="916"/>
      <c r="AI117" s="916"/>
      <c r="AJ117" s="917"/>
      <c r="AK117" s="918">
        <v>4430705</v>
      </c>
      <c r="AL117" s="916"/>
      <c r="AM117" s="916"/>
      <c r="AN117" s="916"/>
      <c r="AO117" s="917"/>
      <c r="AP117" s="919"/>
      <c r="AQ117" s="920"/>
      <c r="AR117" s="920"/>
      <c r="AS117" s="920"/>
      <c r="AT117" s="921"/>
      <c r="AU117" s="945"/>
      <c r="AV117" s="946"/>
      <c r="AW117" s="946"/>
      <c r="AX117" s="946"/>
      <c r="AY117" s="946"/>
      <c r="AZ117" s="876" t="s">
        <v>461</v>
      </c>
      <c r="BA117" s="877"/>
      <c r="BB117" s="877"/>
      <c r="BC117" s="877"/>
      <c r="BD117" s="877"/>
      <c r="BE117" s="877"/>
      <c r="BF117" s="877"/>
      <c r="BG117" s="877"/>
      <c r="BH117" s="877"/>
      <c r="BI117" s="877"/>
      <c r="BJ117" s="877"/>
      <c r="BK117" s="877"/>
      <c r="BL117" s="877"/>
      <c r="BM117" s="877"/>
      <c r="BN117" s="877"/>
      <c r="BO117" s="877"/>
      <c r="BP117" s="878"/>
      <c r="BQ117" s="829" t="s">
        <v>442</v>
      </c>
      <c r="BR117" s="830"/>
      <c r="BS117" s="830"/>
      <c r="BT117" s="830"/>
      <c r="BU117" s="830"/>
      <c r="BV117" s="830" t="s">
        <v>128</v>
      </c>
      <c r="BW117" s="830"/>
      <c r="BX117" s="830"/>
      <c r="BY117" s="830"/>
      <c r="BZ117" s="830"/>
      <c r="CA117" s="830" t="s">
        <v>439</v>
      </c>
      <c r="CB117" s="830"/>
      <c r="CC117" s="830"/>
      <c r="CD117" s="830"/>
      <c r="CE117" s="830"/>
      <c r="CF117" s="888" t="s">
        <v>439</v>
      </c>
      <c r="CG117" s="889"/>
      <c r="CH117" s="889"/>
      <c r="CI117" s="889"/>
      <c r="CJ117" s="889"/>
      <c r="CK117" s="940"/>
      <c r="CL117" s="834"/>
      <c r="CM117" s="828" t="s">
        <v>462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439</v>
      </c>
      <c r="DH117" s="793"/>
      <c r="DI117" s="793"/>
      <c r="DJ117" s="793"/>
      <c r="DK117" s="794"/>
      <c r="DL117" s="795" t="s">
        <v>128</v>
      </c>
      <c r="DM117" s="793"/>
      <c r="DN117" s="793"/>
      <c r="DO117" s="793"/>
      <c r="DP117" s="794"/>
      <c r="DQ117" s="795" t="s">
        <v>128</v>
      </c>
      <c r="DR117" s="793"/>
      <c r="DS117" s="793"/>
      <c r="DT117" s="793"/>
      <c r="DU117" s="794"/>
      <c r="DV117" s="837" t="s">
        <v>447</v>
      </c>
      <c r="DW117" s="838"/>
      <c r="DX117" s="838"/>
      <c r="DY117" s="838"/>
      <c r="DZ117" s="839"/>
    </row>
    <row r="118" spans="1:130" s="220" customFormat="1" ht="26.25" customHeight="1">
      <c r="A118" s="908" t="s">
        <v>431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428</v>
      </c>
      <c r="AB118" s="909"/>
      <c r="AC118" s="909"/>
      <c r="AD118" s="909"/>
      <c r="AE118" s="910"/>
      <c r="AF118" s="911" t="s">
        <v>429</v>
      </c>
      <c r="AG118" s="909"/>
      <c r="AH118" s="909"/>
      <c r="AI118" s="909"/>
      <c r="AJ118" s="910"/>
      <c r="AK118" s="911" t="s">
        <v>305</v>
      </c>
      <c r="AL118" s="909"/>
      <c r="AM118" s="909"/>
      <c r="AN118" s="909"/>
      <c r="AO118" s="910"/>
      <c r="AP118" s="912" t="s">
        <v>430</v>
      </c>
      <c r="AQ118" s="913"/>
      <c r="AR118" s="913"/>
      <c r="AS118" s="913"/>
      <c r="AT118" s="914"/>
      <c r="AU118" s="945"/>
      <c r="AV118" s="946"/>
      <c r="AW118" s="946"/>
      <c r="AX118" s="946"/>
      <c r="AY118" s="946"/>
      <c r="AZ118" s="851" t="s">
        <v>463</v>
      </c>
      <c r="BA118" s="852"/>
      <c r="BB118" s="852"/>
      <c r="BC118" s="852"/>
      <c r="BD118" s="852"/>
      <c r="BE118" s="852"/>
      <c r="BF118" s="852"/>
      <c r="BG118" s="852"/>
      <c r="BH118" s="852"/>
      <c r="BI118" s="852"/>
      <c r="BJ118" s="852"/>
      <c r="BK118" s="852"/>
      <c r="BL118" s="852"/>
      <c r="BM118" s="852"/>
      <c r="BN118" s="852"/>
      <c r="BO118" s="852"/>
      <c r="BP118" s="853"/>
      <c r="BQ118" s="892" t="s">
        <v>442</v>
      </c>
      <c r="BR118" s="858"/>
      <c r="BS118" s="858"/>
      <c r="BT118" s="858"/>
      <c r="BU118" s="858"/>
      <c r="BV118" s="858" t="s">
        <v>439</v>
      </c>
      <c r="BW118" s="858"/>
      <c r="BX118" s="858"/>
      <c r="BY118" s="858"/>
      <c r="BZ118" s="858"/>
      <c r="CA118" s="858" t="s">
        <v>128</v>
      </c>
      <c r="CB118" s="858"/>
      <c r="CC118" s="858"/>
      <c r="CD118" s="858"/>
      <c r="CE118" s="858"/>
      <c r="CF118" s="888" t="s">
        <v>439</v>
      </c>
      <c r="CG118" s="889"/>
      <c r="CH118" s="889"/>
      <c r="CI118" s="889"/>
      <c r="CJ118" s="889"/>
      <c r="CK118" s="940"/>
      <c r="CL118" s="834"/>
      <c r="CM118" s="828" t="s">
        <v>464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442</v>
      </c>
      <c r="DH118" s="793"/>
      <c r="DI118" s="793"/>
      <c r="DJ118" s="793"/>
      <c r="DK118" s="794"/>
      <c r="DL118" s="795" t="s">
        <v>439</v>
      </c>
      <c r="DM118" s="793"/>
      <c r="DN118" s="793"/>
      <c r="DO118" s="793"/>
      <c r="DP118" s="794"/>
      <c r="DQ118" s="795" t="s">
        <v>439</v>
      </c>
      <c r="DR118" s="793"/>
      <c r="DS118" s="793"/>
      <c r="DT118" s="793"/>
      <c r="DU118" s="794"/>
      <c r="DV118" s="837" t="s">
        <v>440</v>
      </c>
      <c r="DW118" s="838"/>
      <c r="DX118" s="838"/>
      <c r="DY118" s="838"/>
      <c r="DZ118" s="839"/>
    </row>
    <row r="119" spans="1:130" s="220" customFormat="1" ht="26.25" customHeight="1">
      <c r="A119" s="831" t="s">
        <v>434</v>
      </c>
      <c r="B119" s="832"/>
      <c r="C119" s="873" t="s">
        <v>435</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440</v>
      </c>
      <c r="AB119" s="902"/>
      <c r="AC119" s="902"/>
      <c r="AD119" s="902"/>
      <c r="AE119" s="903"/>
      <c r="AF119" s="904" t="s">
        <v>128</v>
      </c>
      <c r="AG119" s="902"/>
      <c r="AH119" s="902"/>
      <c r="AI119" s="902"/>
      <c r="AJ119" s="903"/>
      <c r="AK119" s="904" t="s">
        <v>439</v>
      </c>
      <c r="AL119" s="902"/>
      <c r="AM119" s="902"/>
      <c r="AN119" s="902"/>
      <c r="AO119" s="903"/>
      <c r="AP119" s="905" t="s">
        <v>442</v>
      </c>
      <c r="AQ119" s="906"/>
      <c r="AR119" s="906"/>
      <c r="AS119" s="906"/>
      <c r="AT119" s="907"/>
      <c r="AU119" s="947"/>
      <c r="AV119" s="948"/>
      <c r="AW119" s="948"/>
      <c r="AX119" s="948"/>
      <c r="AY119" s="948"/>
      <c r="AZ119" s="241" t="s">
        <v>186</v>
      </c>
      <c r="BA119" s="241"/>
      <c r="BB119" s="241"/>
      <c r="BC119" s="241"/>
      <c r="BD119" s="241"/>
      <c r="BE119" s="241"/>
      <c r="BF119" s="241"/>
      <c r="BG119" s="241"/>
      <c r="BH119" s="241"/>
      <c r="BI119" s="241"/>
      <c r="BJ119" s="241"/>
      <c r="BK119" s="241"/>
      <c r="BL119" s="241"/>
      <c r="BM119" s="241"/>
      <c r="BN119" s="241"/>
      <c r="BO119" s="890" t="s">
        <v>465</v>
      </c>
      <c r="BP119" s="891"/>
      <c r="BQ119" s="892">
        <v>38727353</v>
      </c>
      <c r="BR119" s="858"/>
      <c r="BS119" s="858"/>
      <c r="BT119" s="858"/>
      <c r="BU119" s="858"/>
      <c r="BV119" s="858">
        <v>38870199</v>
      </c>
      <c r="BW119" s="858"/>
      <c r="BX119" s="858"/>
      <c r="BY119" s="858"/>
      <c r="BZ119" s="858"/>
      <c r="CA119" s="858">
        <v>37128902</v>
      </c>
      <c r="CB119" s="858"/>
      <c r="CC119" s="858"/>
      <c r="CD119" s="858"/>
      <c r="CE119" s="858"/>
      <c r="CF119" s="761"/>
      <c r="CG119" s="762"/>
      <c r="CH119" s="762"/>
      <c r="CI119" s="762"/>
      <c r="CJ119" s="847"/>
      <c r="CK119" s="941"/>
      <c r="CL119" s="836"/>
      <c r="CM119" s="851" t="s">
        <v>466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439</v>
      </c>
      <c r="DH119" s="777"/>
      <c r="DI119" s="777"/>
      <c r="DJ119" s="777"/>
      <c r="DK119" s="778"/>
      <c r="DL119" s="779" t="s">
        <v>439</v>
      </c>
      <c r="DM119" s="777"/>
      <c r="DN119" s="777"/>
      <c r="DO119" s="777"/>
      <c r="DP119" s="778"/>
      <c r="DQ119" s="779" t="s">
        <v>439</v>
      </c>
      <c r="DR119" s="777"/>
      <c r="DS119" s="777"/>
      <c r="DT119" s="777"/>
      <c r="DU119" s="778"/>
      <c r="DV119" s="861" t="s">
        <v>439</v>
      </c>
      <c r="DW119" s="862"/>
      <c r="DX119" s="862"/>
      <c r="DY119" s="862"/>
      <c r="DZ119" s="863"/>
    </row>
    <row r="120" spans="1:130" s="220" customFormat="1" ht="26.25" customHeight="1">
      <c r="A120" s="833"/>
      <c r="B120" s="834"/>
      <c r="C120" s="828" t="s">
        <v>441</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439</v>
      </c>
      <c r="AB120" s="793"/>
      <c r="AC120" s="793"/>
      <c r="AD120" s="793"/>
      <c r="AE120" s="794"/>
      <c r="AF120" s="795" t="s">
        <v>442</v>
      </c>
      <c r="AG120" s="793"/>
      <c r="AH120" s="793"/>
      <c r="AI120" s="793"/>
      <c r="AJ120" s="794"/>
      <c r="AK120" s="795" t="s">
        <v>440</v>
      </c>
      <c r="AL120" s="793"/>
      <c r="AM120" s="793"/>
      <c r="AN120" s="793"/>
      <c r="AO120" s="794"/>
      <c r="AP120" s="837" t="s">
        <v>439</v>
      </c>
      <c r="AQ120" s="838"/>
      <c r="AR120" s="838"/>
      <c r="AS120" s="838"/>
      <c r="AT120" s="839"/>
      <c r="AU120" s="893" t="s">
        <v>467</v>
      </c>
      <c r="AV120" s="894"/>
      <c r="AW120" s="894"/>
      <c r="AX120" s="894"/>
      <c r="AY120" s="895"/>
      <c r="AZ120" s="873" t="s">
        <v>468</v>
      </c>
      <c r="BA120" s="821"/>
      <c r="BB120" s="821"/>
      <c r="BC120" s="821"/>
      <c r="BD120" s="821"/>
      <c r="BE120" s="821"/>
      <c r="BF120" s="821"/>
      <c r="BG120" s="821"/>
      <c r="BH120" s="821"/>
      <c r="BI120" s="821"/>
      <c r="BJ120" s="821"/>
      <c r="BK120" s="821"/>
      <c r="BL120" s="821"/>
      <c r="BM120" s="821"/>
      <c r="BN120" s="821"/>
      <c r="BO120" s="821"/>
      <c r="BP120" s="822"/>
      <c r="BQ120" s="874">
        <v>4772389</v>
      </c>
      <c r="BR120" s="855"/>
      <c r="BS120" s="855"/>
      <c r="BT120" s="855"/>
      <c r="BU120" s="855"/>
      <c r="BV120" s="855">
        <v>6774758</v>
      </c>
      <c r="BW120" s="855"/>
      <c r="BX120" s="855"/>
      <c r="BY120" s="855"/>
      <c r="BZ120" s="855"/>
      <c r="CA120" s="855">
        <v>7114426</v>
      </c>
      <c r="CB120" s="855"/>
      <c r="CC120" s="855"/>
      <c r="CD120" s="855"/>
      <c r="CE120" s="855"/>
      <c r="CF120" s="879">
        <v>28.7</v>
      </c>
      <c r="CG120" s="880"/>
      <c r="CH120" s="880"/>
      <c r="CI120" s="880"/>
      <c r="CJ120" s="880"/>
      <c r="CK120" s="881" t="s">
        <v>469</v>
      </c>
      <c r="CL120" s="865"/>
      <c r="CM120" s="865"/>
      <c r="CN120" s="865"/>
      <c r="CO120" s="866"/>
      <c r="CP120" s="885" t="s">
        <v>470</v>
      </c>
      <c r="CQ120" s="886"/>
      <c r="CR120" s="886"/>
      <c r="CS120" s="886"/>
      <c r="CT120" s="886"/>
      <c r="CU120" s="886"/>
      <c r="CV120" s="886"/>
      <c r="CW120" s="886"/>
      <c r="CX120" s="886"/>
      <c r="CY120" s="886"/>
      <c r="CZ120" s="886"/>
      <c r="DA120" s="886"/>
      <c r="DB120" s="886"/>
      <c r="DC120" s="886"/>
      <c r="DD120" s="886"/>
      <c r="DE120" s="886"/>
      <c r="DF120" s="887"/>
      <c r="DG120" s="874">
        <v>2140148</v>
      </c>
      <c r="DH120" s="855"/>
      <c r="DI120" s="855"/>
      <c r="DJ120" s="855"/>
      <c r="DK120" s="855"/>
      <c r="DL120" s="855">
        <v>1982895</v>
      </c>
      <c r="DM120" s="855"/>
      <c r="DN120" s="855"/>
      <c r="DO120" s="855"/>
      <c r="DP120" s="855"/>
      <c r="DQ120" s="855">
        <v>1794900</v>
      </c>
      <c r="DR120" s="855"/>
      <c r="DS120" s="855"/>
      <c r="DT120" s="855"/>
      <c r="DU120" s="855"/>
      <c r="DV120" s="856">
        <v>7.2</v>
      </c>
      <c r="DW120" s="856"/>
      <c r="DX120" s="856"/>
      <c r="DY120" s="856"/>
      <c r="DZ120" s="857"/>
    </row>
    <row r="121" spans="1:130" s="220" customFormat="1" ht="26.25" customHeight="1">
      <c r="A121" s="833"/>
      <c r="B121" s="834"/>
      <c r="C121" s="876" t="s">
        <v>471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439</v>
      </c>
      <c r="AB121" s="793"/>
      <c r="AC121" s="793"/>
      <c r="AD121" s="793"/>
      <c r="AE121" s="794"/>
      <c r="AF121" s="795" t="s">
        <v>439</v>
      </c>
      <c r="AG121" s="793"/>
      <c r="AH121" s="793"/>
      <c r="AI121" s="793"/>
      <c r="AJ121" s="794"/>
      <c r="AK121" s="795" t="s">
        <v>439</v>
      </c>
      <c r="AL121" s="793"/>
      <c r="AM121" s="793"/>
      <c r="AN121" s="793"/>
      <c r="AO121" s="794"/>
      <c r="AP121" s="837" t="s">
        <v>439</v>
      </c>
      <c r="AQ121" s="838"/>
      <c r="AR121" s="838"/>
      <c r="AS121" s="838"/>
      <c r="AT121" s="839"/>
      <c r="AU121" s="896"/>
      <c r="AV121" s="897"/>
      <c r="AW121" s="897"/>
      <c r="AX121" s="897"/>
      <c r="AY121" s="898"/>
      <c r="AZ121" s="828" t="s">
        <v>472</v>
      </c>
      <c r="BA121" s="765"/>
      <c r="BB121" s="765"/>
      <c r="BC121" s="765"/>
      <c r="BD121" s="765"/>
      <c r="BE121" s="765"/>
      <c r="BF121" s="765"/>
      <c r="BG121" s="765"/>
      <c r="BH121" s="765"/>
      <c r="BI121" s="765"/>
      <c r="BJ121" s="765"/>
      <c r="BK121" s="765"/>
      <c r="BL121" s="765"/>
      <c r="BM121" s="765"/>
      <c r="BN121" s="765"/>
      <c r="BO121" s="765"/>
      <c r="BP121" s="766"/>
      <c r="BQ121" s="829">
        <v>4674084</v>
      </c>
      <c r="BR121" s="830"/>
      <c r="BS121" s="830"/>
      <c r="BT121" s="830"/>
      <c r="BU121" s="830"/>
      <c r="BV121" s="830">
        <v>4370207</v>
      </c>
      <c r="BW121" s="830"/>
      <c r="BX121" s="830"/>
      <c r="BY121" s="830"/>
      <c r="BZ121" s="830"/>
      <c r="CA121" s="830">
        <v>4236035</v>
      </c>
      <c r="CB121" s="830"/>
      <c r="CC121" s="830"/>
      <c r="CD121" s="830"/>
      <c r="CE121" s="830"/>
      <c r="CF121" s="888">
        <v>17.100000000000001</v>
      </c>
      <c r="CG121" s="889"/>
      <c r="CH121" s="889"/>
      <c r="CI121" s="889"/>
      <c r="CJ121" s="889"/>
      <c r="CK121" s="882"/>
      <c r="CL121" s="868"/>
      <c r="CM121" s="868"/>
      <c r="CN121" s="868"/>
      <c r="CO121" s="869"/>
      <c r="CP121" s="848" t="s">
        <v>473</v>
      </c>
      <c r="CQ121" s="849"/>
      <c r="CR121" s="849"/>
      <c r="CS121" s="849"/>
      <c r="CT121" s="849"/>
      <c r="CU121" s="849"/>
      <c r="CV121" s="849"/>
      <c r="CW121" s="849"/>
      <c r="CX121" s="849"/>
      <c r="CY121" s="849"/>
      <c r="CZ121" s="849"/>
      <c r="DA121" s="849"/>
      <c r="DB121" s="849"/>
      <c r="DC121" s="849"/>
      <c r="DD121" s="849"/>
      <c r="DE121" s="849"/>
      <c r="DF121" s="850"/>
      <c r="DG121" s="829">
        <v>144883</v>
      </c>
      <c r="DH121" s="830"/>
      <c r="DI121" s="830"/>
      <c r="DJ121" s="830"/>
      <c r="DK121" s="830"/>
      <c r="DL121" s="830">
        <v>123397</v>
      </c>
      <c r="DM121" s="830"/>
      <c r="DN121" s="830"/>
      <c r="DO121" s="830"/>
      <c r="DP121" s="830"/>
      <c r="DQ121" s="830">
        <v>117248</v>
      </c>
      <c r="DR121" s="830"/>
      <c r="DS121" s="830"/>
      <c r="DT121" s="830"/>
      <c r="DU121" s="830"/>
      <c r="DV121" s="807">
        <v>0.5</v>
      </c>
      <c r="DW121" s="807"/>
      <c r="DX121" s="807"/>
      <c r="DY121" s="807"/>
      <c r="DZ121" s="808"/>
    </row>
    <row r="122" spans="1:130" s="220" customFormat="1" ht="26.25" customHeight="1">
      <c r="A122" s="833"/>
      <c r="B122" s="834"/>
      <c r="C122" s="828"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440</v>
      </c>
      <c r="AB122" s="793"/>
      <c r="AC122" s="793"/>
      <c r="AD122" s="793"/>
      <c r="AE122" s="794"/>
      <c r="AF122" s="795" t="s">
        <v>439</v>
      </c>
      <c r="AG122" s="793"/>
      <c r="AH122" s="793"/>
      <c r="AI122" s="793"/>
      <c r="AJ122" s="794"/>
      <c r="AK122" s="795" t="s">
        <v>439</v>
      </c>
      <c r="AL122" s="793"/>
      <c r="AM122" s="793"/>
      <c r="AN122" s="793"/>
      <c r="AO122" s="794"/>
      <c r="AP122" s="837" t="s">
        <v>439</v>
      </c>
      <c r="AQ122" s="838"/>
      <c r="AR122" s="838"/>
      <c r="AS122" s="838"/>
      <c r="AT122" s="839"/>
      <c r="AU122" s="896"/>
      <c r="AV122" s="897"/>
      <c r="AW122" s="897"/>
      <c r="AX122" s="897"/>
      <c r="AY122" s="898"/>
      <c r="AZ122" s="851" t="s">
        <v>474</v>
      </c>
      <c r="BA122" s="852"/>
      <c r="BB122" s="852"/>
      <c r="BC122" s="852"/>
      <c r="BD122" s="852"/>
      <c r="BE122" s="852"/>
      <c r="BF122" s="852"/>
      <c r="BG122" s="852"/>
      <c r="BH122" s="852"/>
      <c r="BI122" s="852"/>
      <c r="BJ122" s="852"/>
      <c r="BK122" s="852"/>
      <c r="BL122" s="852"/>
      <c r="BM122" s="852"/>
      <c r="BN122" s="852"/>
      <c r="BO122" s="852"/>
      <c r="BP122" s="853"/>
      <c r="BQ122" s="892">
        <v>26799070</v>
      </c>
      <c r="BR122" s="858"/>
      <c r="BS122" s="858"/>
      <c r="BT122" s="858"/>
      <c r="BU122" s="858"/>
      <c r="BV122" s="858">
        <v>26600043</v>
      </c>
      <c r="BW122" s="858"/>
      <c r="BX122" s="858"/>
      <c r="BY122" s="858"/>
      <c r="BZ122" s="858"/>
      <c r="CA122" s="858">
        <v>25151001</v>
      </c>
      <c r="CB122" s="858"/>
      <c r="CC122" s="858"/>
      <c r="CD122" s="858"/>
      <c r="CE122" s="858"/>
      <c r="CF122" s="859">
        <v>101.4</v>
      </c>
      <c r="CG122" s="860"/>
      <c r="CH122" s="860"/>
      <c r="CI122" s="860"/>
      <c r="CJ122" s="860"/>
      <c r="CK122" s="882"/>
      <c r="CL122" s="868"/>
      <c r="CM122" s="868"/>
      <c r="CN122" s="868"/>
      <c r="CO122" s="869"/>
      <c r="CP122" s="848" t="s">
        <v>475</v>
      </c>
      <c r="CQ122" s="849"/>
      <c r="CR122" s="849"/>
      <c r="CS122" s="849"/>
      <c r="CT122" s="849"/>
      <c r="CU122" s="849"/>
      <c r="CV122" s="849"/>
      <c r="CW122" s="849"/>
      <c r="CX122" s="849"/>
      <c r="CY122" s="849"/>
      <c r="CZ122" s="849"/>
      <c r="DA122" s="849"/>
      <c r="DB122" s="849"/>
      <c r="DC122" s="849"/>
      <c r="DD122" s="849"/>
      <c r="DE122" s="849"/>
      <c r="DF122" s="850"/>
      <c r="DG122" s="829" t="s">
        <v>439</v>
      </c>
      <c r="DH122" s="830"/>
      <c r="DI122" s="830"/>
      <c r="DJ122" s="830"/>
      <c r="DK122" s="830"/>
      <c r="DL122" s="830" t="s">
        <v>439</v>
      </c>
      <c r="DM122" s="830"/>
      <c r="DN122" s="830"/>
      <c r="DO122" s="830"/>
      <c r="DP122" s="830"/>
      <c r="DQ122" s="830" t="s">
        <v>439</v>
      </c>
      <c r="DR122" s="830"/>
      <c r="DS122" s="830"/>
      <c r="DT122" s="830"/>
      <c r="DU122" s="830"/>
      <c r="DV122" s="807" t="s">
        <v>447</v>
      </c>
      <c r="DW122" s="807"/>
      <c r="DX122" s="807"/>
      <c r="DY122" s="807"/>
      <c r="DZ122" s="808"/>
    </row>
    <row r="123" spans="1:130" s="220" customFormat="1" ht="26.25" customHeight="1">
      <c r="A123" s="833"/>
      <c r="B123" s="834"/>
      <c r="C123" s="828"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128</v>
      </c>
      <c r="AB123" s="793"/>
      <c r="AC123" s="793"/>
      <c r="AD123" s="793"/>
      <c r="AE123" s="794"/>
      <c r="AF123" s="795" t="s">
        <v>439</v>
      </c>
      <c r="AG123" s="793"/>
      <c r="AH123" s="793"/>
      <c r="AI123" s="793"/>
      <c r="AJ123" s="794"/>
      <c r="AK123" s="795" t="s">
        <v>439</v>
      </c>
      <c r="AL123" s="793"/>
      <c r="AM123" s="793"/>
      <c r="AN123" s="793"/>
      <c r="AO123" s="794"/>
      <c r="AP123" s="837" t="s">
        <v>439</v>
      </c>
      <c r="AQ123" s="838"/>
      <c r="AR123" s="838"/>
      <c r="AS123" s="838"/>
      <c r="AT123" s="839"/>
      <c r="AU123" s="899"/>
      <c r="AV123" s="900"/>
      <c r="AW123" s="900"/>
      <c r="AX123" s="900"/>
      <c r="AY123" s="900"/>
      <c r="AZ123" s="241" t="s">
        <v>186</v>
      </c>
      <c r="BA123" s="241"/>
      <c r="BB123" s="241"/>
      <c r="BC123" s="241"/>
      <c r="BD123" s="241"/>
      <c r="BE123" s="241"/>
      <c r="BF123" s="241"/>
      <c r="BG123" s="241"/>
      <c r="BH123" s="241"/>
      <c r="BI123" s="241"/>
      <c r="BJ123" s="241"/>
      <c r="BK123" s="241"/>
      <c r="BL123" s="241"/>
      <c r="BM123" s="241"/>
      <c r="BN123" s="241"/>
      <c r="BO123" s="890" t="s">
        <v>476</v>
      </c>
      <c r="BP123" s="891"/>
      <c r="BQ123" s="845">
        <v>36245543</v>
      </c>
      <c r="BR123" s="846"/>
      <c r="BS123" s="846"/>
      <c r="BT123" s="846"/>
      <c r="BU123" s="846"/>
      <c r="BV123" s="846">
        <v>37745008</v>
      </c>
      <c r="BW123" s="846"/>
      <c r="BX123" s="846"/>
      <c r="BY123" s="846"/>
      <c r="BZ123" s="846"/>
      <c r="CA123" s="846">
        <v>36501462</v>
      </c>
      <c r="CB123" s="846"/>
      <c r="CC123" s="846"/>
      <c r="CD123" s="846"/>
      <c r="CE123" s="846"/>
      <c r="CF123" s="761"/>
      <c r="CG123" s="762"/>
      <c r="CH123" s="762"/>
      <c r="CI123" s="762"/>
      <c r="CJ123" s="847"/>
      <c r="CK123" s="882"/>
      <c r="CL123" s="868"/>
      <c r="CM123" s="868"/>
      <c r="CN123" s="868"/>
      <c r="CO123" s="869"/>
      <c r="CP123" s="848" t="s">
        <v>477</v>
      </c>
      <c r="CQ123" s="849"/>
      <c r="CR123" s="849"/>
      <c r="CS123" s="849"/>
      <c r="CT123" s="849"/>
      <c r="CU123" s="849"/>
      <c r="CV123" s="849"/>
      <c r="CW123" s="849"/>
      <c r="CX123" s="849"/>
      <c r="CY123" s="849"/>
      <c r="CZ123" s="849"/>
      <c r="DA123" s="849"/>
      <c r="DB123" s="849"/>
      <c r="DC123" s="849"/>
      <c r="DD123" s="849"/>
      <c r="DE123" s="849"/>
      <c r="DF123" s="850"/>
      <c r="DG123" s="792" t="s">
        <v>439</v>
      </c>
      <c r="DH123" s="793"/>
      <c r="DI123" s="793"/>
      <c r="DJ123" s="793"/>
      <c r="DK123" s="794"/>
      <c r="DL123" s="795" t="s">
        <v>439</v>
      </c>
      <c r="DM123" s="793"/>
      <c r="DN123" s="793"/>
      <c r="DO123" s="793"/>
      <c r="DP123" s="794"/>
      <c r="DQ123" s="795" t="s">
        <v>439</v>
      </c>
      <c r="DR123" s="793"/>
      <c r="DS123" s="793"/>
      <c r="DT123" s="793"/>
      <c r="DU123" s="794"/>
      <c r="DV123" s="837" t="s">
        <v>440</v>
      </c>
      <c r="DW123" s="838"/>
      <c r="DX123" s="838"/>
      <c r="DY123" s="838"/>
      <c r="DZ123" s="839"/>
    </row>
    <row r="124" spans="1:130" s="220" customFormat="1" ht="26.25" customHeight="1" thickBot="1">
      <c r="A124" s="833"/>
      <c r="B124" s="834"/>
      <c r="C124" s="828" t="s">
        <v>462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439</v>
      </c>
      <c r="AB124" s="793"/>
      <c r="AC124" s="793"/>
      <c r="AD124" s="793"/>
      <c r="AE124" s="794"/>
      <c r="AF124" s="795" t="s">
        <v>439</v>
      </c>
      <c r="AG124" s="793"/>
      <c r="AH124" s="793"/>
      <c r="AI124" s="793"/>
      <c r="AJ124" s="794"/>
      <c r="AK124" s="795" t="s">
        <v>439</v>
      </c>
      <c r="AL124" s="793"/>
      <c r="AM124" s="793"/>
      <c r="AN124" s="793"/>
      <c r="AO124" s="794"/>
      <c r="AP124" s="837" t="s">
        <v>439</v>
      </c>
      <c r="AQ124" s="838"/>
      <c r="AR124" s="838"/>
      <c r="AS124" s="838"/>
      <c r="AT124" s="839"/>
      <c r="AU124" s="840" t="s">
        <v>478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10.199999999999999</v>
      </c>
      <c r="BR124" s="844"/>
      <c r="BS124" s="844"/>
      <c r="BT124" s="844"/>
      <c r="BU124" s="844"/>
      <c r="BV124" s="844">
        <v>4.4000000000000004</v>
      </c>
      <c r="BW124" s="844"/>
      <c r="BX124" s="844"/>
      <c r="BY124" s="844"/>
      <c r="BZ124" s="844"/>
      <c r="CA124" s="844">
        <v>2.5</v>
      </c>
      <c r="CB124" s="844"/>
      <c r="CC124" s="844"/>
      <c r="CD124" s="844"/>
      <c r="CE124" s="844"/>
      <c r="CF124" s="739"/>
      <c r="CG124" s="740"/>
      <c r="CH124" s="740"/>
      <c r="CI124" s="740"/>
      <c r="CJ124" s="875"/>
      <c r="CK124" s="883"/>
      <c r="CL124" s="883"/>
      <c r="CM124" s="883"/>
      <c r="CN124" s="883"/>
      <c r="CO124" s="884"/>
      <c r="CP124" s="848" t="s">
        <v>479</v>
      </c>
      <c r="CQ124" s="849"/>
      <c r="CR124" s="849"/>
      <c r="CS124" s="849"/>
      <c r="CT124" s="849"/>
      <c r="CU124" s="849"/>
      <c r="CV124" s="849"/>
      <c r="CW124" s="849"/>
      <c r="CX124" s="849"/>
      <c r="CY124" s="849"/>
      <c r="CZ124" s="849"/>
      <c r="DA124" s="849"/>
      <c r="DB124" s="849"/>
      <c r="DC124" s="849"/>
      <c r="DD124" s="849"/>
      <c r="DE124" s="849"/>
      <c r="DF124" s="850"/>
      <c r="DG124" s="776" t="s">
        <v>439</v>
      </c>
      <c r="DH124" s="777"/>
      <c r="DI124" s="777"/>
      <c r="DJ124" s="777"/>
      <c r="DK124" s="778"/>
      <c r="DL124" s="779" t="s">
        <v>439</v>
      </c>
      <c r="DM124" s="777"/>
      <c r="DN124" s="777"/>
      <c r="DO124" s="777"/>
      <c r="DP124" s="778"/>
      <c r="DQ124" s="779" t="s">
        <v>439</v>
      </c>
      <c r="DR124" s="777"/>
      <c r="DS124" s="777"/>
      <c r="DT124" s="777"/>
      <c r="DU124" s="778"/>
      <c r="DV124" s="861" t="s">
        <v>439</v>
      </c>
      <c r="DW124" s="862"/>
      <c r="DX124" s="862"/>
      <c r="DY124" s="862"/>
      <c r="DZ124" s="863"/>
    </row>
    <row r="125" spans="1:130" s="220" customFormat="1" ht="26.25" customHeight="1">
      <c r="A125" s="833"/>
      <c r="B125" s="834"/>
      <c r="C125" s="828" t="s">
        <v>464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442</v>
      </c>
      <c r="AB125" s="793"/>
      <c r="AC125" s="793"/>
      <c r="AD125" s="793"/>
      <c r="AE125" s="794"/>
      <c r="AF125" s="795" t="s">
        <v>440</v>
      </c>
      <c r="AG125" s="793"/>
      <c r="AH125" s="793"/>
      <c r="AI125" s="793"/>
      <c r="AJ125" s="794"/>
      <c r="AK125" s="795" t="s">
        <v>440</v>
      </c>
      <c r="AL125" s="793"/>
      <c r="AM125" s="793"/>
      <c r="AN125" s="793"/>
      <c r="AO125" s="794"/>
      <c r="AP125" s="837" t="s">
        <v>440</v>
      </c>
      <c r="AQ125" s="838"/>
      <c r="AR125" s="838"/>
      <c r="AS125" s="838"/>
      <c r="AT125" s="83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64" t="s">
        <v>480</v>
      </c>
      <c r="CL125" s="865"/>
      <c r="CM125" s="865"/>
      <c r="CN125" s="865"/>
      <c r="CO125" s="866"/>
      <c r="CP125" s="873" t="s">
        <v>481</v>
      </c>
      <c r="CQ125" s="821"/>
      <c r="CR125" s="821"/>
      <c r="CS125" s="821"/>
      <c r="CT125" s="821"/>
      <c r="CU125" s="821"/>
      <c r="CV125" s="821"/>
      <c r="CW125" s="821"/>
      <c r="CX125" s="821"/>
      <c r="CY125" s="821"/>
      <c r="CZ125" s="821"/>
      <c r="DA125" s="821"/>
      <c r="DB125" s="821"/>
      <c r="DC125" s="821"/>
      <c r="DD125" s="821"/>
      <c r="DE125" s="821"/>
      <c r="DF125" s="822"/>
      <c r="DG125" s="874" t="s">
        <v>439</v>
      </c>
      <c r="DH125" s="855"/>
      <c r="DI125" s="855"/>
      <c r="DJ125" s="855"/>
      <c r="DK125" s="855"/>
      <c r="DL125" s="855" t="s">
        <v>439</v>
      </c>
      <c r="DM125" s="855"/>
      <c r="DN125" s="855"/>
      <c r="DO125" s="855"/>
      <c r="DP125" s="855"/>
      <c r="DQ125" s="855" t="s">
        <v>439</v>
      </c>
      <c r="DR125" s="855"/>
      <c r="DS125" s="855"/>
      <c r="DT125" s="855"/>
      <c r="DU125" s="855"/>
      <c r="DV125" s="856" t="s">
        <v>439</v>
      </c>
      <c r="DW125" s="856"/>
      <c r="DX125" s="856"/>
      <c r="DY125" s="856"/>
      <c r="DZ125" s="857"/>
    </row>
    <row r="126" spans="1:130" s="220" customFormat="1" ht="26.25" customHeight="1" thickBot="1">
      <c r="A126" s="833"/>
      <c r="B126" s="834"/>
      <c r="C126" s="828" t="s">
        <v>466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440</v>
      </c>
      <c r="AB126" s="793"/>
      <c r="AC126" s="793"/>
      <c r="AD126" s="793"/>
      <c r="AE126" s="794"/>
      <c r="AF126" s="795" t="s">
        <v>442</v>
      </c>
      <c r="AG126" s="793"/>
      <c r="AH126" s="793"/>
      <c r="AI126" s="793"/>
      <c r="AJ126" s="794"/>
      <c r="AK126" s="795" t="s">
        <v>440</v>
      </c>
      <c r="AL126" s="793"/>
      <c r="AM126" s="793"/>
      <c r="AN126" s="793"/>
      <c r="AO126" s="794"/>
      <c r="AP126" s="837" t="s">
        <v>439</v>
      </c>
      <c r="AQ126" s="838"/>
      <c r="AR126" s="838"/>
      <c r="AS126" s="838"/>
      <c r="AT126" s="839"/>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67"/>
      <c r="CL126" s="868"/>
      <c r="CM126" s="868"/>
      <c r="CN126" s="868"/>
      <c r="CO126" s="869"/>
      <c r="CP126" s="828" t="s">
        <v>482</v>
      </c>
      <c r="CQ126" s="765"/>
      <c r="CR126" s="765"/>
      <c r="CS126" s="765"/>
      <c r="CT126" s="765"/>
      <c r="CU126" s="765"/>
      <c r="CV126" s="765"/>
      <c r="CW126" s="765"/>
      <c r="CX126" s="765"/>
      <c r="CY126" s="765"/>
      <c r="CZ126" s="765"/>
      <c r="DA126" s="765"/>
      <c r="DB126" s="765"/>
      <c r="DC126" s="765"/>
      <c r="DD126" s="765"/>
      <c r="DE126" s="765"/>
      <c r="DF126" s="766"/>
      <c r="DG126" s="829" t="s">
        <v>439</v>
      </c>
      <c r="DH126" s="830"/>
      <c r="DI126" s="830"/>
      <c r="DJ126" s="830"/>
      <c r="DK126" s="830"/>
      <c r="DL126" s="830" t="s">
        <v>440</v>
      </c>
      <c r="DM126" s="830"/>
      <c r="DN126" s="830"/>
      <c r="DO126" s="830"/>
      <c r="DP126" s="830"/>
      <c r="DQ126" s="830" t="s">
        <v>439</v>
      </c>
      <c r="DR126" s="830"/>
      <c r="DS126" s="830"/>
      <c r="DT126" s="830"/>
      <c r="DU126" s="830"/>
      <c r="DV126" s="807" t="s">
        <v>442</v>
      </c>
      <c r="DW126" s="807"/>
      <c r="DX126" s="807"/>
      <c r="DY126" s="807"/>
      <c r="DZ126" s="808"/>
    </row>
    <row r="127" spans="1:130" s="220" customFormat="1" ht="26.25" customHeight="1">
      <c r="A127" s="835"/>
      <c r="B127" s="836"/>
      <c r="C127" s="851" t="s">
        <v>483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440</v>
      </c>
      <c r="AB127" s="793"/>
      <c r="AC127" s="793"/>
      <c r="AD127" s="793"/>
      <c r="AE127" s="794"/>
      <c r="AF127" s="795" t="s">
        <v>439</v>
      </c>
      <c r="AG127" s="793"/>
      <c r="AH127" s="793"/>
      <c r="AI127" s="793"/>
      <c r="AJ127" s="794"/>
      <c r="AK127" s="795" t="s">
        <v>439</v>
      </c>
      <c r="AL127" s="793"/>
      <c r="AM127" s="793"/>
      <c r="AN127" s="793"/>
      <c r="AO127" s="794"/>
      <c r="AP127" s="837" t="s">
        <v>447</v>
      </c>
      <c r="AQ127" s="838"/>
      <c r="AR127" s="838"/>
      <c r="AS127" s="838"/>
      <c r="AT127" s="839"/>
      <c r="AU127" s="222"/>
      <c r="AV127" s="222"/>
      <c r="AW127" s="222"/>
      <c r="AX127" s="854" t="s">
        <v>484</v>
      </c>
      <c r="AY127" s="825"/>
      <c r="AZ127" s="825"/>
      <c r="BA127" s="825"/>
      <c r="BB127" s="825"/>
      <c r="BC127" s="825"/>
      <c r="BD127" s="825"/>
      <c r="BE127" s="826"/>
      <c r="BF127" s="824" t="s">
        <v>485</v>
      </c>
      <c r="BG127" s="825"/>
      <c r="BH127" s="825"/>
      <c r="BI127" s="825"/>
      <c r="BJ127" s="825"/>
      <c r="BK127" s="825"/>
      <c r="BL127" s="826"/>
      <c r="BM127" s="824" t="s">
        <v>486</v>
      </c>
      <c r="BN127" s="825"/>
      <c r="BO127" s="825"/>
      <c r="BP127" s="825"/>
      <c r="BQ127" s="825"/>
      <c r="BR127" s="825"/>
      <c r="BS127" s="826"/>
      <c r="BT127" s="824" t="s">
        <v>487</v>
      </c>
      <c r="BU127" s="825"/>
      <c r="BV127" s="825"/>
      <c r="BW127" s="825"/>
      <c r="BX127" s="825"/>
      <c r="BY127" s="825"/>
      <c r="BZ127" s="827"/>
      <c r="CA127" s="222"/>
      <c r="CB127" s="222"/>
      <c r="CC127" s="222"/>
      <c r="CD127" s="245"/>
      <c r="CE127" s="245"/>
      <c r="CF127" s="245"/>
      <c r="CG127" s="222"/>
      <c r="CH127" s="222"/>
      <c r="CI127" s="222"/>
      <c r="CJ127" s="244"/>
      <c r="CK127" s="867"/>
      <c r="CL127" s="868"/>
      <c r="CM127" s="868"/>
      <c r="CN127" s="868"/>
      <c r="CO127" s="869"/>
      <c r="CP127" s="828" t="s">
        <v>488</v>
      </c>
      <c r="CQ127" s="765"/>
      <c r="CR127" s="765"/>
      <c r="CS127" s="765"/>
      <c r="CT127" s="765"/>
      <c r="CU127" s="765"/>
      <c r="CV127" s="765"/>
      <c r="CW127" s="765"/>
      <c r="CX127" s="765"/>
      <c r="CY127" s="765"/>
      <c r="CZ127" s="765"/>
      <c r="DA127" s="765"/>
      <c r="DB127" s="765"/>
      <c r="DC127" s="765"/>
      <c r="DD127" s="765"/>
      <c r="DE127" s="765"/>
      <c r="DF127" s="766"/>
      <c r="DG127" s="829" t="s">
        <v>442</v>
      </c>
      <c r="DH127" s="830"/>
      <c r="DI127" s="830"/>
      <c r="DJ127" s="830"/>
      <c r="DK127" s="830"/>
      <c r="DL127" s="830" t="s">
        <v>439</v>
      </c>
      <c r="DM127" s="830"/>
      <c r="DN127" s="830"/>
      <c r="DO127" s="830"/>
      <c r="DP127" s="830"/>
      <c r="DQ127" s="830" t="s">
        <v>439</v>
      </c>
      <c r="DR127" s="830"/>
      <c r="DS127" s="830"/>
      <c r="DT127" s="830"/>
      <c r="DU127" s="830"/>
      <c r="DV127" s="807" t="s">
        <v>442</v>
      </c>
      <c r="DW127" s="807"/>
      <c r="DX127" s="807"/>
      <c r="DY127" s="807"/>
      <c r="DZ127" s="808"/>
    </row>
    <row r="128" spans="1:130" s="220" customFormat="1" ht="26.25" customHeight="1" thickBot="1">
      <c r="A128" s="809" t="s">
        <v>489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490</v>
      </c>
      <c r="X128" s="811"/>
      <c r="Y128" s="811"/>
      <c r="Z128" s="812"/>
      <c r="AA128" s="813">
        <v>755223</v>
      </c>
      <c r="AB128" s="814"/>
      <c r="AC128" s="814"/>
      <c r="AD128" s="814"/>
      <c r="AE128" s="815"/>
      <c r="AF128" s="816">
        <v>819257</v>
      </c>
      <c r="AG128" s="814"/>
      <c r="AH128" s="814"/>
      <c r="AI128" s="814"/>
      <c r="AJ128" s="815"/>
      <c r="AK128" s="816">
        <v>788540</v>
      </c>
      <c r="AL128" s="814"/>
      <c r="AM128" s="814"/>
      <c r="AN128" s="814"/>
      <c r="AO128" s="815"/>
      <c r="AP128" s="817"/>
      <c r="AQ128" s="818"/>
      <c r="AR128" s="818"/>
      <c r="AS128" s="818"/>
      <c r="AT128" s="819"/>
      <c r="AU128" s="222"/>
      <c r="AV128" s="222"/>
      <c r="AW128" s="222"/>
      <c r="AX128" s="820" t="s">
        <v>491</v>
      </c>
      <c r="AY128" s="821"/>
      <c r="AZ128" s="821"/>
      <c r="BA128" s="821"/>
      <c r="BB128" s="821"/>
      <c r="BC128" s="821"/>
      <c r="BD128" s="821"/>
      <c r="BE128" s="822"/>
      <c r="BF128" s="799" t="s">
        <v>439</v>
      </c>
      <c r="BG128" s="800"/>
      <c r="BH128" s="800"/>
      <c r="BI128" s="800"/>
      <c r="BJ128" s="800"/>
      <c r="BK128" s="800"/>
      <c r="BL128" s="823"/>
      <c r="BM128" s="799">
        <v>11.94</v>
      </c>
      <c r="BN128" s="800"/>
      <c r="BO128" s="800"/>
      <c r="BP128" s="800"/>
      <c r="BQ128" s="800"/>
      <c r="BR128" s="800"/>
      <c r="BS128" s="823"/>
      <c r="BT128" s="799">
        <v>20</v>
      </c>
      <c r="BU128" s="800"/>
      <c r="BV128" s="800"/>
      <c r="BW128" s="800"/>
      <c r="BX128" s="800"/>
      <c r="BY128" s="800"/>
      <c r="BZ128" s="801"/>
      <c r="CA128" s="245"/>
      <c r="CB128" s="245"/>
      <c r="CC128" s="245"/>
      <c r="CD128" s="245"/>
      <c r="CE128" s="245"/>
      <c r="CF128" s="245"/>
      <c r="CG128" s="222"/>
      <c r="CH128" s="222"/>
      <c r="CI128" s="222"/>
      <c r="CJ128" s="244"/>
      <c r="CK128" s="870"/>
      <c r="CL128" s="871"/>
      <c r="CM128" s="871"/>
      <c r="CN128" s="871"/>
      <c r="CO128" s="872"/>
      <c r="CP128" s="802" t="s">
        <v>492</v>
      </c>
      <c r="CQ128" s="743"/>
      <c r="CR128" s="743"/>
      <c r="CS128" s="743"/>
      <c r="CT128" s="743"/>
      <c r="CU128" s="743"/>
      <c r="CV128" s="743"/>
      <c r="CW128" s="743"/>
      <c r="CX128" s="743"/>
      <c r="CY128" s="743"/>
      <c r="CZ128" s="743"/>
      <c r="DA128" s="743"/>
      <c r="DB128" s="743"/>
      <c r="DC128" s="743"/>
      <c r="DD128" s="743"/>
      <c r="DE128" s="743"/>
      <c r="DF128" s="744"/>
      <c r="DG128" s="803">
        <v>13711</v>
      </c>
      <c r="DH128" s="804"/>
      <c r="DI128" s="804"/>
      <c r="DJ128" s="804"/>
      <c r="DK128" s="804"/>
      <c r="DL128" s="804">
        <v>10849</v>
      </c>
      <c r="DM128" s="804"/>
      <c r="DN128" s="804"/>
      <c r="DO128" s="804"/>
      <c r="DP128" s="804"/>
      <c r="DQ128" s="804">
        <v>7566</v>
      </c>
      <c r="DR128" s="804"/>
      <c r="DS128" s="804"/>
      <c r="DT128" s="804"/>
      <c r="DU128" s="804"/>
      <c r="DV128" s="805">
        <v>0</v>
      </c>
      <c r="DW128" s="805"/>
      <c r="DX128" s="805"/>
      <c r="DY128" s="805"/>
      <c r="DZ128" s="806"/>
    </row>
    <row r="129" spans="1:131" s="220" customFormat="1" ht="26.25" customHeight="1">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493</v>
      </c>
      <c r="X129" s="790"/>
      <c r="Y129" s="790"/>
      <c r="Z129" s="791"/>
      <c r="AA129" s="792">
        <v>26659819</v>
      </c>
      <c r="AB129" s="793"/>
      <c r="AC129" s="793"/>
      <c r="AD129" s="793"/>
      <c r="AE129" s="794"/>
      <c r="AF129" s="795">
        <v>27917154</v>
      </c>
      <c r="AG129" s="793"/>
      <c r="AH129" s="793"/>
      <c r="AI129" s="793"/>
      <c r="AJ129" s="794"/>
      <c r="AK129" s="795">
        <v>27297115</v>
      </c>
      <c r="AL129" s="793"/>
      <c r="AM129" s="793"/>
      <c r="AN129" s="793"/>
      <c r="AO129" s="794"/>
      <c r="AP129" s="796"/>
      <c r="AQ129" s="797"/>
      <c r="AR129" s="797"/>
      <c r="AS129" s="797"/>
      <c r="AT129" s="798"/>
      <c r="AU129" s="223"/>
      <c r="AV129" s="223"/>
      <c r="AW129" s="223"/>
      <c r="AX129" s="764" t="s">
        <v>494</v>
      </c>
      <c r="AY129" s="765"/>
      <c r="AZ129" s="765"/>
      <c r="BA129" s="765"/>
      <c r="BB129" s="765"/>
      <c r="BC129" s="765"/>
      <c r="BD129" s="765"/>
      <c r="BE129" s="766"/>
      <c r="BF129" s="783" t="s">
        <v>439</v>
      </c>
      <c r="BG129" s="784"/>
      <c r="BH129" s="784"/>
      <c r="BI129" s="784"/>
      <c r="BJ129" s="784"/>
      <c r="BK129" s="784"/>
      <c r="BL129" s="785"/>
      <c r="BM129" s="783">
        <v>16.940000000000001</v>
      </c>
      <c r="BN129" s="784"/>
      <c r="BO129" s="784"/>
      <c r="BP129" s="784"/>
      <c r="BQ129" s="784"/>
      <c r="BR129" s="784"/>
      <c r="BS129" s="785"/>
      <c r="BT129" s="783">
        <v>30</v>
      </c>
      <c r="BU129" s="784"/>
      <c r="BV129" s="784"/>
      <c r="BW129" s="784"/>
      <c r="BX129" s="784"/>
      <c r="BY129" s="784"/>
      <c r="BZ129" s="78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c r="A130" s="787" t="s">
        <v>495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496</v>
      </c>
      <c r="X130" s="790"/>
      <c r="Y130" s="790"/>
      <c r="Z130" s="791"/>
      <c r="AA130" s="792">
        <v>2532712</v>
      </c>
      <c r="AB130" s="793"/>
      <c r="AC130" s="793"/>
      <c r="AD130" s="793"/>
      <c r="AE130" s="794"/>
      <c r="AF130" s="795">
        <v>2522005</v>
      </c>
      <c r="AG130" s="793"/>
      <c r="AH130" s="793"/>
      <c r="AI130" s="793"/>
      <c r="AJ130" s="794"/>
      <c r="AK130" s="795">
        <v>2484776</v>
      </c>
      <c r="AL130" s="793"/>
      <c r="AM130" s="793"/>
      <c r="AN130" s="793"/>
      <c r="AO130" s="794"/>
      <c r="AP130" s="796"/>
      <c r="AQ130" s="797"/>
      <c r="AR130" s="797"/>
      <c r="AS130" s="797"/>
      <c r="AT130" s="798"/>
      <c r="AU130" s="223"/>
      <c r="AV130" s="223"/>
      <c r="AW130" s="223"/>
      <c r="AX130" s="764" t="s">
        <v>497</v>
      </c>
      <c r="AY130" s="765"/>
      <c r="AZ130" s="765"/>
      <c r="BA130" s="765"/>
      <c r="BB130" s="765"/>
      <c r="BC130" s="765"/>
      <c r="BD130" s="765"/>
      <c r="BE130" s="766"/>
      <c r="BF130" s="767">
        <v>3.9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498</v>
      </c>
      <c r="X131" s="774"/>
      <c r="Y131" s="774"/>
      <c r="Z131" s="775"/>
      <c r="AA131" s="776">
        <v>24127107</v>
      </c>
      <c r="AB131" s="777"/>
      <c r="AC131" s="777"/>
      <c r="AD131" s="777"/>
      <c r="AE131" s="778"/>
      <c r="AF131" s="779">
        <v>25395149</v>
      </c>
      <c r="AG131" s="777"/>
      <c r="AH131" s="777"/>
      <c r="AI131" s="777"/>
      <c r="AJ131" s="778"/>
      <c r="AK131" s="779">
        <v>24812339</v>
      </c>
      <c r="AL131" s="777"/>
      <c r="AM131" s="777"/>
      <c r="AN131" s="777"/>
      <c r="AO131" s="778"/>
      <c r="AP131" s="780"/>
      <c r="AQ131" s="781"/>
      <c r="AR131" s="781"/>
      <c r="AS131" s="781"/>
      <c r="AT131" s="782"/>
      <c r="AU131" s="223"/>
      <c r="AV131" s="223"/>
      <c r="AW131" s="223"/>
      <c r="AX131" s="742" t="s">
        <v>499</v>
      </c>
      <c r="AY131" s="743"/>
      <c r="AZ131" s="743"/>
      <c r="BA131" s="743"/>
      <c r="BB131" s="743"/>
      <c r="BC131" s="743"/>
      <c r="BD131" s="743"/>
      <c r="BE131" s="744"/>
      <c r="BF131" s="745">
        <v>2.5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c r="A132" s="751" t="s">
        <v>500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501</v>
      </c>
      <c r="W132" s="755"/>
      <c r="X132" s="755"/>
      <c r="Y132" s="755"/>
      <c r="Z132" s="756"/>
      <c r="AA132" s="757">
        <v>3.4875917780000001</v>
      </c>
      <c r="AB132" s="758"/>
      <c r="AC132" s="758"/>
      <c r="AD132" s="758"/>
      <c r="AE132" s="759"/>
      <c r="AF132" s="760">
        <v>3.7445497959999998</v>
      </c>
      <c r="AG132" s="758"/>
      <c r="AH132" s="758"/>
      <c r="AI132" s="758"/>
      <c r="AJ132" s="759"/>
      <c r="AK132" s="760">
        <v>4.6645703169999999</v>
      </c>
      <c r="AL132" s="758"/>
      <c r="AM132" s="758"/>
      <c r="AN132" s="758"/>
      <c r="AO132" s="759"/>
      <c r="AP132" s="761"/>
      <c r="AQ132" s="762"/>
      <c r="AR132" s="762"/>
      <c r="AS132" s="762"/>
      <c r="AT132" s="76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502</v>
      </c>
      <c r="W133" s="734"/>
      <c r="X133" s="734"/>
      <c r="Y133" s="734"/>
      <c r="Z133" s="735"/>
      <c r="AA133" s="736">
        <v>2.2999999999999998</v>
      </c>
      <c r="AB133" s="737"/>
      <c r="AC133" s="737"/>
      <c r="AD133" s="737"/>
      <c r="AE133" s="738"/>
      <c r="AF133" s="736">
        <v>3.1</v>
      </c>
      <c r="AG133" s="737"/>
      <c r="AH133" s="737"/>
      <c r="AI133" s="737"/>
      <c r="AJ133" s="738"/>
      <c r="AK133" s="736">
        <v>3.9</v>
      </c>
      <c r="AL133" s="737"/>
      <c r="AM133" s="737"/>
      <c r="AN133" s="737"/>
      <c r="AO133" s="738"/>
      <c r="AP133" s="739"/>
      <c r="AQ133" s="740"/>
      <c r="AR133" s="740"/>
      <c r="AS133" s="740"/>
      <c r="AT133" s="741"/>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1+sGVj0eJL3SrDsfS9u3eSB04KDEQ3GJD0RkF0eXtEwmB6NXMPtwPVOWmpw3FPoHNLZXk177XfBkmR+hbbiQSg==" saltValue="0bX3AZj5IKybIzVwXqL4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39370078740157483" right="0" top="0.59055118110236227" bottom="0.39370078740157483" header="0.39370078740157483" footer="0.39370078740157483"/>
  <pageSetup paperSize="9" scale="17"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0" customWidth="1"/>
    <col min="121" max="121" width="0" style="249" hidden="1" customWidth="1"/>
    <col min="122" max="16384" width="9" style="249" hidden="1"/>
  </cols>
  <sheetData>
    <row r="1" spans="1:120" ht="13">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49"/>
    </row>
    <row r="17" spans="119:120" ht="13">
      <c r="DP17" s="249"/>
    </row>
    <row r="18" spans="119:120" ht="13"/>
    <row r="19" spans="119:120" ht="13"/>
    <row r="20" spans="119:120" ht="13">
      <c r="DO20" s="249"/>
      <c r="DP20" s="249"/>
    </row>
    <row r="21" spans="119:120" ht="13">
      <c r="DP21" s="249"/>
    </row>
    <row r="22" spans="119:120" ht="13"/>
    <row r="23" spans="119:120" ht="13">
      <c r="DO23" s="249"/>
      <c r="DP23" s="249"/>
    </row>
    <row r="24" spans="119:120" ht="13">
      <c r="DP24" s="249"/>
    </row>
    <row r="25" spans="119:120" ht="13">
      <c r="DP25" s="249"/>
    </row>
    <row r="26" spans="119:120" ht="13">
      <c r="DO26" s="249"/>
      <c r="DP26" s="249"/>
    </row>
    <row r="27" spans="119:120" ht="13"/>
    <row r="28" spans="119:120" ht="13">
      <c r="DO28" s="249"/>
      <c r="DP28" s="249"/>
    </row>
    <row r="29" spans="119:120" ht="13">
      <c r="DP29" s="249"/>
    </row>
    <row r="30" spans="119:120" ht="13"/>
    <row r="31" spans="119:120" ht="13">
      <c r="DO31" s="249"/>
      <c r="DP31" s="249"/>
    </row>
    <row r="32" spans="119:120" ht="13"/>
    <row r="33" spans="98:120" ht="13">
      <c r="DO33" s="249"/>
      <c r="DP33" s="249"/>
    </row>
    <row r="34" spans="98:120" ht="13">
      <c r="DM34" s="249"/>
    </row>
    <row r="35" spans="98:120" ht="13">
      <c r="CT35" s="249"/>
      <c r="CU35" s="249"/>
      <c r="CV35" s="249"/>
      <c r="CY35" s="249"/>
      <c r="CZ35" s="249"/>
      <c r="DA35" s="249"/>
      <c r="DD35" s="249"/>
      <c r="DE35" s="249"/>
      <c r="DF35" s="249"/>
      <c r="DI35" s="249"/>
      <c r="DJ35" s="249"/>
      <c r="DK35" s="249"/>
      <c r="DM35" s="249"/>
      <c r="DN35" s="249"/>
      <c r="DO35" s="249"/>
      <c r="DP35" s="249"/>
    </row>
    <row r="36" spans="98:120" ht="13"/>
    <row r="37" spans="98:120" ht="13">
      <c r="CW37" s="249"/>
      <c r="DB37" s="249"/>
      <c r="DG37" s="249"/>
      <c r="DL37" s="249"/>
      <c r="DP37" s="249"/>
    </row>
    <row r="38" spans="98:120" ht="13">
      <c r="CT38" s="249"/>
      <c r="CU38" s="249"/>
      <c r="CV38" s="249"/>
      <c r="CW38" s="249"/>
      <c r="CY38" s="249"/>
      <c r="CZ38" s="249"/>
      <c r="DA38" s="249"/>
      <c r="DB38" s="249"/>
      <c r="DD38" s="249"/>
      <c r="DE38" s="249"/>
      <c r="DF38" s="249"/>
      <c r="DG38" s="249"/>
      <c r="DI38" s="249"/>
      <c r="DJ38" s="249"/>
      <c r="DK38" s="249"/>
      <c r="DL38" s="249"/>
      <c r="DN38" s="249"/>
      <c r="DO38" s="249"/>
      <c r="DP38" s="24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49"/>
      <c r="DO49" s="249"/>
      <c r="DP49" s="24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49"/>
      <c r="CS63" s="249"/>
      <c r="CX63" s="249"/>
      <c r="DC63" s="249"/>
      <c r="DH63" s="249"/>
    </row>
    <row r="64" spans="22:120" ht="13">
      <c r="V64" s="249"/>
    </row>
    <row r="65" spans="15:120" ht="13">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
      <c r="Q66" s="249"/>
      <c r="S66" s="249"/>
      <c r="U66" s="249"/>
      <c r="DM66" s="249"/>
    </row>
    <row r="67" spans="15:120" ht="13">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
    <row r="69" spans="15:120" ht="13"/>
    <row r="70" spans="15:120" ht="13"/>
    <row r="71" spans="15:120" ht="13"/>
    <row r="72" spans="15:120" ht="13">
      <c r="DP72" s="249"/>
    </row>
    <row r="73" spans="15:120" ht="13">
      <c r="DP73" s="24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49"/>
      <c r="CX96" s="249"/>
      <c r="DC96" s="249"/>
      <c r="DH96" s="249"/>
    </row>
    <row r="97" spans="24:120" ht="13">
      <c r="CS97" s="249"/>
      <c r="CX97" s="249"/>
      <c r="DC97" s="249"/>
      <c r="DH97" s="249"/>
      <c r="DP97" s="250" t="s">
        <v>503</v>
      </c>
    </row>
    <row r="98" spans="24:120" ht="13" hidden="1">
      <c r="CS98" s="249"/>
      <c r="CX98" s="249"/>
      <c r="DC98" s="249"/>
      <c r="DH98" s="249"/>
    </row>
    <row r="99" spans="24:120" ht="13" hidden="1">
      <c r="CS99" s="249"/>
      <c r="CX99" s="249"/>
      <c r="DC99" s="249"/>
      <c r="DH99" s="249"/>
    </row>
    <row r="101" spans="24:120" ht="12" hidden="1" customHeight="1">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c r="CU102" s="249"/>
      <c r="CZ102" s="249"/>
      <c r="DE102" s="249"/>
      <c r="DJ102" s="249"/>
      <c r="DM102" s="249"/>
    </row>
    <row r="103" spans="24:120" ht="13" hidden="1">
      <c r="CT103" s="249"/>
      <c r="CV103" s="249"/>
      <c r="CW103" s="249"/>
      <c r="CY103" s="249"/>
      <c r="DA103" s="249"/>
      <c r="DB103" s="249"/>
      <c r="DD103" s="249"/>
      <c r="DF103" s="249"/>
      <c r="DG103" s="249"/>
      <c r="DI103" s="249"/>
      <c r="DK103" s="249"/>
      <c r="DL103" s="249"/>
      <c r="DM103" s="249"/>
      <c r="DN103" s="249"/>
      <c r="DO103" s="249"/>
      <c r="DP103" s="249"/>
    </row>
    <row r="104" spans="24:120" ht="13" hidden="1">
      <c r="CV104" s="249"/>
      <c r="CW104" s="249"/>
      <c r="DA104" s="249"/>
      <c r="DB104" s="249"/>
      <c r="DF104" s="249"/>
      <c r="DG104" s="249"/>
      <c r="DK104" s="249"/>
      <c r="DL104" s="249"/>
      <c r="DN104" s="249"/>
      <c r="DO104" s="249"/>
      <c r="DP104" s="249"/>
    </row>
    <row r="105" spans="24:120" ht="12.75" hidden="1" customHeight="1"/>
  </sheetData>
  <sheetProtection algorithmName="SHA-512" hashValue="fMnTXRPjHOQ1sMEQWwD0BflLPZLbzTZJVK/qHq6MeQTf1rrn/ah0BJLI/tCNdCo451uwPyyfIK+3A2/pgAoxhQ==" saltValue="gVDDTM54g+odAeeGzYyr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328125" style="250" customWidth="1"/>
    <col min="117" max="16384" width="9" style="249" hidden="1"/>
  </cols>
  <sheetData>
    <row r="1" spans="2:116" ht="13">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row r="3" spans="2:116" ht="13"/>
    <row r="4" spans="2:116" ht="13">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
    <row r="20" spans="9:116" ht="13"/>
    <row r="21" spans="9:116" ht="13">
      <c r="DL21" s="249"/>
    </row>
    <row r="22" spans="9:116" ht="13">
      <c r="DI22" s="249"/>
      <c r="DJ22" s="249"/>
      <c r="DK22" s="249"/>
      <c r="DL22" s="249"/>
    </row>
    <row r="23" spans="9:116" ht="13">
      <c r="CY23" s="249"/>
      <c r="CZ23" s="249"/>
      <c r="DA23" s="249"/>
      <c r="DB23" s="249"/>
      <c r="DC23" s="249"/>
      <c r="DD23" s="249"/>
      <c r="DE23" s="249"/>
      <c r="DF23" s="249"/>
      <c r="DG23" s="249"/>
      <c r="DH23" s="249"/>
      <c r="DI23" s="249"/>
      <c r="DJ23" s="249"/>
      <c r="DK23" s="249"/>
      <c r="DL23" s="24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49"/>
      <c r="DA35" s="249"/>
      <c r="DB35" s="249"/>
      <c r="DC35" s="249"/>
      <c r="DD35" s="249"/>
      <c r="DE35" s="249"/>
      <c r="DF35" s="249"/>
      <c r="DG35" s="249"/>
      <c r="DH35" s="249"/>
      <c r="DI35" s="249"/>
      <c r="DJ35" s="249"/>
      <c r="DK35" s="249"/>
      <c r="DL35" s="249"/>
    </row>
    <row r="36" spans="15:116" ht="13"/>
    <row r="37" spans="15:116" ht="13">
      <c r="DL37" s="249"/>
    </row>
    <row r="38" spans="15:116" ht="13">
      <c r="DI38" s="249"/>
      <c r="DJ38" s="249"/>
      <c r="DK38" s="249"/>
      <c r="DL38" s="249"/>
    </row>
    <row r="39" spans="15:116" ht="13"/>
    <row r="40" spans="15:116" ht="13"/>
    <row r="41" spans="15:116" ht="13"/>
    <row r="42" spans="15:116" ht="13"/>
    <row r="43" spans="15:116" ht="13">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
      <c r="DL44" s="249"/>
    </row>
    <row r="45" spans="15:116" ht="13"/>
    <row r="46" spans="15:116" ht="13">
      <c r="DA46" s="249"/>
      <c r="DB46" s="249"/>
      <c r="DC46" s="249"/>
      <c r="DD46" s="249"/>
      <c r="DE46" s="249"/>
      <c r="DF46" s="249"/>
      <c r="DG46" s="249"/>
      <c r="DH46" s="249"/>
      <c r="DI46" s="249"/>
      <c r="DJ46" s="249"/>
      <c r="DK46" s="249"/>
      <c r="DL46" s="249"/>
    </row>
    <row r="47" spans="15:116" ht="13"/>
    <row r="48" spans="15:116" ht="13"/>
    <row r="49" spans="104:116" ht="13"/>
    <row r="50" spans="104:116" ht="13">
      <c r="CZ50" s="249"/>
      <c r="DA50" s="249"/>
      <c r="DB50" s="249"/>
      <c r="DC50" s="249"/>
      <c r="DD50" s="249"/>
      <c r="DE50" s="249"/>
      <c r="DF50" s="249"/>
      <c r="DG50" s="249"/>
      <c r="DH50" s="249"/>
      <c r="DI50" s="249"/>
      <c r="DJ50" s="249"/>
      <c r="DK50" s="249"/>
      <c r="DL50" s="249"/>
    </row>
    <row r="51" spans="104:116" ht="13"/>
    <row r="52" spans="104:116" ht="13"/>
    <row r="53" spans="104:116" ht="13">
      <c r="DL53" s="24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49"/>
      <c r="DD67" s="249"/>
      <c r="DE67" s="249"/>
      <c r="DF67" s="249"/>
      <c r="DG67" s="249"/>
      <c r="DH67" s="249"/>
      <c r="DI67" s="249"/>
      <c r="DJ67" s="249"/>
      <c r="DK67" s="249"/>
      <c r="DL67" s="24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Ct7B6RMl+MLlxVfP9K/fSX7qPO82hU9L29aRaP8KTX8AlNcjfUoT66x3IQSB9yVu9isUgMzP+wkDdfZK8QH4Pg==" saltValue="9bkyf03A7qjAMWB5XRRd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c r="AS1" s="251"/>
      <c r="AT1" s="251"/>
    </row>
    <row r="2" spans="1:46" ht="13">
      <c r="AS2" s="251"/>
      <c r="AT2" s="251"/>
    </row>
    <row r="3" spans="1:46" ht="13">
      <c r="AS3" s="251"/>
      <c r="AT3" s="251"/>
    </row>
    <row r="4" spans="1:46" ht="13">
      <c r="AS4" s="251"/>
      <c r="AT4" s="251"/>
    </row>
    <row r="5" spans="1:46" ht="16.5">
      <c r="A5" s="252" t="s">
        <v>504</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c r="A6" s="255"/>
      <c r="AK6" s="256" t="s">
        <v>505</v>
      </c>
      <c r="AL6" s="256"/>
      <c r="AM6" s="256"/>
      <c r="AN6" s="256"/>
    </row>
    <row r="7" spans="1:46" ht="13.5" customHeight="1">
      <c r="A7" s="255"/>
      <c r="AK7" s="258"/>
      <c r="AL7" s="259"/>
      <c r="AM7" s="259"/>
      <c r="AN7" s="260"/>
      <c r="AO7" s="1135" t="s">
        <v>506</v>
      </c>
      <c r="AP7" s="261"/>
      <c r="AQ7" s="262" t="s">
        <v>507</v>
      </c>
      <c r="AR7" s="263"/>
    </row>
    <row r="8" spans="1:46" ht="13">
      <c r="A8" s="255"/>
      <c r="AK8" s="264"/>
      <c r="AL8" s="265"/>
      <c r="AM8" s="265"/>
      <c r="AN8" s="266"/>
      <c r="AO8" s="1136"/>
      <c r="AP8" s="267" t="s">
        <v>508</v>
      </c>
      <c r="AQ8" s="268" t="s">
        <v>509</v>
      </c>
      <c r="AR8" s="269" t="s">
        <v>510</v>
      </c>
    </row>
    <row r="9" spans="1:46" ht="13">
      <c r="A9" s="255"/>
      <c r="AK9" s="1147" t="s">
        <v>511</v>
      </c>
      <c r="AL9" s="1148"/>
      <c r="AM9" s="1148"/>
      <c r="AN9" s="1149"/>
      <c r="AO9" s="270">
        <v>8345141</v>
      </c>
      <c r="AP9" s="270">
        <v>57269</v>
      </c>
      <c r="AQ9" s="271">
        <v>62374</v>
      </c>
      <c r="AR9" s="272">
        <v>-8.1999999999999993</v>
      </c>
    </row>
    <row r="10" spans="1:46" ht="13.5" customHeight="1">
      <c r="A10" s="255"/>
      <c r="AK10" s="1147" t="s">
        <v>512</v>
      </c>
      <c r="AL10" s="1148"/>
      <c r="AM10" s="1148"/>
      <c r="AN10" s="1149"/>
      <c r="AO10" s="273">
        <v>1508815</v>
      </c>
      <c r="AP10" s="273">
        <v>10354</v>
      </c>
      <c r="AQ10" s="274">
        <v>4230</v>
      </c>
      <c r="AR10" s="275">
        <v>144.80000000000001</v>
      </c>
    </row>
    <row r="11" spans="1:46" ht="13.5" customHeight="1">
      <c r="A11" s="255"/>
      <c r="AK11" s="1147" t="s">
        <v>513</v>
      </c>
      <c r="AL11" s="1148"/>
      <c r="AM11" s="1148"/>
      <c r="AN11" s="1149"/>
      <c r="AO11" s="273">
        <v>41055</v>
      </c>
      <c r="AP11" s="273">
        <v>282</v>
      </c>
      <c r="AQ11" s="274">
        <v>601</v>
      </c>
      <c r="AR11" s="275">
        <v>-53.1</v>
      </c>
    </row>
    <row r="12" spans="1:46" ht="13.5" customHeight="1">
      <c r="A12" s="255"/>
      <c r="AK12" s="1147" t="s">
        <v>514</v>
      </c>
      <c r="AL12" s="1148"/>
      <c r="AM12" s="1148"/>
      <c r="AN12" s="1149"/>
      <c r="AO12" s="273" t="s">
        <v>515</v>
      </c>
      <c r="AP12" s="273" t="s">
        <v>515</v>
      </c>
      <c r="AQ12" s="274">
        <v>13</v>
      </c>
      <c r="AR12" s="275" t="s">
        <v>515</v>
      </c>
    </row>
    <row r="13" spans="1:46" ht="13.5" customHeight="1">
      <c r="A13" s="255"/>
      <c r="AK13" s="1147" t="s">
        <v>516</v>
      </c>
      <c r="AL13" s="1148"/>
      <c r="AM13" s="1148"/>
      <c r="AN13" s="1149"/>
      <c r="AO13" s="273">
        <v>305737</v>
      </c>
      <c r="AP13" s="273">
        <v>2098</v>
      </c>
      <c r="AQ13" s="274">
        <v>2559</v>
      </c>
      <c r="AR13" s="275">
        <v>-18</v>
      </c>
    </row>
    <row r="14" spans="1:46" ht="13.5" customHeight="1">
      <c r="A14" s="255"/>
      <c r="AK14" s="1147" t="s">
        <v>517</v>
      </c>
      <c r="AL14" s="1148"/>
      <c r="AM14" s="1148"/>
      <c r="AN14" s="1149"/>
      <c r="AO14" s="273">
        <v>96741</v>
      </c>
      <c r="AP14" s="273">
        <v>664</v>
      </c>
      <c r="AQ14" s="274">
        <v>1133</v>
      </c>
      <c r="AR14" s="275">
        <v>-41.4</v>
      </c>
    </row>
    <row r="15" spans="1:46" ht="13.5" customHeight="1">
      <c r="A15" s="255"/>
      <c r="AK15" s="1150" t="s">
        <v>518</v>
      </c>
      <c r="AL15" s="1151"/>
      <c r="AM15" s="1151"/>
      <c r="AN15" s="1152"/>
      <c r="AO15" s="273">
        <v>-575173</v>
      </c>
      <c r="AP15" s="273">
        <v>-3947</v>
      </c>
      <c r="AQ15" s="274">
        <v>-4006</v>
      </c>
      <c r="AR15" s="275">
        <v>-1.5</v>
      </c>
    </row>
    <row r="16" spans="1:46" ht="13">
      <c r="A16" s="255"/>
      <c r="AK16" s="1150" t="s">
        <v>186</v>
      </c>
      <c r="AL16" s="1151"/>
      <c r="AM16" s="1151"/>
      <c r="AN16" s="1152"/>
      <c r="AO16" s="273">
        <v>9722316</v>
      </c>
      <c r="AP16" s="273">
        <v>66720</v>
      </c>
      <c r="AQ16" s="274">
        <v>66904</v>
      </c>
      <c r="AR16" s="275">
        <v>-0.3</v>
      </c>
    </row>
    <row r="17" spans="1:46" ht="13">
      <c r="A17" s="255"/>
    </row>
    <row r="18" spans="1:46" ht="13">
      <c r="A18" s="255"/>
      <c r="AQ18" s="276"/>
      <c r="AR18" s="276"/>
    </row>
    <row r="19" spans="1:46" ht="13">
      <c r="A19" s="255"/>
      <c r="AK19" s="251" t="s">
        <v>519</v>
      </c>
    </row>
    <row r="20" spans="1:46" ht="13">
      <c r="A20" s="255"/>
      <c r="AK20" s="277"/>
      <c r="AL20" s="278"/>
      <c r="AM20" s="278"/>
      <c r="AN20" s="279"/>
      <c r="AO20" s="280" t="s">
        <v>520</v>
      </c>
      <c r="AP20" s="281" t="s">
        <v>521</v>
      </c>
      <c r="AQ20" s="282" t="s">
        <v>522</v>
      </c>
      <c r="AR20" s="283"/>
    </row>
    <row r="21" spans="1:46" s="256" customFormat="1" ht="13">
      <c r="A21" s="284"/>
      <c r="AK21" s="1153" t="s">
        <v>523</v>
      </c>
      <c r="AL21" s="1154"/>
      <c r="AM21" s="1154"/>
      <c r="AN21" s="1155"/>
      <c r="AO21" s="285">
        <v>5.67</v>
      </c>
      <c r="AP21" s="286">
        <v>6.16</v>
      </c>
      <c r="AQ21" s="287">
        <v>-0.49</v>
      </c>
      <c r="AS21" s="288"/>
      <c r="AT21" s="284"/>
    </row>
    <row r="22" spans="1:46" s="256" customFormat="1" ht="13">
      <c r="A22" s="284"/>
      <c r="AK22" s="1153" t="s">
        <v>524</v>
      </c>
      <c r="AL22" s="1154"/>
      <c r="AM22" s="1154"/>
      <c r="AN22" s="1155"/>
      <c r="AO22" s="289">
        <v>100.9</v>
      </c>
      <c r="AP22" s="290">
        <v>98.9</v>
      </c>
      <c r="AQ22" s="291">
        <v>2</v>
      </c>
      <c r="AR22" s="276"/>
      <c r="AS22" s="288"/>
      <c r="AT22" s="284"/>
    </row>
    <row r="23" spans="1:46" s="256" customFormat="1" ht="13">
      <c r="A23" s="284"/>
      <c r="AP23" s="276"/>
      <c r="AQ23" s="276"/>
      <c r="AR23" s="276"/>
      <c r="AS23" s="288"/>
      <c r="AT23" s="284"/>
    </row>
    <row r="24" spans="1:46" s="256" customFormat="1" ht="13">
      <c r="A24" s="284"/>
      <c r="AP24" s="276"/>
      <c r="AQ24" s="276"/>
      <c r="AR24" s="276"/>
      <c r="AS24" s="288"/>
      <c r="AT24" s="284"/>
    </row>
    <row r="25" spans="1:46" s="256" customFormat="1" ht="13">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c r="A26" s="1146" t="s">
        <v>525</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row>
    <row r="27" spans="1:46" ht="13">
      <c r="A27" s="296"/>
      <c r="AS27" s="251"/>
      <c r="AT27" s="251"/>
    </row>
    <row r="28" spans="1:46" ht="16.5">
      <c r="A28" s="252" t="s">
        <v>526</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c r="A29" s="255"/>
      <c r="AK29" s="256" t="s">
        <v>527</v>
      </c>
      <c r="AL29" s="256"/>
      <c r="AM29" s="256"/>
      <c r="AN29" s="256"/>
      <c r="AS29" s="298"/>
    </row>
    <row r="30" spans="1:46" ht="13.5" customHeight="1">
      <c r="A30" s="255"/>
      <c r="AK30" s="258"/>
      <c r="AL30" s="259"/>
      <c r="AM30" s="259"/>
      <c r="AN30" s="260"/>
      <c r="AO30" s="1135" t="s">
        <v>506</v>
      </c>
      <c r="AP30" s="261"/>
      <c r="AQ30" s="262" t="s">
        <v>507</v>
      </c>
      <c r="AR30" s="263"/>
    </row>
    <row r="31" spans="1:46" ht="13">
      <c r="A31" s="255"/>
      <c r="AK31" s="264"/>
      <c r="AL31" s="265"/>
      <c r="AM31" s="265"/>
      <c r="AN31" s="266"/>
      <c r="AO31" s="1136"/>
      <c r="AP31" s="267" t="s">
        <v>508</v>
      </c>
      <c r="AQ31" s="268" t="s">
        <v>509</v>
      </c>
      <c r="AR31" s="269" t="s">
        <v>510</v>
      </c>
    </row>
    <row r="32" spans="1:46" ht="27" customHeight="1">
      <c r="A32" s="255"/>
      <c r="AK32" s="1137" t="s">
        <v>528</v>
      </c>
      <c r="AL32" s="1138"/>
      <c r="AM32" s="1138"/>
      <c r="AN32" s="1139"/>
      <c r="AO32" s="299">
        <v>3892345</v>
      </c>
      <c r="AP32" s="299">
        <v>26711</v>
      </c>
      <c r="AQ32" s="300">
        <v>33699</v>
      </c>
      <c r="AR32" s="301">
        <v>-20.7</v>
      </c>
    </row>
    <row r="33" spans="1:46" ht="13.5" customHeight="1">
      <c r="A33" s="255"/>
      <c r="AK33" s="1137" t="s">
        <v>529</v>
      </c>
      <c r="AL33" s="1138"/>
      <c r="AM33" s="1138"/>
      <c r="AN33" s="1139"/>
      <c r="AO33" s="299" t="s">
        <v>515</v>
      </c>
      <c r="AP33" s="299" t="s">
        <v>515</v>
      </c>
      <c r="AQ33" s="300" t="s">
        <v>515</v>
      </c>
      <c r="AR33" s="301" t="s">
        <v>515</v>
      </c>
    </row>
    <row r="34" spans="1:46" ht="27" customHeight="1">
      <c r="A34" s="255"/>
      <c r="AK34" s="1137" t="s">
        <v>530</v>
      </c>
      <c r="AL34" s="1138"/>
      <c r="AM34" s="1138"/>
      <c r="AN34" s="1139"/>
      <c r="AO34" s="299" t="s">
        <v>515</v>
      </c>
      <c r="AP34" s="299" t="s">
        <v>515</v>
      </c>
      <c r="AQ34" s="300">
        <v>23</v>
      </c>
      <c r="AR34" s="301" t="s">
        <v>515</v>
      </c>
    </row>
    <row r="35" spans="1:46" ht="27" customHeight="1">
      <c r="A35" s="255"/>
      <c r="AK35" s="1137" t="s">
        <v>531</v>
      </c>
      <c r="AL35" s="1138"/>
      <c r="AM35" s="1138"/>
      <c r="AN35" s="1139"/>
      <c r="AO35" s="299">
        <v>278778</v>
      </c>
      <c r="AP35" s="299">
        <v>1913</v>
      </c>
      <c r="AQ35" s="300">
        <v>5771</v>
      </c>
      <c r="AR35" s="301">
        <v>-66.900000000000006</v>
      </c>
    </row>
    <row r="36" spans="1:46" ht="27" customHeight="1">
      <c r="A36" s="255"/>
      <c r="AK36" s="1137" t="s">
        <v>532</v>
      </c>
      <c r="AL36" s="1138"/>
      <c r="AM36" s="1138"/>
      <c r="AN36" s="1139"/>
      <c r="AO36" s="299">
        <v>259582</v>
      </c>
      <c r="AP36" s="299">
        <v>1781</v>
      </c>
      <c r="AQ36" s="300">
        <v>1158</v>
      </c>
      <c r="AR36" s="301">
        <v>53.8</v>
      </c>
    </row>
    <row r="37" spans="1:46" ht="13.5" customHeight="1">
      <c r="A37" s="255"/>
      <c r="AK37" s="1137" t="s">
        <v>533</v>
      </c>
      <c r="AL37" s="1138"/>
      <c r="AM37" s="1138"/>
      <c r="AN37" s="1139"/>
      <c r="AO37" s="299" t="s">
        <v>515</v>
      </c>
      <c r="AP37" s="299" t="s">
        <v>515</v>
      </c>
      <c r="AQ37" s="300">
        <v>631</v>
      </c>
      <c r="AR37" s="301" t="s">
        <v>515</v>
      </c>
    </row>
    <row r="38" spans="1:46" ht="27" customHeight="1">
      <c r="A38" s="255"/>
      <c r="AK38" s="1140" t="s">
        <v>534</v>
      </c>
      <c r="AL38" s="1141"/>
      <c r="AM38" s="1141"/>
      <c r="AN38" s="1142"/>
      <c r="AO38" s="302" t="s">
        <v>515</v>
      </c>
      <c r="AP38" s="302" t="s">
        <v>515</v>
      </c>
      <c r="AQ38" s="303">
        <v>0</v>
      </c>
      <c r="AR38" s="291" t="s">
        <v>515</v>
      </c>
      <c r="AS38" s="298"/>
    </row>
    <row r="39" spans="1:46" ht="13">
      <c r="A39" s="255"/>
      <c r="AK39" s="1140" t="s">
        <v>535</v>
      </c>
      <c r="AL39" s="1141"/>
      <c r="AM39" s="1141"/>
      <c r="AN39" s="1142"/>
      <c r="AO39" s="299">
        <v>-788540</v>
      </c>
      <c r="AP39" s="299">
        <v>-5411</v>
      </c>
      <c r="AQ39" s="300">
        <v>-6112</v>
      </c>
      <c r="AR39" s="301">
        <v>-11.5</v>
      </c>
      <c r="AS39" s="298"/>
    </row>
    <row r="40" spans="1:46" ht="27" customHeight="1">
      <c r="A40" s="255"/>
      <c r="AK40" s="1137" t="s">
        <v>536</v>
      </c>
      <c r="AL40" s="1138"/>
      <c r="AM40" s="1138"/>
      <c r="AN40" s="1139"/>
      <c r="AO40" s="299">
        <v>-2484776</v>
      </c>
      <c r="AP40" s="299">
        <v>-17052</v>
      </c>
      <c r="AQ40" s="300">
        <v>-25565</v>
      </c>
      <c r="AR40" s="301">
        <v>-33.299999999999997</v>
      </c>
      <c r="AS40" s="298"/>
    </row>
    <row r="41" spans="1:46" ht="13">
      <c r="A41" s="255"/>
      <c r="AK41" s="1143" t="s">
        <v>297</v>
      </c>
      <c r="AL41" s="1144"/>
      <c r="AM41" s="1144"/>
      <c r="AN41" s="1145"/>
      <c r="AO41" s="299">
        <v>1157389</v>
      </c>
      <c r="AP41" s="299">
        <v>7943</v>
      </c>
      <c r="AQ41" s="300">
        <v>9604</v>
      </c>
      <c r="AR41" s="301">
        <v>-17.3</v>
      </c>
      <c r="AS41" s="298"/>
    </row>
    <row r="42" spans="1:46" ht="13">
      <c r="A42" s="255"/>
      <c r="AK42" s="304" t="s">
        <v>537</v>
      </c>
      <c r="AQ42" s="276"/>
      <c r="AR42" s="276"/>
      <c r="AS42" s="298"/>
    </row>
    <row r="43" spans="1:46" ht="13">
      <c r="A43" s="255"/>
      <c r="AP43" s="305"/>
      <c r="AQ43" s="276"/>
      <c r="AS43" s="298"/>
    </row>
    <row r="44" spans="1:46" ht="13">
      <c r="A44" s="255"/>
      <c r="AQ44" s="276"/>
    </row>
    <row r="45" spans="1:46" ht="13">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c r="A47" s="308" t="s">
        <v>538</v>
      </c>
    </row>
    <row r="48" spans="1:46" ht="13">
      <c r="A48" s="255"/>
      <c r="AK48" s="309" t="s">
        <v>539</v>
      </c>
      <c r="AL48" s="309"/>
      <c r="AM48" s="309"/>
      <c r="AN48" s="309"/>
      <c r="AO48" s="309"/>
      <c r="AP48" s="309"/>
      <c r="AQ48" s="310"/>
      <c r="AR48" s="309"/>
    </row>
    <row r="49" spans="1:44" ht="13.5" customHeight="1">
      <c r="A49" s="255"/>
      <c r="AK49" s="311"/>
      <c r="AL49" s="312"/>
      <c r="AM49" s="1130" t="s">
        <v>506</v>
      </c>
      <c r="AN49" s="1132" t="s">
        <v>540</v>
      </c>
      <c r="AO49" s="1133"/>
      <c r="AP49" s="1133"/>
      <c r="AQ49" s="1133"/>
      <c r="AR49" s="1134"/>
    </row>
    <row r="50" spans="1:44" ht="13">
      <c r="A50" s="255"/>
      <c r="AK50" s="313"/>
      <c r="AL50" s="314"/>
      <c r="AM50" s="1131"/>
      <c r="AN50" s="315" t="s">
        <v>541</v>
      </c>
      <c r="AO50" s="316" t="s">
        <v>542</v>
      </c>
      <c r="AP50" s="317" t="s">
        <v>543</v>
      </c>
      <c r="AQ50" s="318" t="s">
        <v>544</v>
      </c>
      <c r="AR50" s="319" t="s">
        <v>545</v>
      </c>
    </row>
    <row r="51" spans="1:44" ht="13">
      <c r="A51" s="255"/>
      <c r="AK51" s="311" t="s">
        <v>546</v>
      </c>
      <c r="AL51" s="312"/>
      <c r="AM51" s="320">
        <v>3012958</v>
      </c>
      <c r="AN51" s="321">
        <v>20297</v>
      </c>
      <c r="AO51" s="322">
        <v>27.1</v>
      </c>
      <c r="AP51" s="323">
        <v>43226</v>
      </c>
      <c r="AQ51" s="324">
        <v>1.3</v>
      </c>
      <c r="AR51" s="325">
        <v>25.8</v>
      </c>
    </row>
    <row r="52" spans="1:44" ht="13">
      <c r="A52" s="255"/>
      <c r="AK52" s="326"/>
      <c r="AL52" s="327" t="s">
        <v>547</v>
      </c>
      <c r="AM52" s="328">
        <v>2380869</v>
      </c>
      <c r="AN52" s="329">
        <v>16039</v>
      </c>
      <c r="AO52" s="330">
        <v>36.200000000000003</v>
      </c>
      <c r="AP52" s="331">
        <v>22622</v>
      </c>
      <c r="AQ52" s="332">
        <v>-0.2</v>
      </c>
      <c r="AR52" s="333">
        <v>36.4</v>
      </c>
    </row>
    <row r="53" spans="1:44" ht="13">
      <c r="A53" s="255"/>
      <c r="AK53" s="311" t="s">
        <v>548</v>
      </c>
      <c r="AL53" s="312"/>
      <c r="AM53" s="320">
        <v>2531497</v>
      </c>
      <c r="AN53" s="321">
        <v>17136</v>
      </c>
      <c r="AO53" s="322">
        <v>-15.6</v>
      </c>
      <c r="AP53" s="323">
        <v>42836</v>
      </c>
      <c r="AQ53" s="324">
        <v>-0.9</v>
      </c>
      <c r="AR53" s="325">
        <v>-14.7</v>
      </c>
    </row>
    <row r="54" spans="1:44" ht="13">
      <c r="A54" s="255"/>
      <c r="AK54" s="326"/>
      <c r="AL54" s="327" t="s">
        <v>547</v>
      </c>
      <c r="AM54" s="328">
        <v>1626309</v>
      </c>
      <c r="AN54" s="329">
        <v>11009</v>
      </c>
      <c r="AO54" s="330">
        <v>-31.4</v>
      </c>
      <c r="AP54" s="331">
        <v>22936</v>
      </c>
      <c r="AQ54" s="332">
        <v>1.4</v>
      </c>
      <c r="AR54" s="333">
        <v>-32.799999999999997</v>
      </c>
    </row>
    <row r="55" spans="1:44" ht="13">
      <c r="A55" s="255"/>
      <c r="AK55" s="311" t="s">
        <v>549</v>
      </c>
      <c r="AL55" s="312"/>
      <c r="AM55" s="320">
        <v>3530854</v>
      </c>
      <c r="AN55" s="321">
        <v>23993</v>
      </c>
      <c r="AO55" s="322">
        <v>40</v>
      </c>
      <c r="AP55" s="323">
        <v>44161</v>
      </c>
      <c r="AQ55" s="324">
        <v>3.1</v>
      </c>
      <c r="AR55" s="325">
        <v>36.9</v>
      </c>
    </row>
    <row r="56" spans="1:44" ht="13">
      <c r="A56" s="255"/>
      <c r="AK56" s="326"/>
      <c r="AL56" s="327" t="s">
        <v>547</v>
      </c>
      <c r="AM56" s="328">
        <v>2477289</v>
      </c>
      <c r="AN56" s="329">
        <v>16834</v>
      </c>
      <c r="AO56" s="330">
        <v>52.9</v>
      </c>
      <c r="AP56" s="331">
        <v>23644</v>
      </c>
      <c r="AQ56" s="332">
        <v>3.1</v>
      </c>
      <c r="AR56" s="333">
        <v>49.8</v>
      </c>
    </row>
    <row r="57" spans="1:44" ht="13">
      <c r="A57" s="255"/>
      <c r="AK57" s="311" t="s">
        <v>550</v>
      </c>
      <c r="AL57" s="312"/>
      <c r="AM57" s="320">
        <v>3005692</v>
      </c>
      <c r="AN57" s="321">
        <v>20543</v>
      </c>
      <c r="AO57" s="322">
        <v>-14.4</v>
      </c>
      <c r="AP57" s="323">
        <v>43955</v>
      </c>
      <c r="AQ57" s="324">
        <v>-0.5</v>
      </c>
      <c r="AR57" s="325">
        <v>-13.9</v>
      </c>
    </row>
    <row r="58" spans="1:44" ht="13">
      <c r="A58" s="255"/>
      <c r="AK58" s="326"/>
      <c r="AL58" s="327" t="s">
        <v>547</v>
      </c>
      <c r="AM58" s="328">
        <v>1784154</v>
      </c>
      <c r="AN58" s="329">
        <v>12194</v>
      </c>
      <c r="AO58" s="330">
        <v>-27.6</v>
      </c>
      <c r="AP58" s="331">
        <v>21318</v>
      </c>
      <c r="AQ58" s="332">
        <v>-9.8000000000000007</v>
      </c>
      <c r="AR58" s="333">
        <v>-17.8</v>
      </c>
    </row>
    <row r="59" spans="1:44" ht="13">
      <c r="A59" s="255"/>
      <c r="AK59" s="311" t="s">
        <v>551</v>
      </c>
      <c r="AL59" s="312"/>
      <c r="AM59" s="320">
        <v>2711784</v>
      </c>
      <c r="AN59" s="321">
        <v>18610</v>
      </c>
      <c r="AO59" s="322">
        <v>-9.4</v>
      </c>
      <c r="AP59" s="323">
        <v>41921</v>
      </c>
      <c r="AQ59" s="324">
        <v>-4.5999999999999996</v>
      </c>
      <c r="AR59" s="325">
        <v>-4.8</v>
      </c>
    </row>
    <row r="60" spans="1:44" ht="13">
      <c r="A60" s="255"/>
      <c r="AK60" s="326"/>
      <c r="AL60" s="327" t="s">
        <v>547</v>
      </c>
      <c r="AM60" s="328">
        <v>1556366</v>
      </c>
      <c r="AN60" s="329">
        <v>10681</v>
      </c>
      <c r="AO60" s="330">
        <v>-12.4</v>
      </c>
      <c r="AP60" s="331">
        <v>21655</v>
      </c>
      <c r="AQ60" s="332">
        <v>1.6</v>
      </c>
      <c r="AR60" s="333">
        <v>-14</v>
      </c>
    </row>
    <row r="61" spans="1:44" ht="13">
      <c r="A61" s="255"/>
      <c r="AK61" s="311" t="s">
        <v>552</v>
      </c>
      <c r="AL61" s="334"/>
      <c r="AM61" s="320">
        <v>2958557</v>
      </c>
      <c r="AN61" s="321">
        <v>20116</v>
      </c>
      <c r="AO61" s="322">
        <v>5.5</v>
      </c>
      <c r="AP61" s="323">
        <v>43220</v>
      </c>
      <c r="AQ61" s="335">
        <v>-0.3</v>
      </c>
      <c r="AR61" s="325">
        <v>5.8</v>
      </c>
    </row>
    <row r="62" spans="1:44" ht="13">
      <c r="A62" s="255"/>
      <c r="AK62" s="326"/>
      <c r="AL62" s="327" t="s">
        <v>547</v>
      </c>
      <c r="AM62" s="328">
        <v>1964997</v>
      </c>
      <c r="AN62" s="329">
        <v>13351</v>
      </c>
      <c r="AO62" s="330">
        <v>3.5</v>
      </c>
      <c r="AP62" s="331">
        <v>22435</v>
      </c>
      <c r="AQ62" s="332">
        <v>-0.8</v>
      </c>
      <c r="AR62" s="333">
        <v>4.3</v>
      </c>
    </row>
    <row r="63" spans="1:44" ht="13">
      <c r="A63" s="255"/>
    </row>
    <row r="64" spans="1:44" ht="13">
      <c r="A64" s="255"/>
    </row>
    <row r="65" spans="1:46" ht="13">
      <c r="A65" s="255"/>
    </row>
    <row r="66" spans="1:46" ht="13">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c r="AS67" s="251"/>
      <c r="AT67" s="251"/>
    </row>
    <row r="70" spans="1:46" ht="13" hidden="1"/>
    <row r="71" spans="1:46" ht="13" hidden="1"/>
    <row r="72" spans="1:46" ht="13" hidden="1"/>
    <row r="73" spans="1:46" ht="13" hidden="1"/>
  </sheetData>
  <sheetProtection algorithmName="SHA-512" hashValue="s2BCi/QsMIPJrYI5wVwE/oZwTm0AF2677ny5t3r/8+uIGCQwsn0e/ZF8a1L/5cBB/Lz4e7vLMBzSHQ+WNpkQiw==" saltValue="O+jUL9SSOxk/Wpjj2+8+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0" customWidth="1"/>
    <col min="126" max="16384" width="9" style="249" hidden="1"/>
  </cols>
  <sheetData>
    <row r="1" spans="2:125" ht="13.5" customHeight="1">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
      <c r="B2" s="249"/>
      <c r="DG2" s="249"/>
    </row>
    <row r="3" spans="2:125" ht="13">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
    <row r="5" spans="2:125" ht="13"/>
    <row r="6" spans="2:125" ht="13"/>
    <row r="7" spans="2:125" ht="13"/>
    <row r="8" spans="2:125" ht="13"/>
    <row r="9" spans="2:125" ht="13">
      <c r="DU9" s="249"/>
    </row>
    <row r="10" spans="2:125" ht="13"/>
    <row r="11" spans="2:125" ht="13"/>
    <row r="12" spans="2:125" ht="13"/>
    <row r="13" spans="2:125" ht="13"/>
    <row r="14" spans="2:125" ht="13"/>
    <row r="15" spans="2:125" ht="13"/>
    <row r="16" spans="2:125" ht="13"/>
    <row r="17" spans="125:125" ht="13">
      <c r="DU17" s="249"/>
    </row>
    <row r="18" spans="125:125" ht="13"/>
    <row r="19" spans="125:125" ht="13"/>
    <row r="20" spans="125:125" ht="13">
      <c r="DU20" s="249"/>
    </row>
    <row r="21" spans="125:125" ht="13">
      <c r="DU21" s="249"/>
    </row>
    <row r="22" spans="125:125" ht="13"/>
    <row r="23" spans="125:125" ht="13"/>
    <row r="24" spans="125:125" ht="13"/>
    <row r="25" spans="125:125" ht="13"/>
    <row r="26" spans="125:125" ht="13"/>
    <row r="27" spans="125:125" ht="13"/>
    <row r="28" spans="125:125" ht="13">
      <c r="DU28" s="249"/>
    </row>
    <row r="29" spans="125:125" ht="13"/>
    <row r="30" spans="125:125" ht="13"/>
    <row r="31" spans="125:125" ht="13"/>
    <row r="32" spans="125:125" ht="13"/>
    <row r="33" spans="2:125" ht="13">
      <c r="B33" s="249"/>
      <c r="G33" s="249"/>
      <c r="I33" s="249"/>
    </row>
    <row r="34" spans="2:125" ht="13">
      <c r="C34" s="249"/>
      <c r="P34" s="249"/>
      <c r="DE34" s="249"/>
      <c r="DH34" s="249"/>
    </row>
    <row r="35" spans="2:125" ht="13">
      <c r="D35" s="249"/>
      <c r="E35" s="249"/>
      <c r="DG35" s="249"/>
      <c r="DJ35" s="249"/>
      <c r="DP35" s="249"/>
      <c r="DQ35" s="249"/>
      <c r="DR35" s="249"/>
      <c r="DS35" s="249"/>
      <c r="DT35" s="249"/>
      <c r="DU35" s="249"/>
    </row>
    <row r="36" spans="2:125" ht="13">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
      <c r="DU37" s="249"/>
    </row>
    <row r="38" spans="2:125" ht="13">
      <c r="DT38" s="249"/>
      <c r="DU38" s="249"/>
    </row>
    <row r="39" spans="2:125" ht="13"/>
    <row r="40" spans="2:125" ht="13">
      <c r="DH40" s="249"/>
    </row>
    <row r="41" spans="2:125" ht="13">
      <c r="DE41" s="249"/>
    </row>
    <row r="42" spans="2:125" ht="13">
      <c r="DG42" s="249"/>
      <c r="DJ42" s="249"/>
    </row>
    <row r="43" spans="2:125" ht="13">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
      <c r="DU44" s="249"/>
    </row>
    <row r="45" spans="2:125" ht="13"/>
    <row r="46" spans="2:125" ht="13"/>
    <row r="47" spans="2:125" ht="13"/>
    <row r="48" spans="2:125" ht="13">
      <c r="DT48" s="249"/>
      <c r="DU48" s="249"/>
    </row>
    <row r="49" spans="120:125" ht="13">
      <c r="DU49" s="249"/>
    </row>
    <row r="50" spans="120:125" ht="13">
      <c r="DU50" s="249"/>
    </row>
    <row r="51" spans="120:125" ht="13">
      <c r="DP51" s="249"/>
      <c r="DQ51" s="249"/>
      <c r="DR51" s="249"/>
      <c r="DS51" s="249"/>
      <c r="DT51" s="249"/>
      <c r="DU51" s="249"/>
    </row>
    <row r="52" spans="120:125" ht="13"/>
    <row r="53" spans="120:125" ht="13"/>
    <row r="54" spans="120:125" ht="13">
      <c r="DU54" s="249"/>
    </row>
    <row r="55" spans="120:125" ht="13"/>
    <row r="56" spans="120:125" ht="13"/>
    <row r="57" spans="120:125" ht="13"/>
    <row r="58" spans="120:125" ht="13">
      <c r="DU58" s="249"/>
    </row>
    <row r="59" spans="120:125" ht="13"/>
    <row r="60" spans="120:125" ht="13"/>
    <row r="61" spans="120:125" ht="13"/>
    <row r="62" spans="120:125" ht="13"/>
    <row r="63" spans="120:125" ht="13">
      <c r="DU63" s="249"/>
    </row>
    <row r="64" spans="120:125" ht="13">
      <c r="DT64" s="249"/>
      <c r="DU64" s="249"/>
    </row>
    <row r="65" spans="123:125" ht="13"/>
    <row r="66" spans="123:125" ht="13"/>
    <row r="67" spans="123:125" ht="13"/>
    <row r="68" spans="123:125" ht="13"/>
    <row r="69" spans="123:125" ht="13">
      <c r="DS69" s="249"/>
      <c r="DT69" s="249"/>
      <c r="DU69" s="24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49"/>
    </row>
    <row r="83" spans="116:125" ht="13">
      <c r="DM83" s="249"/>
      <c r="DN83" s="249"/>
      <c r="DO83" s="249"/>
      <c r="DP83" s="249"/>
      <c r="DQ83" s="249"/>
      <c r="DR83" s="249"/>
      <c r="DS83" s="249"/>
      <c r="DT83" s="249"/>
      <c r="DU83" s="249"/>
    </row>
    <row r="84" spans="116:125" ht="13"/>
    <row r="85" spans="116:125" ht="13"/>
    <row r="86" spans="116:125" ht="13"/>
    <row r="87" spans="116:125" ht="13"/>
    <row r="88" spans="116:125" ht="13">
      <c r="DU88" s="249"/>
    </row>
    <row r="89" spans="116:125" ht="13"/>
    <row r="90" spans="116:125" ht="13"/>
    <row r="91" spans="116:125" ht="13"/>
    <row r="92" spans="116:125" ht="13.5" customHeight="1"/>
    <row r="93" spans="116:125" ht="13.5" customHeight="1"/>
    <row r="94" spans="116:125" ht="13.5" customHeight="1">
      <c r="DS94" s="249"/>
      <c r="DT94" s="249"/>
      <c r="DU94" s="249"/>
    </row>
    <row r="95" spans="116:125" ht="13.5" customHeight="1">
      <c r="DU95" s="249"/>
    </row>
    <row r="96" spans="116:125" ht="13.5" customHeight="1"/>
    <row r="97" spans="124:125" ht="13.5" customHeight="1"/>
    <row r="98" spans="124:125" ht="13.5" customHeight="1"/>
    <row r="99" spans="124:125" ht="13.5" customHeight="1"/>
    <row r="100" spans="124:125" ht="13.5" customHeight="1"/>
    <row r="101" spans="124:125" ht="13.5" customHeight="1">
      <c r="DU101" s="249"/>
    </row>
    <row r="102" spans="124:125" ht="13.5" customHeight="1"/>
    <row r="103" spans="124:125" ht="13.5" customHeight="1"/>
    <row r="104" spans="124:125" ht="13.5" customHeight="1">
      <c r="DT104" s="249"/>
      <c r="DU104" s="24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9" t="s">
        <v>554</v>
      </c>
    </row>
    <row r="121" spans="125:125" ht="13.5" hidden="1" customHeight="1">
      <c r="DU121" s="249"/>
    </row>
  </sheetData>
  <sheetProtection algorithmName="SHA-512" hashValue="kHDd+Qb+ys4GjuQRifGnrs1FVyR8jaE+PvOrzgWgNdS9wLmuWWl19q9LnyTiSU9/0FcXST9V6ETT1m0d9p9ZbA==" saltValue="juT7AwJOyQYK8d6v21cQD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50" customWidth="1"/>
    <col min="126" max="142" width="0" style="249" hidden="1" customWidth="1"/>
    <col min="143" max="16384" width="9" style="249" hidden="1"/>
  </cols>
  <sheetData>
    <row r="1" spans="1:125" ht="13.5" customHeight="1">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c r="B2" s="249"/>
      <c r="T2" s="249"/>
    </row>
    <row r="3" spans="1:125" ht="13">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49"/>
      <c r="G33" s="249"/>
      <c r="I33" s="249"/>
    </row>
    <row r="34" spans="2:125" ht="13">
      <c r="C34" s="249"/>
      <c r="P34" s="249"/>
      <c r="R34" s="249"/>
      <c r="U34" s="249"/>
    </row>
    <row r="35" spans="2:125" ht="13">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
      <c r="F36" s="249"/>
      <c r="H36" s="249"/>
      <c r="J36" s="249"/>
      <c r="K36" s="249"/>
      <c r="L36" s="249"/>
      <c r="M36" s="249"/>
      <c r="N36" s="249"/>
      <c r="O36" s="249"/>
      <c r="Q36" s="249"/>
      <c r="S36" s="249"/>
      <c r="V36" s="249"/>
    </row>
    <row r="37" spans="2:125" ht="13"/>
    <row r="38" spans="2:125" ht="13"/>
    <row r="39" spans="2:125" ht="13"/>
    <row r="40" spans="2:125" ht="13">
      <c r="U40" s="249"/>
    </row>
    <row r="41" spans="2:125" ht="13">
      <c r="R41" s="249"/>
    </row>
    <row r="42" spans="2:125" ht="13">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
      <c r="Q43" s="249"/>
      <c r="S43" s="249"/>
      <c r="V43" s="24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0" t="s">
        <v>555</v>
      </c>
    </row>
  </sheetData>
  <sheetProtection algorithmName="SHA-512" hashValue="S0FZcK8TxLJCEXazflXg15SILV8mwvGB7my/ZtKOe+xqZxm+ht4JaXnSQSRLMcy/ilKKpavYMdbqYnLdxxovzQ==" saltValue="w3MvPrTicFpeiigp2h6Q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56" t="s">
        <v>3</v>
      </c>
      <c r="D47" s="1156"/>
      <c r="E47" s="1157"/>
      <c r="F47" s="11">
        <v>8.7200000000000006</v>
      </c>
      <c r="G47" s="12">
        <v>7.83</v>
      </c>
      <c r="H47" s="12">
        <v>8.2200000000000006</v>
      </c>
      <c r="I47" s="12">
        <v>13.92</v>
      </c>
      <c r="J47" s="13">
        <v>15.01</v>
      </c>
    </row>
    <row r="48" spans="2:10" ht="57.75" customHeight="1">
      <c r="B48" s="14"/>
      <c r="C48" s="1158" t="s">
        <v>4</v>
      </c>
      <c r="D48" s="1158"/>
      <c r="E48" s="1159"/>
      <c r="F48" s="15">
        <v>2.7</v>
      </c>
      <c r="G48" s="16">
        <v>3.82</v>
      </c>
      <c r="H48" s="16">
        <v>4.4800000000000004</v>
      </c>
      <c r="I48" s="16">
        <v>7.2</v>
      </c>
      <c r="J48" s="17">
        <v>5.72</v>
      </c>
    </row>
    <row r="49" spans="2:10" ht="57.75" customHeight="1" thickBot="1">
      <c r="B49" s="18"/>
      <c r="C49" s="1160" t="s">
        <v>5</v>
      </c>
      <c r="D49" s="1160"/>
      <c r="E49" s="1161"/>
      <c r="F49" s="19" t="s">
        <v>561</v>
      </c>
      <c r="G49" s="20">
        <v>0.3</v>
      </c>
      <c r="H49" s="20">
        <v>1.32</v>
      </c>
      <c r="I49" s="20">
        <v>8.99</v>
      </c>
      <c r="J49" s="21" t="s">
        <v>562</v>
      </c>
    </row>
    <row r="50" spans="2:10" ht="13"/>
  </sheetData>
  <sheetProtection algorithmName="SHA-512" hashValue="YFfNEEdufV88xIVtbH3Kfjr1J46bOYUAdyvZAHl+8PejCF3xRQEkXlVJZzzxU2C1cwwlGPG6fXZNFq9Nd05UKQ==" saltValue="TMYWP3TpBtBrIkVEeJe5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66" t="s">
        <v>563</v>
      </c>
      <c r="D34" s="1166"/>
      <c r="E34" s="1167"/>
      <c r="F34" s="32">
        <v>12.43</v>
      </c>
      <c r="G34" s="33">
        <v>13.35</v>
      </c>
      <c r="H34" s="33">
        <v>12.04</v>
      </c>
      <c r="I34" s="33">
        <v>12.95</v>
      </c>
      <c r="J34" s="34">
        <v>10.029999999999999</v>
      </c>
      <c r="K34" s="22"/>
      <c r="L34" s="22"/>
      <c r="M34" s="22"/>
      <c r="N34" s="22"/>
      <c r="O34" s="22"/>
      <c r="P34" s="22"/>
    </row>
    <row r="35" spans="1:16" ht="39" customHeight="1">
      <c r="A35" s="22"/>
      <c r="B35" s="35"/>
      <c r="C35" s="1162" t="s">
        <v>564</v>
      </c>
      <c r="D35" s="1162"/>
      <c r="E35" s="1163"/>
      <c r="F35" s="36">
        <v>2.69</v>
      </c>
      <c r="G35" s="37">
        <v>3.81</v>
      </c>
      <c r="H35" s="37">
        <v>4.4800000000000004</v>
      </c>
      <c r="I35" s="37">
        <v>7.2</v>
      </c>
      <c r="J35" s="38">
        <v>5.71</v>
      </c>
      <c r="K35" s="22"/>
      <c r="L35" s="22"/>
      <c r="M35" s="22"/>
      <c r="N35" s="22"/>
      <c r="O35" s="22"/>
      <c r="P35" s="22"/>
    </row>
    <row r="36" spans="1:16" ht="39" customHeight="1">
      <c r="A36" s="22"/>
      <c r="B36" s="35"/>
      <c r="C36" s="1162" t="s">
        <v>565</v>
      </c>
      <c r="D36" s="1162"/>
      <c r="E36" s="1163"/>
      <c r="F36" s="36">
        <v>2.67</v>
      </c>
      <c r="G36" s="37">
        <v>3.44</v>
      </c>
      <c r="H36" s="37">
        <v>4.55</v>
      </c>
      <c r="I36" s="37">
        <v>5.49</v>
      </c>
      <c r="J36" s="38">
        <v>3.4</v>
      </c>
      <c r="K36" s="22"/>
      <c r="L36" s="22"/>
      <c r="M36" s="22"/>
      <c r="N36" s="22"/>
      <c r="O36" s="22"/>
      <c r="P36" s="22"/>
    </row>
    <row r="37" spans="1:16" ht="39" customHeight="1">
      <c r="A37" s="22"/>
      <c r="B37" s="35"/>
      <c r="C37" s="1162" t="s">
        <v>566</v>
      </c>
      <c r="D37" s="1162"/>
      <c r="E37" s="1163"/>
      <c r="F37" s="36">
        <v>1.25</v>
      </c>
      <c r="G37" s="37">
        <v>1.1399999999999999</v>
      </c>
      <c r="H37" s="37">
        <v>3.28</v>
      </c>
      <c r="I37" s="37">
        <v>2.2999999999999998</v>
      </c>
      <c r="J37" s="38">
        <v>2.23</v>
      </c>
      <c r="K37" s="22"/>
      <c r="L37" s="22"/>
      <c r="M37" s="22"/>
      <c r="N37" s="22"/>
      <c r="O37" s="22"/>
      <c r="P37" s="22"/>
    </row>
    <row r="38" spans="1:16" ht="39" customHeight="1">
      <c r="A38" s="22"/>
      <c r="B38" s="35"/>
      <c r="C38" s="1162" t="s">
        <v>567</v>
      </c>
      <c r="D38" s="1162"/>
      <c r="E38" s="1163"/>
      <c r="F38" s="36">
        <v>0.17</v>
      </c>
      <c r="G38" s="37">
        <v>0.24</v>
      </c>
      <c r="H38" s="37">
        <v>0.38</v>
      </c>
      <c r="I38" s="37">
        <v>0.21</v>
      </c>
      <c r="J38" s="38">
        <v>0.28999999999999998</v>
      </c>
      <c r="K38" s="22"/>
      <c r="L38" s="22"/>
      <c r="M38" s="22"/>
      <c r="N38" s="22"/>
      <c r="O38" s="22"/>
      <c r="P38" s="22"/>
    </row>
    <row r="39" spans="1:16" ht="39" customHeight="1">
      <c r="A39" s="22"/>
      <c r="B39" s="35"/>
      <c r="C39" s="1162" t="s">
        <v>568</v>
      </c>
      <c r="D39" s="1162"/>
      <c r="E39" s="1163"/>
      <c r="F39" s="36">
        <v>1.64</v>
      </c>
      <c r="G39" s="37">
        <v>0.8</v>
      </c>
      <c r="H39" s="37">
        <v>0.75</v>
      </c>
      <c r="I39" s="37">
        <v>0.6</v>
      </c>
      <c r="J39" s="38">
        <v>0.28000000000000003</v>
      </c>
      <c r="K39" s="22"/>
      <c r="L39" s="22"/>
      <c r="M39" s="22"/>
      <c r="N39" s="22"/>
      <c r="O39" s="22"/>
      <c r="P39" s="22"/>
    </row>
    <row r="40" spans="1:16" ht="39" customHeight="1">
      <c r="A40" s="22"/>
      <c r="B40" s="35"/>
      <c r="C40" s="1162" t="s">
        <v>569</v>
      </c>
      <c r="D40" s="1162"/>
      <c r="E40" s="1163"/>
      <c r="F40" s="36">
        <v>0.21</v>
      </c>
      <c r="G40" s="37">
        <v>0.11</v>
      </c>
      <c r="H40" s="37">
        <v>0.28000000000000003</v>
      </c>
      <c r="I40" s="37">
        <v>0.3</v>
      </c>
      <c r="J40" s="38">
        <v>0.17</v>
      </c>
      <c r="K40" s="22"/>
      <c r="L40" s="22"/>
      <c r="M40" s="22"/>
      <c r="N40" s="22"/>
      <c r="O40" s="22"/>
      <c r="P40" s="22"/>
    </row>
    <row r="41" spans="1:16" ht="39" customHeight="1">
      <c r="A41" s="22"/>
      <c r="B41" s="35"/>
      <c r="C41" s="1162" t="s">
        <v>570</v>
      </c>
      <c r="D41" s="1162"/>
      <c r="E41" s="1163"/>
      <c r="F41" s="36">
        <v>0.03</v>
      </c>
      <c r="G41" s="37">
        <v>0.03</v>
      </c>
      <c r="H41" s="37">
        <v>0.03</v>
      </c>
      <c r="I41" s="37">
        <v>0.03</v>
      </c>
      <c r="J41" s="38">
        <v>0.08</v>
      </c>
      <c r="K41" s="22"/>
      <c r="L41" s="22"/>
      <c r="M41" s="22"/>
      <c r="N41" s="22"/>
      <c r="O41" s="22"/>
      <c r="P41" s="22"/>
    </row>
    <row r="42" spans="1:16" ht="39" customHeight="1">
      <c r="A42" s="22"/>
      <c r="B42" s="39"/>
      <c r="C42" s="1162" t="s">
        <v>571</v>
      </c>
      <c r="D42" s="1162"/>
      <c r="E42" s="1163"/>
      <c r="F42" s="36" t="s">
        <v>515</v>
      </c>
      <c r="G42" s="37" t="s">
        <v>515</v>
      </c>
      <c r="H42" s="37" t="s">
        <v>515</v>
      </c>
      <c r="I42" s="37" t="s">
        <v>515</v>
      </c>
      <c r="J42" s="38" t="s">
        <v>515</v>
      </c>
      <c r="K42" s="22"/>
      <c r="L42" s="22"/>
      <c r="M42" s="22"/>
      <c r="N42" s="22"/>
      <c r="O42" s="22"/>
      <c r="P42" s="22"/>
    </row>
    <row r="43" spans="1:16" ht="39" customHeight="1" thickBot="1">
      <c r="A43" s="22"/>
      <c r="B43" s="40"/>
      <c r="C43" s="1164" t="s">
        <v>572</v>
      </c>
      <c r="D43" s="1164"/>
      <c r="E43" s="1165"/>
      <c r="F43" s="41">
        <v>0.04</v>
      </c>
      <c r="G43" s="42">
        <v>0</v>
      </c>
      <c r="H43" s="42">
        <v>0.01</v>
      </c>
      <c r="I43" s="42" t="s">
        <v>515</v>
      </c>
      <c r="J43" s="43" t="s">
        <v>515</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vK+osX7NEqJX7MEA/MRjJSLViGQzzJA7F4yOdZc7H5ADeWmGVc+PNYRlZSUUh2x0Y2K2DlJaROa63G9bUPY2HQ==" saltValue="iql7F5/cgmIpkBmbZ3ck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c r="A45" s="46"/>
      <c r="B45" s="1191" t="s">
        <v>11</v>
      </c>
      <c r="C45" s="1192"/>
      <c r="D45" s="56"/>
      <c r="E45" s="1197" t="s">
        <v>12</v>
      </c>
      <c r="F45" s="1197"/>
      <c r="G45" s="1197"/>
      <c r="H45" s="1197"/>
      <c r="I45" s="1197"/>
      <c r="J45" s="1198"/>
      <c r="K45" s="57">
        <v>3230</v>
      </c>
      <c r="L45" s="58">
        <v>3452</v>
      </c>
      <c r="M45" s="58">
        <v>3654</v>
      </c>
      <c r="N45" s="58">
        <v>3819</v>
      </c>
      <c r="O45" s="59">
        <v>3892</v>
      </c>
      <c r="P45" s="46"/>
      <c r="Q45" s="46"/>
      <c r="R45" s="46"/>
      <c r="S45" s="46"/>
      <c r="T45" s="46"/>
      <c r="U45" s="46"/>
    </row>
    <row r="46" spans="1:21" ht="30.75" customHeight="1">
      <c r="A46" s="46"/>
      <c r="B46" s="1193"/>
      <c r="C46" s="1194"/>
      <c r="D46" s="60"/>
      <c r="E46" s="1170" t="s">
        <v>13</v>
      </c>
      <c r="F46" s="1170"/>
      <c r="G46" s="1170"/>
      <c r="H46" s="1170"/>
      <c r="I46" s="1170"/>
      <c r="J46" s="1171"/>
      <c r="K46" s="61" t="s">
        <v>515</v>
      </c>
      <c r="L46" s="62" t="s">
        <v>515</v>
      </c>
      <c r="M46" s="62" t="s">
        <v>515</v>
      </c>
      <c r="N46" s="62" t="s">
        <v>515</v>
      </c>
      <c r="O46" s="63" t="s">
        <v>515</v>
      </c>
      <c r="P46" s="46"/>
      <c r="Q46" s="46"/>
      <c r="R46" s="46"/>
      <c r="S46" s="46"/>
      <c r="T46" s="46"/>
      <c r="U46" s="46"/>
    </row>
    <row r="47" spans="1:21" ht="30.75" customHeight="1">
      <c r="A47" s="46"/>
      <c r="B47" s="1193"/>
      <c r="C47" s="1194"/>
      <c r="D47" s="60"/>
      <c r="E47" s="1170" t="s">
        <v>14</v>
      </c>
      <c r="F47" s="1170"/>
      <c r="G47" s="1170"/>
      <c r="H47" s="1170"/>
      <c r="I47" s="1170"/>
      <c r="J47" s="1171"/>
      <c r="K47" s="61" t="s">
        <v>515</v>
      </c>
      <c r="L47" s="62" t="s">
        <v>515</v>
      </c>
      <c r="M47" s="62" t="s">
        <v>515</v>
      </c>
      <c r="N47" s="62" t="s">
        <v>515</v>
      </c>
      <c r="O47" s="63" t="s">
        <v>515</v>
      </c>
      <c r="P47" s="46"/>
      <c r="Q47" s="46"/>
      <c r="R47" s="46"/>
      <c r="S47" s="46"/>
      <c r="T47" s="46"/>
      <c r="U47" s="46"/>
    </row>
    <row r="48" spans="1:21" ht="30.75" customHeight="1">
      <c r="A48" s="46"/>
      <c r="B48" s="1193"/>
      <c r="C48" s="1194"/>
      <c r="D48" s="60"/>
      <c r="E48" s="1170" t="s">
        <v>15</v>
      </c>
      <c r="F48" s="1170"/>
      <c r="G48" s="1170"/>
      <c r="H48" s="1170"/>
      <c r="I48" s="1170"/>
      <c r="J48" s="1171"/>
      <c r="K48" s="61">
        <v>353</v>
      </c>
      <c r="L48" s="62">
        <v>339</v>
      </c>
      <c r="M48" s="62">
        <v>330</v>
      </c>
      <c r="N48" s="62">
        <v>286</v>
      </c>
      <c r="O48" s="63">
        <v>279</v>
      </c>
      <c r="P48" s="46"/>
      <c r="Q48" s="46"/>
      <c r="R48" s="46"/>
      <c r="S48" s="46"/>
      <c r="T48" s="46"/>
      <c r="U48" s="46"/>
    </row>
    <row r="49" spans="1:21" ht="30.75" customHeight="1">
      <c r="A49" s="46"/>
      <c r="B49" s="1193"/>
      <c r="C49" s="1194"/>
      <c r="D49" s="60"/>
      <c r="E49" s="1170" t="s">
        <v>16</v>
      </c>
      <c r="F49" s="1170"/>
      <c r="G49" s="1170"/>
      <c r="H49" s="1170"/>
      <c r="I49" s="1170"/>
      <c r="J49" s="1171"/>
      <c r="K49" s="61">
        <v>149</v>
      </c>
      <c r="L49" s="62">
        <v>144</v>
      </c>
      <c r="M49" s="62">
        <v>145</v>
      </c>
      <c r="N49" s="62">
        <v>187</v>
      </c>
      <c r="O49" s="63">
        <v>260</v>
      </c>
      <c r="P49" s="46"/>
      <c r="Q49" s="46"/>
      <c r="R49" s="46"/>
      <c r="S49" s="46"/>
      <c r="T49" s="46"/>
      <c r="U49" s="46"/>
    </row>
    <row r="50" spans="1:21" ht="30.75" customHeight="1">
      <c r="A50" s="46"/>
      <c r="B50" s="1193"/>
      <c r="C50" s="1194"/>
      <c r="D50" s="60"/>
      <c r="E50" s="1170" t="s">
        <v>17</v>
      </c>
      <c r="F50" s="1170"/>
      <c r="G50" s="1170"/>
      <c r="H50" s="1170"/>
      <c r="I50" s="1170"/>
      <c r="J50" s="1171"/>
      <c r="K50" s="61" t="s">
        <v>515</v>
      </c>
      <c r="L50" s="62" t="s">
        <v>515</v>
      </c>
      <c r="M50" s="62" t="s">
        <v>515</v>
      </c>
      <c r="N50" s="62" t="s">
        <v>515</v>
      </c>
      <c r="O50" s="63" t="s">
        <v>515</v>
      </c>
      <c r="P50" s="46"/>
      <c r="Q50" s="46"/>
      <c r="R50" s="46"/>
      <c r="S50" s="46"/>
      <c r="T50" s="46"/>
      <c r="U50" s="46"/>
    </row>
    <row r="51" spans="1:21" ht="30.75" customHeight="1">
      <c r="A51" s="46"/>
      <c r="B51" s="1195"/>
      <c r="C51" s="1196"/>
      <c r="D51" s="64"/>
      <c r="E51" s="1170" t="s">
        <v>18</v>
      </c>
      <c r="F51" s="1170"/>
      <c r="G51" s="1170"/>
      <c r="H51" s="1170"/>
      <c r="I51" s="1170"/>
      <c r="J51" s="1171"/>
      <c r="K51" s="61" t="s">
        <v>515</v>
      </c>
      <c r="L51" s="62" t="s">
        <v>515</v>
      </c>
      <c r="M51" s="62" t="s">
        <v>515</v>
      </c>
      <c r="N51" s="62" t="s">
        <v>515</v>
      </c>
      <c r="O51" s="63" t="s">
        <v>515</v>
      </c>
      <c r="P51" s="46"/>
      <c r="Q51" s="46"/>
      <c r="R51" s="46"/>
      <c r="S51" s="46"/>
      <c r="T51" s="46"/>
      <c r="U51" s="46"/>
    </row>
    <row r="52" spans="1:21" ht="30.75" customHeight="1">
      <c r="A52" s="46"/>
      <c r="B52" s="1168" t="s">
        <v>19</v>
      </c>
      <c r="C52" s="1169"/>
      <c r="D52" s="64"/>
      <c r="E52" s="1170" t="s">
        <v>20</v>
      </c>
      <c r="F52" s="1170"/>
      <c r="G52" s="1170"/>
      <c r="H52" s="1170"/>
      <c r="I52" s="1170"/>
      <c r="J52" s="1171"/>
      <c r="K52" s="61">
        <v>3432</v>
      </c>
      <c r="L52" s="62">
        <v>3401</v>
      </c>
      <c r="M52" s="62">
        <v>3287</v>
      </c>
      <c r="N52" s="62">
        <v>3341</v>
      </c>
      <c r="O52" s="63">
        <v>3273</v>
      </c>
      <c r="P52" s="46"/>
      <c r="Q52" s="46"/>
      <c r="R52" s="46"/>
      <c r="S52" s="46"/>
      <c r="T52" s="46"/>
      <c r="U52" s="46"/>
    </row>
    <row r="53" spans="1:21" ht="30.75" customHeight="1" thickBot="1">
      <c r="A53" s="46"/>
      <c r="B53" s="1172" t="s">
        <v>21</v>
      </c>
      <c r="C53" s="1173"/>
      <c r="D53" s="65"/>
      <c r="E53" s="1174" t="s">
        <v>22</v>
      </c>
      <c r="F53" s="1174"/>
      <c r="G53" s="1174"/>
      <c r="H53" s="1174"/>
      <c r="I53" s="1174"/>
      <c r="J53" s="1175"/>
      <c r="K53" s="66">
        <v>300</v>
      </c>
      <c r="L53" s="67">
        <v>534</v>
      </c>
      <c r="M53" s="67">
        <v>842</v>
      </c>
      <c r="N53" s="67">
        <v>951</v>
      </c>
      <c r="O53" s="68">
        <v>1158</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c r="B58" s="1176" t="s">
        <v>26</v>
      </c>
      <c r="C58" s="1177"/>
      <c r="D58" s="1182" t="s">
        <v>27</v>
      </c>
      <c r="E58" s="1183"/>
      <c r="F58" s="1183"/>
      <c r="G58" s="1183"/>
      <c r="H58" s="1183"/>
      <c r="I58" s="1183"/>
      <c r="J58" s="1184"/>
      <c r="K58" s="81"/>
      <c r="L58" s="82"/>
      <c r="M58" s="82"/>
      <c r="N58" s="82"/>
      <c r="O58" s="83"/>
    </row>
    <row r="59" spans="1:21" ht="31.5" customHeight="1">
      <c r="B59" s="1178"/>
      <c r="C59" s="1179"/>
      <c r="D59" s="1185" t="s">
        <v>28</v>
      </c>
      <c r="E59" s="1186"/>
      <c r="F59" s="1186"/>
      <c r="G59" s="1186"/>
      <c r="H59" s="1186"/>
      <c r="I59" s="1186"/>
      <c r="J59" s="1187"/>
      <c r="K59" s="84"/>
      <c r="L59" s="85"/>
      <c r="M59" s="85"/>
      <c r="N59" s="85"/>
      <c r="O59" s="86"/>
    </row>
    <row r="60" spans="1:21" ht="31.5" customHeight="1" thickBot="1">
      <c r="B60" s="1180"/>
      <c r="C60" s="1181"/>
      <c r="D60" s="1188" t="s">
        <v>29</v>
      </c>
      <c r="E60" s="1189"/>
      <c r="F60" s="1189"/>
      <c r="G60" s="1189"/>
      <c r="H60" s="1189"/>
      <c r="I60" s="1189"/>
      <c r="J60" s="1190"/>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8oB8XCcVvI/aNw7kRxb3Yv1MWMnfQsTnm96bJsb3Hu9XSSOm9c57hnKwp5I+hZKTZw9C5JpHG7dUlySE1PLoQ==" saltValue="aJQQaOu4bhkY2NJbdHjH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556</v>
      </c>
      <c r="J40" s="101" t="s">
        <v>557</v>
      </c>
      <c r="K40" s="101" t="s">
        <v>558</v>
      </c>
      <c r="L40" s="101" t="s">
        <v>559</v>
      </c>
      <c r="M40" s="102" t="s">
        <v>560</v>
      </c>
    </row>
    <row r="41" spans="2:13" ht="27.75" customHeight="1">
      <c r="B41" s="1211" t="s">
        <v>32</v>
      </c>
      <c r="C41" s="1212"/>
      <c r="D41" s="103"/>
      <c r="E41" s="1213" t="s">
        <v>33</v>
      </c>
      <c r="F41" s="1213"/>
      <c r="G41" s="1213"/>
      <c r="H41" s="1214"/>
      <c r="I41" s="338">
        <v>32583</v>
      </c>
      <c r="J41" s="339">
        <v>31809</v>
      </c>
      <c r="K41" s="339">
        <v>31615</v>
      </c>
      <c r="L41" s="339">
        <v>31836</v>
      </c>
      <c r="M41" s="340">
        <v>30142</v>
      </c>
    </row>
    <row r="42" spans="2:13" ht="27.75" customHeight="1">
      <c r="B42" s="1201"/>
      <c r="C42" s="1202"/>
      <c r="D42" s="104"/>
      <c r="E42" s="1205" t="s">
        <v>34</v>
      </c>
      <c r="F42" s="1205"/>
      <c r="G42" s="1205"/>
      <c r="H42" s="1206"/>
      <c r="I42" s="341" t="s">
        <v>515</v>
      </c>
      <c r="J42" s="342" t="s">
        <v>515</v>
      </c>
      <c r="K42" s="342" t="s">
        <v>515</v>
      </c>
      <c r="L42" s="342" t="s">
        <v>515</v>
      </c>
      <c r="M42" s="343" t="s">
        <v>515</v>
      </c>
    </row>
    <row r="43" spans="2:13" ht="27.75" customHeight="1">
      <c r="B43" s="1201"/>
      <c r="C43" s="1202"/>
      <c r="D43" s="104"/>
      <c r="E43" s="1205" t="s">
        <v>35</v>
      </c>
      <c r="F43" s="1205"/>
      <c r="G43" s="1205"/>
      <c r="H43" s="1206"/>
      <c r="I43" s="341">
        <v>2712</v>
      </c>
      <c r="J43" s="342">
        <v>2412</v>
      </c>
      <c r="K43" s="342">
        <v>2285</v>
      </c>
      <c r="L43" s="342">
        <v>2106</v>
      </c>
      <c r="M43" s="343">
        <v>1912</v>
      </c>
    </row>
    <row r="44" spans="2:13" ht="27.75" customHeight="1">
      <c r="B44" s="1201"/>
      <c r="C44" s="1202"/>
      <c r="D44" s="104"/>
      <c r="E44" s="1205" t="s">
        <v>36</v>
      </c>
      <c r="F44" s="1205"/>
      <c r="G44" s="1205"/>
      <c r="H44" s="1206"/>
      <c r="I44" s="341">
        <v>922</v>
      </c>
      <c r="J44" s="342">
        <v>1449</v>
      </c>
      <c r="K44" s="342">
        <v>1356</v>
      </c>
      <c r="L44" s="342">
        <v>1221</v>
      </c>
      <c r="M44" s="343">
        <v>1022</v>
      </c>
    </row>
    <row r="45" spans="2:13" ht="27.75" customHeight="1">
      <c r="B45" s="1201"/>
      <c r="C45" s="1202"/>
      <c r="D45" s="104"/>
      <c r="E45" s="1205" t="s">
        <v>37</v>
      </c>
      <c r="F45" s="1205"/>
      <c r="G45" s="1205"/>
      <c r="H45" s="1206"/>
      <c r="I45" s="341">
        <v>4379</v>
      </c>
      <c r="J45" s="342">
        <v>4027</v>
      </c>
      <c r="K45" s="342">
        <v>3458</v>
      </c>
      <c r="L45" s="342">
        <v>3697</v>
      </c>
      <c r="M45" s="343">
        <v>4044</v>
      </c>
    </row>
    <row r="46" spans="2:13" ht="27.75" customHeight="1">
      <c r="B46" s="1201"/>
      <c r="C46" s="1202"/>
      <c r="D46" s="105"/>
      <c r="E46" s="1205" t="s">
        <v>38</v>
      </c>
      <c r="F46" s="1205"/>
      <c r="G46" s="1205"/>
      <c r="H46" s="1206"/>
      <c r="I46" s="341">
        <v>12</v>
      </c>
      <c r="J46" s="342">
        <v>31</v>
      </c>
      <c r="K46" s="342">
        <v>14</v>
      </c>
      <c r="L46" s="342">
        <v>11</v>
      </c>
      <c r="M46" s="343">
        <v>8</v>
      </c>
    </row>
    <row r="47" spans="2:13" ht="27.75" customHeight="1">
      <c r="B47" s="1201"/>
      <c r="C47" s="1202"/>
      <c r="D47" s="106"/>
      <c r="E47" s="1215" t="s">
        <v>39</v>
      </c>
      <c r="F47" s="1216"/>
      <c r="G47" s="1216"/>
      <c r="H47" s="1217"/>
      <c r="I47" s="341" t="s">
        <v>515</v>
      </c>
      <c r="J47" s="342" t="s">
        <v>515</v>
      </c>
      <c r="K47" s="342" t="s">
        <v>515</v>
      </c>
      <c r="L47" s="342" t="s">
        <v>515</v>
      </c>
      <c r="M47" s="343" t="s">
        <v>515</v>
      </c>
    </row>
    <row r="48" spans="2:13" ht="27.75" customHeight="1">
      <c r="B48" s="1201"/>
      <c r="C48" s="1202"/>
      <c r="D48" s="104"/>
      <c r="E48" s="1205" t="s">
        <v>40</v>
      </c>
      <c r="F48" s="1205"/>
      <c r="G48" s="1205"/>
      <c r="H48" s="1206"/>
      <c r="I48" s="341" t="s">
        <v>515</v>
      </c>
      <c r="J48" s="342" t="s">
        <v>515</v>
      </c>
      <c r="K48" s="342" t="s">
        <v>515</v>
      </c>
      <c r="L48" s="342" t="s">
        <v>515</v>
      </c>
      <c r="M48" s="343" t="s">
        <v>515</v>
      </c>
    </row>
    <row r="49" spans="2:13" ht="27.75" customHeight="1">
      <c r="B49" s="1203"/>
      <c r="C49" s="1204"/>
      <c r="D49" s="104"/>
      <c r="E49" s="1205" t="s">
        <v>41</v>
      </c>
      <c r="F49" s="1205"/>
      <c r="G49" s="1205"/>
      <c r="H49" s="1206"/>
      <c r="I49" s="341" t="s">
        <v>515</v>
      </c>
      <c r="J49" s="342" t="s">
        <v>515</v>
      </c>
      <c r="K49" s="342" t="s">
        <v>515</v>
      </c>
      <c r="L49" s="342" t="s">
        <v>515</v>
      </c>
      <c r="M49" s="343" t="s">
        <v>515</v>
      </c>
    </row>
    <row r="50" spans="2:13" ht="27.75" customHeight="1">
      <c r="B50" s="1199" t="s">
        <v>42</v>
      </c>
      <c r="C50" s="1200"/>
      <c r="D50" s="107"/>
      <c r="E50" s="1205" t="s">
        <v>43</v>
      </c>
      <c r="F50" s="1205"/>
      <c r="G50" s="1205"/>
      <c r="H50" s="1206"/>
      <c r="I50" s="341">
        <v>4916</v>
      </c>
      <c r="J50" s="342">
        <v>4698</v>
      </c>
      <c r="K50" s="342">
        <v>4772</v>
      </c>
      <c r="L50" s="342">
        <v>6775</v>
      </c>
      <c r="M50" s="343">
        <v>7114</v>
      </c>
    </row>
    <row r="51" spans="2:13" ht="27.75" customHeight="1">
      <c r="B51" s="1201"/>
      <c r="C51" s="1202"/>
      <c r="D51" s="104"/>
      <c r="E51" s="1205" t="s">
        <v>44</v>
      </c>
      <c r="F51" s="1205"/>
      <c r="G51" s="1205"/>
      <c r="H51" s="1206"/>
      <c r="I51" s="341">
        <v>6281</v>
      </c>
      <c r="J51" s="342">
        <v>5210</v>
      </c>
      <c r="K51" s="342">
        <v>4674</v>
      </c>
      <c r="L51" s="342">
        <v>4370</v>
      </c>
      <c r="M51" s="343">
        <v>4236</v>
      </c>
    </row>
    <row r="52" spans="2:13" ht="27.75" customHeight="1">
      <c r="B52" s="1203"/>
      <c r="C52" s="1204"/>
      <c r="D52" s="104"/>
      <c r="E52" s="1205" t="s">
        <v>45</v>
      </c>
      <c r="F52" s="1205"/>
      <c r="G52" s="1205"/>
      <c r="H52" s="1206"/>
      <c r="I52" s="341">
        <v>27757</v>
      </c>
      <c r="J52" s="342">
        <v>27292</v>
      </c>
      <c r="K52" s="342">
        <v>26799</v>
      </c>
      <c r="L52" s="342">
        <v>26600</v>
      </c>
      <c r="M52" s="343">
        <v>25151</v>
      </c>
    </row>
    <row r="53" spans="2:13" ht="27.75" customHeight="1" thickBot="1">
      <c r="B53" s="1207" t="s">
        <v>46</v>
      </c>
      <c r="C53" s="1208"/>
      <c r="D53" s="108"/>
      <c r="E53" s="1209" t="s">
        <v>47</v>
      </c>
      <c r="F53" s="1209"/>
      <c r="G53" s="1209"/>
      <c r="H53" s="1210"/>
      <c r="I53" s="344">
        <v>1655</v>
      </c>
      <c r="J53" s="345">
        <v>2527</v>
      </c>
      <c r="K53" s="345">
        <v>2482</v>
      </c>
      <c r="L53" s="345">
        <v>1125</v>
      </c>
      <c r="M53" s="346">
        <v>627</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uqXLonQmYxcF5U2oFBJ1Fa0Qx9o703g/V4rX5OZ+GAuLg8WzR/6Bx/s/S0Rbx37HmcBIz+yOm0whS9BOQh5eNg==" saltValue="6oR9B4qbPGgzbB5YhgUc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558</v>
      </c>
      <c r="G54" s="117" t="s">
        <v>559</v>
      </c>
      <c r="H54" s="118" t="s">
        <v>560</v>
      </c>
    </row>
    <row r="55" spans="2:8" ht="52.5" customHeight="1">
      <c r="B55" s="119"/>
      <c r="C55" s="1226" t="s">
        <v>50</v>
      </c>
      <c r="D55" s="1226"/>
      <c r="E55" s="1227"/>
      <c r="F55" s="120">
        <v>2191</v>
      </c>
      <c r="G55" s="120">
        <v>3886</v>
      </c>
      <c r="H55" s="121">
        <v>4098</v>
      </c>
    </row>
    <row r="56" spans="2:8" ht="52.5" customHeight="1">
      <c r="B56" s="122"/>
      <c r="C56" s="1228" t="s">
        <v>51</v>
      </c>
      <c r="D56" s="1228"/>
      <c r="E56" s="1229"/>
      <c r="F56" s="123" t="s">
        <v>515</v>
      </c>
      <c r="G56" s="123" t="s">
        <v>515</v>
      </c>
      <c r="H56" s="124" t="s">
        <v>515</v>
      </c>
    </row>
    <row r="57" spans="2:8" ht="53.25" customHeight="1">
      <c r="B57" s="122"/>
      <c r="C57" s="1230" t="s">
        <v>52</v>
      </c>
      <c r="D57" s="1230"/>
      <c r="E57" s="1231"/>
      <c r="F57" s="125">
        <v>1159</v>
      </c>
      <c r="G57" s="125">
        <v>1379</v>
      </c>
      <c r="H57" s="126">
        <v>1698</v>
      </c>
    </row>
    <row r="58" spans="2:8" ht="45.75" customHeight="1">
      <c r="B58" s="127"/>
      <c r="C58" s="1218" t="s">
        <v>593</v>
      </c>
      <c r="D58" s="1219"/>
      <c r="E58" s="1220"/>
      <c r="F58" s="347">
        <v>1002</v>
      </c>
      <c r="G58" s="348">
        <v>1204</v>
      </c>
      <c r="H58" s="348">
        <v>1404</v>
      </c>
    </row>
    <row r="59" spans="2:8" ht="45.75" customHeight="1">
      <c r="B59" s="127"/>
      <c r="C59" s="1218" t="s">
        <v>594</v>
      </c>
      <c r="D59" s="1219"/>
      <c r="E59" s="1220"/>
      <c r="F59" s="347">
        <v>29</v>
      </c>
      <c r="G59" s="348">
        <v>28</v>
      </c>
      <c r="H59" s="348">
        <v>121</v>
      </c>
    </row>
    <row r="60" spans="2:8" ht="45.75" customHeight="1">
      <c r="B60" s="127"/>
      <c r="C60" s="1218" t="s">
        <v>595</v>
      </c>
      <c r="D60" s="1219"/>
      <c r="E60" s="1220"/>
      <c r="F60" s="347">
        <v>1E-3</v>
      </c>
      <c r="G60" s="348">
        <v>3.0000000000000001E-3</v>
      </c>
      <c r="H60" s="348">
        <v>1E-3</v>
      </c>
    </row>
    <row r="61" spans="2:8" ht="45.75" customHeight="1">
      <c r="B61" s="127"/>
      <c r="C61" s="1218" t="s">
        <v>596</v>
      </c>
      <c r="D61" s="1219"/>
      <c r="E61" s="1220"/>
      <c r="F61" s="347">
        <v>17</v>
      </c>
      <c r="G61" s="348">
        <v>28</v>
      </c>
      <c r="H61" s="348">
        <v>45</v>
      </c>
    </row>
    <row r="62" spans="2:8" ht="45.75" customHeight="1" thickBot="1">
      <c r="B62" s="128"/>
      <c r="C62" s="1221" t="s">
        <v>597</v>
      </c>
      <c r="D62" s="1222"/>
      <c r="E62" s="1223"/>
      <c r="F62" s="349" t="s">
        <v>581</v>
      </c>
      <c r="G62" s="350">
        <v>4</v>
      </c>
      <c r="H62" s="350">
        <v>10</v>
      </c>
    </row>
    <row r="63" spans="2:8" ht="52.5" customHeight="1" thickBot="1">
      <c r="B63" s="129"/>
      <c r="C63" s="1224" t="s">
        <v>53</v>
      </c>
      <c r="D63" s="1224"/>
      <c r="E63" s="1225"/>
      <c r="F63" s="130">
        <v>3350</v>
      </c>
      <c r="G63" s="130">
        <v>5265</v>
      </c>
      <c r="H63" s="131">
        <v>5796</v>
      </c>
    </row>
    <row r="64" spans="2:8" ht="13"/>
    <row r="65" s="1" customFormat="1" ht="13.5" hidden="1" customHeight="1"/>
    <row r="66" s="1" customFormat="1" ht="13.5" hidden="1" customHeight="1"/>
  </sheetData>
  <sheetProtection algorithmName="SHA-512" hashValue="9un9osnoaZ7M8EyP7KNm/ssnIUCyEQ8GdreiNwl4FJtYaRTNBPOqYCcq7WcxNCN73jTnNAUlZoB8xM/HWYy+TQ==" saltValue="ijG1E4YeRdN+S5BXyif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F218-EA9F-489A-A225-2B7D18DA3F6E}">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6328125" style="251" customWidth="1"/>
    <col min="2" max="107" width="2.453125" style="251" customWidth="1"/>
    <col min="108" max="108" width="6.08984375" style="257" customWidth="1"/>
    <col min="109" max="109" width="5.90625" style="255" customWidth="1"/>
    <col min="110" max="16384" width="8.6328125" style="251" hidden="1"/>
  </cols>
  <sheetData>
    <row r="1" spans="1:109" ht="42.75" customHeight="1">
      <c r="A1" s="351"/>
      <c r="B1" s="352"/>
      <c r="DD1" s="251"/>
      <c r="DE1" s="251"/>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ht="13">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ht="13">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ht="13">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ht="13">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1"/>
      <c r="DE19" s="251"/>
    </row>
    <row r="20" spans="1:109" ht="13">
      <c r="DD20" s="251"/>
      <c r="DE20" s="251"/>
    </row>
    <row r="21" spans="1:109" ht="17.25" customHeight="1">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c r="B22" s="255"/>
    </row>
    <row r="23" spans="1:109" ht="13">
      <c r="B23" s="255"/>
    </row>
    <row r="24" spans="1:109" ht="13">
      <c r="B24" s="255"/>
    </row>
    <row r="25" spans="1:109" ht="13">
      <c r="B25" s="255"/>
    </row>
    <row r="26" spans="1:109" ht="13">
      <c r="B26" s="255"/>
    </row>
    <row r="27" spans="1:109" ht="13">
      <c r="B27" s="255"/>
    </row>
    <row r="28" spans="1:109" ht="13">
      <c r="B28" s="255"/>
    </row>
    <row r="29" spans="1:109" ht="13">
      <c r="B29" s="255"/>
    </row>
    <row r="30" spans="1:109" ht="13">
      <c r="B30" s="255"/>
    </row>
    <row r="31" spans="1:109" ht="13">
      <c r="B31" s="255"/>
    </row>
    <row r="32" spans="1:109" ht="13">
      <c r="B32" s="255"/>
    </row>
    <row r="33" spans="2:109" ht="13">
      <c r="B33" s="255"/>
    </row>
    <row r="34" spans="2:109" ht="13">
      <c r="B34" s="255"/>
    </row>
    <row r="35" spans="2:109" ht="13">
      <c r="B35" s="255"/>
    </row>
    <row r="36" spans="2:109" ht="13">
      <c r="B36" s="255"/>
    </row>
    <row r="37" spans="2:109" ht="13">
      <c r="B37" s="255"/>
    </row>
    <row r="38" spans="2:109" ht="13">
      <c r="B38" s="255"/>
    </row>
    <row r="39" spans="2:109" ht="13">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
      <c r="B40" s="356"/>
      <c r="DD40" s="356"/>
      <c r="DE40" s="251"/>
    </row>
    <row r="41" spans="2:109" ht="16.5">
      <c r="B41" s="252" t="s">
        <v>599</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
      <c r="B42" s="255"/>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5"/>
      <c r="AN43" s="1244" t="s">
        <v>601</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
      <c r="B44" s="255"/>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
      <c r="B45" s="255"/>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
      <c r="B46" s="255"/>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
      <c r="B47" s="255"/>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5"/>
      <c r="AN49" s="251" t="s">
        <v>602</v>
      </c>
    </row>
    <row r="50" spans="1:109" ht="13">
      <c r="B50" s="255"/>
      <c r="G50" s="1238"/>
      <c r="H50" s="1238"/>
      <c r="I50" s="1238"/>
      <c r="J50" s="1238"/>
      <c r="K50" s="360"/>
      <c r="L50" s="360"/>
      <c r="M50" s="361"/>
      <c r="N50" s="361"/>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37" t="s">
        <v>556</v>
      </c>
      <c r="BQ50" s="1237"/>
      <c r="BR50" s="1237"/>
      <c r="BS50" s="1237"/>
      <c r="BT50" s="1237"/>
      <c r="BU50" s="1237"/>
      <c r="BV50" s="1237"/>
      <c r="BW50" s="1237"/>
      <c r="BX50" s="1237" t="s">
        <v>557</v>
      </c>
      <c r="BY50" s="1237"/>
      <c r="BZ50" s="1237"/>
      <c r="CA50" s="1237"/>
      <c r="CB50" s="1237"/>
      <c r="CC50" s="1237"/>
      <c r="CD50" s="1237"/>
      <c r="CE50" s="1237"/>
      <c r="CF50" s="1237" t="s">
        <v>558</v>
      </c>
      <c r="CG50" s="1237"/>
      <c r="CH50" s="1237"/>
      <c r="CI50" s="1237"/>
      <c r="CJ50" s="1237"/>
      <c r="CK50" s="1237"/>
      <c r="CL50" s="1237"/>
      <c r="CM50" s="1237"/>
      <c r="CN50" s="1237" t="s">
        <v>559</v>
      </c>
      <c r="CO50" s="1237"/>
      <c r="CP50" s="1237"/>
      <c r="CQ50" s="1237"/>
      <c r="CR50" s="1237"/>
      <c r="CS50" s="1237"/>
      <c r="CT50" s="1237"/>
      <c r="CU50" s="1237"/>
      <c r="CV50" s="1237" t="s">
        <v>560</v>
      </c>
      <c r="CW50" s="1237"/>
      <c r="CX50" s="1237"/>
      <c r="CY50" s="1237"/>
      <c r="CZ50" s="1237"/>
      <c r="DA50" s="1237"/>
      <c r="DB50" s="1237"/>
      <c r="DC50" s="1237"/>
    </row>
    <row r="51" spans="1:109" ht="13.5" customHeight="1">
      <c r="B51" s="255"/>
      <c r="G51" s="1240"/>
      <c r="H51" s="1240"/>
      <c r="I51" s="1253"/>
      <c r="J51" s="1253"/>
      <c r="K51" s="1239"/>
      <c r="L51" s="1239"/>
      <c r="M51" s="1239"/>
      <c r="N51" s="1239"/>
      <c r="AM51" s="359"/>
      <c r="AN51" s="1235" t="s">
        <v>603</v>
      </c>
      <c r="AO51" s="1235"/>
      <c r="AP51" s="1235"/>
      <c r="AQ51" s="1235"/>
      <c r="AR51" s="1235"/>
      <c r="AS51" s="1235"/>
      <c r="AT51" s="1235"/>
      <c r="AU51" s="1235"/>
      <c r="AV51" s="1235"/>
      <c r="AW51" s="1235"/>
      <c r="AX51" s="1235"/>
      <c r="AY51" s="1235"/>
      <c r="AZ51" s="1235"/>
      <c r="BA51" s="1235"/>
      <c r="BB51" s="1235" t="s">
        <v>604</v>
      </c>
      <c r="BC51" s="1235"/>
      <c r="BD51" s="1235"/>
      <c r="BE51" s="1235"/>
      <c r="BF51" s="1235"/>
      <c r="BG51" s="1235"/>
      <c r="BH51" s="1235"/>
      <c r="BI51" s="1235"/>
      <c r="BJ51" s="1235"/>
      <c r="BK51" s="1235"/>
      <c r="BL51" s="1235"/>
      <c r="BM51" s="1235"/>
      <c r="BN51" s="1235"/>
      <c r="BO51" s="1235"/>
      <c r="BP51" s="1232">
        <v>7.1</v>
      </c>
      <c r="BQ51" s="1232"/>
      <c r="BR51" s="1232"/>
      <c r="BS51" s="1232"/>
      <c r="BT51" s="1232"/>
      <c r="BU51" s="1232"/>
      <c r="BV51" s="1232"/>
      <c r="BW51" s="1232"/>
      <c r="BX51" s="1232">
        <v>10.7</v>
      </c>
      <c r="BY51" s="1232"/>
      <c r="BZ51" s="1232"/>
      <c r="CA51" s="1232"/>
      <c r="CB51" s="1232"/>
      <c r="CC51" s="1232"/>
      <c r="CD51" s="1232"/>
      <c r="CE51" s="1232"/>
      <c r="CF51" s="1232">
        <v>10.199999999999999</v>
      </c>
      <c r="CG51" s="1232"/>
      <c r="CH51" s="1232"/>
      <c r="CI51" s="1232"/>
      <c r="CJ51" s="1232"/>
      <c r="CK51" s="1232"/>
      <c r="CL51" s="1232"/>
      <c r="CM51" s="1232"/>
      <c r="CN51" s="1232">
        <v>4.4000000000000004</v>
      </c>
      <c r="CO51" s="1232"/>
      <c r="CP51" s="1232"/>
      <c r="CQ51" s="1232"/>
      <c r="CR51" s="1232"/>
      <c r="CS51" s="1232"/>
      <c r="CT51" s="1232"/>
      <c r="CU51" s="1232"/>
      <c r="CV51" s="1232">
        <v>2.5</v>
      </c>
      <c r="CW51" s="1232"/>
      <c r="CX51" s="1232"/>
      <c r="CY51" s="1232"/>
      <c r="CZ51" s="1232"/>
      <c r="DA51" s="1232"/>
      <c r="DB51" s="1232"/>
      <c r="DC51" s="1232"/>
    </row>
    <row r="52" spans="1:109" ht="13">
      <c r="B52" s="255"/>
      <c r="G52" s="1240"/>
      <c r="H52" s="1240"/>
      <c r="I52" s="1253"/>
      <c r="J52" s="1253"/>
      <c r="K52" s="1239"/>
      <c r="L52" s="1239"/>
      <c r="M52" s="1239"/>
      <c r="N52" s="1239"/>
      <c r="AM52" s="359"/>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
      <c r="A53" s="358"/>
      <c r="B53" s="255"/>
      <c r="G53" s="1240"/>
      <c r="H53" s="1240"/>
      <c r="I53" s="1238"/>
      <c r="J53" s="1238"/>
      <c r="K53" s="1239"/>
      <c r="L53" s="1239"/>
      <c r="M53" s="1239"/>
      <c r="N53" s="1239"/>
      <c r="AM53" s="359"/>
      <c r="AN53" s="1235"/>
      <c r="AO53" s="1235"/>
      <c r="AP53" s="1235"/>
      <c r="AQ53" s="1235"/>
      <c r="AR53" s="1235"/>
      <c r="AS53" s="1235"/>
      <c r="AT53" s="1235"/>
      <c r="AU53" s="1235"/>
      <c r="AV53" s="1235"/>
      <c r="AW53" s="1235"/>
      <c r="AX53" s="1235"/>
      <c r="AY53" s="1235"/>
      <c r="AZ53" s="1235"/>
      <c r="BA53" s="1235"/>
      <c r="BB53" s="1235" t="s">
        <v>605</v>
      </c>
      <c r="BC53" s="1235"/>
      <c r="BD53" s="1235"/>
      <c r="BE53" s="1235"/>
      <c r="BF53" s="1235"/>
      <c r="BG53" s="1235"/>
      <c r="BH53" s="1235"/>
      <c r="BI53" s="1235"/>
      <c r="BJ53" s="1235"/>
      <c r="BK53" s="1235"/>
      <c r="BL53" s="1235"/>
      <c r="BM53" s="1235"/>
      <c r="BN53" s="1235"/>
      <c r="BO53" s="1235"/>
      <c r="BP53" s="1232">
        <v>64.099999999999994</v>
      </c>
      <c r="BQ53" s="1232"/>
      <c r="BR53" s="1232"/>
      <c r="BS53" s="1232"/>
      <c r="BT53" s="1232"/>
      <c r="BU53" s="1232"/>
      <c r="BV53" s="1232"/>
      <c r="BW53" s="1232"/>
      <c r="BX53" s="1232">
        <v>66.099999999999994</v>
      </c>
      <c r="BY53" s="1232"/>
      <c r="BZ53" s="1232"/>
      <c r="CA53" s="1232"/>
      <c r="CB53" s="1232"/>
      <c r="CC53" s="1232"/>
      <c r="CD53" s="1232"/>
      <c r="CE53" s="1232"/>
      <c r="CF53" s="1232">
        <v>67.7</v>
      </c>
      <c r="CG53" s="1232"/>
      <c r="CH53" s="1232"/>
      <c r="CI53" s="1232"/>
      <c r="CJ53" s="1232"/>
      <c r="CK53" s="1232"/>
      <c r="CL53" s="1232"/>
      <c r="CM53" s="1232"/>
      <c r="CN53" s="1232">
        <v>69.3</v>
      </c>
      <c r="CO53" s="1232"/>
      <c r="CP53" s="1232"/>
      <c r="CQ53" s="1232"/>
      <c r="CR53" s="1232"/>
      <c r="CS53" s="1232"/>
      <c r="CT53" s="1232"/>
      <c r="CU53" s="1232"/>
      <c r="CV53" s="1232">
        <v>71.099999999999994</v>
      </c>
      <c r="CW53" s="1232"/>
      <c r="CX53" s="1232"/>
      <c r="CY53" s="1232"/>
      <c r="CZ53" s="1232"/>
      <c r="DA53" s="1232"/>
      <c r="DB53" s="1232"/>
      <c r="DC53" s="1232"/>
    </row>
    <row r="54" spans="1:109" ht="13">
      <c r="A54" s="358"/>
      <c r="B54" s="255"/>
      <c r="G54" s="1240"/>
      <c r="H54" s="1240"/>
      <c r="I54" s="1238"/>
      <c r="J54" s="1238"/>
      <c r="K54" s="1239"/>
      <c r="L54" s="1239"/>
      <c r="M54" s="1239"/>
      <c r="N54" s="1239"/>
      <c r="AM54" s="359"/>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
      <c r="A55" s="358"/>
      <c r="B55" s="255"/>
      <c r="G55" s="1238"/>
      <c r="H55" s="1238"/>
      <c r="I55" s="1238"/>
      <c r="J55" s="1238"/>
      <c r="K55" s="1239"/>
      <c r="L55" s="1239"/>
      <c r="M55" s="1239"/>
      <c r="N55" s="1239"/>
      <c r="AN55" s="1237" t="s">
        <v>606</v>
      </c>
      <c r="AO55" s="1237"/>
      <c r="AP55" s="1237"/>
      <c r="AQ55" s="1237"/>
      <c r="AR55" s="1237"/>
      <c r="AS55" s="1237"/>
      <c r="AT55" s="1237"/>
      <c r="AU55" s="1237"/>
      <c r="AV55" s="1237"/>
      <c r="AW55" s="1237"/>
      <c r="AX55" s="1237"/>
      <c r="AY55" s="1237"/>
      <c r="AZ55" s="1237"/>
      <c r="BA55" s="1237"/>
      <c r="BB55" s="1235" t="s">
        <v>604</v>
      </c>
      <c r="BC55" s="1235"/>
      <c r="BD55" s="1235"/>
      <c r="BE55" s="1235"/>
      <c r="BF55" s="1235"/>
      <c r="BG55" s="1235"/>
      <c r="BH55" s="1235"/>
      <c r="BI55" s="1235"/>
      <c r="BJ55" s="1235"/>
      <c r="BK55" s="1235"/>
      <c r="BL55" s="1235"/>
      <c r="BM55" s="1235"/>
      <c r="BN55" s="1235"/>
      <c r="BO55" s="1235"/>
      <c r="BP55" s="1232">
        <v>5</v>
      </c>
      <c r="BQ55" s="1232"/>
      <c r="BR55" s="1232"/>
      <c r="BS55" s="1232"/>
      <c r="BT55" s="1232"/>
      <c r="BU55" s="1232"/>
      <c r="BV55" s="1232"/>
      <c r="BW55" s="1232"/>
      <c r="BX55" s="1232">
        <v>5.4</v>
      </c>
      <c r="BY55" s="1232"/>
      <c r="BZ55" s="1232"/>
      <c r="CA55" s="1232"/>
      <c r="CB55" s="1232"/>
      <c r="CC55" s="1232"/>
      <c r="CD55" s="1232"/>
      <c r="CE55" s="1232"/>
      <c r="CF55" s="1232">
        <v>3.9</v>
      </c>
      <c r="CG55" s="1232"/>
      <c r="CH55" s="1232"/>
      <c r="CI55" s="1232"/>
      <c r="CJ55" s="1232"/>
      <c r="CK55" s="1232"/>
      <c r="CL55" s="1232"/>
      <c r="CM55" s="1232"/>
      <c r="CN55" s="1232">
        <v>0</v>
      </c>
      <c r="CO55" s="1232"/>
      <c r="CP55" s="1232"/>
      <c r="CQ55" s="1232"/>
      <c r="CR55" s="1232"/>
      <c r="CS55" s="1232"/>
      <c r="CT55" s="1232"/>
      <c r="CU55" s="1232"/>
      <c r="CV55" s="1232">
        <v>0</v>
      </c>
      <c r="CW55" s="1232"/>
      <c r="CX55" s="1232"/>
      <c r="CY55" s="1232"/>
      <c r="CZ55" s="1232"/>
      <c r="DA55" s="1232"/>
      <c r="DB55" s="1232"/>
      <c r="DC55" s="1232"/>
    </row>
    <row r="56" spans="1:109" ht="13">
      <c r="A56" s="358"/>
      <c r="B56" s="255"/>
      <c r="G56" s="1238"/>
      <c r="H56" s="1238"/>
      <c r="I56" s="1238"/>
      <c r="J56" s="1238"/>
      <c r="K56" s="1239"/>
      <c r="L56" s="1239"/>
      <c r="M56" s="1239"/>
      <c r="N56" s="1239"/>
      <c r="AN56" s="1237"/>
      <c r="AO56" s="1237"/>
      <c r="AP56" s="1237"/>
      <c r="AQ56" s="1237"/>
      <c r="AR56" s="1237"/>
      <c r="AS56" s="1237"/>
      <c r="AT56" s="1237"/>
      <c r="AU56" s="1237"/>
      <c r="AV56" s="1237"/>
      <c r="AW56" s="1237"/>
      <c r="AX56" s="1237"/>
      <c r="AY56" s="1237"/>
      <c r="AZ56" s="1237"/>
      <c r="BA56" s="1237"/>
      <c r="BB56" s="1235"/>
      <c r="BC56" s="1235"/>
      <c r="BD56" s="1235"/>
      <c r="BE56" s="1235"/>
      <c r="BF56" s="1235"/>
      <c r="BG56" s="1235"/>
      <c r="BH56" s="1235"/>
      <c r="BI56" s="1235"/>
      <c r="BJ56" s="1235"/>
      <c r="BK56" s="1235"/>
      <c r="BL56" s="1235"/>
      <c r="BM56" s="1235"/>
      <c r="BN56" s="1235"/>
      <c r="BO56" s="1235"/>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358" customFormat="1" ht="13">
      <c r="B57" s="362"/>
      <c r="G57" s="1238"/>
      <c r="H57" s="1238"/>
      <c r="I57" s="1233"/>
      <c r="J57" s="1233"/>
      <c r="K57" s="1239"/>
      <c r="L57" s="1239"/>
      <c r="M57" s="1239"/>
      <c r="N57" s="1239"/>
      <c r="AM57" s="251"/>
      <c r="AN57" s="1237"/>
      <c r="AO57" s="1237"/>
      <c r="AP57" s="1237"/>
      <c r="AQ57" s="1237"/>
      <c r="AR57" s="1237"/>
      <c r="AS57" s="1237"/>
      <c r="AT57" s="1237"/>
      <c r="AU57" s="1237"/>
      <c r="AV57" s="1237"/>
      <c r="AW57" s="1237"/>
      <c r="AX57" s="1237"/>
      <c r="AY57" s="1237"/>
      <c r="AZ57" s="1237"/>
      <c r="BA57" s="1237"/>
      <c r="BB57" s="1235" t="s">
        <v>605</v>
      </c>
      <c r="BC57" s="1235"/>
      <c r="BD57" s="1235"/>
      <c r="BE57" s="1235"/>
      <c r="BF57" s="1235"/>
      <c r="BG57" s="1235"/>
      <c r="BH57" s="1235"/>
      <c r="BI57" s="1235"/>
      <c r="BJ57" s="1235"/>
      <c r="BK57" s="1235"/>
      <c r="BL57" s="1235"/>
      <c r="BM57" s="1235"/>
      <c r="BN57" s="1235"/>
      <c r="BO57" s="1235"/>
      <c r="BP57" s="1232">
        <v>61.6</v>
      </c>
      <c r="BQ57" s="1232"/>
      <c r="BR57" s="1232"/>
      <c r="BS57" s="1232"/>
      <c r="BT57" s="1232"/>
      <c r="BU57" s="1232"/>
      <c r="BV57" s="1232"/>
      <c r="BW57" s="1232"/>
      <c r="BX57" s="1232">
        <v>62.5</v>
      </c>
      <c r="BY57" s="1232"/>
      <c r="BZ57" s="1232"/>
      <c r="CA57" s="1232"/>
      <c r="CB57" s="1232"/>
      <c r="CC57" s="1232"/>
      <c r="CD57" s="1232"/>
      <c r="CE57" s="1232"/>
      <c r="CF57" s="1232">
        <v>63.1</v>
      </c>
      <c r="CG57" s="1232"/>
      <c r="CH57" s="1232"/>
      <c r="CI57" s="1232"/>
      <c r="CJ57" s="1232"/>
      <c r="CK57" s="1232"/>
      <c r="CL57" s="1232"/>
      <c r="CM57" s="1232"/>
      <c r="CN57" s="1232">
        <v>63.2</v>
      </c>
      <c r="CO57" s="1232"/>
      <c r="CP57" s="1232"/>
      <c r="CQ57" s="1232"/>
      <c r="CR57" s="1232"/>
      <c r="CS57" s="1232"/>
      <c r="CT57" s="1232"/>
      <c r="CU57" s="1232"/>
      <c r="CV57" s="1232">
        <v>64.2</v>
      </c>
      <c r="CW57" s="1232"/>
      <c r="CX57" s="1232"/>
      <c r="CY57" s="1232"/>
      <c r="CZ57" s="1232"/>
      <c r="DA57" s="1232"/>
      <c r="DB57" s="1232"/>
      <c r="DC57" s="1232"/>
      <c r="DD57" s="363"/>
      <c r="DE57" s="362"/>
    </row>
    <row r="58" spans="1:109" s="358" customFormat="1" ht="13">
      <c r="A58" s="251"/>
      <c r="B58" s="362"/>
      <c r="G58" s="1238"/>
      <c r="H58" s="1238"/>
      <c r="I58" s="1233"/>
      <c r="J58" s="1233"/>
      <c r="K58" s="1239"/>
      <c r="L58" s="1239"/>
      <c r="M58" s="1239"/>
      <c r="N58" s="1239"/>
      <c r="AM58" s="251"/>
      <c r="AN58" s="1237"/>
      <c r="AO58" s="1237"/>
      <c r="AP58" s="1237"/>
      <c r="AQ58" s="1237"/>
      <c r="AR58" s="1237"/>
      <c r="AS58" s="1237"/>
      <c r="AT58" s="1237"/>
      <c r="AU58" s="1237"/>
      <c r="AV58" s="1237"/>
      <c r="AW58" s="1237"/>
      <c r="AX58" s="1237"/>
      <c r="AY58" s="1237"/>
      <c r="AZ58" s="1237"/>
      <c r="BA58" s="1237"/>
      <c r="BB58" s="1235"/>
      <c r="BC58" s="1235"/>
      <c r="BD58" s="1235"/>
      <c r="BE58" s="1235"/>
      <c r="BF58" s="1235"/>
      <c r="BG58" s="1235"/>
      <c r="BH58" s="1235"/>
      <c r="BI58" s="1235"/>
      <c r="BJ58" s="1235"/>
      <c r="BK58" s="1235"/>
      <c r="BL58" s="1235"/>
      <c r="BM58" s="1235"/>
      <c r="BN58" s="1235"/>
      <c r="BO58" s="1235"/>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363"/>
      <c r="DE58" s="362"/>
    </row>
    <row r="59" spans="1:109" s="358" customFormat="1" ht="13">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6.5">
      <c r="B63" s="308" t="s">
        <v>607</v>
      </c>
    </row>
    <row r="64" spans="1:109" ht="13">
      <c r="B64" s="255"/>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5"/>
      <c r="AN65" s="1244" t="s">
        <v>608</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
      <c r="B66" s="255"/>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
      <c r="B67" s="255"/>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
      <c r="B68" s="255"/>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
      <c r="B69" s="255"/>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5"/>
      <c r="G71" s="374"/>
      <c r="I71" s="375"/>
      <c r="J71" s="372"/>
      <c r="K71" s="372"/>
      <c r="L71" s="373"/>
      <c r="M71" s="372"/>
      <c r="N71" s="373"/>
      <c r="AM71" s="374"/>
      <c r="AN71" s="251" t="s">
        <v>602</v>
      </c>
    </row>
    <row r="72" spans="2:107" ht="13">
      <c r="B72" s="255"/>
      <c r="G72" s="1238"/>
      <c r="H72" s="1238"/>
      <c r="I72" s="1238"/>
      <c r="J72" s="1238"/>
      <c r="K72" s="360"/>
      <c r="L72" s="360"/>
      <c r="M72" s="361"/>
      <c r="N72" s="361"/>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37" t="s">
        <v>556</v>
      </c>
      <c r="BQ72" s="1237"/>
      <c r="BR72" s="1237"/>
      <c r="BS72" s="1237"/>
      <c r="BT72" s="1237"/>
      <c r="BU72" s="1237"/>
      <c r="BV72" s="1237"/>
      <c r="BW72" s="1237"/>
      <c r="BX72" s="1237" t="s">
        <v>557</v>
      </c>
      <c r="BY72" s="1237"/>
      <c r="BZ72" s="1237"/>
      <c r="CA72" s="1237"/>
      <c r="CB72" s="1237"/>
      <c r="CC72" s="1237"/>
      <c r="CD72" s="1237"/>
      <c r="CE72" s="1237"/>
      <c r="CF72" s="1237" t="s">
        <v>558</v>
      </c>
      <c r="CG72" s="1237"/>
      <c r="CH72" s="1237"/>
      <c r="CI72" s="1237"/>
      <c r="CJ72" s="1237"/>
      <c r="CK72" s="1237"/>
      <c r="CL72" s="1237"/>
      <c r="CM72" s="1237"/>
      <c r="CN72" s="1237" t="s">
        <v>559</v>
      </c>
      <c r="CO72" s="1237"/>
      <c r="CP72" s="1237"/>
      <c r="CQ72" s="1237"/>
      <c r="CR72" s="1237"/>
      <c r="CS72" s="1237"/>
      <c r="CT72" s="1237"/>
      <c r="CU72" s="1237"/>
      <c r="CV72" s="1237" t="s">
        <v>560</v>
      </c>
      <c r="CW72" s="1237"/>
      <c r="CX72" s="1237"/>
      <c r="CY72" s="1237"/>
      <c r="CZ72" s="1237"/>
      <c r="DA72" s="1237"/>
      <c r="DB72" s="1237"/>
      <c r="DC72" s="1237"/>
    </row>
    <row r="73" spans="2:107" ht="13">
      <c r="B73" s="255"/>
      <c r="G73" s="1240"/>
      <c r="H73" s="1240"/>
      <c r="I73" s="1240"/>
      <c r="J73" s="1240"/>
      <c r="K73" s="1236"/>
      <c r="L73" s="1236"/>
      <c r="M73" s="1236"/>
      <c r="N73" s="1236"/>
      <c r="AM73" s="359"/>
      <c r="AN73" s="1235" t="s">
        <v>603</v>
      </c>
      <c r="AO73" s="1235"/>
      <c r="AP73" s="1235"/>
      <c r="AQ73" s="1235"/>
      <c r="AR73" s="1235"/>
      <c r="AS73" s="1235"/>
      <c r="AT73" s="1235"/>
      <c r="AU73" s="1235"/>
      <c r="AV73" s="1235"/>
      <c r="AW73" s="1235"/>
      <c r="AX73" s="1235"/>
      <c r="AY73" s="1235"/>
      <c r="AZ73" s="1235"/>
      <c r="BA73" s="1235"/>
      <c r="BB73" s="1235" t="s">
        <v>604</v>
      </c>
      <c r="BC73" s="1235"/>
      <c r="BD73" s="1235"/>
      <c r="BE73" s="1235"/>
      <c r="BF73" s="1235"/>
      <c r="BG73" s="1235"/>
      <c r="BH73" s="1235"/>
      <c r="BI73" s="1235"/>
      <c r="BJ73" s="1235"/>
      <c r="BK73" s="1235"/>
      <c r="BL73" s="1235"/>
      <c r="BM73" s="1235"/>
      <c r="BN73" s="1235"/>
      <c r="BO73" s="1235"/>
      <c r="BP73" s="1232">
        <v>7.1</v>
      </c>
      <c r="BQ73" s="1232"/>
      <c r="BR73" s="1232"/>
      <c r="BS73" s="1232"/>
      <c r="BT73" s="1232"/>
      <c r="BU73" s="1232"/>
      <c r="BV73" s="1232"/>
      <c r="BW73" s="1232"/>
      <c r="BX73" s="1232">
        <v>10.7</v>
      </c>
      <c r="BY73" s="1232"/>
      <c r="BZ73" s="1232"/>
      <c r="CA73" s="1232"/>
      <c r="CB73" s="1232"/>
      <c r="CC73" s="1232"/>
      <c r="CD73" s="1232"/>
      <c r="CE73" s="1232"/>
      <c r="CF73" s="1232">
        <v>10.199999999999999</v>
      </c>
      <c r="CG73" s="1232"/>
      <c r="CH73" s="1232"/>
      <c r="CI73" s="1232"/>
      <c r="CJ73" s="1232"/>
      <c r="CK73" s="1232"/>
      <c r="CL73" s="1232"/>
      <c r="CM73" s="1232"/>
      <c r="CN73" s="1232">
        <v>4.4000000000000004</v>
      </c>
      <c r="CO73" s="1232"/>
      <c r="CP73" s="1232"/>
      <c r="CQ73" s="1232"/>
      <c r="CR73" s="1232"/>
      <c r="CS73" s="1232"/>
      <c r="CT73" s="1232"/>
      <c r="CU73" s="1232"/>
      <c r="CV73" s="1232">
        <v>2.5</v>
      </c>
      <c r="CW73" s="1232"/>
      <c r="CX73" s="1232"/>
      <c r="CY73" s="1232"/>
      <c r="CZ73" s="1232"/>
      <c r="DA73" s="1232"/>
      <c r="DB73" s="1232"/>
      <c r="DC73" s="1232"/>
    </row>
    <row r="74" spans="2:107" ht="13">
      <c r="B74" s="255"/>
      <c r="G74" s="1240"/>
      <c r="H74" s="1240"/>
      <c r="I74" s="1240"/>
      <c r="J74" s="1240"/>
      <c r="K74" s="1236"/>
      <c r="L74" s="1236"/>
      <c r="M74" s="1236"/>
      <c r="N74" s="1236"/>
      <c r="AM74" s="359"/>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
      <c r="B75" s="255"/>
      <c r="G75" s="1240"/>
      <c r="H75" s="1240"/>
      <c r="I75" s="1238"/>
      <c r="J75" s="1238"/>
      <c r="K75" s="1239"/>
      <c r="L75" s="1239"/>
      <c r="M75" s="1239"/>
      <c r="N75" s="1239"/>
      <c r="AM75" s="359"/>
      <c r="AN75" s="1235"/>
      <c r="AO75" s="1235"/>
      <c r="AP75" s="1235"/>
      <c r="AQ75" s="1235"/>
      <c r="AR75" s="1235"/>
      <c r="AS75" s="1235"/>
      <c r="AT75" s="1235"/>
      <c r="AU75" s="1235"/>
      <c r="AV75" s="1235"/>
      <c r="AW75" s="1235"/>
      <c r="AX75" s="1235"/>
      <c r="AY75" s="1235"/>
      <c r="AZ75" s="1235"/>
      <c r="BA75" s="1235"/>
      <c r="BB75" s="1235" t="s">
        <v>609</v>
      </c>
      <c r="BC75" s="1235"/>
      <c r="BD75" s="1235"/>
      <c r="BE75" s="1235"/>
      <c r="BF75" s="1235"/>
      <c r="BG75" s="1235"/>
      <c r="BH75" s="1235"/>
      <c r="BI75" s="1235"/>
      <c r="BJ75" s="1235"/>
      <c r="BK75" s="1235"/>
      <c r="BL75" s="1235"/>
      <c r="BM75" s="1235"/>
      <c r="BN75" s="1235"/>
      <c r="BO75" s="1235"/>
      <c r="BP75" s="1232">
        <v>0.9</v>
      </c>
      <c r="BQ75" s="1232"/>
      <c r="BR75" s="1232"/>
      <c r="BS75" s="1232"/>
      <c r="BT75" s="1232"/>
      <c r="BU75" s="1232"/>
      <c r="BV75" s="1232"/>
      <c r="BW75" s="1232"/>
      <c r="BX75" s="1232">
        <v>1.4</v>
      </c>
      <c r="BY75" s="1232"/>
      <c r="BZ75" s="1232"/>
      <c r="CA75" s="1232"/>
      <c r="CB75" s="1232"/>
      <c r="CC75" s="1232"/>
      <c r="CD75" s="1232"/>
      <c r="CE75" s="1232"/>
      <c r="CF75" s="1232">
        <v>2.2999999999999998</v>
      </c>
      <c r="CG75" s="1232"/>
      <c r="CH75" s="1232"/>
      <c r="CI75" s="1232"/>
      <c r="CJ75" s="1232"/>
      <c r="CK75" s="1232"/>
      <c r="CL75" s="1232"/>
      <c r="CM75" s="1232"/>
      <c r="CN75" s="1232">
        <v>3.1</v>
      </c>
      <c r="CO75" s="1232"/>
      <c r="CP75" s="1232"/>
      <c r="CQ75" s="1232"/>
      <c r="CR75" s="1232"/>
      <c r="CS75" s="1232"/>
      <c r="CT75" s="1232"/>
      <c r="CU75" s="1232"/>
      <c r="CV75" s="1232">
        <v>3.9</v>
      </c>
      <c r="CW75" s="1232"/>
      <c r="CX75" s="1232"/>
      <c r="CY75" s="1232"/>
      <c r="CZ75" s="1232"/>
      <c r="DA75" s="1232"/>
      <c r="DB75" s="1232"/>
      <c r="DC75" s="1232"/>
    </row>
    <row r="76" spans="2:107" ht="13">
      <c r="B76" s="255"/>
      <c r="G76" s="1240"/>
      <c r="H76" s="1240"/>
      <c r="I76" s="1238"/>
      <c r="J76" s="1238"/>
      <c r="K76" s="1239"/>
      <c r="L76" s="1239"/>
      <c r="M76" s="1239"/>
      <c r="N76" s="1239"/>
      <c r="AM76" s="359"/>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
      <c r="B77" s="255"/>
      <c r="G77" s="1238"/>
      <c r="H77" s="1238"/>
      <c r="I77" s="1238"/>
      <c r="J77" s="1238"/>
      <c r="K77" s="1236"/>
      <c r="L77" s="1236"/>
      <c r="M77" s="1236"/>
      <c r="N77" s="1236"/>
      <c r="AN77" s="1237" t="s">
        <v>606</v>
      </c>
      <c r="AO77" s="1237"/>
      <c r="AP77" s="1237"/>
      <c r="AQ77" s="1237"/>
      <c r="AR77" s="1237"/>
      <c r="AS77" s="1237"/>
      <c r="AT77" s="1237"/>
      <c r="AU77" s="1237"/>
      <c r="AV77" s="1237"/>
      <c r="AW77" s="1237"/>
      <c r="AX77" s="1237"/>
      <c r="AY77" s="1237"/>
      <c r="AZ77" s="1237"/>
      <c r="BA77" s="1237"/>
      <c r="BB77" s="1235" t="s">
        <v>604</v>
      </c>
      <c r="BC77" s="1235"/>
      <c r="BD77" s="1235"/>
      <c r="BE77" s="1235"/>
      <c r="BF77" s="1235"/>
      <c r="BG77" s="1235"/>
      <c r="BH77" s="1235"/>
      <c r="BI77" s="1235"/>
      <c r="BJ77" s="1235"/>
      <c r="BK77" s="1235"/>
      <c r="BL77" s="1235"/>
      <c r="BM77" s="1235"/>
      <c r="BN77" s="1235"/>
      <c r="BO77" s="1235"/>
      <c r="BP77" s="1232">
        <v>5</v>
      </c>
      <c r="BQ77" s="1232"/>
      <c r="BR77" s="1232"/>
      <c r="BS77" s="1232"/>
      <c r="BT77" s="1232"/>
      <c r="BU77" s="1232"/>
      <c r="BV77" s="1232"/>
      <c r="BW77" s="1232"/>
      <c r="BX77" s="1232">
        <v>5.4</v>
      </c>
      <c r="BY77" s="1232"/>
      <c r="BZ77" s="1232"/>
      <c r="CA77" s="1232"/>
      <c r="CB77" s="1232"/>
      <c r="CC77" s="1232"/>
      <c r="CD77" s="1232"/>
      <c r="CE77" s="1232"/>
      <c r="CF77" s="1232">
        <v>3.9</v>
      </c>
      <c r="CG77" s="1232"/>
      <c r="CH77" s="1232"/>
      <c r="CI77" s="1232"/>
      <c r="CJ77" s="1232"/>
      <c r="CK77" s="1232"/>
      <c r="CL77" s="1232"/>
      <c r="CM77" s="1232"/>
      <c r="CN77" s="1232">
        <v>0</v>
      </c>
      <c r="CO77" s="1232"/>
      <c r="CP77" s="1232"/>
      <c r="CQ77" s="1232"/>
      <c r="CR77" s="1232"/>
      <c r="CS77" s="1232"/>
      <c r="CT77" s="1232"/>
      <c r="CU77" s="1232"/>
      <c r="CV77" s="1232">
        <v>0</v>
      </c>
      <c r="CW77" s="1232"/>
      <c r="CX77" s="1232"/>
      <c r="CY77" s="1232"/>
      <c r="CZ77" s="1232"/>
      <c r="DA77" s="1232"/>
      <c r="DB77" s="1232"/>
      <c r="DC77" s="1232"/>
    </row>
    <row r="78" spans="2:107" ht="13">
      <c r="B78" s="255"/>
      <c r="G78" s="1238"/>
      <c r="H78" s="1238"/>
      <c r="I78" s="1238"/>
      <c r="J78" s="1238"/>
      <c r="K78" s="1236"/>
      <c r="L78" s="1236"/>
      <c r="M78" s="1236"/>
      <c r="N78" s="1236"/>
      <c r="AN78" s="1237"/>
      <c r="AO78" s="1237"/>
      <c r="AP78" s="1237"/>
      <c r="AQ78" s="1237"/>
      <c r="AR78" s="1237"/>
      <c r="AS78" s="1237"/>
      <c r="AT78" s="1237"/>
      <c r="AU78" s="1237"/>
      <c r="AV78" s="1237"/>
      <c r="AW78" s="1237"/>
      <c r="AX78" s="1237"/>
      <c r="AY78" s="1237"/>
      <c r="AZ78" s="1237"/>
      <c r="BA78" s="1237"/>
      <c r="BB78" s="1235"/>
      <c r="BC78" s="1235"/>
      <c r="BD78" s="1235"/>
      <c r="BE78" s="1235"/>
      <c r="BF78" s="1235"/>
      <c r="BG78" s="1235"/>
      <c r="BH78" s="1235"/>
      <c r="BI78" s="1235"/>
      <c r="BJ78" s="1235"/>
      <c r="BK78" s="1235"/>
      <c r="BL78" s="1235"/>
      <c r="BM78" s="1235"/>
      <c r="BN78" s="1235"/>
      <c r="BO78" s="1235"/>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
      <c r="B79" s="255"/>
      <c r="G79" s="1238"/>
      <c r="H79" s="1238"/>
      <c r="I79" s="1233"/>
      <c r="J79" s="1233"/>
      <c r="K79" s="1234"/>
      <c r="L79" s="1234"/>
      <c r="M79" s="1234"/>
      <c r="N79" s="1234"/>
      <c r="AN79" s="1237"/>
      <c r="AO79" s="1237"/>
      <c r="AP79" s="1237"/>
      <c r="AQ79" s="1237"/>
      <c r="AR79" s="1237"/>
      <c r="AS79" s="1237"/>
      <c r="AT79" s="1237"/>
      <c r="AU79" s="1237"/>
      <c r="AV79" s="1237"/>
      <c r="AW79" s="1237"/>
      <c r="AX79" s="1237"/>
      <c r="AY79" s="1237"/>
      <c r="AZ79" s="1237"/>
      <c r="BA79" s="1237"/>
      <c r="BB79" s="1235" t="s">
        <v>609</v>
      </c>
      <c r="BC79" s="1235"/>
      <c r="BD79" s="1235"/>
      <c r="BE79" s="1235"/>
      <c r="BF79" s="1235"/>
      <c r="BG79" s="1235"/>
      <c r="BH79" s="1235"/>
      <c r="BI79" s="1235"/>
      <c r="BJ79" s="1235"/>
      <c r="BK79" s="1235"/>
      <c r="BL79" s="1235"/>
      <c r="BM79" s="1235"/>
      <c r="BN79" s="1235"/>
      <c r="BO79" s="1235"/>
      <c r="BP79" s="1232">
        <v>4.5</v>
      </c>
      <c r="BQ79" s="1232"/>
      <c r="BR79" s="1232"/>
      <c r="BS79" s="1232"/>
      <c r="BT79" s="1232"/>
      <c r="BU79" s="1232"/>
      <c r="BV79" s="1232"/>
      <c r="BW79" s="1232"/>
      <c r="BX79" s="1232">
        <v>4.2</v>
      </c>
      <c r="BY79" s="1232"/>
      <c r="BZ79" s="1232"/>
      <c r="CA79" s="1232"/>
      <c r="CB79" s="1232"/>
      <c r="CC79" s="1232"/>
      <c r="CD79" s="1232"/>
      <c r="CE79" s="1232"/>
      <c r="CF79" s="1232">
        <v>4.2</v>
      </c>
      <c r="CG79" s="1232"/>
      <c r="CH79" s="1232"/>
      <c r="CI79" s="1232"/>
      <c r="CJ79" s="1232"/>
      <c r="CK79" s="1232"/>
      <c r="CL79" s="1232"/>
      <c r="CM79" s="1232"/>
      <c r="CN79" s="1232">
        <v>4.5</v>
      </c>
      <c r="CO79" s="1232"/>
      <c r="CP79" s="1232"/>
      <c r="CQ79" s="1232"/>
      <c r="CR79" s="1232"/>
      <c r="CS79" s="1232"/>
      <c r="CT79" s="1232"/>
      <c r="CU79" s="1232"/>
      <c r="CV79" s="1232">
        <v>4.5999999999999996</v>
      </c>
      <c r="CW79" s="1232"/>
      <c r="CX79" s="1232"/>
      <c r="CY79" s="1232"/>
      <c r="CZ79" s="1232"/>
      <c r="DA79" s="1232"/>
      <c r="DB79" s="1232"/>
      <c r="DC79" s="1232"/>
    </row>
    <row r="80" spans="2:107" ht="13">
      <c r="B80" s="255"/>
      <c r="G80" s="1238"/>
      <c r="H80" s="1238"/>
      <c r="I80" s="1233"/>
      <c r="J80" s="1233"/>
      <c r="K80" s="1234"/>
      <c r="L80" s="1234"/>
      <c r="M80" s="1234"/>
      <c r="N80" s="1234"/>
      <c r="AN80" s="1237"/>
      <c r="AO80" s="1237"/>
      <c r="AP80" s="1237"/>
      <c r="AQ80" s="1237"/>
      <c r="AR80" s="1237"/>
      <c r="AS80" s="1237"/>
      <c r="AT80" s="1237"/>
      <c r="AU80" s="1237"/>
      <c r="AV80" s="1237"/>
      <c r="AW80" s="1237"/>
      <c r="AX80" s="1237"/>
      <c r="AY80" s="1237"/>
      <c r="AZ80" s="1237"/>
      <c r="BA80" s="1237"/>
      <c r="BB80" s="1235"/>
      <c r="BC80" s="1235"/>
      <c r="BD80" s="1235"/>
      <c r="BE80" s="1235"/>
      <c r="BF80" s="1235"/>
      <c r="BG80" s="1235"/>
      <c r="BH80" s="1235"/>
      <c r="BI80" s="1235"/>
      <c r="BJ80" s="1235"/>
      <c r="BK80" s="1235"/>
      <c r="BL80" s="1235"/>
      <c r="BM80" s="1235"/>
      <c r="BN80" s="1235"/>
      <c r="BO80" s="1235"/>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
      <c r="B81" s="255"/>
    </row>
    <row r="82" spans="2:109" ht="16.5">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
      <c r="DD84" s="251"/>
      <c r="DE84" s="251"/>
    </row>
    <row r="85" spans="2:109" ht="13">
      <c r="DD85" s="251"/>
      <c r="DE85" s="251"/>
    </row>
  </sheetData>
  <sheetProtection algorithmName="SHA-512" hashValue="f/tz/M2rn8T/QDhXLAAmrC8kLyjF5ekmxBVOg1HRtOmZY1XwXB0GSj0EAFThU6Cg6LHffGqdvqgMlESTlBfTJw==" saltValue="kX73kofUuP3pa5cy8m8t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3231C-D20E-4782-8249-B0F4405B9A2E}">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453125" style="250" customWidth="1"/>
    <col min="35" max="122" width="2.453125" style="249" customWidth="1"/>
    <col min="123" max="16384" width="2.453125" style="249" hidden="1"/>
  </cols>
  <sheetData>
    <row r="1" spans="1:34" ht="13.5" customHeight="1">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
      <c r="S2" s="249"/>
      <c r="AH2" s="249"/>
    </row>
    <row r="3" spans="1:34" ht="13">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
    <row r="5" spans="1:34" ht="13"/>
    <row r="6" spans="1:34" ht="13"/>
    <row r="7" spans="1:34" ht="13"/>
    <row r="8" spans="1:34" ht="13"/>
    <row r="9" spans="1:34" ht="13">
      <c r="AH9" s="249"/>
    </row>
    <row r="10" spans="1:34" ht="13"/>
    <row r="11" spans="1:34" ht="13"/>
    <row r="12" spans="1:34" ht="13"/>
    <row r="13" spans="1:34" ht="13"/>
    <row r="14" spans="1:34" ht="13"/>
    <row r="15" spans="1:34" ht="13"/>
    <row r="16" spans="1:34" ht="13"/>
    <row r="17" spans="12:34" ht="13">
      <c r="AH17" s="249"/>
    </row>
    <row r="18" spans="12:34" ht="13"/>
    <row r="19" spans="12:34" ht="13"/>
    <row r="20" spans="12:34" ht="13">
      <c r="AH20" s="249"/>
    </row>
    <row r="21" spans="12:34" ht="13">
      <c r="AH21" s="249"/>
    </row>
    <row r="22" spans="12:34" ht="13"/>
    <row r="23" spans="12:34" ht="13"/>
    <row r="24" spans="12:34" ht="13">
      <c r="Q24" s="249"/>
    </row>
    <row r="25" spans="12:34" ht="13"/>
    <row r="26" spans="12:34" ht="13"/>
    <row r="27" spans="12:34" ht="13"/>
    <row r="28" spans="12:34" ht="13">
      <c r="O28" s="249"/>
      <c r="T28" s="249"/>
      <c r="AH28" s="249"/>
    </row>
    <row r="29" spans="12:34" ht="13"/>
    <row r="30" spans="12:34" ht="13"/>
    <row r="31" spans="12:34" ht="13">
      <c r="Q31" s="249"/>
    </row>
    <row r="32" spans="12:34" ht="13">
      <c r="L32" s="249"/>
    </row>
    <row r="33" spans="2:34" ht="13">
      <c r="C33" s="249"/>
      <c r="E33" s="249"/>
      <c r="G33" s="249"/>
      <c r="I33" s="249"/>
      <c r="X33" s="249"/>
    </row>
    <row r="34" spans="2:34" ht="13">
      <c r="B34" s="249"/>
      <c r="P34" s="249"/>
      <c r="R34" s="249"/>
      <c r="T34" s="249"/>
    </row>
    <row r="35" spans="2:34" ht="13">
      <c r="D35" s="249"/>
      <c r="W35" s="249"/>
      <c r="AC35" s="249"/>
      <c r="AD35" s="249"/>
      <c r="AE35" s="249"/>
      <c r="AF35" s="249"/>
      <c r="AG35" s="249"/>
      <c r="AH35" s="249"/>
    </row>
    <row r="36" spans="2:34" ht="13">
      <c r="H36" s="249"/>
      <c r="J36" s="249"/>
      <c r="K36" s="249"/>
      <c r="M36" s="249"/>
      <c r="Y36" s="249"/>
      <c r="Z36" s="249"/>
      <c r="AA36" s="249"/>
      <c r="AB36" s="249"/>
      <c r="AC36" s="249"/>
      <c r="AD36" s="249"/>
      <c r="AE36" s="249"/>
      <c r="AF36" s="249"/>
      <c r="AG36" s="249"/>
      <c r="AH36" s="249"/>
    </row>
    <row r="37" spans="2:34" ht="13">
      <c r="AH37" s="249"/>
    </row>
    <row r="38" spans="2:34" ht="13">
      <c r="AG38" s="249"/>
      <c r="AH38" s="249"/>
    </row>
    <row r="39" spans="2:34" ht="13"/>
    <row r="40" spans="2:34" ht="13">
      <c r="X40" s="249"/>
    </row>
    <row r="41" spans="2:34" ht="13">
      <c r="R41" s="249"/>
    </row>
    <row r="42" spans="2:34" ht="13">
      <c r="W42" s="249"/>
    </row>
    <row r="43" spans="2:34" ht="13">
      <c r="Y43" s="249"/>
      <c r="Z43" s="249"/>
      <c r="AA43" s="249"/>
      <c r="AB43" s="249"/>
      <c r="AC43" s="249"/>
      <c r="AD43" s="249"/>
      <c r="AE43" s="249"/>
      <c r="AF43" s="249"/>
      <c r="AG43" s="249"/>
      <c r="AH43" s="249"/>
    </row>
    <row r="44" spans="2:34" ht="13">
      <c r="AH44" s="249"/>
    </row>
    <row r="45" spans="2:34" ht="13">
      <c r="X45" s="249"/>
    </row>
    <row r="46" spans="2:34" ht="13"/>
    <row r="47" spans="2:34" ht="13"/>
    <row r="48" spans="2:34" ht="13">
      <c r="W48" s="249"/>
      <c r="Y48" s="249"/>
      <c r="Z48" s="249"/>
      <c r="AA48" s="249"/>
      <c r="AB48" s="249"/>
      <c r="AC48" s="249"/>
      <c r="AD48" s="249"/>
      <c r="AE48" s="249"/>
      <c r="AF48" s="249"/>
      <c r="AG48" s="249"/>
      <c r="AH48" s="249"/>
    </row>
    <row r="49" spans="28:34" ht="13"/>
    <row r="50" spans="28:34" ht="13">
      <c r="AE50" s="249"/>
      <c r="AF50" s="249"/>
      <c r="AG50" s="249"/>
      <c r="AH50" s="249"/>
    </row>
    <row r="51" spans="28:34" ht="13">
      <c r="AC51" s="249"/>
      <c r="AD51" s="249"/>
      <c r="AE51" s="249"/>
      <c r="AF51" s="249"/>
      <c r="AG51" s="249"/>
      <c r="AH51" s="249"/>
    </row>
    <row r="52" spans="28:34" ht="13"/>
    <row r="53" spans="28:34" ht="13">
      <c r="AF53" s="249"/>
      <c r="AG53" s="249"/>
      <c r="AH53" s="249"/>
    </row>
    <row r="54" spans="28:34" ht="13">
      <c r="AH54" s="249"/>
    </row>
    <row r="55" spans="28:34" ht="13"/>
    <row r="56" spans="28:34" ht="13">
      <c r="AB56" s="249"/>
      <c r="AC56" s="249"/>
      <c r="AD56" s="249"/>
      <c r="AE56" s="249"/>
      <c r="AF56" s="249"/>
      <c r="AG56" s="249"/>
      <c r="AH56" s="249"/>
    </row>
    <row r="57" spans="28:34" ht="13">
      <c r="AH57" s="249"/>
    </row>
    <row r="58" spans="28:34" ht="13">
      <c r="AH58" s="249"/>
    </row>
    <row r="59" spans="28:34" ht="13"/>
    <row r="60" spans="28:34" ht="13"/>
    <row r="61" spans="28:34" ht="13"/>
    <row r="62" spans="28:34" ht="13"/>
    <row r="63" spans="28:34" ht="13">
      <c r="AH63" s="249"/>
    </row>
    <row r="64" spans="28:34" ht="13">
      <c r="AG64" s="249"/>
      <c r="AH64" s="249"/>
    </row>
    <row r="65" spans="28:34" ht="13"/>
    <row r="66" spans="28:34" ht="13"/>
    <row r="67" spans="28:34" ht="13"/>
    <row r="68" spans="28:34" ht="13">
      <c r="AB68" s="249"/>
      <c r="AC68" s="249"/>
      <c r="AD68" s="249"/>
      <c r="AE68" s="249"/>
      <c r="AF68" s="249"/>
      <c r="AG68" s="249"/>
      <c r="AH68" s="249"/>
    </row>
    <row r="69" spans="28:34" ht="13">
      <c r="AF69" s="249"/>
      <c r="AG69" s="249"/>
      <c r="AH69" s="249"/>
    </row>
    <row r="70" spans="28:34" ht="13"/>
    <row r="71" spans="28:34" ht="13"/>
    <row r="72" spans="28:34" ht="13"/>
    <row r="73" spans="28:34" ht="13"/>
    <row r="74" spans="28:34" ht="13"/>
    <row r="75" spans="28:34" ht="13">
      <c r="AH75" s="249"/>
    </row>
    <row r="76" spans="28:34" ht="13">
      <c r="AF76" s="249"/>
      <c r="AG76" s="249"/>
      <c r="AH76" s="249"/>
    </row>
    <row r="77" spans="28:34" ht="13">
      <c r="AG77" s="249"/>
      <c r="AH77" s="249"/>
    </row>
    <row r="78" spans="28:34" ht="13"/>
    <row r="79" spans="28:34" ht="13"/>
    <row r="80" spans="28:34" ht="13"/>
    <row r="81" spans="25:34" ht="13"/>
    <row r="82" spans="25:34" ht="13">
      <c r="Y82" s="249"/>
    </row>
    <row r="83" spans="25:34" ht="13">
      <c r="Y83" s="249"/>
      <c r="Z83" s="249"/>
      <c r="AA83" s="249"/>
      <c r="AB83" s="249"/>
      <c r="AC83" s="249"/>
      <c r="AD83" s="249"/>
      <c r="AE83" s="249"/>
      <c r="AF83" s="249"/>
      <c r="AG83" s="249"/>
      <c r="AH83" s="249"/>
    </row>
    <row r="84" spans="25:34" ht="13"/>
    <row r="85" spans="25:34" ht="13"/>
    <row r="86" spans="25:34" ht="13"/>
    <row r="87" spans="25:34" ht="13"/>
    <row r="88" spans="25:34" ht="13">
      <c r="AH88" s="249"/>
    </row>
    <row r="89" spans="25:34" ht="13"/>
    <row r="90" spans="25:34" ht="13"/>
    <row r="91" spans="25:34" ht="13"/>
    <row r="92" spans="25:34" ht="13.5" customHeight="1"/>
    <row r="93" spans="25:34" ht="13.5" customHeight="1"/>
    <row r="94" spans="25:34" ht="13.5" customHeight="1">
      <c r="AF94" s="249"/>
      <c r="AG94" s="249"/>
      <c r="AH94" s="249"/>
    </row>
    <row r="95" spans="25:34" ht="13.5" customHeight="1">
      <c r="AH95" s="249"/>
    </row>
    <row r="96" spans="25:34" ht="13.5" customHeight="1"/>
    <row r="97" spans="33:34" ht="13.5" customHeight="1"/>
    <row r="98" spans="33:34" ht="13.5" customHeight="1"/>
    <row r="99" spans="33:34" ht="13.5" customHeight="1"/>
    <row r="100" spans="33:34" ht="13.5" customHeight="1"/>
    <row r="101" spans="33:34" ht="13.5" customHeight="1">
      <c r="AH101" s="249"/>
    </row>
    <row r="102" spans="33:34" ht="13.5" customHeight="1"/>
    <row r="103" spans="33:34" ht="13.5" customHeight="1"/>
    <row r="104" spans="33:34" ht="13.5" customHeight="1">
      <c r="AG104" s="249"/>
      <c r="AH104" s="24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9"/>
    </row>
    <row r="117" spans="34:122" ht="13.5" customHeight="1"/>
    <row r="118" spans="34:122" ht="13.5" customHeight="1"/>
    <row r="119" spans="34:122" ht="13.5" customHeight="1"/>
    <row r="120" spans="34:122" ht="13.5" customHeight="1">
      <c r="AH120" s="249"/>
    </row>
    <row r="121" spans="34:122" ht="13.5" customHeight="1">
      <c r="AH121" s="249"/>
    </row>
    <row r="122" spans="34:122" ht="13.5" customHeight="1"/>
    <row r="123" spans="34:122" ht="13.5" customHeight="1"/>
    <row r="124" spans="34:122" ht="13.5" customHeight="1"/>
    <row r="125" spans="34:122" ht="13.5" customHeight="1">
      <c r="DR125" s="249" t="s">
        <v>503</v>
      </c>
    </row>
  </sheetData>
  <sheetProtection algorithmName="SHA-512" hashValue="+1jMaV5ShyDs+q0zGWNRf7kTsk6qCTJ2RX3DfVhynKlgh0BVPh6R3PlSTt/9XWO5ytWOTyWC71G+mnBuuFYWTQ==" saltValue="+MSJ+ga/cL54OYpMKVtu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533A4-57B7-4D7E-90FE-991E373C6DE9}">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453125" style="250" customWidth="1"/>
    <col min="35" max="122" width="2.453125" style="249" customWidth="1"/>
    <col min="123" max="16384" width="2.453125" style="249" hidden="1"/>
  </cols>
  <sheetData>
    <row r="1" spans="2:34" ht="13.5" customHeight="1">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
      <c r="S2" s="249"/>
      <c r="AH2" s="249"/>
    </row>
    <row r="3" spans="2:34" ht="13">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
    <row r="5" spans="2:34" ht="13"/>
    <row r="6" spans="2:34" ht="13"/>
    <row r="7" spans="2:34" ht="13"/>
    <row r="8" spans="2:34" ht="13"/>
    <row r="9" spans="2:34" ht="13">
      <c r="AH9" s="249"/>
    </row>
    <row r="10" spans="2:34" ht="13"/>
    <row r="11" spans="2:34" ht="13"/>
    <row r="12" spans="2:34" ht="13"/>
    <row r="13" spans="2:34" ht="13"/>
    <row r="14" spans="2:34" ht="13"/>
    <row r="15" spans="2:34" ht="13"/>
    <row r="16" spans="2:34" ht="13"/>
    <row r="17" spans="12:34" ht="13">
      <c r="AH17" s="249"/>
    </row>
    <row r="18" spans="12:34" ht="13"/>
    <row r="19" spans="12:34" ht="13"/>
    <row r="20" spans="12:34" ht="13">
      <c r="AH20" s="249"/>
    </row>
    <row r="21" spans="12:34" ht="13">
      <c r="AH21" s="249"/>
    </row>
    <row r="22" spans="12:34" ht="13"/>
    <row r="23" spans="12:34" ht="13"/>
    <row r="24" spans="12:34" ht="13">
      <c r="Q24" s="249"/>
    </row>
    <row r="25" spans="12:34" ht="13"/>
    <row r="26" spans="12:34" ht="13"/>
    <row r="27" spans="12:34" ht="13"/>
    <row r="28" spans="12:34" ht="13">
      <c r="O28" s="249"/>
      <c r="T28" s="249"/>
      <c r="AH28" s="249"/>
    </row>
    <row r="29" spans="12:34" ht="13"/>
    <row r="30" spans="12:34" ht="13"/>
    <row r="31" spans="12:34" ht="13">
      <c r="Q31" s="249"/>
    </row>
    <row r="32" spans="12:34" ht="13">
      <c r="L32" s="249"/>
    </row>
    <row r="33" spans="2:34" ht="13">
      <c r="C33" s="249"/>
      <c r="E33" s="249"/>
      <c r="G33" s="249"/>
      <c r="I33" s="249"/>
      <c r="X33" s="249"/>
    </row>
    <row r="34" spans="2:34" ht="13">
      <c r="B34" s="249"/>
      <c r="P34" s="249"/>
      <c r="R34" s="249"/>
      <c r="T34" s="249"/>
    </row>
    <row r="35" spans="2:34" ht="13">
      <c r="D35" s="249"/>
      <c r="W35" s="249"/>
      <c r="AC35" s="249"/>
      <c r="AD35" s="249"/>
      <c r="AE35" s="249"/>
      <c r="AF35" s="249"/>
      <c r="AG35" s="249"/>
      <c r="AH35" s="249"/>
    </row>
    <row r="36" spans="2:34" ht="13">
      <c r="H36" s="249"/>
      <c r="J36" s="249"/>
      <c r="K36" s="249"/>
      <c r="M36" s="249"/>
      <c r="Y36" s="249"/>
      <c r="Z36" s="249"/>
      <c r="AA36" s="249"/>
      <c r="AB36" s="249"/>
      <c r="AC36" s="249"/>
      <c r="AD36" s="249"/>
      <c r="AE36" s="249"/>
      <c r="AF36" s="249"/>
      <c r="AG36" s="249"/>
      <c r="AH36" s="249"/>
    </row>
    <row r="37" spans="2:34" ht="13">
      <c r="AH37" s="249"/>
    </row>
    <row r="38" spans="2:34" ht="13">
      <c r="AG38" s="249"/>
      <c r="AH38" s="249"/>
    </row>
    <row r="39" spans="2:34" ht="13"/>
    <row r="40" spans="2:34" ht="13">
      <c r="X40" s="249"/>
    </row>
    <row r="41" spans="2:34" ht="13">
      <c r="R41" s="249"/>
    </row>
    <row r="42" spans="2:34" ht="13">
      <c r="W42" s="249"/>
    </row>
    <row r="43" spans="2:34" ht="13">
      <c r="Y43" s="249"/>
      <c r="Z43" s="249"/>
      <c r="AA43" s="249"/>
      <c r="AB43" s="249"/>
      <c r="AC43" s="249"/>
      <c r="AD43" s="249"/>
      <c r="AE43" s="249"/>
      <c r="AF43" s="249"/>
      <c r="AG43" s="249"/>
      <c r="AH43" s="249"/>
    </row>
    <row r="44" spans="2:34" ht="13">
      <c r="AH44" s="249"/>
    </row>
    <row r="45" spans="2:34" ht="13">
      <c r="X45" s="249"/>
    </row>
    <row r="46" spans="2:34" ht="13"/>
    <row r="47" spans="2:34" ht="13"/>
    <row r="48" spans="2:34" ht="13">
      <c r="W48" s="249"/>
      <c r="Y48" s="249"/>
      <c r="Z48" s="249"/>
      <c r="AA48" s="249"/>
      <c r="AB48" s="249"/>
      <c r="AC48" s="249"/>
      <c r="AD48" s="249"/>
      <c r="AE48" s="249"/>
      <c r="AF48" s="249"/>
      <c r="AG48" s="249"/>
      <c r="AH48" s="249"/>
    </row>
    <row r="49" spans="28:34" ht="13"/>
    <row r="50" spans="28:34" ht="13">
      <c r="AE50" s="249"/>
      <c r="AF50" s="249"/>
      <c r="AG50" s="249"/>
      <c r="AH50" s="249"/>
    </row>
    <row r="51" spans="28:34" ht="13">
      <c r="AC51" s="249"/>
      <c r="AD51" s="249"/>
      <c r="AE51" s="249"/>
      <c r="AF51" s="249"/>
      <c r="AG51" s="249"/>
      <c r="AH51" s="249"/>
    </row>
    <row r="52" spans="28:34" ht="13"/>
    <row r="53" spans="28:34" ht="13">
      <c r="AF53" s="249"/>
      <c r="AG53" s="249"/>
      <c r="AH53" s="249"/>
    </row>
    <row r="54" spans="28:34" ht="13">
      <c r="AH54" s="249"/>
    </row>
    <row r="55" spans="28:34" ht="13"/>
    <row r="56" spans="28:34" ht="13">
      <c r="AB56" s="249"/>
      <c r="AC56" s="249"/>
      <c r="AD56" s="249"/>
      <c r="AE56" s="249"/>
      <c r="AF56" s="249"/>
      <c r="AG56" s="249"/>
      <c r="AH56" s="249"/>
    </row>
    <row r="57" spans="28:34" ht="13">
      <c r="AH57" s="249"/>
    </row>
    <row r="58" spans="28:34" ht="13">
      <c r="AH58" s="249"/>
    </row>
    <row r="59" spans="28:34" ht="13">
      <c r="AG59" s="249"/>
      <c r="AH59" s="249"/>
    </row>
    <row r="60" spans="28:34" ht="13"/>
    <row r="61" spans="28:34" ht="13"/>
    <row r="62" spans="28:34" ht="13"/>
    <row r="63" spans="28:34" ht="13">
      <c r="AH63" s="249"/>
    </row>
    <row r="64" spans="28:34" ht="13">
      <c r="AG64" s="249"/>
      <c r="AH64" s="249"/>
    </row>
    <row r="65" spans="28:34" ht="13"/>
    <row r="66" spans="28:34" ht="13"/>
    <row r="67" spans="28:34" ht="13"/>
    <row r="68" spans="28:34" ht="13">
      <c r="AB68" s="249"/>
      <c r="AC68" s="249"/>
      <c r="AD68" s="249"/>
      <c r="AE68" s="249"/>
      <c r="AF68" s="249"/>
      <c r="AG68" s="249"/>
      <c r="AH68" s="249"/>
    </row>
    <row r="69" spans="28:34" ht="13">
      <c r="AF69" s="249"/>
      <c r="AG69" s="249"/>
      <c r="AH69" s="249"/>
    </row>
    <row r="70" spans="28:34" ht="13"/>
    <row r="71" spans="28:34" ht="13"/>
    <row r="72" spans="28:34" ht="13"/>
    <row r="73" spans="28:34" ht="13"/>
    <row r="74" spans="28:34" ht="13"/>
    <row r="75" spans="28:34" ht="13">
      <c r="AH75" s="249"/>
    </row>
    <row r="76" spans="28:34" ht="13">
      <c r="AF76" s="249"/>
      <c r="AG76" s="249"/>
      <c r="AH76" s="249"/>
    </row>
    <row r="77" spans="28:34" ht="13">
      <c r="AG77" s="249"/>
      <c r="AH77" s="249"/>
    </row>
    <row r="78" spans="28:34" ht="13"/>
    <row r="79" spans="28:34" ht="13"/>
    <row r="80" spans="28:34" ht="13"/>
    <row r="81" spans="25:34" ht="13"/>
    <row r="82" spans="25:34" ht="13">
      <c r="Y82" s="249"/>
    </row>
    <row r="83" spans="25:34" ht="13">
      <c r="Y83" s="249"/>
      <c r="Z83" s="249"/>
      <c r="AA83" s="249"/>
      <c r="AB83" s="249"/>
      <c r="AC83" s="249"/>
      <c r="AD83" s="249"/>
      <c r="AE83" s="249"/>
      <c r="AF83" s="249"/>
      <c r="AG83" s="249"/>
      <c r="AH83" s="249"/>
    </row>
    <row r="84" spans="25:34" ht="13"/>
    <row r="85" spans="25:34" ht="13"/>
    <row r="86" spans="25:34" ht="13"/>
    <row r="87" spans="25:34" ht="13"/>
    <row r="88" spans="25:34" ht="13">
      <c r="AH88" s="249"/>
    </row>
    <row r="89" spans="25:34" ht="13"/>
    <row r="90" spans="25:34" ht="13"/>
    <row r="91" spans="25:34" ht="13"/>
    <row r="92" spans="25:34" ht="13.5" customHeight="1"/>
    <row r="93" spans="25:34" ht="13.5" customHeight="1"/>
    <row r="94" spans="25:34" ht="13.5" customHeight="1">
      <c r="AF94" s="249"/>
      <c r="AG94" s="249"/>
      <c r="AH94" s="249"/>
    </row>
    <row r="95" spans="25:34" ht="13.5" customHeight="1">
      <c r="AH95" s="249"/>
    </row>
    <row r="96" spans="25:34" ht="13.5" customHeight="1"/>
    <row r="97" spans="33:34" ht="13.5" customHeight="1"/>
    <row r="98" spans="33:34" ht="13.5" customHeight="1"/>
    <row r="99" spans="33:34" ht="13.5" customHeight="1"/>
    <row r="100" spans="33:34" ht="13.5" customHeight="1"/>
    <row r="101" spans="33:34" ht="13.5" customHeight="1">
      <c r="AH101" s="249"/>
    </row>
    <row r="102" spans="33:34" ht="13.5" customHeight="1"/>
    <row r="103" spans="33:34" ht="13.5" customHeight="1"/>
    <row r="104" spans="33:34" ht="13.5" customHeight="1">
      <c r="AG104" s="249"/>
      <c r="AH104" s="24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9"/>
    </row>
    <row r="117" spans="34:122" ht="13.5" customHeight="1"/>
    <row r="118" spans="34:122" ht="13.5" customHeight="1"/>
    <row r="119" spans="34:122" ht="13.5" customHeight="1"/>
    <row r="120" spans="34:122" ht="13.5" customHeight="1">
      <c r="AH120" s="249"/>
    </row>
    <row r="121" spans="34:122" ht="13.5" customHeight="1">
      <c r="AH121" s="249"/>
    </row>
    <row r="122" spans="34:122" ht="13.5" customHeight="1"/>
    <row r="123" spans="34:122" ht="13.5" customHeight="1"/>
    <row r="124" spans="34:122" ht="13.5" customHeight="1"/>
    <row r="125" spans="34:122" ht="13.5" customHeight="1">
      <c r="DR125" s="249" t="s">
        <v>503</v>
      </c>
    </row>
  </sheetData>
  <sheetProtection algorithmName="SHA-512" hashValue="GRuHhyXK4+CV4elgyvF7NokEuGuIKHqamigaTA7kix7nFw397hILLDqvygV59neDMWsGBZIuhQ4Gq9iPbc0frA==" saltValue="B8SfSAFyt9uPIU4koN8p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38" customWidth="1"/>
    <col min="2" max="8" width="13.36328125" style="138" customWidth="1"/>
    <col min="9" max="16384" width="11.08984375" style="138"/>
  </cols>
  <sheetData>
    <row r="1" spans="1:8">
      <c r="A1" s="132"/>
      <c r="B1" s="133"/>
      <c r="C1" s="134"/>
      <c r="D1" s="135"/>
      <c r="E1" s="136"/>
      <c r="F1" s="136"/>
      <c r="G1" s="136"/>
      <c r="H1" s="137"/>
    </row>
    <row r="2" spans="1:8">
      <c r="A2" s="139"/>
      <c r="B2" s="140"/>
      <c r="C2" s="141"/>
      <c r="D2" s="142" t="s">
        <v>54</v>
      </c>
      <c r="E2" s="143"/>
      <c r="F2" s="144" t="s">
        <v>553</v>
      </c>
      <c r="G2" s="145"/>
      <c r="H2" s="146"/>
    </row>
    <row r="3" spans="1:8">
      <c r="A3" s="142" t="s">
        <v>546</v>
      </c>
      <c r="B3" s="147"/>
      <c r="C3" s="148"/>
      <c r="D3" s="149">
        <v>20297</v>
      </c>
      <c r="E3" s="150"/>
      <c r="F3" s="151">
        <v>43226</v>
      </c>
      <c r="G3" s="152"/>
      <c r="H3" s="153"/>
    </row>
    <row r="4" spans="1:8">
      <c r="A4" s="154"/>
      <c r="B4" s="155"/>
      <c r="C4" s="156"/>
      <c r="D4" s="157">
        <v>16039</v>
      </c>
      <c r="E4" s="158"/>
      <c r="F4" s="159">
        <v>22622</v>
      </c>
      <c r="G4" s="160"/>
      <c r="H4" s="161"/>
    </row>
    <row r="5" spans="1:8">
      <c r="A5" s="142" t="s">
        <v>548</v>
      </c>
      <c r="B5" s="147"/>
      <c r="C5" s="148"/>
      <c r="D5" s="149">
        <v>17136</v>
      </c>
      <c r="E5" s="150"/>
      <c r="F5" s="151">
        <v>42836</v>
      </c>
      <c r="G5" s="152"/>
      <c r="H5" s="153"/>
    </row>
    <row r="6" spans="1:8">
      <c r="A6" s="154"/>
      <c r="B6" s="155"/>
      <c r="C6" s="156"/>
      <c r="D6" s="157">
        <v>11009</v>
      </c>
      <c r="E6" s="158"/>
      <c r="F6" s="159">
        <v>22936</v>
      </c>
      <c r="G6" s="160"/>
      <c r="H6" s="161"/>
    </row>
    <row r="7" spans="1:8">
      <c r="A7" s="142" t="s">
        <v>549</v>
      </c>
      <c r="B7" s="147"/>
      <c r="C7" s="148"/>
      <c r="D7" s="149">
        <v>23993</v>
      </c>
      <c r="E7" s="150"/>
      <c r="F7" s="151">
        <v>44161</v>
      </c>
      <c r="G7" s="152"/>
      <c r="H7" s="153"/>
    </row>
    <row r="8" spans="1:8">
      <c r="A8" s="154"/>
      <c r="B8" s="155"/>
      <c r="C8" s="156"/>
      <c r="D8" s="157">
        <v>16834</v>
      </c>
      <c r="E8" s="158"/>
      <c r="F8" s="159">
        <v>23644</v>
      </c>
      <c r="G8" s="160"/>
      <c r="H8" s="161"/>
    </row>
    <row r="9" spans="1:8">
      <c r="A9" s="142" t="s">
        <v>550</v>
      </c>
      <c r="B9" s="147"/>
      <c r="C9" s="148"/>
      <c r="D9" s="149">
        <v>20543</v>
      </c>
      <c r="E9" s="150"/>
      <c r="F9" s="151">
        <v>43955</v>
      </c>
      <c r="G9" s="152"/>
      <c r="H9" s="153"/>
    </row>
    <row r="10" spans="1:8">
      <c r="A10" s="154"/>
      <c r="B10" s="155"/>
      <c r="C10" s="156"/>
      <c r="D10" s="157">
        <v>12194</v>
      </c>
      <c r="E10" s="158"/>
      <c r="F10" s="159">
        <v>21318</v>
      </c>
      <c r="G10" s="160"/>
      <c r="H10" s="161"/>
    </row>
    <row r="11" spans="1:8">
      <c r="A11" s="142" t="s">
        <v>551</v>
      </c>
      <c r="B11" s="147"/>
      <c r="C11" s="148"/>
      <c r="D11" s="149">
        <v>18610</v>
      </c>
      <c r="E11" s="150"/>
      <c r="F11" s="151">
        <v>41921</v>
      </c>
      <c r="G11" s="152"/>
      <c r="H11" s="153"/>
    </row>
    <row r="12" spans="1:8">
      <c r="A12" s="154"/>
      <c r="B12" s="155"/>
      <c r="C12" s="162"/>
      <c r="D12" s="157">
        <v>10681</v>
      </c>
      <c r="E12" s="158"/>
      <c r="F12" s="159">
        <v>21655</v>
      </c>
      <c r="G12" s="160"/>
      <c r="H12" s="161"/>
    </row>
    <row r="13" spans="1:8">
      <c r="A13" s="142"/>
      <c r="B13" s="147"/>
      <c r="C13" s="148"/>
      <c r="D13" s="149">
        <v>20116</v>
      </c>
      <c r="E13" s="150"/>
      <c r="F13" s="151">
        <v>43220</v>
      </c>
      <c r="G13" s="163"/>
      <c r="H13" s="153"/>
    </row>
    <row r="14" spans="1:8">
      <c r="A14" s="154"/>
      <c r="B14" s="155"/>
      <c r="C14" s="156"/>
      <c r="D14" s="157">
        <v>13351</v>
      </c>
      <c r="E14" s="158"/>
      <c r="F14" s="159">
        <v>22435</v>
      </c>
      <c r="G14" s="160"/>
      <c r="H14" s="161"/>
    </row>
    <row r="17" spans="1:11">
      <c r="A17" s="138" t="s">
        <v>55</v>
      </c>
    </row>
    <row r="18" spans="1:11">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c r="A19" s="164" t="s">
        <v>56</v>
      </c>
      <c r="B19" s="164">
        <f>ROUND(VALUE(SUBSTITUTE(実質収支比率等に係る経年分析!F$48,"▲","-")),2)</f>
        <v>2.7</v>
      </c>
      <c r="C19" s="164">
        <f>ROUND(VALUE(SUBSTITUTE(実質収支比率等に係る経年分析!G$48,"▲","-")),2)</f>
        <v>3.82</v>
      </c>
      <c r="D19" s="164">
        <f>ROUND(VALUE(SUBSTITUTE(実質収支比率等に係る経年分析!H$48,"▲","-")),2)</f>
        <v>4.4800000000000004</v>
      </c>
      <c r="E19" s="164">
        <f>ROUND(VALUE(SUBSTITUTE(実質収支比率等に係る経年分析!I$48,"▲","-")),2)</f>
        <v>7.2</v>
      </c>
      <c r="F19" s="164">
        <f>ROUND(VALUE(SUBSTITUTE(実質収支比率等に係る経年分析!J$48,"▲","-")),2)</f>
        <v>5.72</v>
      </c>
    </row>
    <row r="20" spans="1:11">
      <c r="A20" s="164" t="s">
        <v>57</v>
      </c>
      <c r="B20" s="164">
        <f>ROUND(VALUE(SUBSTITUTE(実質収支比率等に係る経年分析!F$47,"▲","-")),2)</f>
        <v>8.7200000000000006</v>
      </c>
      <c r="C20" s="164">
        <f>ROUND(VALUE(SUBSTITUTE(実質収支比率等に係る経年分析!G$47,"▲","-")),2)</f>
        <v>7.83</v>
      </c>
      <c r="D20" s="164">
        <f>ROUND(VALUE(SUBSTITUTE(実質収支比率等に係る経年分析!H$47,"▲","-")),2)</f>
        <v>8.2200000000000006</v>
      </c>
      <c r="E20" s="164">
        <f>ROUND(VALUE(SUBSTITUTE(実質収支比率等に係る経年分析!I$47,"▲","-")),2)</f>
        <v>13.92</v>
      </c>
      <c r="F20" s="164">
        <f>ROUND(VALUE(SUBSTITUTE(実質収支比率等に係る経年分析!J$47,"▲","-")),2)</f>
        <v>15.01</v>
      </c>
    </row>
    <row r="21" spans="1:11">
      <c r="A21" s="164" t="s">
        <v>58</v>
      </c>
      <c r="B21" s="164">
        <f>IF(ISNUMBER(VALUE(SUBSTITUTE(実質収支比率等に係る経年分析!F$49,"▲","-"))),ROUND(VALUE(SUBSTITUTE(実質収支比率等に係る経年分析!F$49,"▲","-")),2),NA())</f>
        <v>-2.09</v>
      </c>
      <c r="C21" s="164">
        <f>IF(ISNUMBER(VALUE(SUBSTITUTE(実質収支比率等に係る経年分析!G$49,"▲","-"))),ROUND(VALUE(SUBSTITUTE(実質収支比率等に係る経年分析!G$49,"▲","-")),2),NA())</f>
        <v>0.3</v>
      </c>
      <c r="D21" s="164">
        <f>IF(ISNUMBER(VALUE(SUBSTITUTE(実質収支比率等に係る経年分析!H$49,"▲","-"))),ROUND(VALUE(SUBSTITUTE(実質収支比率等に係る経年分析!H$49,"▲","-")),2),NA())</f>
        <v>1.32</v>
      </c>
      <c r="E21" s="164">
        <f>IF(ISNUMBER(VALUE(SUBSTITUTE(実質収支比率等に係る経年分析!I$49,"▲","-"))),ROUND(VALUE(SUBSTITUTE(実質収支比率等に係る経年分析!I$49,"▲","-")),2),NA())</f>
        <v>8.99</v>
      </c>
      <c r="F21" s="164">
        <f>IF(ISNUMBER(VALUE(SUBSTITUTE(実質収支比率等に係る経年分析!J$49,"▲","-"))),ROUND(VALUE(SUBSTITUTE(実質収支比率等に係る経年分析!J$49,"▲","-")),2),NA())</f>
        <v>-0.87</v>
      </c>
    </row>
    <row r="24" spans="1:11">
      <c r="A24" s="138" t="s">
        <v>59</v>
      </c>
    </row>
    <row r="25" spans="1:11">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c r="A26" s="165"/>
      <c r="B26" s="165" t="s">
        <v>60</v>
      </c>
      <c r="C26" s="165" t="s">
        <v>61</v>
      </c>
      <c r="D26" s="165" t="s">
        <v>60</v>
      </c>
      <c r="E26" s="165" t="s">
        <v>61</v>
      </c>
      <c r="F26" s="165" t="s">
        <v>60</v>
      </c>
      <c r="G26" s="165" t="s">
        <v>61</v>
      </c>
      <c r="H26" s="165" t="s">
        <v>60</v>
      </c>
      <c r="I26" s="165" t="s">
        <v>61</v>
      </c>
      <c r="J26" s="165" t="s">
        <v>60</v>
      </c>
      <c r="K26" s="165" t="s">
        <v>61</v>
      </c>
    </row>
    <row r="27" spans="1:11">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0.04</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0.01</v>
      </c>
      <c r="H27" s="165" t="e">
        <f>IF(ROUND(VALUE(SUBSTITUTE(連結実質赤字比率に係る赤字・黒字の構成分析!I$43,"▲", "-")), 2) &lt; 0, ABS(ROUND(VALUE(SUBSTITUTE(連結実質赤字比率に係る赤字・黒字の構成分析!I$43,"▲", "-")), 2)), NA())</f>
        <v>#VALUE!</v>
      </c>
      <c r="I27" s="165" t="e">
        <f>IF(ROUND(VALUE(SUBSTITUTE(連結実質赤字比率に係る赤字・黒字の構成分析!I$43,"▲", "-")), 2) &gt;= 0, ABS(ROUND(VALUE(SUBSTITUTE(連結実質赤字比率に係る赤字・黒字の構成分析!I$43,"▲", "-")), 2)), NA())</f>
        <v>#VALUE!</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c r="A29" s="165" t="str">
        <f>IF(連結実質赤字比率に係る赤字・黒字の構成分析!C$41="",NA(),連結実質赤字比率に係る赤字・黒字の構成分析!C$41)</f>
        <v>後期高齢者医療特別会計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0.03</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0.03</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0.03</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0.03</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0.08</v>
      </c>
    </row>
    <row r="30" spans="1:11">
      <c r="A30" s="165" t="str">
        <f>IF(連結実質赤字比率に係る赤字・黒字の構成分析!C$40="",NA(),連結実質赤字比率に係る赤字・黒字の構成分析!C$40)</f>
        <v>扇台土地区画整理事業特別会計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0.21</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0.11</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0.28000000000000003</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0.3</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0.17</v>
      </c>
    </row>
    <row r="31" spans="1:11">
      <c r="A31" s="165" t="str">
        <f>IF(連結実質赤字比率に係る赤字・黒字の構成分析!C$39="",NA(),連結実質赤字比率に係る赤字・黒字の構成分析!C$39)</f>
        <v>国民健康保険特別会計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1.64</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0.8</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0.75</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0.6</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0.28000000000000003</v>
      </c>
    </row>
    <row r="32" spans="1:11">
      <c r="A32" s="165" t="str">
        <f>IF(連結実質赤字比率に係る赤字・黒字の構成分析!C$38="",NA(),連結実質赤字比率に係る赤字・黒字の構成分析!C$38)</f>
        <v>入間市駅北口土地区画整理事業特別会計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0.17</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0.24</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0.38</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0.21</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0.28999999999999998</v>
      </c>
    </row>
    <row r="33" spans="1:16">
      <c r="A33" s="165" t="str">
        <f>IF(連結実質赤字比率に係る赤字・黒字の構成分析!C$37="",NA(),連結実質赤字比率に係る赤字・黒字の構成分析!C$37)</f>
        <v>介護保険特別会計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1.25</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1.1399999999999999</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3.28</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2.2999999999999998</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2.23</v>
      </c>
    </row>
    <row r="34" spans="1:16">
      <c r="A34" s="165" t="str">
        <f>IF(連結実質赤字比率に係る赤字・黒字の構成分析!C$36="",NA(),連結実質赤字比率に係る赤字・黒字の構成分析!C$36)</f>
        <v>下水道事業会計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2.67</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3.44</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4.55</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5.49</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3.4</v>
      </c>
    </row>
    <row r="35" spans="1:16">
      <c r="A35" s="165" t="str">
        <f>IF(連結実質赤字比率に係る赤字・黒字の構成分析!C$35="",NA(),連結実質赤字比率に係る赤字・黒字の構成分析!C$35)</f>
        <v>一般会計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2.69</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3.81</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4.4800000000000004</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7.2</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5.71</v>
      </c>
    </row>
    <row r="36" spans="1:16">
      <c r="A36" s="165" t="str">
        <f>IF(連結実質赤字比率に係る赤字・黒字の構成分析!C$34="",NA(),連結実質赤字比率に係る赤字・黒字の構成分析!C$34)</f>
        <v>水道事業会計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12.43</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13.35</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12.04</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12.95</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10.029999999999999</v>
      </c>
    </row>
    <row r="39" spans="1:16">
      <c r="A39" s="138" t="s">
        <v>62</v>
      </c>
    </row>
    <row r="40" spans="1:16">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c r="A42" s="166" t="s">
        <v>65</v>
      </c>
      <c r="B42" s="166"/>
      <c r="C42" s="166"/>
      <c r="D42" s="166">
        <f>'実質公債費比率（分子）の構造'!K$52</f>
        <v>3432</v>
      </c>
      <c r="E42" s="166"/>
      <c r="F42" s="166"/>
      <c r="G42" s="166">
        <f>'実質公債費比率（分子）の構造'!L$52</f>
        <v>3401</v>
      </c>
      <c r="H42" s="166"/>
      <c r="I42" s="166"/>
      <c r="J42" s="166">
        <f>'実質公債費比率（分子）の構造'!M$52</f>
        <v>3287</v>
      </c>
      <c r="K42" s="166"/>
      <c r="L42" s="166"/>
      <c r="M42" s="166">
        <f>'実質公債費比率（分子）の構造'!N$52</f>
        <v>3341</v>
      </c>
      <c r="N42" s="166"/>
      <c r="O42" s="166"/>
      <c r="P42" s="166">
        <f>'実質公債費比率（分子）の構造'!O$52</f>
        <v>3273</v>
      </c>
    </row>
    <row r="43" spans="1:16">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c r="A44" s="166" t="s">
        <v>67</v>
      </c>
      <c r="B44" s="166" t="str">
        <f>'実質公債費比率（分子）の構造'!K$50</f>
        <v>-</v>
      </c>
      <c r="C44" s="166"/>
      <c r="D44" s="166"/>
      <c r="E44" s="166" t="str">
        <f>'実質公債費比率（分子）の構造'!L$50</f>
        <v>-</v>
      </c>
      <c r="F44" s="166"/>
      <c r="G44" s="166"/>
      <c r="H44" s="166" t="str">
        <f>'実質公債費比率（分子）の構造'!M$50</f>
        <v>-</v>
      </c>
      <c r="I44" s="166"/>
      <c r="J44" s="166"/>
      <c r="K44" s="166" t="str">
        <f>'実質公債費比率（分子）の構造'!N$50</f>
        <v>-</v>
      </c>
      <c r="L44" s="166"/>
      <c r="M44" s="166"/>
      <c r="N44" s="166" t="str">
        <f>'実質公債費比率（分子）の構造'!O$50</f>
        <v>-</v>
      </c>
      <c r="O44" s="166"/>
      <c r="P44" s="166"/>
    </row>
    <row r="45" spans="1:16">
      <c r="A45" s="166" t="s">
        <v>68</v>
      </c>
      <c r="B45" s="166">
        <f>'実質公債費比率（分子）の構造'!K$49</f>
        <v>149</v>
      </c>
      <c r="C45" s="166"/>
      <c r="D45" s="166"/>
      <c r="E45" s="166">
        <f>'実質公債費比率（分子）の構造'!L$49</f>
        <v>144</v>
      </c>
      <c r="F45" s="166"/>
      <c r="G45" s="166"/>
      <c r="H45" s="166">
        <f>'実質公債費比率（分子）の構造'!M$49</f>
        <v>145</v>
      </c>
      <c r="I45" s="166"/>
      <c r="J45" s="166"/>
      <c r="K45" s="166">
        <f>'実質公債費比率（分子）の構造'!N$49</f>
        <v>187</v>
      </c>
      <c r="L45" s="166"/>
      <c r="M45" s="166"/>
      <c r="N45" s="166">
        <f>'実質公債費比率（分子）の構造'!O$49</f>
        <v>260</v>
      </c>
      <c r="O45" s="166"/>
      <c r="P45" s="166"/>
    </row>
    <row r="46" spans="1:16">
      <c r="A46" s="166" t="s">
        <v>69</v>
      </c>
      <c r="B46" s="166">
        <f>'実質公債費比率（分子）の構造'!K$48</f>
        <v>353</v>
      </c>
      <c r="C46" s="166"/>
      <c r="D46" s="166"/>
      <c r="E46" s="166">
        <f>'実質公債費比率（分子）の構造'!L$48</f>
        <v>339</v>
      </c>
      <c r="F46" s="166"/>
      <c r="G46" s="166"/>
      <c r="H46" s="166">
        <f>'実質公債費比率（分子）の構造'!M$48</f>
        <v>330</v>
      </c>
      <c r="I46" s="166"/>
      <c r="J46" s="166"/>
      <c r="K46" s="166">
        <f>'実質公債費比率（分子）の構造'!N$48</f>
        <v>286</v>
      </c>
      <c r="L46" s="166"/>
      <c r="M46" s="166"/>
      <c r="N46" s="166">
        <f>'実質公債費比率（分子）の構造'!O$48</f>
        <v>279</v>
      </c>
      <c r="O46" s="166"/>
      <c r="P46" s="166"/>
    </row>
    <row r="47" spans="1:16">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c r="A49" s="166" t="s">
        <v>72</v>
      </c>
      <c r="B49" s="166">
        <f>'実質公債費比率（分子）の構造'!K$45</f>
        <v>3230</v>
      </c>
      <c r="C49" s="166"/>
      <c r="D49" s="166"/>
      <c r="E49" s="166">
        <f>'実質公債費比率（分子）の構造'!L$45</f>
        <v>3452</v>
      </c>
      <c r="F49" s="166"/>
      <c r="G49" s="166"/>
      <c r="H49" s="166">
        <f>'実質公債費比率（分子）の構造'!M$45</f>
        <v>3654</v>
      </c>
      <c r="I49" s="166"/>
      <c r="J49" s="166"/>
      <c r="K49" s="166">
        <f>'実質公債費比率（分子）の構造'!N$45</f>
        <v>3819</v>
      </c>
      <c r="L49" s="166"/>
      <c r="M49" s="166"/>
      <c r="N49" s="166">
        <f>'実質公債費比率（分子）の構造'!O$45</f>
        <v>3892</v>
      </c>
      <c r="O49" s="166"/>
      <c r="P49" s="166"/>
    </row>
    <row r="50" spans="1:16">
      <c r="A50" s="166" t="s">
        <v>73</v>
      </c>
      <c r="B50" s="166" t="e">
        <f>NA()</f>
        <v>#N/A</v>
      </c>
      <c r="C50" s="166">
        <f>IF(ISNUMBER('実質公債費比率（分子）の構造'!K$53),'実質公債費比率（分子）の構造'!K$53,NA())</f>
        <v>300</v>
      </c>
      <c r="D50" s="166" t="e">
        <f>NA()</f>
        <v>#N/A</v>
      </c>
      <c r="E50" s="166" t="e">
        <f>NA()</f>
        <v>#N/A</v>
      </c>
      <c r="F50" s="166">
        <f>IF(ISNUMBER('実質公債費比率（分子）の構造'!L$53),'実質公債費比率（分子）の構造'!L$53,NA())</f>
        <v>534</v>
      </c>
      <c r="G50" s="166" t="e">
        <f>NA()</f>
        <v>#N/A</v>
      </c>
      <c r="H50" s="166" t="e">
        <f>NA()</f>
        <v>#N/A</v>
      </c>
      <c r="I50" s="166">
        <f>IF(ISNUMBER('実質公債費比率（分子）の構造'!M$53),'実質公債費比率（分子）の構造'!M$53,NA())</f>
        <v>842</v>
      </c>
      <c r="J50" s="166" t="e">
        <f>NA()</f>
        <v>#N/A</v>
      </c>
      <c r="K50" s="166" t="e">
        <f>NA()</f>
        <v>#N/A</v>
      </c>
      <c r="L50" s="166">
        <f>IF(ISNUMBER('実質公債費比率（分子）の構造'!N$53),'実質公債費比率（分子）の構造'!N$53,NA())</f>
        <v>951</v>
      </c>
      <c r="M50" s="166" t="e">
        <f>NA()</f>
        <v>#N/A</v>
      </c>
      <c r="N50" s="166" t="e">
        <f>NA()</f>
        <v>#N/A</v>
      </c>
      <c r="O50" s="166">
        <f>IF(ISNUMBER('実質公債費比率（分子）の構造'!O$53),'実質公債費比率（分子）の構造'!O$53,NA())</f>
        <v>1158</v>
      </c>
      <c r="P50" s="166" t="e">
        <f>NA()</f>
        <v>#N/A</v>
      </c>
    </row>
    <row r="53" spans="1:16">
      <c r="A53" s="138" t="s">
        <v>74</v>
      </c>
    </row>
    <row r="54" spans="1:16">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c r="A56" s="165" t="s">
        <v>45</v>
      </c>
      <c r="B56" s="165"/>
      <c r="C56" s="165"/>
      <c r="D56" s="165">
        <f>'将来負担比率（分子）の構造'!I$52</f>
        <v>27757</v>
      </c>
      <c r="E56" s="165"/>
      <c r="F56" s="165"/>
      <c r="G56" s="165">
        <f>'将来負担比率（分子）の構造'!J$52</f>
        <v>27292</v>
      </c>
      <c r="H56" s="165"/>
      <c r="I56" s="165"/>
      <c r="J56" s="165">
        <f>'将来負担比率（分子）の構造'!K$52</f>
        <v>26799</v>
      </c>
      <c r="K56" s="165"/>
      <c r="L56" s="165"/>
      <c r="M56" s="165">
        <f>'将来負担比率（分子）の構造'!L$52</f>
        <v>26600</v>
      </c>
      <c r="N56" s="165"/>
      <c r="O56" s="165"/>
      <c r="P56" s="165">
        <f>'将来負担比率（分子）の構造'!M$52</f>
        <v>25151</v>
      </c>
    </row>
    <row r="57" spans="1:16">
      <c r="A57" s="165" t="s">
        <v>44</v>
      </c>
      <c r="B57" s="165"/>
      <c r="C57" s="165"/>
      <c r="D57" s="165">
        <f>'将来負担比率（分子）の構造'!I$51</f>
        <v>6281</v>
      </c>
      <c r="E57" s="165"/>
      <c r="F57" s="165"/>
      <c r="G57" s="165">
        <f>'将来負担比率（分子）の構造'!J$51</f>
        <v>5210</v>
      </c>
      <c r="H57" s="165"/>
      <c r="I57" s="165"/>
      <c r="J57" s="165">
        <f>'将来負担比率（分子）の構造'!K$51</f>
        <v>4674</v>
      </c>
      <c r="K57" s="165"/>
      <c r="L57" s="165"/>
      <c r="M57" s="165">
        <f>'将来負担比率（分子）の構造'!L$51</f>
        <v>4370</v>
      </c>
      <c r="N57" s="165"/>
      <c r="O57" s="165"/>
      <c r="P57" s="165">
        <f>'将来負担比率（分子）の構造'!M$51</f>
        <v>4236</v>
      </c>
    </row>
    <row r="58" spans="1:16">
      <c r="A58" s="165" t="s">
        <v>43</v>
      </c>
      <c r="B58" s="165"/>
      <c r="C58" s="165"/>
      <c r="D58" s="165">
        <f>'将来負担比率（分子）の構造'!I$50</f>
        <v>4916</v>
      </c>
      <c r="E58" s="165"/>
      <c r="F58" s="165"/>
      <c r="G58" s="165">
        <f>'将来負担比率（分子）の構造'!J$50</f>
        <v>4698</v>
      </c>
      <c r="H58" s="165"/>
      <c r="I58" s="165"/>
      <c r="J58" s="165">
        <f>'将来負担比率（分子）の構造'!K$50</f>
        <v>4772</v>
      </c>
      <c r="K58" s="165"/>
      <c r="L58" s="165"/>
      <c r="M58" s="165">
        <f>'将来負担比率（分子）の構造'!L$50</f>
        <v>6775</v>
      </c>
      <c r="N58" s="165"/>
      <c r="O58" s="165"/>
      <c r="P58" s="165">
        <f>'将来負担比率（分子）の構造'!M$50</f>
        <v>7114</v>
      </c>
    </row>
    <row r="59" spans="1:16">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c r="A61" s="165" t="s">
        <v>38</v>
      </c>
      <c r="B61" s="165">
        <f>'将来負担比率（分子）の構造'!I$46</f>
        <v>12</v>
      </c>
      <c r="C61" s="165"/>
      <c r="D61" s="165"/>
      <c r="E61" s="165">
        <f>'将来負担比率（分子）の構造'!J$46</f>
        <v>31</v>
      </c>
      <c r="F61" s="165"/>
      <c r="G61" s="165"/>
      <c r="H61" s="165">
        <f>'将来負担比率（分子）の構造'!K$46</f>
        <v>14</v>
      </c>
      <c r="I61" s="165"/>
      <c r="J61" s="165"/>
      <c r="K61" s="165">
        <f>'将来負担比率（分子）の構造'!L$46</f>
        <v>11</v>
      </c>
      <c r="L61" s="165"/>
      <c r="M61" s="165"/>
      <c r="N61" s="165">
        <f>'将来負担比率（分子）の構造'!M$46</f>
        <v>8</v>
      </c>
      <c r="O61" s="165"/>
      <c r="P61" s="165"/>
    </row>
    <row r="62" spans="1:16">
      <c r="A62" s="165" t="s">
        <v>37</v>
      </c>
      <c r="B62" s="165">
        <f>'将来負担比率（分子）の構造'!I$45</f>
        <v>4379</v>
      </c>
      <c r="C62" s="165"/>
      <c r="D62" s="165"/>
      <c r="E62" s="165">
        <f>'将来負担比率（分子）の構造'!J$45</f>
        <v>4027</v>
      </c>
      <c r="F62" s="165"/>
      <c r="G62" s="165"/>
      <c r="H62" s="165">
        <f>'将来負担比率（分子）の構造'!K$45</f>
        <v>3458</v>
      </c>
      <c r="I62" s="165"/>
      <c r="J62" s="165"/>
      <c r="K62" s="165">
        <f>'将来負担比率（分子）の構造'!L$45</f>
        <v>3697</v>
      </c>
      <c r="L62" s="165"/>
      <c r="M62" s="165"/>
      <c r="N62" s="165">
        <f>'将来負担比率（分子）の構造'!M$45</f>
        <v>4044</v>
      </c>
      <c r="O62" s="165"/>
      <c r="P62" s="165"/>
    </row>
    <row r="63" spans="1:16">
      <c r="A63" s="165" t="s">
        <v>36</v>
      </c>
      <c r="B63" s="165">
        <f>'将来負担比率（分子）の構造'!I$44</f>
        <v>922</v>
      </c>
      <c r="C63" s="165"/>
      <c r="D63" s="165"/>
      <c r="E63" s="165">
        <f>'将来負担比率（分子）の構造'!J$44</f>
        <v>1449</v>
      </c>
      <c r="F63" s="165"/>
      <c r="G63" s="165"/>
      <c r="H63" s="165">
        <f>'将来負担比率（分子）の構造'!K$44</f>
        <v>1356</v>
      </c>
      <c r="I63" s="165"/>
      <c r="J63" s="165"/>
      <c r="K63" s="165">
        <f>'将来負担比率（分子）の構造'!L$44</f>
        <v>1221</v>
      </c>
      <c r="L63" s="165"/>
      <c r="M63" s="165"/>
      <c r="N63" s="165">
        <f>'将来負担比率（分子）の構造'!M$44</f>
        <v>1022</v>
      </c>
      <c r="O63" s="165"/>
      <c r="P63" s="165"/>
    </row>
    <row r="64" spans="1:16">
      <c r="A64" s="165" t="s">
        <v>35</v>
      </c>
      <c r="B64" s="165">
        <f>'将来負担比率（分子）の構造'!I$43</f>
        <v>2712</v>
      </c>
      <c r="C64" s="165"/>
      <c r="D64" s="165"/>
      <c r="E64" s="165">
        <f>'将来負担比率（分子）の構造'!J$43</f>
        <v>2412</v>
      </c>
      <c r="F64" s="165"/>
      <c r="G64" s="165"/>
      <c r="H64" s="165">
        <f>'将来負担比率（分子）の構造'!K$43</f>
        <v>2285</v>
      </c>
      <c r="I64" s="165"/>
      <c r="J64" s="165"/>
      <c r="K64" s="165">
        <f>'将来負担比率（分子）の構造'!L$43</f>
        <v>2106</v>
      </c>
      <c r="L64" s="165"/>
      <c r="M64" s="165"/>
      <c r="N64" s="165">
        <f>'将来負担比率（分子）の構造'!M$43</f>
        <v>1912</v>
      </c>
      <c r="O64" s="165"/>
      <c r="P64" s="165"/>
    </row>
    <row r="65" spans="1:16">
      <c r="A65" s="165" t="s">
        <v>34</v>
      </c>
      <c r="B65" s="165" t="str">
        <f>'将来負担比率（分子）の構造'!I$42</f>
        <v>-</v>
      </c>
      <c r="C65" s="165"/>
      <c r="D65" s="165"/>
      <c r="E65" s="165" t="str">
        <f>'将来負担比率（分子）の構造'!J$42</f>
        <v>-</v>
      </c>
      <c r="F65" s="165"/>
      <c r="G65" s="165"/>
      <c r="H65" s="165" t="str">
        <f>'将来負担比率（分子）の構造'!K$42</f>
        <v>-</v>
      </c>
      <c r="I65" s="165"/>
      <c r="J65" s="165"/>
      <c r="K65" s="165" t="str">
        <f>'将来負担比率（分子）の構造'!L$42</f>
        <v>-</v>
      </c>
      <c r="L65" s="165"/>
      <c r="M65" s="165"/>
      <c r="N65" s="165" t="str">
        <f>'将来負担比率（分子）の構造'!M$42</f>
        <v>-</v>
      </c>
      <c r="O65" s="165"/>
      <c r="P65" s="165"/>
    </row>
    <row r="66" spans="1:16">
      <c r="A66" s="165" t="s">
        <v>33</v>
      </c>
      <c r="B66" s="165">
        <f>'将来負担比率（分子）の構造'!I$41</f>
        <v>32583</v>
      </c>
      <c r="C66" s="165"/>
      <c r="D66" s="165"/>
      <c r="E66" s="165">
        <f>'将来負担比率（分子）の構造'!J$41</f>
        <v>31809</v>
      </c>
      <c r="F66" s="165"/>
      <c r="G66" s="165"/>
      <c r="H66" s="165">
        <f>'将来負担比率（分子）の構造'!K$41</f>
        <v>31615</v>
      </c>
      <c r="I66" s="165"/>
      <c r="J66" s="165"/>
      <c r="K66" s="165">
        <f>'将来負担比率（分子）の構造'!L$41</f>
        <v>31836</v>
      </c>
      <c r="L66" s="165"/>
      <c r="M66" s="165"/>
      <c r="N66" s="165">
        <f>'将来負担比率（分子）の構造'!M$41</f>
        <v>30142</v>
      </c>
      <c r="O66" s="165"/>
      <c r="P66" s="165"/>
    </row>
    <row r="67" spans="1:16">
      <c r="A67" s="165" t="s">
        <v>77</v>
      </c>
      <c r="B67" s="165" t="e">
        <f>NA()</f>
        <v>#N/A</v>
      </c>
      <c r="C67" s="165">
        <f>IF(ISNUMBER('将来負担比率（分子）の構造'!I$53), IF('将来負担比率（分子）の構造'!I$53 &lt; 0, 0, '将来負担比率（分子）の構造'!I$53), NA())</f>
        <v>1655</v>
      </c>
      <c r="D67" s="165" t="e">
        <f>NA()</f>
        <v>#N/A</v>
      </c>
      <c r="E67" s="165" t="e">
        <f>NA()</f>
        <v>#N/A</v>
      </c>
      <c r="F67" s="165">
        <f>IF(ISNUMBER('将来負担比率（分子）の構造'!J$53), IF('将来負担比率（分子）の構造'!J$53 &lt; 0, 0, '将来負担比率（分子）の構造'!J$53), NA())</f>
        <v>2527</v>
      </c>
      <c r="G67" s="165" t="e">
        <f>NA()</f>
        <v>#N/A</v>
      </c>
      <c r="H67" s="165" t="e">
        <f>NA()</f>
        <v>#N/A</v>
      </c>
      <c r="I67" s="165">
        <f>IF(ISNUMBER('将来負担比率（分子）の構造'!K$53), IF('将来負担比率（分子）の構造'!K$53 &lt; 0, 0, '将来負担比率（分子）の構造'!K$53), NA())</f>
        <v>2482</v>
      </c>
      <c r="J67" s="165" t="e">
        <f>NA()</f>
        <v>#N/A</v>
      </c>
      <c r="K67" s="165" t="e">
        <f>NA()</f>
        <v>#N/A</v>
      </c>
      <c r="L67" s="165">
        <f>IF(ISNUMBER('将来負担比率（分子）の構造'!L$53), IF('将来負担比率（分子）の構造'!L$53 &lt; 0, 0, '将来負担比率（分子）の構造'!L$53), NA())</f>
        <v>1125</v>
      </c>
      <c r="M67" s="165" t="e">
        <f>NA()</f>
        <v>#N/A</v>
      </c>
      <c r="N67" s="165" t="e">
        <f>NA()</f>
        <v>#N/A</v>
      </c>
      <c r="O67" s="165">
        <f>IF(ISNUMBER('将来負担比率（分子）の構造'!M$53), IF('将来負担比率（分子）の構造'!M$53 &lt; 0, 0, '将来負担比率（分子）の構造'!M$53), NA())</f>
        <v>627</v>
      </c>
      <c r="P67" s="165" t="e">
        <f>NA()</f>
        <v>#N/A</v>
      </c>
    </row>
    <row r="70" spans="1:16">
      <c r="A70" s="167" t="s">
        <v>78</v>
      </c>
      <c r="B70" s="167"/>
      <c r="C70" s="167"/>
      <c r="D70" s="167"/>
      <c r="E70" s="167"/>
      <c r="F70" s="167"/>
    </row>
    <row r="71" spans="1:16">
      <c r="A71" s="168"/>
      <c r="B71" s="168" t="str">
        <f>基金残高に係る経年分析!F54</f>
        <v>R02</v>
      </c>
      <c r="C71" s="168" t="str">
        <f>基金残高に係る経年分析!G54</f>
        <v>R03</v>
      </c>
      <c r="D71" s="168" t="str">
        <f>基金残高に係る経年分析!H54</f>
        <v>R04</v>
      </c>
    </row>
    <row r="72" spans="1:16">
      <c r="A72" s="168" t="s">
        <v>79</v>
      </c>
      <c r="B72" s="169">
        <f>基金残高に係る経年分析!F55</f>
        <v>2191</v>
      </c>
      <c r="C72" s="169">
        <f>基金残高に係る経年分析!G55</f>
        <v>3886</v>
      </c>
      <c r="D72" s="169">
        <f>基金残高に係る経年分析!H55</f>
        <v>4098</v>
      </c>
    </row>
    <row r="73" spans="1:16">
      <c r="A73" s="168" t="s">
        <v>80</v>
      </c>
      <c r="B73" s="169" t="str">
        <f>基金残高に係る経年分析!F56</f>
        <v>-</v>
      </c>
      <c r="C73" s="169" t="str">
        <f>基金残高に係る経年分析!G56</f>
        <v>-</v>
      </c>
      <c r="D73" s="169" t="str">
        <f>基金残高に係る経年分析!H56</f>
        <v>-</v>
      </c>
    </row>
    <row r="74" spans="1:16">
      <c r="A74" s="168" t="s">
        <v>81</v>
      </c>
      <c r="B74" s="169">
        <f>基金残高に係る経年分析!F57</f>
        <v>1159</v>
      </c>
      <c r="C74" s="169">
        <f>基金残高に係る経年分析!G57</f>
        <v>1379</v>
      </c>
      <c r="D74" s="169">
        <f>基金残高に係る経年分析!H57</f>
        <v>1698</v>
      </c>
    </row>
  </sheetData>
  <sheetProtection algorithmName="SHA-512" hashValue="kgxS8+b4FAF6uy5n1yUZQgD+us6op/VpUNjgiDKu8S0y6c13tY/Sg1lwkQdZaAtYtwN7K7iWsbuk27INCporXw==" saltValue="/olAkpCN9fwpkh/4pZu5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2024-03-19T04:22:52Z</cp:lastPrinted>
  <dcterms:created xsi:type="dcterms:W3CDTF">2024-03-14T01:41:08Z</dcterms:created>
  <dcterms:modified xsi:type="dcterms:W3CDTF">2024-11-20T00:31:24Z</dcterms:modified>
  <cp:category/>
</cp:coreProperties>
</file>