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4_企画財政部\04_財政課1\14_地方公会計業務\令和06年度\02_照会・回答\R6.10.23【埼玉県市町村課：118（金）17時〆】令和４年度財政状況資料集の作成について（2回目・地方公会計関係）\"/>
    </mc:Choice>
  </mc:AlternateContent>
  <bookViews>
    <workbookView xWindow="0" yWindow="0" windowWidth="23040" windowHeight="866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<sst xmlns="http://schemas.openxmlformats.org/spreadsheetml/2006/main" count="1137" uniqueCount="610">
  <si>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</si>
  <si>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</si>
  <si>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</si>
  <si>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</si>
  <si>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</si>
  <si>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</si>
  <si>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</si>
  <si>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</si>
  <si>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</si>
  <si>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</si>
  <si>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</si>
  <si>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</si>
  <si>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</si>
  <si>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</si>
  <si>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</si>
  <si>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</si>
  <si>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</si>
  <si>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</si>
  <si>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</si>
  <si>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</si>
  <si>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</si>
  <si>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</si>
  <si>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</si>
  <si>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</si>
  <si>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</si>
  <si>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</si>
  <si>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</si>
  <si>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</si>
  <si>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</si>
  <si>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</si>
  <si>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</si>
  <si>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</si>
  <si>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</si>
  <si>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</si>
  <si>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</si>
  <si>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</si>
  <si>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</si>
  <si>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</si>
  <si>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</si>
  <si>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</si>
  <si>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</si>
  <si>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</si>
  <si>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</si>
  <si>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</si>
  <si>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</si>
  <si>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</si>
  <si>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</si>
  <si>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</si>
  <si>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</si>
  <si>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</si>
  <si>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</si>
  <si>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</si>
  <si>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</si>
  <si>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</si>
  <si>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</si>
  <si>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</si>
  <si>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</si>
  <si>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</si>
  <si>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</si>
  <si>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</si>
  <si>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</si>
  <si>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</si>
  <si>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</si>
  <si>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</si>
  <si>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</si>
  <si>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</si>
  <si>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</si>
  <si>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</si>
  <si>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</si>
  <si>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</si>
  <si>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</si>
  <si>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</si>
  <si>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</si>
  <si>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</si>
  <si>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</si>
  <si>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</si>
  <si>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</si>
  <si>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</si>
  <si>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</si>
  <si>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</si>
  <si>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</si>
  <si>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</si>
  <si>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</si>
  <si>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</si>
  <si>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</si>
  <si>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</si>
  <si>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</si>
  <si>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</si>
  <si>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</si>
  <si>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</si>
  <si>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</si>
  <si>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</si>
  <si>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</si>
  <si>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</si>
  <si>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</si>
  <si>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</si>
  <si>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</si>
  <si>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</si>
  <si>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</si>
  <si>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</si>
  <si>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</si>
  <si>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</si>
  <si>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</si>
  <si>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</si>
  <si>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</si>
  <si>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</si>
  <si>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</si>
  <si>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</si>
  <si>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</si>
  <si>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</si>
  <si>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</si>
  <si>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</si>
  <si>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</si>
  <si>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</si>
  <si>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</si>
  <si>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</si>
  <si>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</si>
  <si>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</si>
  <si>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</si>
  <si>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</si>
  <si>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</si>
  <si>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</si>
  <si>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</si>
  <si>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</si>
  <si>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</si>
  <si>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</si>
  <si>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</si>
  <si>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</si>
  <si>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</si>
  <si>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</si>
  <si>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</si>
  <si>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</si>
  <si>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</si>
  <si>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</si>
  <si>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</si>
  <si>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</si>
  <si>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</si>
  <si>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</si>
  <si>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</si>
  <si>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</si>
  <si>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</si>
  <si>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</si>
  <si>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</si>
  <si>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</si>
  <si>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</si>
  <si>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</si>
  <si>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</si>
  <si>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</si>
  <si>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</si>
  <si>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</si>
  <si>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</si>
  <si>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</si>
  <si>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</si>
  <si>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</si>
  <si>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</si>
  <si>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</si>
  <si>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</si>
  <si>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</si>
  <si>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</si>
  <si>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</si>
  <si>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</si>
  <si>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</si>
  <si>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</si>
  <si>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</si>
  <si>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</si>
  <si>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</si>
  <si>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</si>
  <si>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</si>
  <si>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</si>
  <si>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</si>
  <si>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</si>
  <si>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</si>
  <si>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</si>
  <si>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</si>
  <si>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</si>
  <si>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</si>
  <si>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</si>
  <si>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</si>
  <si>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</si>
  <si>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</si>
  <si>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</si>
  <si>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</si>
  <si>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</si>
  <si>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</si>
  <si>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</si>
  <si>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</si>
  <si>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</si>
  <si>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</si>
  <si>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</si>
  <si>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</si>
  <si>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</si>
  <si>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</si>
  <si>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</si>
  <si>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</si>
  <si>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</si>
  <si>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</si>
  <si>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</si>
  <si>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</si>
  <si>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</si>
  <si>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</si>
  <si>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</si>
  <si>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</si>
  <si>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</si>
  <si>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</si>
  <si>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</si>
  <si>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</si>
  <si>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</si>
  <si>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</si>
  <si>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</si>
  <si>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</si>
  <si>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</si>
  <si>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</si>
  <si>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</si>
  <si>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</si>
  <si>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</si>
  <si>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</si>
  <si>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</si>
  <si>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</si>
  <si>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埼玉県戸田市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</si>
  <si>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</si>
  <si>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</si>
  <si>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</si>
  <si>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</si>
  <si>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</si>
  <si>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</si>
  <si>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</si>
  <si>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</si>
  <si>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</si>
  <si>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</si>
  <si>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</si>
  <si>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</si>
  <si>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</si>
  <si>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</si>
  <si>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</si>
  <si>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</si>
  <si>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</si>
  <si>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</si>
  <si>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</si>
  <si>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</si>
  <si>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</si>
  <si>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</si>
  <si>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</si>
  <si>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</si>
  <si>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</si>
  <si>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</si>
  <si>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</si>
  <si>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</si>
  <si>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</si>
  <si>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</si>
  <si>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</si>
  <si>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</si>
  <si>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</si>
  <si>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</si>
  <si>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</si>
  <si>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</si>
  <si>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</si>
  <si>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</si>
  <si>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</si>
  <si>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</si>
  <si>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</si>
  <si>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</si>
  <si>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</si>
  <si>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</si>
  <si>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</si>
  <si>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</si>
  <si>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</si>
  <si>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</si>
  <si>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</si>
  <si>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</si>
  <si>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</si>
  <si>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</si>
  <si>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</si>
  <si>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</si>
  <si>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</si>
  <si>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</si>
  <si>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</si>
  <si>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</si>
  <si>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</si>
  <si>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</si>
  <si>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</si>
  <si>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</si>
  <si>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</si>
  <si>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</si>
  <si>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</si>
  <si>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</si>
  <si>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</si>
  <si>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</si>
  <si>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</si>
  <si>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</si>
  <si>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</si>
  <si>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</si>
  <si>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</si>
  <si>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</si>
  <si>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</si>
  <si>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</si>
  <si>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</si>
  <si>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</si>
  <si>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</si>
  <si>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</si>
  <si>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</si>
  <si>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</si>
  <si>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</si>
  <si>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</si>
  <si>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</si>
  <si>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</si>
  <si>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</si>
  <si>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</si>
  <si>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</si>
  <si>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</si>
  <si>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</si>
  <si>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</si>
  <si>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</si>
  <si>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</si>
  <si>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</si>
  <si>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</si>
  <si>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</si>
  <si>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</si>
  <si>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</si>
  <si>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</si>
  <si>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</si>
  <si>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</si>
  <si>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</si>
  <si>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</si>
  <si>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</si>
  <si>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</si>
  <si>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</si>
  <si>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</si>
  <si>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</si>
  <si>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</si>
  <si>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</si>
  <si>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</si>
  <si>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</si>
  <si>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</si>
  <si>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</si>
  <si>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</si>
  <si>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</si>
  <si>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</si>
  <si>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</si>
  <si>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</si>
  <si>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</si>
  <si>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</si>
  <si>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</si>
  <si>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</si>
  <si>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</si>
  <si>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</si>
  <si>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</si>
  <si>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</si>
  <si>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</si>
  <si>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</si>
  <si>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</si>
  <si>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</si>
  <si>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</si>
  <si>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</si>
  <si>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</si>
  <si>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</si>
  <si>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</si>
  <si>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</si>
  <si>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</si>
  <si>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</si>
  <si>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</si>
  <si>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</si>
  <si>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</si>
  <si>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</si>
  <si>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</si>
  <si>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</si>
  <si>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</si>
  <si>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</si>
  <si>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</si>
  <si>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</si>
  <si>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</si>
  <si>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埼玉県戸田市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</si>
  <si>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</si>
  <si>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</si>
  <si>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</si>
  <si>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</si>
  <si>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</si>
  <si>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</si>
  <si>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</si>
  <si>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</si>
  <si>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</si>
  <si>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</si>
  <si>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</si>
  <si>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</si>
  <si>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</si>
  <si>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</si>
  <si>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</si>
  <si>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</si>
  <si>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</si>
  <si>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</si>
  <si>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</si>
  <si>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</si>
  <si>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</si>
  <si>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</si>
  <si>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</si>
  <si>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</si>
  <si>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</si>
  <si>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</si>
  <si>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</si>
  <si>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</si>
  <si>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</si>
  <si>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</si>
  <si>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</si>
  <si>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</si>
  <si>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</si>
  <si>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</si>
  <si>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</si>
  <si>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</si>
  <si>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</si>
  <si>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</si>
  <si>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</si>
  <si>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</si>
  <si>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</si>
  <si>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在宅介護支援事業</t>
    <phoneticPr fontId="5"/>
  </si>
  <si>
    <t>交通災害共済事業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</si>
  <si>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</si>
  <si>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</si>
  <si>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</si>
  <si>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</si>
  <si>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</si>
  <si>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</si>
  <si>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</si>
  <si>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</si>
  <si>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</si>
  <si>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</si>
  <si>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</si>
  <si>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</si>
  <si>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</si>
  <si>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</si>
  <si>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</si>
  <si>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</si>
  <si>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</si>
  <si>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</si>
  <si>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</si>
  <si>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</si>
  <si>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</si>
  <si>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</si>
  <si>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</si>
  <si>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</si>
  <si>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</si>
  <si>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</si>
  <si>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</si>
  <si>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</si>
  <si>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</si>
  <si>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</si>
  <si>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</si>
  <si>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</si>
  <si>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</si>
  <si>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</si>
  <si>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</si>
  <si>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</si>
  <si>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</si>
  <si>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</si>
  <si>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</si>
  <si>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</si>
  <si>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</si>
  <si>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</si>
  <si>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</si>
  <si>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</si>
  <si>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</si>
  <si>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</si>
  <si>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</si>
  <si>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</si>
  <si>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</si>
  <si>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</si>
  <si>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</si>
  <si>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</si>
  <si>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</si>
  <si>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</si>
  <si>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</si>
  <si>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</si>
  <si>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</si>
  <si>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</si>
  <si>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</si>
  <si>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</si>
  <si>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</si>
  <si>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</si>
  <si>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</si>
  <si>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</si>
  <si>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</si>
  <si>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t>
    <phoneticPr fontId="5"/>
  </si>
  <si>
    <t>(Ｆ)</t>
    <phoneticPr fontId="5"/>
  </si>
  <si>
    <t>交通災害共済事業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</si>
  <si>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</si>
  <si>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</si>
  <si>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</si>
  <si>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</si>
  <si>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</si>
  <si>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</si>
  <si>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</si>
  <si>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</si>
  <si>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</si>
  <si>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</si>
  <si>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</si>
  <si>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</si>
  <si>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</si>
  <si>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</si>
  <si>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</si>
  <si>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</si>
  <si>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</si>
  <si>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</si>
  <si>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</si>
  <si>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</si>
  <si>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</si>
  <si>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</si>
  <si>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</si>
  <si>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</si>
  <si>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</si>
  <si>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</si>
  <si>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</si>
  <si>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</si>
  <si>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</si>
  <si>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</si>
  <si>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</si>
  <si>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</si>
  <si>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</si>
  <si>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</si>
  <si>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</si>
  <si>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</si>
  <si>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</si>
  <si>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</si>
  <si>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</si>
  <si>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</si>
  <si>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</si>
  <si>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</si>
  <si>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</si>
  <si>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</si>
  <si>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</si>
  <si>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</si>
  <si>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</si>
  <si>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</si>
  <si>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</si>
  <si>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</si>
  <si>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</si>
  <si>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</si>
  <si>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</si>
  <si>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</si>
  <si>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</si>
  <si>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</si>
  <si>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</si>
  <si>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</si>
  <si>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</si>
  <si>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</si>
  <si>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</si>
  <si>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</si>
  <si>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</si>
  <si>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</si>
  <si>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</si>
  <si>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</si>
  <si>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</si>
  <si>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</si>
  <si>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</si>
  <si>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</si>
  <si>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</si>
  <si>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</si>
  <si>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</si>
  <si>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</si>
  <si>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</si>
  <si>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</si>
  <si>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</si>
  <si>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</si>
  <si>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</si>
  <si>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</si>
  <si>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</si>
  <si>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</si>
  <si>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</si>
  <si>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</si>
  <si>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</si>
  <si>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</si>
  <si>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介護保険</t>
  </si>
  <si>
    <t>国民健康保険</t>
  </si>
  <si>
    <t>新曽第二土地区画整理事業</t>
  </si>
  <si>
    <t>新曽第一土地区画整理事業</t>
  </si>
  <si>
    <t>市民医療センター</t>
  </si>
  <si>
    <t>その他会計（赤字）</t>
  </si>
  <si>
    <t>その他会計（黒字）</t>
  </si>
  <si>
    <t>（百万円）</t>
    <phoneticPr fontId="5"/>
  </si>
  <si>
    <t>H30</t>
    <phoneticPr fontId="5"/>
  </si>
  <si>
    <t>R01</t>
    <phoneticPr fontId="5"/>
  </si>
  <si>
    <t>R02</t>
    <phoneticPr fontId="5"/>
  </si>
  <si>
    <t>R03</t>
    <phoneticPr fontId="5"/>
  </si>
  <si>
    <t>R04</t>
    <phoneticPr fontId="5"/>
  </si>
  <si>
    <t>蕨戸田衛生センター組合</t>
  </si>
  <si>
    <t>戸田ボートレース企業団</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</si>
  <si>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</si>
  <si>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</si>
  <si>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</si>
  <si>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戸田市文化スポーツ財団</t>
    <rPh sb="0" eb="3">
      <t>トダシ</t>
    </rPh>
    <rPh sb="3" eb="5">
      <t>ブンカ</t>
    </rPh>
    <rPh sb="9" eb="11">
      <t>ザイダン</t>
    </rPh>
    <phoneticPr fontId="2"/>
  </si>
  <si>
    <t>戸田市水と緑の公社</t>
    <rPh sb="0" eb="3">
      <t>トダシ</t>
    </rPh>
    <rPh sb="3" eb="4">
      <t>ミズ</t>
    </rPh>
    <rPh sb="5" eb="6">
      <t>ミドリ</t>
    </rPh>
    <rPh sb="7" eb="9">
      <t>コウシャ</t>
    </rPh>
    <phoneticPr fontId="2"/>
  </si>
  <si>
    <t>戸田市土地開発公社</t>
    <rPh sb="0" eb="3">
      <t>トダシ</t>
    </rPh>
    <rPh sb="3" eb="9">
      <t>トチカイハツコウシャ</t>
    </rPh>
    <phoneticPr fontId="2"/>
  </si>
  <si>
    <t>-</t>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</si>
  <si>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</si>
  <si>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</si>
  <si>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</si>
  <si>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公共施設等整備基金</t>
    <phoneticPr fontId="5"/>
  </si>
  <si>
    <t>都市開発基金</t>
    <phoneticPr fontId="2"/>
  </si>
  <si>
    <t>防災減災基金</t>
    <phoneticPr fontId="2"/>
  </si>
  <si>
    <t>教育基金</t>
    <phoneticPr fontId="2"/>
  </si>
  <si>
    <t>環境対策基金</t>
    <phoneticPr fontId="2"/>
  </si>
  <si>
    <t>埼玉県都市ボートレース企業団</t>
    <rPh sb="0" eb="3">
      <t>サイタマケン</t>
    </rPh>
    <rPh sb="3" eb="5">
      <t>トシ</t>
    </rPh>
    <rPh sb="11" eb="14">
      <t>キギョウダン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</si>
  <si>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</si>
  <si>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</si>
  <si>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将来負担比率は、６．４％減少した１９．８％となり、有形固定資産の減価償却率は１．４％増加した６６．１％となっている。
　将来負担比率が減少した要因は、償還による地方債残高の減少によるものと考えられる。
　有形固定資産減価償却費率は、昨年度に引き続き増加しており、公共施設の老朽化に対応した計画が必要であることがわかる。</t>
    <rPh sb="117" eb="120">
      <t>サクネンド</t>
    </rPh>
    <rPh sb="121" eb="122">
      <t>ヒ</t>
    </rPh>
    <rPh sb="123" eb="124">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</si>
  <si>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</si>
  <si>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</si>
  <si>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</si>
  <si>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</si>
  <si>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</si>
  <si>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</si>
  <si>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実質公債費比率は、０．２％増加した８．３％となっている。
　実質公債費比率が増加した要因は、令和３年度に借入した小学校屋内運動場空調設備設置事業に係る起債や区画整理事業に係る起債等の償還が開始されたことによるものと考えられる。
　類似団体と比較して実質公債費比率が増加傾向となっているのは、土地開発公社経営健全化への対応として公共用地先行取得事業債の借入を実施していることや、公共施設の大規模改修等に係る事業債の償還が本格化してきたことが影響していると考えられる。</t>
    <rPh sb="6" eb="8">
      <t>ヒリツ</t>
    </rPh>
    <rPh sb="36" eb="38">
      <t>ヒリツ</t>
    </rPh>
    <rPh sb="79" eb="81">
      <t>クカク</t>
    </rPh>
    <rPh sb="81" eb="85">
      <t>セイリジギョウ</t>
    </rPh>
    <rPh sb="116" eb="120">
      <t>ルイジダンタイ</t>
    </rPh>
    <rPh sb="121" eb="123">
      <t>ヒカク</t>
    </rPh>
    <rPh sb="130" eb="132">
      <t>ヒリツ</t>
    </rPh>
    <rPh sb="133" eb="135">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</si>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</sst>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04A0-4ED5-9246-812DD26D8E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26106</c:v>
                </c:pt>
                <c:pt idx="1">
                  <c:v>52484</c:v>
                </c:pt>
                <c:pt idx="2">
                  <c:v>71383</c:v>
                </c:pt>
                <c:pt idx="3">
                  <c:v>35545</c:v>
                </c:pt>
                <c:pt idx="4">
                  <c:v>54429</c:v>
                </c:pt>
              </c:numCache>
            </c:numRef>
          </c:val>
          <c:smooth val="0"/>
          <c:extLst>
            <c:ext xmlns:c16="http://schemas.microsoft.com/office/drawing/2014/chart" uri="{C3380CC4-5D6E-409C-BE32-E72D297353CC}">
              <c16:uniqueId val="{00000001-04A0-4ED5-9246-812DD26D8E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8.73</c:v>
                </c:pt>
                <c:pt idx="1">
                  <c:v>12.51</c:v>
                </c:pt>
                <c:pt idx="2">
                  <c:v>13.11</c:v>
                </c:pt>
                <c:pt idx="3">
                  <c:v>14.56</c:v>
                </c:pt>
                <c:pt idx="4">
                  <c:v>14.26</c:v>
                </c:pt>
              </c:numCache>
            </c:numRef>
          </c:val>
          <c:extLst>
            <c:ext xmlns:c16="http://schemas.microsoft.com/office/drawing/2014/chart" uri="{C3380CC4-5D6E-409C-BE32-E72D297353CC}">
              <c16:uniqueId val="{00000000-7AFF-416D-BEC4-CE21FABB93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20.74</c:v>
                </c:pt>
                <c:pt idx="1">
                  <c:v>20.77</c:v>
                </c:pt>
                <c:pt idx="2">
                  <c:v>18.510000000000002</c:v>
                </c:pt>
                <c:pt idx="3">
                  <c:v>21.3</c:v>
                </c:pt>
                <c:pt idx="4">
                  <c:v>23.49</c:v>
                </c:pt>
              </c:numCache>
            </c:numRef>
          </c:val>
          <c:extLst>
            <c:ext xmlns:c16="http://schemas.microsoft.com/office/drawing/2014/chart" uri="{C3380CC4-5D6E-409C-BE32-E72D297353CC}">
              <c16:uniqueId val="{00000001-7AFF-416D-BEC4-CE21FABB93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3.25</c:v>
                </c:pt>
                <c:pt idx="1">
                  <c:v>3.25</c:v>
                </c:pt>
                <c:pt idx="2">
                  <c:v>0.02</c:v>
                </c:pt>
                <c:pt idx="3">
                  <c:v>7.14</c:v>
                </c:pt>
                <c:pt idx="4">
                  <c:v>4.1900000000000004</c:v>
                </c:pt>
              </c:numCache>
            </c:numRef>
          </c:val>
          <c:smooth val="0"/>
          <c:extLst>
            <c:ext xmlns:c16="http://schemas.microsoft.com/office/drawing/2014/chart" uri="{C3380CC4-5D6E-409C-BE32-E72D297353CC}">
              <c16:uniqueId val="{00000002-7AFF-416D-BEC4-CE21FABB93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0.11</c:v>
                </c:pt>
                <c:pt idx="2">
                  <c:v>#N/A</c:v>
                </c:pt>
                <c:pt idx="3">
                  <c:v>0.16</c:v>
                </c:pt>
                <c:pt idx="4">
                  <c:v>#N/A</c:v>
                </c:pt>
                <c:pt idx="5">
                  <c:v>0.11</c:v>
                </c:pt>
                <c:pt idx="6">
                  <c:v>#N/A</c:v>
                </c:pt>
                <c:pt idx="7">
                  <c:v>0.13</c:v>
                </c:pt>
                <c:pt idx="8">
                  <c:v>#N/A</c:v>
                </c:pt>
                <c:pt idx="9">
                  <c:v>0.08</c:v>
                </c:pt>
              </c:numCache>
            </c:numRef>
          </c:val>
          <c:extLst>
            <c:ext xmlns:c16="http://schemas.microsoft.com/office/drawing/2014/chart" uri="{C3380CC4-5D6E-409C-BE32-E72D297353CC}">
              <c16:uniqueId val="{00000000-B018-4050-B479-08ED6DCC4C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18-4050-B479-08ED6DCC4C7A}"/>
            </c:ext>
          </c:extLst>
        </c:ser>
        <c:ser>
          <c:idx val="2"/>
          <c:order val="2"/>
          <c:tx>
            <c:strRef>
              <c:f>データシート!$A$29</c:f>
              <c:strCache>
                <c:ptCount val="1"/>
                <c:pt idx="0">
                  <c:v>市民医療センター</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0.21</c:v>
                </c:pt>
                <c:pt idx="2">
                  <c:v>#N/A</c:v>
                </c:pt>
                <c:pt idx="3">
                  <c:v>0.15</c:v>
                </c:pt>
                <c:pt idx="4">
                  <c:v>#N/A</c:v>
                </c:pt>
                <c:pt idx="5">
                  <c:v>0.28999999999999998</c:v>
                </c:pt>
                <c:pt idx="6">
                  <c:v>#N/A</c:v>
                </c:pt>
                <c:pt idx="7">
                  <c:v>0.39</c:v>
                </c:pt>
                <c:pt idx="8">
                  <c:v>#N/A</c:v>
                </c:pt>
                <c:pt idx="9">
                  <c:v>0.31</c:v>
                </c:pt>
              </c:numCache>
            </c:numRef>
          </c:val>
          <c:extLst>
            <c:ext xmlns:c16="http://schemas.microsoft.com/office/drawing/2014/chart" uri="{C3380CC4-5D6E-409C-BE32-E72D297353CC}">
              <c16:uniqueId val="{00000002-B018-4050-B479-08ED6DCC4C7A}"/>
            </c:ext>
          </c:extLst>
        </c:ser>
        <c:ser>
          <c:idx val="3"/>
          <c:order val="3"/>
          <c:tx>
            <c:strRef>
              <c:f>データシート!$A$30</c:f>
              <c:strCache>
                <c:ptCount val="1"/>
                <c:pt idx="0">
                  <c:v>新曽第一土地区画整理事業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0.36</c:v>
                </c:pt>
                <c:pt idx="4">
                  <c:v>#N/A</c:v>
                </c:pt>
                <c:pt idx="5">
                  <c:v>0.33</c:v>
                </c:pt>
                <c:pt idx="6">
                  <c:v>#N/A</c:v>
                </c:pt>
                <c:pt idx="7">
                  <c:v>0.28000000000000003</c:v>
                </c:pt>
                <c:pt idx="8">
                  <c:v>#N/A</c:v>
                </c:pt>
                <c:pt idx="9">
                  <c:v>0.36</c:v>
                </c:pt>
              </c:numCache>
            </c:numRef>
          </c:val>
          <c:extLst>
            <c:ext xmlns:c16="http://schemas.microsoft.com/office/drawing/2014/chart" uri="{C3380CC4-5D6E-409C-BE32-E72D297353CC}">
              <c16:uniqueId val="{00000003-B018-4050-B479-08ED6DCC4C7A}"/>
            </c:ext>
          </c:extLst>
        </c:ser>
        <c:ser>
          <c:idx val="4"/>
          <c:order val="4"/>
          <c:tx>
            <c:strRef>
              <c:f>データシート!$A$31</c:f>
              <c:strCache>
                <c:ptCount val="1"/>
                <c:pt idx="0">
                  <c:v>新曽第二土地区画整理事業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0.38</c:v>
                </c:pt>
                <c:pt idx="4">
                  <c:v>#N/A</c:v>
                </c:pt>
                <c:pt idx="5">
                  <c:v>0.33</c:v>
                </c:pt>
                <c:pt idx="6">
                  <c:v>#N/A</c:v>
                </c:pt>
                <c:pt idx="7">
                  <c:v>0.35</c:v>
                </c:pt>
                <c:pt idx="8">
                  <c:v>#N/A</c:v>
                </c:pt>
                <c:pt idx="9">
                  <c:v>0.42</c:v>
                </c:pt>
              </c:numCache>
            </c:numRef>
          </c:val>
          <c:extLst>
            <c:ext xmlns:c16="http://schemas.microsoft.com/office/drawing/2014/chart" uri="{C3380CC4-5D6E-409C-BE32-E72D297353CC}">
              <c16:uniqueId val="{00000004-B018-4050-B479-08ED6DCC4C7A}"/>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0.56999999999999995</c:v>
                </c:pt>
                <c:pt idx="2">
                  <c:v>#N/A</c:v>
                </c:pt>
                <c:pt idx="3">
                  <c:v>0.54</c:v>
                </c:pt>
                <c:pt idx="4">
                  <c:v>#N/A</c:v>
                </c:pt>
                <c:pt idx="5">
                  <c:v>0.9</c:v>
                </c:pt>
                <c:pt idx="6">
                  <c:v>#N/A</c:v>
                </c:pt>
                <c:pt idx="7">
                  <c:v>0.79</c:v>
                </c:pt>
                <c:pt idx="8">
                  <c:v>#N/A</c:v>
                </c:pt>
                <c:pt idx="9">
                  <c:v>0.98</c:v>
                </c:pt>
              </c:numCache>
            </c:numRef>
          </c:val>
          <c:extLst>
            <c:ext xmlns:c16="http://schemas.microsoft.com/office/drawing/2014/chart" uri="{C3380CC4-5D6E-409C-BE32-E72D297353CC}">
              <c16:uniqueId val="{00000005-B018-4050-B479-08ED6DCC4C7A}"/>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0.28999999999999998</c:v>
                </c:pt>
                <c:pt idx="4">
                  <c:v>#N/A</c:v>
                </c:pt>
                <c:pt idx="5">
                  <c:v>0.54</c:v>
                </c:pt>
                <c:pt idx="6">
                  <c:v>#N/A</c:v>
                </c:pt>
                <c:pt idx="7">
                  <c:v>1.64</c:v>
                </c:pt>
                <c:pt idx="8">
                  <c:v>#N/A</c:v>
                </c:pt>
                <c:pt idx="9">
                  <c:v>1.43</c:v>
                </c:pt>
              </c:numCache>
            </c:numRef>
          </c:val>
          <c:extLst>
            <c:ext xmlns:c16="http://schemas.microsoft.com/office/drawing/2014/chart" uri="{C3380CC4-5D6E-409C-BE32-E72D297353CC}">
              <c16:uniqueId val="{00000006-B018-4050-B479-08ED6DCC4C7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1.83</c:v>
                </c:pt>
                <c:pt idx="2">
                  <c:v>#N/A</c:v>
                </c:pt>
                <c:pt idx="3">
                  <c:v>2.0499999999999998</c:v>
                </c:pt>
                <c:pt idx="4">
                  <c:v>#N/A</c:v>
                </c:pt>
                <c:pt idx="5">
                  <c:v>2.58</c:v>
                </c:pt>
                <c:pt idx="6">
                  <c:v>#N/A</c:v>
                </c:pt>
                <c:pt idx="7">
                  <c:v>3.05</c:v>
                </c:pt>
                <c:pt idx="8">
                  <c:v>#N/A</c:v>
                </c:pt>
                <c:pt idx="9">
                  <c:v>2.68</c:v>
                </c:pt>
              </c:numCache>
            </c:numRef>
          </c:val>
          <c:extLst>
            <c:ext xmlns:c16="http://schemas.microsoft.com/office/drawing/2014/chart" uri="{C3380CC4-5D6E-409C-BE32-E72D297353CC}">
              <c16:uniqueId val="{00000007-B018-4050-B479-08ED6DCC4C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2.91</c:v>
                </c:pt>
                <c:pt idx="2">
                  <c:v>#N/A</c:v>
                </c:pt>
                <c:pt idx="3">
                  <c:v>2.46</c:v>
                </c:pt>
                <c:pt idx="4">
                  <c:v>#N/A</c:v>
                </c:pt>
                <c:pt idx="5">
                  <c:v>2.77</c:v>
                </c:pt>
                <c:pt idx="6">
                  <c:v>#N/A</c:v>
                </c:pt>
                <c:pt idx="7">
                  <c:v>4.74</c:v>
                </c:pt>
                <c:pt idx="8">
                  <c:v>#N/A</c:v>
                </c:pt>
                <c:pt idx="9">
                  <c:v>6.84</c:v>
                </c:pt>
              </c:numCache>
            </c:numRef>
          </c:val>
          <c:extLst>
            <c:ext xmlns:c16="http://schemas.microsoft.com/office/drawing/2014/chart" uri="{C3380CC4-5D6E-409C-BE32-E72D297353CC}">
              <c16:uniqueId val="{00000008-B018-4050-B479-08ED6DCC4C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8.0299999999999994</c:v>
                </c:pt>
                <c:pt idx="2">
                  <c:v>#N/A</c:v>
                </c:pt>
                <c:pt idx="3">
                  <c:v>11.58</c:v>
                </c:pt>
                <c:pt idx="4">
                  <c:v>#N/A</c:v>
                </c:pt>
                <c:pt idx="5">
                  <c:v>12.14</c:v>
                </c:pt>
                <c:pt idx="6">
                  <c:v>#N/A</c:v>
                </c:pt>
                <c:pt idx="7">
                  <c:v>13.51</c:v>
                </c:pt>
                <c:pt idx="8">
                  <c:v>#N/A</c:v>
                </c:pt>
                <c:pt idx="9">
                  <c:v>13.14</c:v>
                </c:pt>
              </c:numCache>
            </c:numRef>
          </c:val>
          <c:extLst>
            <c:ext xmlns:c16="http://schemas.microsoft.com/office/drawing/2014/chart" uri="{C3380CC4-5D6E-409C-BE32-E72D297353CC}">
              <c16:uniqueId val="{00000009-B018-4050-B479-08ED6DCC4C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2025</c:v>
                </c:pt>
                <c:pt idx="5">
                  <c:v>1874</c:v>
                </c:pt>
                <c:pt idx="8">
                  <c:v>1766</c:v>
                </c:pt>
                <c:pt idx="11">
                  <c:v>1775</c:v>
                </c:pt>
                <c:pt idx="14">
                  <c:v>1645</c:v>
                </c:pt>
              </c:numCache>
            </c:numRef>
          </c:val>
          <c:extLst>
            <c:ext xmlns:c16="http://schemas.microsoft.com/office/drawing/2014/chart" uri="{C3380CC4-5D6E-409C-BE32-E72D297353CC}">
              <c16:uniqueId val="{00000000-3470-4E2A-B260-A95D280657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70-4E2A-B260-A95D280657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23</c:v>
                </c:pt>
                <c:pt idx="6">
                  <c:v>117</c:v>
                </c:pt>
                <c:pt idx="9">
                  <c:v>30</c:v>
                </c:pt>
                <c:pt idx="12">
                  <c:v>74</c:v>
                </c:pt>
              </c:numCache>
            </c:numRef>
          </c:val>
          <c:extLst>
            <c:ext xmlns:c16="http://schemas.microsoft.com/office/drawing/2014/chart" uri="{C3380CC4-5D6E-409C-BE32-E72D297353CC}">
              <c16:uniqueId val="{00000002-3470-4E2A-B260-A95D280657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34</c:v>
                </c:pt>
                <c:pt idx="6">
                  <c:v>23</c:v>
                </c:pt>
                <c:pt idx="9">
                  <c:v>23</c:v>
                </c:pt>
                <c:pt idx="12">
                  <c:v>65</c:v>
                </c:pt>
              </c:numCache>
            </c:numRef>
          </c:val>
          <c:extLst>
            <c:ext xmlns:c16="http://schemas.microsoft.com/office/drawing/2014/chart" uri="{C3380CC4-5D6E-409C-BE32-E72D297353CC}">
              <c16:uniqueId val="{00000003-3470-4E2A-B260-A95D280657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435</c:v>
                </c:pt>
                <c:pt idx="3">
                  <c:v>450</c:v>
                </c:pt>
                <c:pt idx="6">
                  <c:v>429</c:v>
                </c:pt>
                <c:pt idx="9">
                  <c:v>408</c:v>
                </c:pt>
                <c:pt idx="12">
                  <c:v>396</c:v>
                </c:pt>
              </c:numCache>
            </c:numRef>
          </c:val>
          <c:extLst>
            <c:ext xmlns:c16="http://schemas.microsoft.com/office/drawing/2014/chart" uri="{C3380CC4-5D6E-409C-BE32-E72D297353CC}">
              <c16:uniqueId val="{00000004-3470-4E2A-B260-A95D280657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70-4E2A-B260-A95D280657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70-4E2A-B260-A95D280657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3233</c:v>
                </c:pt>
                <c:pt idx="3">
                  <c:v>3437</c:v>
                </c:pt>
                <c:pt idx="6">
                  <c:v>3600</c:v>
                </c:pt>
                <c:pt idx="9">
                  <c:v>3830</c:v>
                </c:pt>
                <c:pt idx="12">
                  <c:v>3561</c:v>
                </c:pt>
              </c:numCache>
            </c:numRef>
          </c:val>
          <c:extLst>
            <c:ext xmlns:c16="http://schemas.microsoft.com/office/drawing/2014/chart" uri="{C3380CC4-5D6E-409C-BE32-E72D297353CC}">
              <c16:uniqueId val="{00000007-3470-4E2A-B260-A95D280657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1721</c:v>
                </c:pt>
                <c:pt idx="2">
                  <c:v>#N/A</c:v>
                </c:pt>
                <c:pt idx="3">
                  <c:v>#N/A</c:v>
                </c:pt>
                <c:pt idx="4">
                  <c:v>2070</c:v>
                </c:pt>
                <c:pt idx="5">
                  <c:v>#N/A</c:v>
                </c:pt>
                <c:pt idx="6">
                  <c:v>#N/A</c:v>
                </c:pt>
                <c:pt idx="7">
                  <c:v>2403</c:v>
                </c:pt>
                <c:pt idx="8">
                  <c:v>#N/A</c:v>
                </c:pt>
                <c:pt idx="9">
                  <c:v>#N/A</c:v>
                </c:pt>
                <c:pt idx="10">
                  <c:v>2516</c:v>
                </c:pt>
                <c:pt idx="11">
                  <c:v>#N/A</c:v>
                </c:pt>
                <c:pt idx="12">
                  <c:v>#N/A</c:v>
                </c:pt>
                <c:pt idx="13">
                  <c:v>2451</c:v>
                </c:pt>
                <c:pt idx="14">
                  <c:v>#N/A</c:v>
                </c:pt>
              </c:numCache>
            </c:numRef>
          </c:val>
          <c:smooth val="0"/>
          <c:extLst>
            <c:ext xmlns:c16="http://schemas.microsoft.com/office/drawing/2014/chart" uri="{C3380CC4-5D6E-409C-BE32-E72D297353CC}">
              <c16:uniqueId val="{00000008-3470-4E2A-B260-A95D280657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12300</c:v>
                </c:pt>
                <c:pt idx="5">
                  <c:v>11635</c:v>
                </c:pt>
                <c:pt idx="8">
                  <c:v>11767</c:v>
                </c:pt>
                <c:pt idx="11">
                  <c:v>11394</c:v>
                </c:pt>
                <c:pt idx="14">
                  <c:v>10948</c:v>
                </c:pt>
              </c:numCache>
            </c:numRef>
          </c:val>
          <c:extLst>
            <c:ext xmlns:c16="http://schemas.microsoft.com/office/drawing/2014/chart" uri="{C3380CC4-5D6E-409C-BE32-E72D297353CC}">
              <c16:uniqueId val="{00000000-E296-4070-9768-1CE989EDFC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9918</c:v>
                </c:pt>
                <c:pt idx="5">
                  <c:v>9699</c:v>
                </c:pt>
                <c:pt idx="8">
                  <c:v>8921</c:v>
                </c:pt>
                <c:pt idx="11">
                  <c:v>9498</c:v>
                </c:pt>
                <c:pt idx="14">
                  <c:v>9524</c:v>
                </c:pt>
              </c:numCache>
            </c:numRef>
          </c:val>
          <c:extLst>
            <c:ext xmlns:c16="http://schemas.microsoft.com/office/drawing/2014/chart" uri="{C3380CC4-5D6E-409C-BE32-E72D297353CC}">
              <c16:uniqueId val="{00000001-E296-4070-9768-1CE989EDFC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14920</c:v>
                </c:pt>
                <c:pt idx="5">
                  <c:v>15890</c:v>
                </c:pt>
                <c:pt idx="8">
                  <c:v>15288</c:v>
                </c:pt>
                <c:pt idx="11">
                  <c:v>15167</c:v>
                </c:pt>
                <c:pt idx="14">
                  <c:v>16540</c:v>
                </c:pt>
              </c:numCache>
            </c:numRef>
          </c:val>
          <c:extLst>
            <c:ext xmlns:c16="http://schemas.microsoft.com/office/drawing/2014/chart" uri="{C3380CC4-5D6E-409C-BE32-E72D297353CC}">
              <c16:uniqueId val="{00000002-E296-4070-9768-1CE989EDFC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96-4070-9768-1CE989EDFC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96-4070-9768-1CE989EDFC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96-4070-9768-1CE989EDFC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6373</c:v>
                </c:pt>
                <c:pt idx="3">
                  <c:v>6010</c:v>
                </c:pt>
                <c:pt idx="6">
                  <c:v>6003</c:v>
                </c:pt>
                <c:pt idx="9">
                  <c:v>6279</c:v>
                </c:pt>
                <c:pt idx="12">
                  <c:v>5971</c:v>
                </c:pt>
              </c:numCache>
            </c:numRef>
          </c:val>
          <c:extLst>
            <c:ext xmlns:c16="http://schemas.microsoft.com/office/drawing/2014/chart" uri="{C3380CC4-5D6E-409C-BE32-E72D297353CC}">
              <c16:uniqueId val="{00000006-E296-4070-9768-1CE989EDFC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c:v>
                </c:pt>
                <c:pt idx="3">
                  <c:v>356</c:v>
                </c:pt>
                <c:pt idx="6">
                  <c:v>912</c:v>
                </c:pt>
                <c:pt idx="9">
                  <c:v>1213</c:v>
                </c:pt>
                <c:pt idx="12">
                  <c:v>1154</c:v>
                </c:pt>
              </c:numCache>
            </c:numRef>
          </c:val>
          <c:extLst>
            <c:ext xmlns:c16="http://schemas.microsoft.com/office/drawing/2014/chart" uri="{C3380CC4-5D6E-409C-BE32-E72D297353CC}">
              <c16:uniqueId val="{00000007-E296-4070-9768-1CE989EDFC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5003</c:v>
                </c:pt>
                <c:pt idx="3">
                  <c:v>5330</c:v>
                </c:pt>
                <c:pt idx="6">
                  <c:v>5701</c:v>
                </c:pt>
                <c:pt idx="9">
                  <c:v>6118</c:v>
                </c:pt>
                <c:pt idx="12">
                  <c:v>6545</c:v>
                </c:pt>
              </c:numCache>
            </c:numRef>
          </c:val>
          <c:extLst>
            <c:ext xmlns:c16="http://schemas.microsoft.com/office/drawing/2014/chart" uri="{C3380CC4-5D6E-409C-BE32-E72D297353CC}">
              <c16:uniqueId val="{00000008-E296-4070-9768-1CE989EDFC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4792</c:v>
                </c:pt>
                <c:pt idx="3">
                  <c:v>4447</c:v>
                </c:pt>
                <c:pt idx="6">
                  <c:v>4314</c:v>
                </c:pt>
                <c:pt idx="9">
                  <c:v>4350</c:v>
                </c:pt>
                <c:pt idx="12">
                  <c:v>4249</c:v>
                </c:pt>
              </c:numCache>
            </c:numRef>
          </c:val>
          <c:extLst>
            <c:ext xmlns:c16="http://schemas.microsoft.com/office/drawing/2014/chart" uri="{C3380CC4-5D6E-409C-BE32-E72D297353CC}">
              <c16:uniqueId val="{00000009-E296-4070-9768-1CE989EDFC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26231</c:v>
                </c:pt>
                <c:pt idx="3">
                  <c:v>26797</c:v>
                </c:pt>
                <c:pt idx="6">
                  <c:v>28596</c:v>
                </c:pt>
                <c:pt idx="9">
                  <c:v>25479</c:v>
                </c:pt>
                <c:pt idx="12">
                  <c:v>25096</c:v>
                </c:pt>
              </c:numCache>
            </c:numRef>
          </c:val>
          <c:extLst>
            <c:ext xmlns:c16="http://schemas.microsoft.com/office/drawing/2014/chart" uri="{C3380CC4-5D6E-409C-BE32-E72D297353CC}">
              <c16:uniqueId val="{0000000A-E296-4070-9768-1CE989EDFC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5343</c:v>
                </c:pt>
                <c:pt idx="2">
                  <c:v>#N/A</c:v>
                </c:pt>
                <c:pt idx="3">
                  <c:v>#N/A</c:v>
                </c:pt>
                <c:pt idx="4">
                  <c:v>5716</c:v>
                </c:pt>
                <c:pt idx="5">
                  <c:v>#N/A</c:v>
                </c:pt>
                <c:pt idx="6">
                  <c:v>#N/A</c:v>
                </c:pt>
                <c:pt idx="7">
                  <c:v>9550</c:v>
                </c:pt>
                <c:pt idx="8">
                  <c:v>#N/A</c:v>
                </c:pt>
                <c:pt idx="9">
                  <c:v>#N/A</c:v>
                </c:pt>
                <c:pt idx="10">
                  <c:v>7379</c:v>
                </c:pt>
                <c:pt idx="11">
                  <c:v>#N/A</c:v>
                </c:pt>
                <c:pt idx="12">
                  <c:v>#N/A</c:v>
                </c:pt>
                <c:pt idx="13">
                  <c:v>6004</c:v>
                </c:pt>
                <c:pt idx="14">
                  <c:v>#N/A</c:v>
                </c:pt>
              </c:numCache>
            </c:numRef>
          </c:val>
          <c:smooth val="0"/>
          <c:extLst>
            <c:ext xmlns:c16="http://schemas.microsoft.com/office/drawing/2014/chart" uri="{C3380CC4-5D6E-409C-BE32-E72D297353CC}">
              <c16:uniqueId val="{0000000B-E296-4070-9768-1CE989EDFC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5763</c:v>
                </c:pt>
                <c:pt idx="1">
                  <c:v>6272</c:v>
                </c:pt>
                <c:pt idx="2">
                  <c:v>7391</c:v>
                </c:pt>
              </c:numCache>
            </c:numRef>
          </c:val>
          <c:extLst>
            <c:ext xmlns:c16="http://schemas.microsoft.com/office/drawing/2014/chart" uri="{C3380CC4-5D6E-409C-BE32-E72D297353CC}">
              <c16:uniqueId val="{00000000-2725-4858-B203-1BE76C7C20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725-4858-B203-1BE76C7C20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8559</c:v>
                </c:pt>
                <c:pt idx="1">
                  <c:v>8106</c:v>
                </c:pt>
                <c:pt idx="2">
                  <c:v>8147</c:v>
                </c:pt>
              </c:numCache>
            </c:numRef>
          </c:val>
          <c:extLst>
            <c:ext xmlns:c16="http://schemas.microsoft.com/office/drawing/2014/chart" uri="{C3380CC4-5D6E-409C-BE32-E72D297353CC}">
              <c16:uniqueId val="{00000002-2725-4858-B203-1BE76C7C20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{A5230237-A9D7-405C-B23A-CDA28B312649}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C09-4893-83BD-50E1280135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{0A6F016A-A887-477F-8210-1D7B2944CAC5}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09-4893-83BD-50E1280135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{136793CA-3582-4EBA-9542-C37082E0DBD6}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09-4893-83BD-50E1280135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{EA86999C-3F30-4B26-9F57-65DFD2C70EE6}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09-4893-83BD-50E1280135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{93838156-E9FF-4587-90AB-AB88DA6F408D}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09-4893-83BD-50E12801357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{D6F77059-DD65-4D72-BB7C-FFEE5C3D21D5}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C09-4893-83BD-50E12801357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{015F2F6E-923B-4712-8332-EFC6C3AD59CD}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C09-4893-83BD-50E12801357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{612B364A-8D8B-4481-958A-6D914B900BFB}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C09-4893-83BD-50E12801357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{BCAD6A9B-F3EC-44C7-946A-E2114C3003D3}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C09-4893-83BD-50E1280135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65.5</c:v>
                </c:pt>
                <c:pt idx="16">
                  <c:v>63.8</c:v>
                </c:pt>
                <c:pt idx="24">
                  <c:v>64.7</c:v>
                </c:pt>
                <c:pt idx="32">
                  <c:v>66.099999999999994</c:v>
                </c:pt>
              </c:numCache>
            </c:numRef>
          </c:xVal>
          <c:yVal>
            <c:numRef>
              <c:f>公会計指標分析・財政指標組合せ分析表!$BP$51:$DC$51</c:f>
              <c:numCache>
                <c:formatCode>#,##0.0;"▲ "#,##0.0</c:formatCode>
                <c:ptCount val="40"/>
                <c:pt idx="0">
                  <c:v>18.7</c:v>
                </c:pt>
                <c:pt idx="8">
                  <c:v>20.3</c:v>
                </c:pt>
                <c:pt idx="16">
                  <c:v>32</c:v>
                </c:pt>
                <c:pt idx="24">
                  <c:v>26.2</c:v>
                </c:pt>
                <c:pt idx="32">
                  <c:v>19.8</c:v>
                </c:pt>
              </c:numCache>
            </c:numRef>
          </c:yVal>
          <c:smooth val="0"/>
          <c:extLst>
            <c:ext xmlns:c16="http://schemas.microsoft.com/office/drawing/2014/chart" uri="{C3380CC4-5D6E-409C-BE32-E72D297353CC}">
              <c16:uniqueId val="{00000009-4C09-4893-83BD-50E1280135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{CDBDC9B5-EE85-4243-A5BE-7B3ED7B7295D}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C09-4893-83BD-50E1280135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{4A02DCF6-76A8-4401-AB56-F7B491738040}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09-4893-83BD-50E1280135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{8E7CC814-40A2-4939-A473-5292585170E3}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09-4893-83BD-50E1280135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{A349FF2A-F1EA-4EBC-8389-70B05DE1DBA1}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09-4893-83BD-50E1280135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{7F0721CC-C4FC-418D-96B9-78FD95AFDA5C}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09-4893-83BD-50E12801357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{C9C206A3-A659-432E-8195-BD8B8B42B496}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C09-4893-83BD-50E12801357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{8893E981-BBC2-4C7E-8135-73D2FC70553D}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C09-4893-83BD-50E12801357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{A514FBA6-8E65-4742-A637-D8149F9F29D7}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C09-4893-83BD-50E12801357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{422CD0BC-CE1B-44C3-ADA5-FAA6FF96807C}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C09-4893-83BD-50E1280135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4C09-4893-83BD-50E128013571}"/>
            </c:ext>
          </c:extLst>
        </c:ser>
        <c:dLbls>
          <c:showLegendKey val="0"/>
          <c:showVal val="1"/>
          <c:showCatName val="0"/>
          <c:showSerName val="0"/>
          <c:showPercent val="0"/>
          <c:showBubbleSize val="0"/>
        </c:dLbls>
        <c:axId val="46179840"/>
        <c:axId val="46181760"/>
      </c:scatterChart>
      <c:valAx>
        <c:axId val="46179840"/>
        <c:scaling>
          <c:orientation val="maxMin"/>
          <c:max val="67"/>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{3D3EC3E4-2DF0-46E2-9CF9-F1D6E19C48D0}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397-426E-83E2-2A3514927A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{6BA824F2-2958-4E60-8390-F24B719482B5}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97-426E-83E2-2A3514927A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{5C5C4E19-66FC-4757-A503-44243C258755}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97-426E-83E2-2A3514927A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{B23FC6B0-6AB1-461E-B64C-01A7B282E770}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97-426E-83E2-2A3514927A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{4BE33532-CE33-42ED-9FE1-B063C7E22586}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97-426E-83E2-2A3514927AF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{638E6F70-70E5-4860-9E46-BA9FFEFC31C2}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397-426E-83E2-2A3514927AF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{C3306D3D-95BD-4544-8AF8-04828AE472C4}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397-426E-83E2-2A3514927AF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{6E3F746D-BB23-4740-A52D-8D2A3135CA35}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397-426E-83E2-2A3514927AF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{71566B25-C982-4006-842A-8407313C8C42}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397-426E-83E2-2A3514927A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6.1</c:v>
                </c:pt>
                <c:pt idx="16">
                  <c:v>7.1</c:v>
                </c:pt>
                <c:pt idx="24">
                  <c:v>8.1</c:v>
                </c:pt>
                <c:pt idx="32">
                  <c:v>8.3000000000000007</c:v>
                </c:pt>
              </c:numCache>
            </c:numRef>
          </c:xVal>
          <c:yVal>
            <c:numRef>
              <c:f>公会計指標分析・財政指標組合せ分析表!$BP$73:$DC$73</c:f>
              <c:numCache>
                <c:formatCode>#,##0.0;"▲ "#,##0.0</c:formatCode>
                <c:ptCount val="40"/>
                <c:pt idx="0">
                  <c:v>18.7</c:v>
                </c:pt>
                <c:pt idx="8">
                  <c:v>20.3</c:v>
                </c:pt>
                <c:pt idx="16">
                  <c:v>32</c:v>
                </c:pt>
                <c:pt idx="24">
                  <c:v>26.2</c:v>
                </c:pt>
                <c:pt idx="32">
                  <c:v>19.8</c:v>
                </c:pt>
              </c:numCache>
            </c:numRef>
          </c:yVal>
          <c:smooth val="0"/>
          <c:extLst>
            <c:ext xmlns:c16="http://schemas.microsoft.com/office/drawing/2014/chart" uri="{C3380CC4-5D6E-409C-BE32-E72D297353CC}">
              <c16:uniqueId val="{00000009-1397-426E-83E2-2A3514927A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{4C956436-DB30-466B-B204-A87CDDCA9E29}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397-426E-83E2-2A3514927A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{354A023D-94AE-462C-8443-289FDBB00848}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97-426E-83E2-2A3514927A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{7ABDD0E2-AC66-462D-B101-0DADDE5F14E2}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97-426E-83E2-2A3514927A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{0C7A8FA8-24EA-4F8B-B871-FD410EF37FE2}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97-426E-83E2-2A3514927A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{4483B91A-6C29-438B-9C7F-84CE82DFD8D4}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97-426E-83E2-2A3514927AF4}"/>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{199CF846-D32D-4D2F-9B53-58C1335140FA}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397-426E-83E2-2A3514927AF4}"/>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{563D4593-C5F7-4A5E-A484-FF864C2E5101}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397-426E-83E2-2A3514927AF4}"/>
                </c:ext>
              </c:extLst>
            </c:dLbl>
            <c:dLbl>
              <c:idx val="24"/>
              <c:layout>
                <c:manualLayout>
                  <c:x val="-2.5298460057526718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{F9274A8E-4A7E-434B-B4C9-978257330935}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397-426E-83E2-2A3514927AF4}"/>
                </c:ext>
              </c:extLst>
            </c:dLbl>
            <c:dLbl>
              <c:idx val="32"/>
              <c:layout>
                <c:manualLayout>
                  <c:x val="-3.7842225392624586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{5D9E1DD2-AF47-4772-840A-65F6A11EBEB2}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397-426E-83E2-2A3514927A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1397-426E-83E2-2A3514927AF4}"/>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と隣接した立地等の要因から安定した固定資産税収入があり、市民税が伸びていることから、財政力指数は類似団体の平均を上回っており、これまで不交付団体を維持している。その一方で、全国平均を上回る人口増加率と出生率等による財政需要の増加も見込まれていることから、引き続き行政運営の効率化や歳入確保に努める。令和４年度については、令和３年度と比較し、</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37</xdr:row>
      <xdr:rowOff>124278</xdr:rowOff>
    </xdr:to>
    <xdr:cxnSp macro="">
      <xdr:nvCxnSpPr>
        <xdr:cNvPr id="71" name="直線コネクタ 70"/>
        <xdr:cNvCxnSpPr/>
      </xdr:nvCxnSpPr>
      <xdr:spPr>
        <a:xfrm>
          <a:off x="3752850" y="6309723"/>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107043</xdr:rowOff>
    </xdr:to>
    <xdr:cxnSp macro="">
      <xdr:nvCxnSpPr>
        <xdr:cNvPr id="74" name="直線コネクタ 73"/>
        <xdr:cNvCxnSpPr/>
      </xdr:nvCxnSpPr>
      <xdr:spPr>
        <a:xfrm>
          <a:off x="2940050" y="6240780"/>
          <a:ext cx="8128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37</xdr:row>
      <xdr:rowOff>55336</xdr:rowOff>
    </xdr:to>
    <xdr:cxnSp macro="">
      <xdr:nvCxnSpPr>
        <xdr:cNvPr id="77" name="直線コネクタ 76"/>
        <xdr:cNvCxnSpPr/>
      </xdr:nvCxnSpPr>
      <xdr:spPr>
        <a:xfrm flipV="1">
          <a:off x="2127250" y="6240780"/>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55336</xdr:rowOff>
    </xdr:from>
    <xdr:to>
      <xdr:col>11</xdr:col>
      <xdr:colOff>31750</xdr:colOff>
      <xdr:row>37</xdr:row>
      <xdr:rowOff>55336</xdr:rowOff>
    </xdr:to>
    <xdr:cxnSp macro="">
      <xdr:nvCxnSpPr>
        <xdr:cNvPr id="80" name="直線コネクタ 79"/>
        <xdr:cNvCxnSpPr/>
      </xdr:nvCxnSpPr>
      <xdr:spPr>
        <a:xfrm>
          <a:off x="1333500" y="625801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90" name="楕円 89"/>
        <xdr:cNvSpPr/>
      </xdr:nvSpPr>
      <xdr:spPr>
        <a:xfrm>
          <a:off x="4464050" y="6276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91" name="財政力該当値テキスト"/>
        <xdr:cNvSpPr txBox="1"/>
      </xdr:nvSpPr>
      <xdr:spPr>
        <a:xfrm>
          <a:off x="4584700" y="612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2" name="楕円 91"/>
        <xdr:cNvSpPr/>
      </xdr:nvSpPr>
      <xdr:spPr>
        <a:xfrm>
          <a:off x="3702050" y="62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3" name="テキスト ボックス 92"/>
        <xdr:cNvSpPr txBox="1"/>
      </xdr:nvSpPr>
      <xdr:spPr>
        <a:xfrm>
          <a:off x="3409950" y="603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4" name="楕円 93"/>
        <xdr:cNvSpPr/>
      </xdr:nvSpPr>
      <xdr:spPr>
        <a:xfrm>
          <a:off x="288925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5" name="テキスト ボックス 94"/>
        <xdr:cNvSpPr txBox="1"/>
      </xdr:nvSpPr>
      <xdr:spPr>
        <a:xfrm>
          <a:off x="259715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4536</xdr:rowOff>
    </xdr:from>
    <xdr:to>
      <xdr:col>11</xdr:col>
      <xdr:colOff>82550</xdr:colOff>
      <xdr:row>37</xdr:row>
      <xdr:rowOff>106136</xdr:rowOff>
    </xdr:to>
    <xdr:sp macro="" textlink="">
      <xdr:nvSpPr>
        <xdr:cNvPr id="96" name="楕円 95"/>
        <xdr:cNvSpPr/>
      </xdr:nvSpPr>
      <xdr:spPr>
        <a:xfrm>
          <a:off x="2095500" y="6207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116313</xdr:rowOff>
    </xdr:from>
    <xdr:ext cx="762000" cy="259045"/>
    <xdr:sp macro="" textlink="">
      <xdr:nvSpPr>
        <xdr:cNvPr id="97" name="テキスト ボックス 96"/>
        <xdr:cNvSpPr txBox="1"/>
      </xdr:nvSpPr>
      <xdr:spPr>
        <a:xfrm>
          <a:off x="1784350" y="59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xdr:cNvSpPr/>
      </xdr:nvSpPr>
      <xdr:spPr>
        <a:xfrm>
          <a:off x="1282700" y="62072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xdr:cNvSpPr txBox="1"/>
      </xdr:nvSpPr>
      <xdr:spPr>
        <a:xfrm>
          <a:off x="971550" y="598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いては、分母である法人市民税の増により経常一般財源である市税が増加したことにより経常収支比率が減少した。今後も公共施設の建替え等による公債費の増加が見込まれることから、事業の見直しなどにより効率化を図り、比率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38523</xdr:rowOff>
    </xdr:from>
    <xdr:to>
      <xdr:col>23</xdr:col>
      <xdr:colOff>133350</xdr:colOff>
      <xdr:row>60</xdr:row>
      <xdr:rowOff>162137</xdr:rowOff>
    </xdr:to>
    <xdr:cxnSp macro="">
      <xdr:nvCxnSpPr>
        <xdr:cNvPr id="134" name="直線コネクタ 133"/>
        <xdr:cNvCxnSpPr/>
      </xdr:nvCxnSpPr>
      <xdr:spPr>
        <a:xfrm flipV="1">
          <a:off x="3752850" y="9761643"/>
          <a:ext cx="762000" cy="45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4584700" y="1029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30904</xdr:rowOff>
    </xdr:to>
    <xdr:cxnSp macro="">
      <xdr:nvCxnSpPr>
        <xdr:cNvPr id="137" name="直線コネクタ 136"/>
        <xdr:cNvCxnSpPr/>
      </xdr:nvCxnSpPr>
      <xdr:spPr>
        <a:xfrm flipV="1">
          <a:off x="2940050" y="10220537"/>
          <a:ext cx="812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40995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94827</xdr:rowOff>
    </xdr:from>
    <xdr:to>
      <xdr:col>15</xdr:col>
      <xdr:colOff>82550</xdr:colOff>
      <xdr:row>61</xdr:row>
      <xdr:rowOff>30904</xdr:rowOff>
    </xdr:to>
    <xdr:cxnSp macro="">
      <xdr:nvCxnSpPr>
        <xdr:cNvPr id="140" name="直線コネクタ 139"/>
        <xdr:cNvCxnSpPr/>
      </xdr:nvCxnSpPr>
      <xdr:spPr>
        <a:xfrm>
          <a:off x="2127250" y="9817947"/>
          <a:ext cx="812800" cy="4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94827</xdr:rowOff>
    </xdr:from>
    <xdr:to>
      <xdr:col>11</xdr:col>
      <xdr:colOff>31750</xdr:colOff>
      <xdr:row>59</xdr:row>
      <xdr:rowOff>60113</xdr:rowOff>
    </xdr:to>
    <xdr:cxnSp macro="">
      <xdr:nvCxnSpPr>
        <xdr:cNvPr id="143" name="直線コネクタ 142"/>
        <xdr:cNvCxnSpPr/>
      </xdr:nvCxnSpPr>
      <xdr:spPr>
        <a:xfrm flipV="1">
          <a:off x="1333500" y="9817947"/>
          <a:ext cx="793750" cy="1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784350" y="10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9715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159173</xdr:rowOff>
    </xdr:from>
    <xdr:to>
      <xdr:col>23</xdr:col>
      <xdr:colOff>184150</xdr:colOff>
      <xdr:row>58</xdr:row>
      <xdr:rowOff>89323</xdr:rowOff>
    </xdr:to>
    <xdr:sp macro="" textlink="">
      <xdr:nvSpPr>
        <xdr:cNvPr id="153" name="楕円 152"/>
        <xdr:cNvSpPr/>
      </xdr:nvSpPr>
      <xdr:spPr>
        <a:xfrm>
          <a:off x="4464050" y="9714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80450</xdr:rowOff>
    </xdr:from>
    <xdr:ext cx="762000" cy="259045"/>
    <xdr:sp macro="" textlink="">
      <xdr:nvSpPr>
        <xdr:cNvPr id="154" name="財政構造の弾力性該当値テキスト"/>
        <xdr:cNvSpPr txBox="1"/>
      </xdr:nvSpPr>
      <xdr:spPr>
        <a:xfrm>
          <a:off x="4584700" y="963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5" name="楕円 154"/>
        <xdr:cNvSpPr/>
      </xdr:nvSpPr>
      <xdr:spPr>
        <a:xfrm>
          <a:off x="3702050" y="10169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6" name="テキスト ボックス 155"/>
        <xdr:cNvSpPr txBox="1"/>
      </xdr:nvSpPr>
      <xdr:spPr>
        <a:xfrm>
          <a:off x="3409950" y="1025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7" name="楕円 156"/>
        <xdr:cNvSpPr/>
      </xdr:nvSpPr>
      <xdr:spPr>
        <a:xfrm>
          <a:off x="2889250" y="10209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8" name="テキスト ボックス 157"/>
        <xdr:cNvSpPr txBox="1"/>
      </xdr:nvSpPr>
      <xdr:spPr>
        <a:xfrm>
          <a:off x="2597150" y="99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44027</xdr:rowOff>
    </xdr:from>
    <xdr:to>
      <xdr:col>11</xdr:col>
      <xdr:colOff>82550</xdr:colOff>
      <xdr:row>58</xdr:row>
      <xdr:rowOff>145627</xdr:rowOff>
    </xdr:to>
    <xdr:sp macro="" textlink="">
      <xdr:nvSpPr>
        <xdr:cNvPr id="159" name="楕円 158"/>
        <xdr:cNvSpPr/>
      </xdr:nvSpPr>
      <xdr:spPr>
        <a:xfrm>
          <a:off x="2095500" y="9767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155804</xdr:rowOff>
    </xdr:from>
    <xdr:ext cx="762000" cy="259045"/>
    <xdr:sp macro="" textlink="">
      <xdr:nvSpPr>
        <xdr:cNvPr id="160" name="テキスト ボックス 159"/>
        <xdr:cNvSpPr txBox="1"/>
      </xdr:nvSpPr>
      <xdr:spPr>
        <a:xfrm>
          <a:off x="1784350" y="954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9313</xdr:rowOff>
    </xdr:from>
    <xdr:to>
      <xdr:col>7</xdr:col>
      <xdr:colOff>31750</xdr:colOff>
      <xdr:row>59</xdr:row>
      <xdr:rowOff>110913</xdr:rowOff>
    </xdr:to>
    <xdr:sp macro="" textlink="">
      <xdr:nvSpPr>
        <xdr:cNvPr id="161" name="楕円 160"/>
        <xdr:cNvSpPr/>
      </xdr:nvSpPr>
      <xdr:spPr>
        <a:xfrm>
          <a:off x="1282700" y="9900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121090</xdr:rowOff>
    </xdr:from>
    <xdr:ext cx="762000" cy="259045"/>
    <xdr:sp macro="" textlink="">
      <xdr:nvSpPr>
        <xdr:cNvPr id="162" name="テキスト ボックス 161"/>
        <xdr:cNvSpPr txBox="1"/>
      </xdr:nvSpPr>
      <xdr:spPr>
        <a:xfrm>
          <a:off x="971550" y="96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699</a:t>
          </a:r>
          <a:r>
            <a:rPr kumimoji="1" lang="ja-JP" altLang="en-US" sz="1300">
              <a:latin typeface="ＭＳ Ｐゴシック" panose="020B0600070205080204" pitchFamily="50" charset="-128"/>
              <a:ea typeface="ＭＳ Ｐゴシック" panose="020B0600070205080204" pitchFamily="50" charset="-128"/>
            </a:rPr>
            <a:t>円の増加と、横ばいであった。類似団体の平均を上回っているものの、上昇傾向である中、同水準を維持している。今後も質の高いサービスを行うと同時に、職員一人一人がコスト意識を強く持ち、一層の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3042</xdr:rowOff>
    </xdr:from>
    <xdr:to>
      <xdr:col>23</xdr:col>
      <xdr:colOff>133350</xdr:colOff>
      <xdr:row>84</xdr:row>
      <xdr:rowOff>12412</xdr:rowOff>
    </xdr:to>
    <xdr:cxnSp macro="">
      <xdr:nvCxnSpPr>
        <xdr:cNvPr id="197" name="直線コネクタ 196"/>
        <xdr:cNvCxnSpPr/>
      </xdr:nvCxnSpPr>
      <xdr:spPr>
        <a:xfrm>
          <a:off x="3752850" y="14084802"/>
          <a:ext cx="7620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4584700" y="13845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103603</xdr:rowOff>
    </xdr:from>
    <xdr:to>
      <xdr:col>19</xdr:col>
      <xdr:colOff>133350</xdr:colOff>
      <xdr:row>84</xdr:row>
      <xdr:rowOff>3042</xdr:rowOff>
    </xdr:to>
    <xdr:cxnSp macro="">
      <xdr:nvCxnSpPr>
        <xdr:cNvPr id="200" name="直線コネクタ 199"/>
        <xdr:cNvCxnSpPr/>
      </xdr:nvCxnSpPr>
      <xdr:spPr>
        <a:xfrm>
          <a:off x="2940050" y="14017723"/>
          <a:ext cx="812800" cy="6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409950" y="1371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122417</xdr:rowOff>
    </xdr:from>
    <xdr:to>
      <xdr:col>15</xdr:col>
      <xdr:colOff>82550</xdr:colOff>
      <xdr:row>83</xdr:row>
      <xdr:rowOff>103603</xdr:rowOff>
    </xdr:to>
    <xdr:cxnSp macro="">
      <xdr:nvCxnSpPr>
        <xdr:cNvPr id="203" name="直線コネクタ 202"/>
        <xdr:cNvCxnSpPr/>
      </xdr:nvCxnSpPr>
      <xdr:spPr>
        <a:xfrm>
          <a:off x="2127250" y="13868897"/>
          <a:ext cx="812800" cy="14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597150" y="1360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48727</xdr:rowOff>
    </xdr:from>
    <xdr:to>
      <xdr:col>11</xdr:col>
      <xdr:colOff>31750</xdr:colOff>
      <xdr:row>82</xdr:row>
      <xdr:rowOff>122417</xdr:rowOff>
    </xdr:to>
    <xdr:cxnSp macro="">
      <xdr:nvCxnSpPr>
        <xdr:cNvPr id="206" name="直線コネクタ 205"/>
        <xdr:cNvCxnSpPr/>
      </xdr:nvCxnSpPr>
      <xdr:spPr>
        <a:xfrm>
          <a:off x="1333500" y="13795207"/>
          <a:ext cx="793750" cy="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784350" y="135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971550" y="1348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133062</xdr:rowOff>
    </xdr:from>
    <xdr:to>
      <xdr:col>23</xdr:col>
      <xdr:colOff>184150</xdr:colOff>
      <xdr:row>84</xdr:row>
      <xdr:rowOff>63212</xdr:rowOff>
    </xdr:to>
    <xdr:sp macro="" textlink="">
      <xdr:nvSpPr>
        <xdr:cNvPr id="216" name="楕円 215"/>
        <xdr:cNvSpPr/>
      </xdr:nvSpPr>
      <xdr:spPr>
        <a:xfrm>
          <a:off x="4464050" y="14047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105139</xdr:rowOff>
    </xdr:from>
    <xdr:ext cx="762000" cy="259045"/>
    <xdr:sp macro="" textlink="">
      <xdr:nvSpPr>
        <xdr:cNvPr id="217" name="人件費・物件費等の状況該当値テキスト"/>
        <xdr:cNvSpPr txBox="1"/>
      </xdr:nvSpPr>
      <xdr:spPr>
        <a:xfrm>
          <a:off x="4584700" y="1401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123692</xdr:rowOff>
    </xdr:from>
    <xdr:to>
      <xdr:col>19</xdr:col>
      <xdr:colOff>184150</xdr:colOff>
      <xdr:row>84</xdr:row>
      <xdr:rowOff>53842</xdr:rowOff>
    </xdr:to>
    <xdr:sp macro="" textlink="">
      <xdr:nvSpPr>
        <xdr:cNvPr id="218" name="楕円 217"/>
        <xdr:cNvSpPr/>
      </xdr:nvSpPr>
      <xdr:spPr>
        <a:xfrm>
          <a:off x="3702050" y="14037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38619</xdr:rowOff>
    </xdr:from>
    <xdr:ext cx="736600" cy="259045"/>
    <xdr:sp macro="" textlink="">
      <xdr:nvSpPr>
        <xdr:cNvPr id="219" name="テキスト ボックス 218"/>
        <xdr:cNvSpPr txBox="1"/>
      </xdr:nvSpPr>
      <xdr:spPr>
        <a:xfrm>
          <a:off x="3409950" y="1412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52803</xdr:rowOff>
    </xdr:from>
    <xdr:to>
      <xdr:col>15</xdr:col>
      <xdr:colOff>133350</xdr:colOff>
      <xdr:row>83</xdr:row>
      <xdr:rowOff>154403</xdr:rowOff>
    </xdr:to>
    <xdr:sp macro="" textlink="">
      <xdr:nvSpPr>
        <xdr:cNvPr id="220" name="楕円 219"/>
        <xdr:cNvSpPr/>
      </xdr:nvSpPr>
      <xdr:spPr>
        <a:xfrm>
          <a:off x="2889250" y="139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139180</xdr:rowOff>
    </xdr:from>
    <xdr:ext cx="762000" cy="259045"/>
    <xdr:sp macro="" textlink="">
      <xdr:nvSpPr>
        <xdr:cNvPr id="221" name="テキスト ボックス 220"/>
        <xdr:cNvSpPr txBox="1"/>
      </xdr:nvSpPr>
      <xdr:spPr>
        <a:xfrm>
          <a:off x="2597150" y="1405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71617</xdr:rowOff>
    </xdr:from>
    <xdr:to>
      <xdr:col>11</xdr:col>
      <xdr:colOff>82550</xdr:colOff>
      <xdr:row>83</xdr:row>
      <xdr:rowOff>1767</xdr:rowOff>
    </xdr:to>
    <xdr:sp macro="" textlink="">
      <xdr:nvSpPr>
        <xdr:cNvPr id="222" name="楕円 221"/>
        <xdr:cNvSpPr/>
      </xdr:nvSpPr>
      <xdr:spPr>
        <a:xfrm>
          <a:off x="2095500" y="138180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157994</xdr:rowOff>
    </xdr:from>
    <xdr:ext cx="762000" cy="259045"/>
    <xdr:sp macro="" textlink="">
      <xdr:nvSpPr>
        <xdr:cNvPr id="223" name="テキスト ボックス 222"/>
        <xdr:cNvSpPr txBox="1"/>
      </xdr:nvSpPr>
      <xdr:spPr>
        <a:xfrm>
          <a:off x="1784350" y="139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169377</xdr:rowOff>
    </xdr:from>
    <xdr:to>
      <xdr:col>7</xdr:col>
      <xdr:colOff>31750</xdr:colOff>
      <xdr:row>82</xdr:row>
      <xdr:rowOff>99527</xdr:rowOff>
    </xdr:to>
    <xdr:sp macro="" textlink="">
      <xdr:nvSpPr>
        <xdr:cNvPr id="224" name="楕円 223"/>
        <xdr:cNvSpPr/>
      </xdr:nvSpPr>
      <xdr:spPr>
        <a:xfrm>
          <a:off x="1282700" y="1374821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84304</xdr:rowOff>
    </xdr:from>
    <xdr:ext cx="762000" cy="259045"/>
    <xdr:sp macro="" textlink="">
      <xdr:nvSpPr>
        <xdr:cNvPr id="225" name="テキスト ボックス 224"/>
        <xdr:cNvSpPr txBox="1"/>
      </xdr:nvSpPr>
      <xdr:spPr>
        <a:xfrm>
          <a:off x="971550" y="138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　今後も人事院勧告の内容や国、他の地方公共団体の状況等を総合的に勘案し、給与の適正化に努める。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61" name="直線コネクタ 260"/>
        <xdr:cNvCxnSpPr/>
      </xdr:nvCxnSpPr>
      <xdr:spPr>
        <a:xfrm flipV="1">
          <a:off x="14712950" y="14401800"/>
          <a:ext cx="7620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5563850" y="1406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87</xdr:row>
      <xdr:rowOff>16329</xdr:rowOff>
    </xdr:to>
    <xdr:cxnSp macro="">
      <xdr:nvCxnSpPr>
        <xdr:cNvPr id="264" name="直線コネクタ 263"/>
        <xdr:cNvCxnSpPr/>
      </xdr:nvCxnSpPr>
      <xdr:spPr>
        <a:xfrm flipV="1">
          <a:off x="13903960" y="14484169"/>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7" name="直線コネクタ 266"/>
        <xdr:cNvCxnSpPr/>
      </xdr:nvCxnSpPr>
      <xdr:spPr>
        <a:xfrm>
          <a:off x="13106400" y="14553111"/>
          <a:ext cx="79756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355725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85271</xdr:rowOff>
    </xdr:to>
    <xdr:cxnSp macro="">
      <xdr:nvCxnSpPr>
        <xdr:cNvPr id="270" name="直線コネクタ 269"/>
        <xdr:cNvCxnSpPr/>
      </xdr:nvCxnSpPr>
      <xdr:spPr>
        <a:xfrm flipV="1">
          <a:off x="12293600" y="14553111"/>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276350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xdr:cNvSpPr/>
      </xdr:nvSpPr>
      <xdr:spPr>
        <a:xfrm>
          <a:off x="14665960" y="144333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xdr:cNvSpPr txBox="1"/>
      </xdr:nvSpPr>
      <xdr:spPr>
        <a:xfrm>
          <a:off x="14370050" y="145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xdr:cNvSpPr/>
      </xdr:nvSpPr>
      <xdr:spPr>
        <a:xfrm>
          <a:off x="13868400" y="145540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xdr:cNvSpPr txBox="1"/>
      </xdr:nvSpPr>
      <xdr:spPr>
        <a:xfrm>
          <a:off x="13557250" y="146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8" name="楕円 287"/>
        <xdr:cNvSpPr/>
      </xdr:nvSpPr>
      <xdr:spPr>
        <a:xfrm>
          <a:off x="12242800" y="146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9" name="テキスト ボックス 288"/>
        <xdr:cNvSpPr txBox="1"/>
      </xdr:nvSpPr>
      <xdr:spPr>
        <a:xfrm>
          <a:off x="1195070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類似団体と同様となっている。引き続き、大幅な事務事業の見直し、外部委託や指定管理の導入を図りつつ、本市における人口増加や長時間労働の改善等を考慮した上で、市民サービスの向上に向けた新たな事業展開に向けて、業務量に応じた適正な定数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19791</xdr:rowOff>
    </xdr:from>
    <xdr:to>
      <xdr:col>81</xdr:col>
      <xdr:colOff>44450</xdr:colOff>
      <xdr:row>63</xdr:row>
      <xdr:rowOff>49954</xdr:rowOff>
    </xdr:to>
    <xdr:cxnSp macro="">
      <xdr:nvCxnSpPr>
        <xdr:cNvPr id="324" name="直線コネクタ 323"/>
        <xdr:cNvCxnSpPr/>
      </xdr:nvCxnSpPr>
      <xdr:spPr>
        <a:xfrm>
          <a:off x="14712950" y="10581111"/>
          <a:ext cx="762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5563850" y="1038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19791</xdr:rowOff>
    </xdr:from>
    <xdr:to>
      <xdr:col>77</xdr:col>
      <xdr:colOff>44450</xdr:colOff>
      <xdr:row>63</xdr:row>
      <xdr:rowOff>23813</xdr:rowOff>
    </xdr:to>
    <xdr:cxnSp macro="">
      <xdr:nvCxnSpPr>
        <xdr:cNvPr id="327" name="直線コネクタ 326"/>
        <xdr:cNvCxnSpPr/>
      </xdr:nvCxnSpPr>
      <xdr:spPr>
        <a:xfrm flipV="1">
          <a:off x="13903960" y="10581111"/>
          <a:ext cx="80899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4370050" y="1030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3704</xdr:rowOff>
    </xdr:from>
    <xdr:to>
      <xdr:col>72</xdr:col>
      <xdr:colOff>203200</xdr:colOff>
      <xdr:row>63</xdr:row>
      <xdr:rowOff>23813</xdr:rowOff>
    </xdr:to>
    <xdr:cxnSp macro="">
      <xdr:nvCxnSpPr>
        <xdr:cNvPr id="330" name="直線コネクタ 329"/>
        <xdr:cNvCxnSpPr/>
      </xdr:nvCxnSpPr>
      <xdr:spPr>
        <a:xfrm>
          <a:off x="13106400" y="10565024"/>
          <a:ext cx="79756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3557250" y="1029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3704</xdr:rowOff>
    </xdr:from>
    <xdr:to>
      <xdr:col>68</xdr:col>
      <xdr:colOff>152400</xdr:colOff>
      <xdr:row>63</xdr:row>
      <xdr:rowOff>9737</xdr:rowOff>
    </xdr:to>
    <xdr:cxnSp macro="">
      <xdr:nvCxnSpPr>
        <xdr:cNvPr id="333" name="直線コネクタ 332"/>
        <xdr:cNvCxnSpPr/>
      </xdr:nvCxnSpPr>
      <xdr:spPr>
        <a:xfrm flipV="1">
          <a:off x="12293600" y="10565024"/>
          <a:ext cx="8128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2763500" y="1029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1950700" y="102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3" name="楕円 342"/>
        <xdr:cNvSpPr/>
      </xdr:nvSpPr>
      <xdr:spPr>
        <a:xfrm>
          <a:off x="15427960" y="105642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4" name="定員管理の状況該当値テキスト"/>
        <xdr:cNvSpPr txBox="1"/>
      </xdr:nvSpPr>
      <xdr:spPr>
        <a:xfrm>
          <a:off x="15563850" y="105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140441</xdr:rowOff>
    </xdr:from>
    <xdr:to>
      <xdr:col>77</xdr:col>
      <xdr:colOff>95250</xdr:colOff>
      <xdr:row>63</xdr:row>
      <xdr:rowOff>70591</xdr:rowOff>
    </xdr:to>
    <xdr:sp macro="" textlink="">
      <xdr:nvSpPr>
        <xdr:cNvPr id="345" name="楕円 344"/>
        <xdr:cNvSpPr/>
      </xdr:nvSpPr>
      <xdr:spPr>
        <a:xfrm>
          <a:off x="14665960" y="1053412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55368</xdr:rowOff>
    </xdr:from>
    <xdr:ext cx="736600" cy="259045"/>
    <xdr:sp macro="" textlink="">
      <xdr:nvSpPr>
        <xdr:cNvPr id="346" name="テキスト ボックス 345"/>
        <xdr:cNvSpPr txBox="1"/>
      </xdr:nvSpPr>
      <xdr:spPr>
        <a:xfrm>
          <a:off x="14370050" y="1061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144463</xdr:rowOff>
    </xdr:from>
    <xdr:to>
      <xdr:col>73</xdr:col>
      <xdr:colOff>44450</xdr:colOff>
      <xdr:row>63</xdr:row>
      <xdr:rowOff>74613</xdr:rowOff>
    </xdr:to>
    <xdr:sp macro="" textlink="">
      <xdr:nvSpPr>
        <xdr:cNvPr id="347" name="楕円 346"/>
        <xdr:cNvSpPr/>
      </xdr:nvSpPr>
      <xdr:spPr>
        <a:xfrm>
          <a:off x="13868400" y="105381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59390</xdr:rowOff>
    </xdr:from>
    <xdr:ext cx="762000" cy="259045"/>
    <xdr:sp macro="" textlink="">
      <xdr:nvSpPr>
        <xdr:cNvPr id="348" name="テキスト ボックス 347"/>
        <xdr:cNvSpPr txBox="1"/>
      </xdr:nvSpPr>
      <xdr:spPr>
        <a:xfrm>
          <a:off x="13557250" y="1062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124354</xdr:rowOff>
    </xdr:from>
    <xdr:to>
      <xdr:col>68</xdr:col>
      <xdr:colOff>203200</xdr:colOff>
      <xdr:row>63</xdr:row>
      <xdr:rowOff>54504</xdr:rowOff>
    </xdr:to>
    <xdr:sp macro="" textlink="">
      <xdr:nvSpPr>
        <xdr:cNvPr id="349" name="楕円 348"/>
        <xdr:cNvSpPr/>
      </xdr:nvSpPr>
      <xdr:spPr>
        <a:xfrm>
          <a:off x="13055600" y="1051803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50" name="テキスト ボックス 349"/>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51" name="楕円 350"/>
        <xdr:cNvSpPr/>
      </xdr:nvSpPr>
      <xdr:spPr>
        <a:xfrm>
          <a:off x="12242800" y="1052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52" name="テキスト ボックス 351"/>
        <xdr:cNvSpPr txBox="1"/>
      </xdr:nvSpPr>
      <xdr:spPr>
        <a:xfrm>
          <a:off x="11950700" y="106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県平均、全国平均のいずれもを上回っている。今後も公共施設の建替えによる公債費の増加が見込まれることから、世代間負担のバランスを図りながら、財源が起債に大きく偏ることのないよう、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49288</xdr:rowOff>
    </xdr:to>
    <xdr:cxnSp macro="">
      <xdr:nvCxnSpPr>
        <xdr:cNvPr id="387" name="直線コネクタ 386"/>
        <xdr:cNvCxnSpPr/>
      </xdr:nvCxnSpPr>
      <xdr:spPr>
        <a:xfrm>
          <a:off x="14712950" y="7234827"/>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5563850" y="6642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82852</xdr:rowOff>
    </xdr:from>
    <xdr:to>
      <xdr:col>77</xdr:col>
      <xdr:colOff>44450</xdr:colOff>
      <xdr:row>43</xdr:row>
      <xdr:rowOff>26307</xdr:rowOff>
    </xdr:to>
    <xdr:cxnSp macro="">
      <xdr:nvCxnSpPr>
        <xdr:cNvPr id="390" name="直線コネクタ 389"/>
        <xdr:cNvCxnSpPr/>
      </xdr:nvCxnSpPr>
      <xdr:spPr>
        <a:xfrm>
          <a:off x="13903960" y="7123732"/>
          <a:ext cx="808990" cy="1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xdr:cNvSpPr txBox="1"/>
      </xdr:nvSpPr>
      <xdr:spPr>
        <a:xfrm>
          <a:off x="14370050" y="655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82852</xdr:rowOff>
    </xdr:to>
    <xdr:cxnSp macro="">
      <xdr:nvCxnSpPr>
        <xdr:cNvPr id="393" name="直線コネクタ 392"/>
        <xdr:cNvCxnSpPr/>
      </xdr:nvCxnSpPr>
      <xdr:spPr>
        <a:xfrm>
          <a:off x="13106400" y="7012638"/>
          <a:ext cx="797560" cy="1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xdr:cNvSpPr txBox="1"/>
      </xdr:nvSpPr>
      <xdr:spPr>
        <a:xfrm>
          <a:off x="13557250" y="6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139398</xdr:rowOff>
    </xdr:to>
    <xdr:cxnSp macro="">
      <xdr:nvCxnSpPr>
        <xdr:cNvPr id="396" name="直線コネクタ 395"/>
        <xdr:cNvCxnSpPr/>
      </xdr:nvCxnSpPr>
      <xdr:spPr>
        <a:xfrm>
          <a:off x="12293600" y="6886242"/>
          <a:ext cx="8128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xdr:cNvSpPr txBox="1"/>
      </xdr:nvSpPr>
      <xdr:spPr>
        <a:xfrm>
          <a:off x="12763500" y="6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xdr:cNvSpPr txBox="1"/>
      </xdr:nvSpPr>
      <xdr:spPr>
        <a:xfrm>
          <a:off x="1195070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6" name="楕円 405"/>
        <xdr:cNvSpPr/>
      </xdr:nvSpPr>
      <xdr:spPr>
        <a:xfrm>
          <a:off x="15427960" y="72108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7" name="公債費負担の状況該当値テキスト"/>
        <xdr:cNvSpPr txBox="1"/>
      </xdr:nvSpPr>
      <xdr:spPr>
        <a:xfrm>
          <a:off x="15563850" y="718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08" name="楕円 407"/>
        <xdr:cNvSpPr/>
      </xdr:nvSpPr>
      <xdr:spPr>
        <a:xfrm>
          <a:off x="14665960" y="71878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09" name="テキスト ボックス 408"/>
        <xdr:cNvSpPr txBox="1"/>
      </xdr:nvSpPr>
      <xdr:spPr>
        <a:xfrm>
          <a:off x="14370050" y="7270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32052</xdr:rowOff>
    </xdr:from>
    <xdr:to>
      <xdr:col>73</xdr:col>
      <xdr:colOff>44450</xdr:colOff>
      <xdr:row>42</xdr:row>
      <xdr:rowOff>133652</xdr:rowOff>
    </xdr:to>
    <xdr:sp macro="" textlink="">
      <xdr:nvSpPr>
        <xdr:cNvPr id="410" name="楕円 409"/>
        <xdr:cNvSpPr/>
      </xdr:nvSpPr>
      <xdr:spPr>
        <a:xfrm>
          <a:off x="13868400" y="70729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118429</xdr:rowOff>
    </xdr:from>
    <xdr:ext cx="762000" cy="259045"/>
    <xdr:sp macro="" textlink="">
      <xdr:nvSpPr>
        <xdr:cNvPr id="411" name="テキスト ボックス 410"/>
        <xdr:cNvSpPr txBox="1"/>
      </xdr:nvSpPr>
      <xdr:spPr>
        <a:xfrm>
          <a:off x="13557250" y="715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2" name="楕円 411"/>
        <xdr:cNvSpPr/>
      </xdr:nvSpPr>
      <xdr:spPr>
        <a:xfrm>
          <a:off x="13055600" y="696183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3" name="テキスト ボックス 412"/>
        <xdr:cNvSpPr txBox="1"/>
      </xdr:nvSpPr>
      <xdr:spPr>
        <a:xfrm>
          <a:off x="12763500" y="70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4" name="楕円 413"/>
        <xdr:cNvSpPr/>
      </xdr:nvSpPr>
      <xdr:spPr>
        <a:xfrm>
          <a:off x="12242800" y="6839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15" name="テキスト ボックス 414"/>
        <xdr:cNvSpPr txBox="1"/>
      </xdr:nvSpPr>
      <xdr:spPr>
        <a:xfrm>
          <a:off x="11950700" y="69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将来負担比率については、地方債現在高の減少に伴い、前年度と比較して</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ポイント減少したが、類似団体、県平均、全国平均のいずれもを上回っている。引き続き、将来に過度な財政負担を残さない健全な財政運営に努める。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16</xdr:row>
      <xdr:rowOff>21590</xdr:rowOff>
    </xdr:to>
    <xdr:cxnSp macro="">
      <xdr:nvCxnSpPr>
        <xdr:cNvPr id="451" name="直線コネクタ 450"/>
        <xdr:cNvCxnSpPr/>
      </xdr:nvCxnSpPr>
      <xdr:spPr>
        <a:xfrm flipV="1">
          <a:off x="14712950" y="2597331"/>
          <a:ext cx="762000" cy="10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xdr:cNvSpPr txBox="1"/>
      </xdr:nvSpPr>
      <xdr:spPr>
        <a:xfrm>
          <a:off x="15563850" y="207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21590</xdr:rowOff>
    </xdr:from>
    <xdr:to>
      <xdr:col>77</xdr:col>
      <xdr:colOff>44450</xdr:colOff>
      <xdr:row>16</xdr:row>
      <xdr:rowOff>121557</xdr:rowOff>
    </xdr:to>
    <xdr:cxnSp macro="">
      <xdr:nvCxnSpPr>
        <xdr:cNvPr id="454" name="直線コネクタ 453"/>
        <xdr:cNvCxnSpPr/>
      </xdr:nvCxnSpPr>
      <xdr:spPr>
        <a:xfrm flipV="1">
          <a:off x="13903960" y="2703830"/>
          <a:ext cx="80899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91349</xdr:rowOff>
    </xdr:from>
    <xdr:to>
      <xdr:col>72</xdr:col>
      <xdr:colOff>203200</xdr:colOff>
      <xdr:row>16</xdr:row>
      <xdr:rowOff>121557</xdr:rowOff>
    </xdr:to>
    <xdr:cxnSp macro="">
      <xdr:nvCxnSpPr>
        <xdr:cNvPr id="457" name="直線コネクタ 456"/>
        <xdr:cNvCxnSpPr/>
      </xdr:nvCxnSpPr>
      <xdr:spPr>
        <a:xfrm>
          <a:off x="13106400" y="2605949"/>
          <a:ext cx="797560" cy="19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63772</xdr:rowOff>
    </xdr:from>
    <xdr:to>
      <xdr:col>68</xdr:col>
      <xdr:colOff>152400</xdr:colOff>
      <xdr:row>15</xdr:row>
      <xdr:rowOff>91349</xdr:rowOff>
    </xdr:to>
    <xdr:cxnSp macro="">
      <xdr:nvCxnSpPr>
        <xdr:cNvPr id="460" name="直線コネクタ 459"/>
        <xdr:cNvCxnSpPr/>
      </xdr:nvCxnSpPr>
      <xdr:spPr>
        <a:xfrm>
          <a:off x="12293600" y="2578372"/>
          <a:ext cx="8128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70" name="楕円 469"/>
        <xdr:cNvSpPr/>
      </xdr:nvSpPr>
      <xdr:spPr>
        <a:xfrm>
          <a:off x="15427960" y="25465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71" name="将来負担の状況該当値テキスト"/>
        <xdr:cNvSpPr txBox="1"/>
      </xdr:nvSpPr>
      <xdr:spPr>
        <a:xfrm>
          <a:off x="15563850" y="25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72" name="楕円 471"/>
        <xdr:cNvSpPr/>
      </xdr:nvSpPr>
      <xdr:spPr>
        <a:xfrm>
          <a:off x="14665960" y="26568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73" name="テキスト ボックス 472"/>
        <xdr:cNvSpPr txBox="1"/>
      </xdr:nvSpPr>
      <xdr:spPr>
        <a:xfrm>
          <a:off x="14370050" y="273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70757</xdr:rowOff>
    </xdr:from>
    <xdr:to>
      <xdr:col>73</xdr:col>
      <xdr:colOff>44450</xdr:colOff>
      <xdr:row>17</xdr:row>
      <xdr:rowOff>907</xdr:rowOff>
    </xdr:to>
    <xdr:sp macro="" textlink="">
      <xdr:nvSpPr>
        <xdr:cNvPr id="474" name="楕円 473"/>
        <xdr:cNvSpPr/>
      </xdr:nvSpPr>
      <xdr:spPr>
        <a:xfrm>
          <a:off x="13868400" y="27529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157134</xdr:rowOff>
    </xdr:from>
    <xdr:ext cx="762000" cy="259045"/>
    <xdr:sp macro="" textlink="">
      <xdr:nvSpPr>
        <xdr:cNvPr id="475" name="テキスト ボックス 474"/>
        <xdr:cNvSpPr txBox="1"/>
      </xdr:nvSpPr>
      <xdr:spPr>
        <a:xfrm>
          <a:off x="13557250" y="28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40549</xdr:rowOff>
    </xdr:from>
    <xdr:to>
      <xdr:col>68</xdr:col>
      <xdr:colOff>203200</xdr:colOff>
      <xdr:row>15</xdr:row>
      <xdr:rowOff>142149</xdr:rowOff>
    </xdr:to>
    <xdr:sp macro="" textlink="">
      <xdr:nvSpPr>
        <xdr:cNvPr id="476" name="楕円 475"/>
        <xdr:cNvSpPr/>
      </xdr:nvSpPr>
      <xdr:spPr>
        <a:xfrm>
          <a:off x="13055600" y="255514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126926</xdr:rowOff>
    </xdr:from>
    <xdr:ext cx="762000" cy="259045"/>
    <xdr:sp macro="" textlink="">
      <xdr:nvSpPr>
        <xdr:cNvPr id="477" name="テキスト ボックス 476"/>
        <xdr:cNvSpPr txBox="1"/>
      </xdr:nvSpPr>
      <xdr:spPr>
        <a:xfrm>
          <a:off x="12763500" y="264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12972</xdr:rowOff>
    </xdr:from>
    <xdr:to>
      <xdr:col>64</xdr:col>
      <xdr:colOff>152400</xdr:colOff>
      <xdr:row>15</xdr:row>
      <xdr:rowOff>114572</xdr:rowOff>
    </xdr:to>
    <xdr:sp macro="" textlink="">
      <xdr:nvSpPr>
        <xdr:cNvPr id="478" name="楕円 477"/>
        <xdr:cNvSpPr/>
      </xdr:nvSpPr>
      <xdr:spPr>
        <a:xfrm>
          <a:off x="12242800" y="25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99349</xdr:rowOff>
    </xdr:from>
    <xdr:ext cx="762000" cy="259045"/>
    <xdr:sp macro="" textlink="">
      <xdr:nvSpPr>
        <xdr:cNvPr id="479" name="テキスト ボックス 478"/>
        <xdr:cNvSpPr txBox="1"/>
      </xdr:nvSpPr>
      <xdr:spPr>
        <a:xfrm>
          <a:off x="11950700" y="2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人件費の比率は、類似団体平均、県平均を下回って推移しており、前年度と比較して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ポイント減少した。今後も引き続き、人件費関連経費の適正化に努める。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37</xdr:row>
      <xdr:rowOff>5842</xdr:rowOff>
    </xdr:to>
    <xdr:cxnSp macro="">
      <xdr:nvCxnSpPr>
        <xdr:cNvPr id="64" name="直線コネクタ 63"/>
        <xdr:cNvCxnSpPr/>
      </xdr:nvCxnSpPr>
      <xdr:spPr>
        <a:xfrm flipV="1">
          <a:off x="3987800" y="6285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14986</xdr:rowOff>
    </xdr:to>
    <xdr:cxnSp macro="">
      <xdr:nvCxnSpPr>
        <xdr:cNvPr id="67" name="直線コネクタ 66"/>
        <xdr:cNvCxnSpPr/>
      </xdr:nvCxnSpPr>
      <xdr:spPr>
        <a:xfrm flipV="1">
          <a:off x="3098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14986</xdr:rowOff>
    </xdr:to>
    <xdr:cxnSp macro="">
      <xdr:nvCxnSpPr>
        <xdr:cNvPr id="70" name="直線コネクタ 69"/>
        <xdr:cNvCxnSpPr/>
      </xdr:nvCxnSpPr>
      <xdr:spPr>
        <a:xfrm>
          <a:off x="2209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51562</xdr:rowOff>
    </xdr:to>
    <xdr:cxnSp macro="">
      <xdr:nvCxnSpPr>
        <xdr:cNvPr id="73" name="直線コネクタ 72"/>
        <xdr:cNvCxnSpPr/>
      </xdr:nvCxnSpPr>
      <xdr:spPr>
        <a:xfrm flipV="1">
          <a:off x="1320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92" name="テキスト ボックス 91"/>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物件費の比率については、前年度より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ポイント増加し、依然として類似団体、県平均をともに上回っている。要因には物価高騰による給食の賄材料費や電気料等の増加があげられる。事務の効率化等の見直しを行い、適正化に努める必要がある。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4536</xdr:rowOff>
    </xdr:from>
    <xdr:to>
      <xdr:col>82</xdr:col>
      <xdr:colOff>107950</xdr:colOff>
      <xdr:row>21</xdr:row>
      <xdr:rowOff>69850</xdr:rowOff>
    </xdr:to>
    <xdr:cxnSp macro="">
      <xdr:nvCxnSpPr>
        <xdr:cNvPr id="127" name="直線コネクタ 126"/>
        <xdr:cNvCxnSpPr/>
      </xdr:nvCxnSpPr>
      <xdr:spPr>
        <a:xfrm>
          <a:off x="15671800" y="3604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4536</xdr:rowOff>
    </xdr:from>
    <xdr:to>
      <xdr:col>78</xdr:col>
      <xdr:colOff>69850</xdr:colOff>
      <xdr:row>21</xdr:row>
      <xdr:rowOff>26307</xdr:rowOff>
    </xdr:to>
    <xdr:cxnSp macro="">
      <xdr:nvCxnSpPr>
        <xdr:cNvPr id="130" name="直線コネクタ 129"/>
        <xdr:cNvCxnSpPr/>
      </xdr:nvCxnSpPr>
      <xdr:spPr>
        <a:xfrm flipV="1">
          <a:off x="14782800" y="3604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21</xdr:row>
      <xdr:rowOff>26307</xdr:rowOff>
    </xdr:to>
    <xdr:cxnSp macro="">
      <xdr:nvCxnSpPr>
        <xdr:cNvPr id="133" name="直線コネクタ 132"/>
        <xdr:cNvCxnSpPr/>
      </xdr:nvCxnSpPr>
      <xdr:spPr>
        <a:xfrm>
          <a:off x="13893800" y="3430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12700</xdr:rowOff>
    </xdr:to>
    <xdr:cxnSp macro="">
      <xdr:nvCxnSpPr>
        <xdr:cNvPr id="136" name="直線コネクタ 135"/>
        <xdr:cNvCxnSpPr/>
      </xdr:nvCxnSpPr>
      <xdr:spPr>
        <a:xfrm flipV="1">
          <a:off x="13004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6" name="楕円 145"/>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162577</xdr:rowOff>
    </xdr:from>
    <xdr:ext cx="762000" cy="259045"/>
    <xdr:sp macro="" textlink="">
      <xdr:nvSpPr>
        <xdr:cNvPr id="147"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48" name="楕円 147"/>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49" name="テキスト ボックス 148"/>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146957</xdr:rowOff>
    </xdr:from>
    <xdr:to>
      <xdr:col>74</xdr:col>
      <xdr:colOff>31750</xdr:colOff>
      <xdr:row>21</xdr:row>
      <xdr:rowOff>77107</xdr:rowOff>
    </xdr:to>
    <xdr:sp macro="" textlink="">
      <xdr:nvSpPr>
        <xdr:cNvPr id="150" name="楕円 149"/>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61884</xdr:rowOff>
    </xdr:from>
    <xdr:ext cx="762000" cy="259045"/>
    <xdr:sp macro="" textlink="">
      <xdr:nvSpPr>
        <xdr:cNvPr id="151" name="テキスト ボックス 150"/>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2" name="楕円 151"/>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3" name="テキスト ボックス 152"/>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5" name="テキスト ボックス 154"/>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類似団体平均、県平均をともに上回っている要因としては、本市は子育て世代が多いことから、民間保育所等に係る経費の増加があげられる。市単独事業について適宜見直しを図るなど、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5080</xdr:rowOff>
    </xdr:to>
    <xdr:cxnSp macro="">
      <xdr:nvCxnSpPr>
        <xdr:cNvPr id="188" name="直線コネクタ 187"/>
        <xdr:cNvCxnSpPr/>
      </xdr:nvCxnSpPr>
      <xdr:spPr>
        <a:xfrm>
          <a:off x="3987800" y="9842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91" name="直線コネクタ 190"/>
        <xdr:cNvCxnSpPr/>
      </xdr:nvCxnSpPr>
      <xdr:spPr>
        <a:xfrm flipV="1">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57</xdr:row>
      <xdr:rowOff>115570</xdr:rowOff>
    </xdr:to>
    <xdr:cxnSp macro="">
      <xdr:nvCxnSpPr>
        <xdr:cNvPr id="194" name="直線コネクタ 193"/>
        <xdr:cNvCxnSpPr/>
      </xdr:nvCxnSpPr>
      <xdr:spPr>
        <a:xfrm>
          <a:off x="2209800" y="96672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57</xdr:row>
      <xdr:rowOff>168910</xdr:rowOff>
    </xdr:to>
    <xdr:cxnSp macro="">
      <xdr:nvCxnSpPr>
        <xdr:cNvPr id="197" name="直線コネクタ 196"/>
        <xdr:cNvCxnSpPr/>
      </xdr:nvCxnSpPr>
      <xdr:spPr>
        <a:xfrm flipV="1">
          <a:off x="1320800" y="96672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125730</xdr:rowOff>
    </xdr:from>
    <xdr:to>
      <xdr:col>24</xdr:col>
      <xdr:colOff>76200</xdr:colOff>
      <xdr:row>58</xdr:row>
      <xdr:rowOff>55880</xdr:rowOff>
    </xdr:to>
    <xdr:sp macro="" textlink="">
      <xdr:nvSpPr>
        <xdr:cNvPr id="207" name="楕円 206"/>
        <xdr:cNvSpPr/>
      </xdr:nvSpPr>
      <xdr:spPr>
        <a:xfrm>
          <a:off x="4775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97807</xdr:rowOff>
    </xdr:from>
    <xdr:ext cx="762000" cy="259045"/>
    <xdr:sp macro="" textlink="">
      <xdr:nvSpPr>
        <xdr:cNvPr id="208" name="扶助費該当値テキスト"/>
        <xdr:cNvSpPr txBox="1"/>
      </xdr:nvSpPr>
      <xdr:spPr>
        <a:xfrm>
          <a:off x="4914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11" name="楕円 210"/>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2" name="テキスト ボックス 21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118110</xdr:rowOff>
    </xdr:from>
    <xdr:to>
      <xdr:col>6</xdr:col>
      <xdr:colOff>171450</xdr:colOff>
      <xdr:row>58</xdr:row>
      <xdr:rowOff>48260</xdr:rowOff>
    </xdr:to>
    <xdr:sp macro="" textlink="">
      <xdr:nvSpPr>
        <xdr:cNvPr id="215" name="楕円 214"/>
        <xdr:cNvSpPr/>
      </xdr:nvSpPr>
      <xdr:spPr>
        <a:xfrm>
          <a:off x="1270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33037</xdr:rowOff>
    </xdr:from>
    <xdr:ext cx="762000" cy="259045"/>
    <xdr:sp macro="" textlink="">
      <xdr:nvSpPr>
        <xdr:cNvPr id="216" name="テキスト ボックス 215"/>
        <xdr:cNvSpPr txBox="1"/>
      </xdr:nvSpPr>
      <xdr:spPr>
        <a:xfrm>
          <a:off x="939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その他のものとしては、繰出金や維持補修費等があり、比率は前年度と比較して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ポイント減少した。引き続き事業の適正化を図り、繰出金等の抑制に努める。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23585</xdr:rowOff>
    </xdr:from>
    <xdr:to>
      <xdr:col>82</xdr:col>
      <xdr:colOff>107950</xdr:colOff>
      <xdr:row>53</xdr:row>
      <xdr:rowOff>91622</xdr:rowOff>
    </xdr:to>
    <xdr:cxnSp macro="">
      <xdr:nvCxnSpPr>
        <xdr:cNvPr id="251" name="直線コネクタ 250"/>
        <xdr:cNvCxnSpPr/>
      </xdr:nvCxnSpPr>
      <xdr:spPr>
        <a:xfrm flipV="1">
          <a:off x="15671800" y="8938985"/>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80735</xdr:rowOff>
    </xdr:from>
    <xdr:to>
      <xdr:col>78</xdr:col>
      <xdr:colOff>69850</xdr:colOff>
      <xdr:row>53</xdr:row>
      <xdr:rowOff>91622</xdr:rowOff>
    </xdr:to>
    <xdr:cxnSp macro="">
      <xdr:nvCxnSpPr>
        <xdr:cNvPr id="254" name="直線コネクタ 253"/>
        <xdr:cNvCxnSpPr/>
      </xdr:nvCxnSpPr>
      <xdr:spPr>
        <a:xfrm>
          <a:off x="14782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146050</xdr:rowOff>
    </xdr:to>
    <xdr:cxnSp macro="">
      <xdr:nvCxnSpPr>
        <xdr:cNvPr id="257" name="直線コネクタ 256"/>
        <xdr:cNvCxnSpPr/>
      </xdr:nvCxnSpPr>
      <xdr:spPr>
        <a:xfrm flipV="1">
          <a:off x="13893800" y="9167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132443</xdr:rowOff>
    </xdr:from>
    <xdr:to>
      <xdr:col>69</xdr:col>
      <xdr:colOff>92075</xdr:colOff>
      <xdr:row>53</xdr:row>
      <xdr:rowOff>146050</xdr:rowOff>
    </xdr:to>
    <xdr:cxnSp macro="">
      <xdr:nvCxnSpPr>
        <xdr:cNvPr id="260" name="直線コネクタ 259"/>
        <xdr:cNvCxnSpPr/>
      </xdr:nvCxnSpPr>
      <xdr:spPr>
        <a:xfrm>
          <a:off x="13004800" y="9047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51</xdr:row>
      <xdr:rowOff>144235</xdr:rowOff>
    </xdr:from>
    <xdr:to>
      <xdr:col>82</xdr:col>
      <xdr:colOff>158750</xdr:colOff>
      <xdr:row>52</xdr:row>
      <xdr:rowOff>74385</xdr:rowOff>
    </xdr:to>
    <xdr:sp macro="" textlink="">
      <xdr:nvSpPr>
        <xdr:cNvPr id="270" name="楕円 269"/>
        <xdr:cNvSpPr/>
      </xdr:nvSpPr>
      <xdr:spPr>
        <a:xfrm>
          <a:off x="164592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52812</xdr:rowOff>
    </xdr:from>
    <xdr:ext cx="762000" cy="259045"/>
    <xdr:sp macro="" textlink="">
      <xdr:nvSpPr>
        <xdr:cNvPr id="271" name="その他該当値テキスト"/>
        <xdr:cNvSpPr txBox="1"/>
      </xdr:nvSpPr>
      <xdr:spPr>
        <a:xfrm>
          <a:off x="16598900" y="87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2" name="楕円 271"/>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3" name="テキスト ボックス 272"/>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4" name="楕円 273"/>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5" name="テキスト ボックス 274"/>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6" name="楕円 275"/>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7" name="テキスト ボックス 276"/>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81643</xdr:rowOff>
    </xdr:from>
    <xdr:to>
      <xdr:col>65</xdr:col>
      <xdr:colOff>53975</xdr:colOff>
      <xdr:row>53</xdr:row>
      <xdr:rowOff>11793</xdr:rowOff>
    </xdr:to>
    <xdr:sp macro="" textlink="">
      <xdr:nvSpPr>
        <xdr:cNvPr id="278" name="楕円 277"/>
        <xdr:cNvSpPr/>
      </xdr:nvSpPr>
      <xdr:spPr>
        <a:xfrm>
          <a:off x="12954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21970</xdr:rowOff>
    </xdr:from>
    <xdr:ext cx="762000" cy="259045"/>
    <xdr:sp macro="" textlink="">
      <xdr:nvSpPr>
        <xdr:cNvPr id="279" name="テキスト ボックス 278"/>
        <xdr:cNvSpPr txBox="1"/>
      </xdr:nvSpPr>
      <xdr:spPr>
        <a:xfrm>
          <a:off x="12623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ポイント増加したが、類似団体、県平均を下回った。増加の主な要因として、物価高騰対策のため、上下水道料金の減免を実施したことが挙げられる。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147574</xdr:rowOff>
    </xdr:to>
    <xdr:cxnSp macro="">
      <xdr:nvCxnSpPr>
        <xdr:cNvPr id="310" name="直線コネクタ 309"/>
        <xdr:cNvCxnSpPr/>
      </xdr:nvCxnSpPr>
      <xdr:spPr>
        <a:xfrm>
          <a:off x="15671800" y="61026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37</xdr:row>
      <xdr:rowOff>152146</xdr:rowOff>
    </xdr:to>
    <xdr:cxnSp macro="">
      <xdr:nvCxnSpPr>
        <xdr:cNvPr id="313" name="直線コネクタ 312"/>
        <xdr:cNvCxnSpPr/>
      </xdr:nvCxnSpPr>
      <xdr:spPr>
        <a:xfrm flipV="1">
          <a:off x="14782800" y="610260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152146</xdr:rowOff>
    </xdr:to>
    <xdr:cxnSp macro="">
      <xdr:nvCxnSpPr>
        <xdr:cNvPr id="316" name="直線コネクタ 315"/>
        <xdr:cNvCxnSpPr/>
      </xdr:nvCxnSpPr>
      <xdr:spPr>
        <a:xfrm>
          <a:off x="13893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106426</xdr:rowOff>
    </xdr:to>
    <xdr:cxnSp macro="">
      <xdr:nvCxnSpPr>
        <xdr:cNvPr id="319" name="直線コネクタ 318"/>
        <xdr:cNvCxnSpPr/>
      </xdr:nvCxnSpPr>
      <xdr:spPr>
        <a:xfrm>
          <a:off x="13004800" y="63129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9" name="楕円 328"/>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0"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1" name="楕円 330"/>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2" name="テキスト ボックス 331"/>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3" name="楕円 332"/>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4" name="テキスト ボックス 333"/>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5" name="楕円 334"/>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6" name="テキスト ボックス 335"/>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7" name="楕円 336"/>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8" name="テキスト ボックス 337"/>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公債費の比率については、元利償還金の減少により、前年度と比較して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ポイント減少した。今後も公債費のさらなる増加が見込まれることから、引き続き計画的な財源の確保に努め、健全な財政の維持を図る。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77</xdr:row>
      <xdr:rowOff>85089</xdr:rowOff>
    </xdr:to>
    <xdr:cxnSp macro="">
      <xdr:nvCxnSpPr>
        <xdr:cNvPr id="371" name="直線コネクタ 370"/>
        <xdr:cNvCxnSpPr/>
      </xdr:nvCxnSpPr>
      <xdr:spPr>
        <a:xfrm flipV="1">
          <a:off x="3987800" y="12875260"/>
          <a:ext cx="8382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77</xdr:row>
      <xdr:rowOff>85089</xdr:rowOff>
    </xdr:to>
    <xdr:cxnSp macro="">
      <xdr:nvCxnSpPr>
        <xdr:cNvPr id="374" name="直線コネクタ 373"/>
        <xdr:cNvCxnSpPr/>
      </xdr:nvCxnSpPr>
      <xdr:spPr>
        <a:xfrm>
          <a:off x="3098800" y="12936220"/>
          <a:ext cx="8890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77470</xdr:rowOff>
    </xdr:to>
    <xdr:cxnSp macro="">
      <xdr:nvCxnSpPr>
        <xdr:cNvPr id="377" name="直線コネクタ 376"/>
        <xdr:cNvCxnSpPr/>
      </xdr:nvCxnSpPr>
      <xdr:spPr>
        <a:xfrm>
          <a:off x="2209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62230</xdr:rowOff>
    </xdr:to>
    <xdr:cxnSp macro="">
      <xdr:nvCxnSpPr>
        <xdr:cNvPr id="380" name="直線コネクタ 379"/>
        <xdr:cNvCxnSpPr/>
      </xdr:nvCxnSpPr>
      <xdr:spPr>
        <a:xfrm flipV="1">
          <a:off x="1320800" y="1288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90" name="楕円 389"/>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1"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3" name="テキスト ボックス 392"/>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5" name="テキスト ボックス 394"/>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6" name="楕円 395"/>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7" name="テキスト ボックス 396"/>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8" name="楕円 397"/>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9" name="テキスト ボックス 39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公債費以外のものの比率については、前年度より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ポイント減少し、類似団体平均、県平均、全国平均を下回った。今後も引き続き行財政改革を進めていくことにより上昇幅を抑制するように努める。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69850</xdr:rowOff>
    </xdr:to>
    <xdr:cxnSp macro="">
      <xdr:nvCxnSpPr>
        <xdr:cNvPr id="432" name="直線コネクタ 431"/>
        <xdr:cNvCxnSpPr/>
      </xdr:nvCxnSpPr>
      <xdr:spPr>
        <a:xfrm flipV="1">
          <a:off x="15671800" y="12898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77</xdr:row>
      <xdr:rowOff>115570</xdr:rowOff>
    </xdr:to>
    <xdr:cxnSp macro="">
      <xdr:nvCxnSpPr>
        <xdr:cNvPr id="435" name="直線コネクタ 434"/>
        <xdr:cNvCxnSpPr/>
      </xdr:nvCxnSpPr>
      <xdr:spPr>
        <a:xfrm flipV="1">
          <a:off x="14782800" y="1292860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85090</xdr:rowOff>
    </xdr:from>
    <xdr:to>
      <xdr:col>73</xdr:col>
      <xdr:colOff>180975</xdr:colOff>
      <xdr:row>77</xdr:row>
      <xdr:rowOff>115570</xdr:rowOff>
    </xdr:to>
    <xdr:cxnSp macro="">
      <xdr:nvCxnSpPr>
        <xdr:cNvPr id="438" name="直線コネクタ 437"/>
        <xdr:cNvCxnSpPr/>
      </xdr:nvCxnSpPr>
      <xdr:spPr>
        <a:xfrm>
          <a:off x="13893800" y="129438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76</xdr:row>
      <xdr:rowOff>5080</xdr:rowOff>
    </xdr:to>
    <xdr:cxnSp macro="">
      <xdr:nvCxnSpPr>
        <xdr:cNvPr id="441" name="直線コネクタ 440"/>
        <xdr:cNvCxnSpPr/>
      </xdr:nvCxnSpPr>
      <xdr:spPr>
        <a:xfrm flipV="1">
          <a:off x="13004800" y="12943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1" name="楕円 450"/>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2"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3" name="楕円 452"/>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4" name="テキスト ボックス 45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57" name="楕円 456"/>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58" name="テキスト ボックス 457"/>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9" name="楕円 458"/>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60" name="テキスト ボックス 459"/>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65926</xdr:rowOff>
    </xdr:from>
    <xdr:to>
      <xdr:col>29</xdr:col>
      <xdr:colOff>127000</xdr:colOff>
      <xdr:row>17</xdr:row>
      <xdr:rowOff>73149</xdr:rowOff>
    </xdr:to>
    <xdr:cxnSp macro="">
      <xdr:nvCxnSpPr>
        <xdr:cNvPr id="48" name="直線コネクタ 47"/>
        <xdr:cNvCxnSpPr/>
      </xdr:nvCxnSpPr>
      <xdr:spPr bwMode="auto">
        <a:xfrm>
          <a:off x="5003800" y="3028201"/>
          <a:ext cx="647700" cy="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65926</xdr:rowOff>
    </xdr:from>
    <xdr:to>
      <xdr:col>26</xdr:col>
      <xdr:colOff>50800</xdr:colOff>
      <xdr:row>17</xdr:row>
      <xdr:rowOff>104445</xdr:rowOff>
    </xdr:to>
    <xdr:cxnSp macro="">
      <xdr:nvCxnSpPr>
        <xdr:cNvPr id="51" name="直線コネクタ 50"/>
        <xdr:cNvCxnSpPr/>
      </xdr:nvCxnSpPr>
      <xdr:spPr bwMode="auto">
        <a:xfrm flipV="1">
          <a:off x="4305300" y="3028201"/>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104445</xdr:rowOff>
    </xdr:from>
    <xdr:to>
      <xdr:col>22</xdr:col>
      <xdr:colOff>114300</xdr:colOff>
      <xdr:row>17</xdr:row>
      <xdr:rowOff>148473</xdr:rowOff>
    </xdr:to>
    <xdr:cxnSp macro="">
      <xdr:nvCxnSpPr>
        <xdr:cNvPr id="54" name="直線コネクタ 53"/>
        <xdr:cNvCxnSpPr/>
      </xdr:nvCxnSpPr>
      <xdr:spPr bwMode="auto">
        <a:xfrm flipV="1">
          <a:off x="3606800" y="3066720"/>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148473</xdr:rowOff>
    </xdr:from>
    <xdr:to>
      <xdr:col>18</xdr:col>
      <xdr:colOff>177800</xdr:colOff>
      <xdr:row>17</xdr:row>
      <xdr:rowOff>161801</xdr:rowOff>
    </xdr:to>
    <xdr:cxnSp macro="">
      <xdr:nvCxnSpPr>
        <xdr:cNvPr id="57" name="直線コネクタ 56"/>
        <xdr:cNvCxnSpPr/>
      </xdr:nvCxnSpPr>
      <xdr:spPr bwMode="auto">
        <a:xfrm flipV="1">
          <a:off x="2908300" y="3110748"/>
          <a:ext cx="6985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22349</xdr:rowOff>
    </xdr:from>
    <xdr:to>
      <xdr:col>29</xdr:col>
      <xdr:colOff>177800</xdr:colOff>
      <xdr:row>17</xdr:row>
      <xdr:rowOff>123949</xdr:rowOff>
    </xdr:to>
    <xdr:sp macro="" textlink="">
      <xdr:nvSpPr>
        <xdr:cNvPr id="67" name="楕円 66"/>
        <xdr:cNvSpPr/>
      </xdr:nvSpPr>
      <xdr:spPr bwMode="auto">
        <a:xfrm>
          <a:off x="5600700" y="298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165876</xdr:rowOff>
    </xdr:from>
    <xdr:ext cx="762000" cy="259045"/>
    <xdr:sp macro="" textlink="">
      <xdr:nvSpPr>
        <xdr:cNvPr id="68" name="人口1人当たり決算額の推移該当値テキスト130"/>
        <xdr:cNvSpPr txBox="1"/>
      </xdr:nvSpPr>
      <xdr:spPr>
        <a:xfrm>
          <a:off x="5740400" y="295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15126</xdr:rowOff>
    </xdr:from>
    <xdr:to>
      <xdr:col>26</xdr:col>
      <xdr:colOff>101600</xdr:colOff>
      <xdr:row>17</xdr:row>
      <xdr:rowOff>116726</xdr:rowOff>
    </xdr:to>
    <xdr:sp macro="" textlink="">
      <xdr:nvSpPr>
        <xdr:cNvPr id="69" name="楕円 68"/>
        <xdr:cNvSpPr/>
      </xdr:nvSpPr>
      <xdr:spPr bwMode="auto">
        <a:xfrm>
          <a:off x="4953000" y="297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101503</xdr:rowOff>
    </xdr:from>
    <xdr:ext cx="736600" cy="259045"/>
    <xdr:sp macro="" textlink="">
      <xdr:nvSpPr>
        <xdr:cNvPr id="70" name="テキスト ボックス 69"/>
        <xdr:cNvSpPr txBox="1"/>
      </xdr:nvSpPr>
      <xdr:spPr>
        <a:xfrm>
          <a:off x="4622800" y="306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53645</xdr:rowOff>
    </xdr:from>
    <xdr:to>
      <xdr:col>22</xdr:col>
      <xdr:colOff>165100</xdr:colOff>
      <xdr:row>17</xdr:row>
      <xdr:rowOff>155245</xdr:rowOff>
    </xdr:to>
    <xdr:sp macro="" textlink="">
      <xdr:nvSpPr>
        <xdr:cNvPr id="71" name="楕円 70"/>
        <xdr:cNvSpPr/>
      </xdr:nvSpPr>
      <xdr:spPr bwMode="auto">
        <a:xfrm>
          <a:off x="4254500" y="301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140022</xdr:rowOff>
    </xdr:from>
    <xdr:ext cx="762000" cy="259045"/>
    <xdr:sp macro="" textlink="">
      <xdr:nvSpPr>
        <xdr:cNvPr id="72" name="テキスト ボックス 71"/>
        <xdr:cNvSpPr txBox="1"/>
      </xdr:nvSpPr>
      <xdr:spPr>
        <a:xfrm>
          <a:off x="3924300" y="3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97673</xdr:rowOff>
    </xdr:from>
    <xdr:to>
      <xdr:col>19</xdr:col>
      <xdr:colOff>38100</xdr:colOff>
      <xdr:row>18</xdr:row>
      <xdr:rowOff>27823</xdr:rowOff>
    </xdr:to>
    <xdr:sp macro="" textlink="">
      <xdr:nvSpPr>
        <xdr:cNvPr id="73" name="楕円 72"/>
        <xdr:cNvSpPr/>
      </xdr:nvSpPr>
      <xdr:spPr bwMode="auto">
        <a:xfrm>
          <a:off x="3556000" y="305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12600</xdr:rowOff>
    </xdr:from>
    <xdr:ext cx="762000" cy="259045"/>
    <xdr:sp macro="" textlink="">
      <xdr:nvSpPr>
        <xdr:cNvPr id="74" name="テキスト ボックス 73"/>
        <xdr:cNvSpPr txBox="1"/>
      </xdr:nvSpPr>
      <xdr:spPr>
        <a:xfrm>
          <a:off x="3225800" y="31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111001</xdr:rowOff>
    </xdr:from>
    <xdr:to>
      <xdr:col>15</xdr:col>
      <xdr:colOff>101600</xdr:colOff>
      <xdr:row>18</xdr:row>
      <xdr:rowOff>41151</xdr:rowOff>
    </xdr:to>
    <xdr:sp macro="" textlink="">
      <xdr:nvSpPr>
        <xdr:cNvPr id="75" name="楕円 74"/>
        <xdr:cNvSpPr/>
      </xdr:nvSpPr>
      <xdr:spPr bwMode="auto">
        <a:xfrm>
          <a:off x="2857500" y="307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25928</xdr:rowOff>
    </xdr:from>
    <xdr:ext cx="762000" cy="259045"/>
    <xdr:sp macro="" textlink="">
      <xdr:nvSpPr>
        <xdr:cNvPr id="76" name="テキスト ボックス 75"/>
        <xdr:cNvSpPr txBox="1"/>
      </xdr:nvSpPr>
      <xdr:spPr>
        <a:xfrm>
          <a:off x="2527300" y="315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229870</xdr:rowOff>
    </xdr:from>
    <xdr:to>
      <xdr:col>29</xdr:col>
      <xdr:colOff>127000</xdr:colOff>
      <xdr:row>34</xdr:row>
      <xdr:rowOff>249987</xdr:rowOff>
    </xdr:to>
    <xdr:cxnSp macro="">
      <xdr:nvCxnSpPr>
        <xdr:cNvPr id="109" name="直線コネクタ 108"/>
        <xdr:cNvCxnSpPr/>
      </xdr:nvCxnSpPr>
      <xdr:spPr bwMode="auto">
        <a:xfrm>
          <a:off x="5003800" y="6497320"/>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229870</xdr:rowOff>
    </xdr:from>
    <xdr:to>
      <xdr:col>26</xdr:col>
      <xdr:colOff>50800</xdr:colOff>
      <xdr:row>34</xdr:row>
      <xdr:rowOff>258711</xdr:rowOff>
    </xdr:to>
    <xdr:cxnSp macro="">
      <xdr:nvCxnSpPr>
        <xdr:cNvPr id="112" name="直線コネクタ 111"/>
        <xdr:cNvCxnSpPr/>
      </xdr:nvCxnSpPr>
      <xdr:spPr bwMode="auto">
        <a:xfrm flipV="1">
          <a:off x="4305300" y="6497320"/>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258711</xdr:rowOff>
    </xdr:from>
    <xdr:to>
      <xdr:col>22</xdr:col>
      <xdr:colOff>114300</xdr:colOff>
      <xdr:row>35</xdr:row>
      <xdr:rowOff>4090</xdr:rowOff>
    </xdr:to>
    <xdr:cxnSp macro="">
      <xdr:nvCxnSpPr>
        <xdr:cNvPr id="115" name="直線コネクタ 114"/>
        <xdr:cNvCxnSpPr/>
      </xdr:nvCxnSpPr>
      <xdr:spPr bwMode="auto">
        <a:xfrm flipV="1">
          <a:off x="3606800" y="6526161"/>
          <a:ext cx="698500" cy="8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4090</xdr:rowOff>
    </xdr:from>
    <xdr:to>
      <xdr:col>18</xdr:col>
      <xdr:colOff>177800</xdr:colOff>
      <xdr:row>35</xdr:row>
      <xdr:rowOff>95644</xdr:rowOff>
    </xdr:to>
    <xdr:cxnSp macro="">
      <xdr:nvCxnSpPr>
        <xdr:cNvPr id="118" name="直線コネクタ 117"/>
        <xdr:cNvCxnSpPr/>
      </xdr:nvCxnSpPr>
      <xdr:spPr bwMode="auto">
        <a:xfrm flipV="1">
          <a:off x="2908300" y="6614440"/>
          <a:ext cx="698500" cy="9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199187</xdr:rowOff>
    </xdr:from>
    <xdr:to>
      <xdr:col>29</xdr:col>
      <xdr:colOff>177800</xdr:colOff>
      <xdr:row>34</xdr:row>
      <xdr:rowOff>300786</xdr:rowOff>
    </xdr:to>
    <xdr:sp macro="" textlink="">
      <xdr:nvSpPr>
        <xdr:cNvPr id="128" name="楕円 127"/>
        <xdr:cNvSpPr/>
      </xdr:nvSpPr>
      <xdr:spPr bwMode="auto">
        <a:xfrm>
          <a:off x="5600700" y="64666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44264</xdr:rowOff>
    </xdr:from>
    <xdr:ext cx="762000" cy="259045"/>
    <xdr:sp macro="" textlink="">
      <xdr:nvSpPr>
        <xdr:cNvPr id="129" name="人口1人当たり決算額の推移該当値テキスト445"/>
        <xdr:cNvSpPr txBox="1"/>
      </xdr:nvSpPr>
      <xdr:spPr>
        <a:xfrm>
          <a:off x="5740400" y="63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179070</xdr:rowOff>
    </xdr:from>
    <xdr:to>
      <xdr:col>26</xdr:col>
      <xdr:colOff>101600</xdr:colOff>
      <xdr:row>34</xdr:row>
      <xdr:rowOff>280670</xdr:rowOff>
    </xdr:to>
    <xdr:sp macro="" textlink="">
      <xdr:nvSpPr>
        <xdr:cNvPr id="130" name="楕円 129"/>
        <xdr:cNvSpPr/>
      </xdr:nvSpPr>
      <xdr:spPr bwMode="auto">
        <a:xfrm>
          <a:off x="4953000" y="644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290847</xdr:rowOff>
    </xdr:from>
    <xdr:ext cx="736600" cy="259045"/>
    <xdr:sp macro="" textlink="">
      <xdr:nvSpPr>
        <xdr:cNvPr id="131" name="テキスト ボックス 130"/>
        <xdr:cNvSpPr txBox="1"/>
      </xdr:nvSpPr>
      <xdr:spPr>
        <a:xfrm>
          <a:off x="4622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207912</xdr:rowOff>
    </xdr:from>
    <xdr:to>
      <xdr:col>22</xdr:col>
      <xdr:colOff>165100</xdr:colOff>
      <xdr:row>34</xdr:row>
      <xdr:rowOff>309511</xdr:rowOff>
    </xdr:to>
    <xdr:sp macro="" textlink="">
      <xdr:nvSpPr>
        <xdr:cNvPr id="132" name="楕円 131"/>
        <xdr:cNvSpPr/>
      </xdr:nvSpPr>
      <xdr:spPr bwMode="auto">
        <a:xfrm>
          <a:off x="4254500" y="64753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319689</xdr:rowOff>
    </xdr:from>
    <xdr:ext cx="762000" cy="259045"/>
    <xdr:sp macro="" textlink="">
      <xdr:nvSpPr>
        <xdr:cNvPr id="133" name="テキスト ボックス 132"/>
        <xdr:cNvSpPr txBox="1"/>
      </xdr:nvSpPr>
      <xdr:spPr>
        <a:xfrm>
          <a:off x="3924300" y="624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296190</xdr:rowOff>
    </xdr:from>
    <xdr:to>
      <xdr:col>19</xdr:col>
      <xdr:colOff>38100</xdr:colOff>
      <xdr:row>35</xdr:row>
      <xdr:rowOff>54890</xdr:rowOff>
    </xdr:to>
    <xdr:sp macro="" textlink="">
      <xdr:nvSpPr>
        <xdr:cNvPr id="134" name="楕円 133"/>
        <xdr:cNvSpPr/>
      </xdr:nvSpPr>
      <xdr:spPr bwMode="auto">
        <a:xfrm>
          <a:off x="3556000" y="656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65066</xdr:rowOff>
    </xdr:from>
    <xdr:ext cx="762000" cy="259045"/>
    <xdr:sp macro="" textlink="">
      <xdr:nvSpPr>
        <xdr:cNvPr id="135" name="テキスト ボックス 134"/>
        <xdr:cNvSpPr txBox="1"/>
      </xdr:nvSpPr>
      <xdr:spPr>
        <a:xfrm>
          <a:off x="3225800" y="633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44844</xdr:rowOff>
    </xdr:from>
    <xdr:to>
      <xdr:col>15</xdr:col>
      <xdr:colOff>101600</xdr:colOff>
      <xdr:row>35</xdr:row>
      <xdr:rowOff>146444</xdr:rowOff>
    </xdr:to>
    <xdr:sp macro="" textlink="">
      <xdr:nvSpPr>
        <xdr:cNvPr id="136" name="楕円 135"/>
        <xdr:cNvSpPr/>
      </xdr:nvSpPr>
      <xdr:spPr bwMode="auto">
        <a:xfrm>
          <a:off x="2857500" y="665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156621</xdr:rowOff>
    </xdr:from>
    <xdr:ext cx="762000" cy="259045"/>
    <xdr:sp macro="" textlink="">
      <xdr:nvSpPr>
        <xdr:cNvPr id="137" name="テキスト ボックス 136"/>
        <xdr:cNvSpPr txBox="1"/>
      </xdr:nvSpPr>
      <xdr:spPr>
        <a:xfrm>
          <a:off x="2527300" y="642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17056</xdr:rowOff>
    </xdr:from>
    <xdr:to>
      <xdr:col>24</xdr:col>
      <xdr:colOff>63500</xdr:colOff>
      <xdr:row>36</xdr:row>
      <xdr:rowOff>22885</xdr:rowOff>
    </xdr:to>
    <xdr:cxnSp macro="">
      <xdr:nvCxnSpPr>
        <xdr:cNvPr id="59" name="直線コネクタ 58"/>
        <xdr:cNvCxnSpPr/>
      </xdr:nvCxnSpPr>
      <xdr:spPr>
        <a:xfrm>
          <a:off x="3797300" y="618925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17056</xdr:rowOff>
    </xdr:from>
    <xdr:to>
      <xdr:col>19</xdr:col>
      <xdr:colOff>177800</xdr:colOff>
      <xdr:row>36</xdr:row>
      <xdr:rowOff>68606</xdr:rowOff>
    </xdr:to>
    <xdr:cxnSp macro="">
      <xdr:nvCxnSpPr>
        <xdr:cNvPr id="62" name="直線コネクタ 61"/>
        <xdr:cNvCxnSpPr/>
      </xdr:nvCxnSpPr>
      <xdr:spPr>
        <a:xfrm flipV="1">
          <a:off x="2908300" y="6189256"/>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68606</xdr:rowOff>
    </xdr:from>
    <xdr:to>
      <xdr:col>15</xdr:col>
      <xdr:colOff>50800</xdr:colOff>
      <xdr:row>37</xdr:row>
      <xdr:rowOff>47300</xdr:rowOff>
    </xdr:to>
    <xdr:cxnSp macro="">
      <xdr:nvCxnSpPr>
        <xdr:cNvPr id="65" name="直線コネクタ 64"/>
        <xdr:cNvCxnSpPr/>
      </xdr:nvCxnSpPr>
      <xdr:spPr>
        <a:xfrm flipV="1">
          <a:off x="2019300" y="6240806"/>
          <a:ext cx="889000" cy="1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47300</xdr:rowOff>
    </xdr:from>
    <xdr:to>
      <xdr:col>10</xdr:col>
      <xdr:colOff>114300</xdr:colOff>
      <xdr:row>37</xdr:row>
      <xdr:rowOff>50272</xdr:rowOff>
    </xdr:to>
    <xdr:cxnSp macro="">
      <xdr:nvCxnSpPr>
        <xdr:cNvPr id="68" name="直線コネクタ 67"/>
        <xdr:cNvCxnSpPr/>
      </xdr:nvCxnSpPr>
      <xdr:spPr>
        <a:xfrm flipV="1">
          <a:off x="1130300" y="639095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143535</xdr:rowOff>
    </xdr:from>
    <xdr:to>
      <xdr:col>24</xdr:col>
      <xdr:colOff>114300</xdr:colOff>
      <xdr:row>36</xdr:row>
      <xdr:rowOff>73685</xdr:rowOff>
    </xdr:to>
    <xdr:sp macro="" textlink="">
      <xdr:nvSpPr>
        <xdr:cNvPr id="78" name="楕円 77"/>
        <xdr:cNvSpPr/>
      </xdr:nvSpPr>
      <xdr:spPr>
        <a:xfrm>
          <a:off x="45847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121962</xdr:rowOff>
    </xdr:from>
    <xdr:ext cx="534377" cy="259045"/>
    <xdr:sp macro="" textlink="">
      <xdr:nvSpPr>
        <xdr:cNvPr id="79" name="人件費該当値テキスト"/>
        <xdr:cNvSpPr txBox="1"/>
      </xdr:nvSpPr>
      <xdr:spPr>
        <a:xfrm>
          <a:off x="4686300"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137706</xdr:rowOff>
    </xdr:from>
    <xdr:to>
      <xdr:col>20</xdr:col>
      <xdr:colOff>38100</xdr:colOff>
      <xdr:row>36</xdr:row>
      <xdr:rowOff>67856</xdr:rowOff>
    </xdr:to>
    <xdr:sp macro="" textlink="">
      <xdr:nvSpPr>
        <xdr:cNvPr id="80" name="楕円 79"/>
        <xdr:cNvSpPr/>
      </xdr:nvSpPr>
      <xdr:spPr>
        <a:xfrm>
          <a:off x="3746500" y="61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58983</xdr:rowOff>
    </xdr:from>
    <xdr:ext cx="534377" cy="259045"/>
    <xdr:sp macro="" textlink="">
      <xdr:nvSpPr>
        <xdr:cNvPr id="81" name="テキスト ボックス 80"/>
        <xdr:cNvSpPr txBox="1"/>
      </xdr:nvSpPr>
      <xdr:spPr>
        <a:xfrm>
          <a:off x="3530111" y="62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17806</xdr:rowOff>
    </xdr:from>
    <xdr:to>
      <xdr:col>15</xdr:col>
      <xdr:colOff>101600</xdr:colOff>
      <xdr:row>36</xdr:row>
      <xdr:rowOff>119406</xdr:rowOff>
    </xdr:to>
    <xdr:sp macro="" textlink="">
      <xdr:nvSpPr>
        <xdr:cNvPr id="82" name="楕円 81"/>
        <xdr:cNvSpPr/>
      </xdr:nvSpPr>
      <xdr:spPr>
        <a:xfrm>
          <a:off x="2857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110533</xdr:rowOff>
    </xdr:from>
    <xdr:ext cx="534377" cy="259045"/>
    <xdr:sp macro="" textlink="">
      <xdr:nvSpPr>
        <xdr:cNvPr id="83" name="テキスト ボックス 82"/>
        <xdr:cNvSpPr txBox="1"/>
      </xdr:nvSpPr>
      <xdr:spPr>
        <a:xfrm>
          <a:off x="2641111" y="62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167950</xdr:rowOff>
    </xdr:from>
    <xdr:to>
      <xdr:col>10</xdr:col>
      <xdr:colOff>165100</xdr:colOff>
      <xdr:row>37</xdr:row>
      <xdr:rowOff>98100</xdr:rowOff>
    </xdr:to>
    <xdr:sp macro="" textlink="">
      <xdr:nvSpPr>
        <xdr:cNvPr id="84" name="楕円 83"/>
        <xdr:cNvSpPr/>
      </xdr:nvSpPr>
      <xdr:spPr>
        <a:xfrm>
          <a:off x="1968500" y="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89227</xdr:rowOff>
    </xdr:from>
    <xdr:ext cx="534377" cy="259045"/>
    <xdr:sp macro="" textlink="">
      <xdr:nvSpPr>
        <xdr:cNvPr id="85" name="テキスト ボックス 84"/>
        <xdr:cNvSpPr txBox="1"/>
      </xdr:nvSpPr>
      <xdr:spPr>
        <a:xfrm>
          <a:off x="1752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170922</xdr:rowOff>
    </xdr:from>
    <xdr:to>
      <xdr:col>6</xdr:col>
      <xdr:colOff>38100</xdr:colOff>
      <xdr:row>37</xdr:row>
      <xdr:rowOff>101072</xdr:rowOff>
    </xdr:to>
    <xdr:sp macro="" textlink="">
      <xdr:nvSpPr>
        <xdr:cNvPr id="86" name="楕円 85"/>
        <xdr:cNvSpPr/>
      </xdr:nvSpPr>
      <xdr:spPr>
        <a:xfrm>
          <a:off x="1079500" y="63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92199</xdr:rowOff>
    </xdr:from>
    <xdr:ext cx="534377" cy="259045"/>
    <xdr:sp macro="" textlink="">
      <xdr:nvSpPr>
        <xdr:cNvPr id="87" name="テキスト ボックス 86"/>
        <xdr:cNvSpPr txBox="1"/>
      </xdr:nvSpPr>
      <xdr:spPr>
        <a:xfrm>
          <a:off x="863111" y="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169973</xdr:rowOff>
    </xdr:from>
    <xdr:to>
      <xdr:col>24</xdr:col>
      <xdr:colOff>63500</xdr:colOff>
      <xdr:row>56</xdr:row>
      <xdr:rowOff>10051</xdr:rowOff>
    </xdr:to>
    <xdr:cxnSp macro="">
      <xdr:nvCxnSpPr>
        <xdr:cNvPr id="119" name="直線コネクタ 118"/>
        <xdr:cNvCxnSpPr/>
      </xdr:nvCxnSpPr>
      <xdr:spPr>
        <a:xfrm flipV="1">
          <a:off x="3797300" y="9599723"/>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10051</xdr:rowOff>
    </xdr:from>
    <xdr:to>
      <xdr:col>19</xdr:col>
      <xdr:colOff>177800</xdr:colOff>
      <xdr:row>56</xdr:row>
      <xdr:rowOff>79039</xdr:rowOff>
    </xdr:to>
    <xdr:cxnSp macro="">
      <xdr:nvCxnSpPr>
        <xdr:cNvPr id="122" name="直線コネクタ 121"/>
        <xdr:cNvCxnSpPr/>
      </xdr:nvCxnSpPr>
      <xdr:spPr>
        <a:xfrm flipV="1">
          <a:off x="2908300" y="9611251"/>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79039</xdr:rowOff>
    </xdr:from>
    <xdr:to>
      <xdr:col>15</xdr:col>
      <xdr:colOff>50800</xdr:colOff>
      <xdr:row>56</xdr:row>
      <xdr:rowOff>150428</xdr:rowOff>
    </xdr:to>
    <xdr:cxnSp macro="">
      <xdr:nvCxnSpPr>
        <xdr:cNvPr id="125" name="直線コネクタ 124"/>
        <xdr:cNvCxnSpPr/>
      </xdr:nvCxnSpPr>
      <xdr:spPr>
        <a:xfrm flipV="1">
          <a:off x="2019300" y="9680239"/>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150428</xdr:rowOff>
    </xdr:from>
    <xdr:to>
      <xdr:col>10</xdr:col>
      <xdr:colOff>114300</xdr:colOff>
      <xdr:row>57</xdr:row>
      <xdr:rowOff>60425</xdr:rowOff>
    </xdr:to>
    <xdr:cxnSp macro="">
      <xdr:nvCxnSpPr>
        <xdr:cNvPr id="128" name="直線コネクタ 127"/>
        <xdr:cNvCxnSpPr/>
      </xdr:nvCxnSpPr>
      <xdr:spPr>
        <a:xfrm flipV="1">
          <a:off x="1130300" y="9751628"/>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119173</xdr:rowOff>
    </xdr:from>
    <xdr:to>
      <xdr:col>24</xdr:col>
      <xdr:colOff>114300</xdr:colOff>
      <xdr:row>56</xdr:row>
      <xdr:rowOff>49323</xdr:rowOff>
    </xdr:to>
    <xdr:sp macro="" textlink="">
      <xdr:nvSpPr>
        <xdr:cNvPr id="138" name="楕円 137"/>
        <xdr:cNvSpPr/>
      </xdr:nvSpPr>
      <xdr:spPr>
        <a:xfrm>
          <a:off x="4584700" y="954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142050</xdr:rowOff>
    </xdr:from>
    <xdr:ext cx="534377" cy="259045"/>
    <xdr:sp macro="" textlink="">
      <xdr:nvSpPr>
        <xdr:cNvPr id="139" name="物件費該当値テキスト"/>
        <xdr:cNvSpPr txBox="1"/>
      </xdr:nvSpPr>
      <xdr:spPr>
        <a:xfrm>
          <a:off x="4686300" y="94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130701</xdr:rowOff>
    </xdr:from>
    <xdr:to>
      <xdr:col>20</xdr:col>
      <xdr:colOff>38100</xdr:colOff>
      <xdr:row>56</xdr:row>
      <xdr:rowOff>60851</xdr:rowOff>
    </xdr:to>
    <xdr:sp macro="" textlink="">
      <xdr:nvSpPr>
        <xdr:cNvPr id="140" name="楕円 139"/>
        <xdr:cNvSpPr/>
      </xdr:nvSpPr>
      <xdr:spPr>
        <a:xfrm>
          <a:off x="3746500" y="9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77378</xdr:rowOff>
    </xdr:from>
    <xdr:ext cx="534377" cy="259045"/>
    <xdr:sp macro="" textlink="">
      <xdr:nvSpPr>
        <xdr:cNvPr id="141" name="テキスト ボックス 140"/>
        <xdr:cNvSpPr txBox="1"/>
      </xdr:nvSpPr>
      <xdr:spPr>
        <a:xfrm>
          <a:off x="3530111" y="93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28239</xdr:rowOff>
    </xdr:from>
    <xdr:to>
      <xdr:col>15</xdr:col>
      <xdr:colOff>101600</xdr:colOff>
      <xdr:row>56</xdr:row>
      <xdr:rowOff>129839</xdr:rowOff>
    </xdr:to>
    <xdr:sp macro="" textlink="">
      <xdr:nvSpPr>
        <xdr:cNvPr id="142" name="楕円 141"/>
        <xdr:cNvSpPr/>
      </xdr:nvSpPr>
      <xdr:spPr>
        <a:xfrm>
          <a:off x="28575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146366</xdr:rowOff>
    </xdr:from>
    <xdr:ext cx="534377" cy="259045"/>
    <xdr:sp macro="" textlink="">
      <xdr:nvSpPr>
        <xdr:cNvPr id="143" name="テキスト ボックス 142"/>
        <xdr:cNvSpPr txBox="1"/>
      </xdr:nvSpPr>
      <xdr:spPr>
        <a:xfrm>
          <a:off x="2641111" y="94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99628</xdr:rowOff>
    </xdr:from>
    <xdr:to>
      <xdr:col>10</xdr:col>
      <xdr:colOff>165100</xdr:colOff>
      <xdr:row>57</xdr:row>
      <xdr:rowOff>29778</xdr:rowOff>
    </xdr:to>
    <xdr:sp macro="" textlink="">
      <xdr:nvSpPr>
        <xdr:cNvPr id="144" name="楕円 143"/>
        <xdr:cNvSpPr/>
      </xdr:nvSpPr>
      <xdr:spPr>
        <a:xfrm>
          <a:off x="1968500" y="9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46305</xdr:rowOff>
    </xdr:from>
    <xdr:ext cx="534377" cy="259045"/>
    <xdr:sp macro="" textlink="">
      <xdr:nvSpPr>
        <xdr:cNvPr id="145" name="テキスト ボックス 144"/>
        <xdr:cNvSpPr txBox="1"/>
      </xdr:nvSpPr>
      <xdr:spPr>
        <a:xfrm>
          <a:off x="1752111" y="947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9625</xdr:rowOff>
    </xdr:from>
    <xdr:to>
      <xdr:col>6</xdr:col>
      <xdr:colOff>38100</xdr:colOff>
      <xdr:row>57</xdr:row>
      <xdr:rowOff>111225</xdr:rowOff>
    </xdr:to>
    <xdr:sp macro="" textlink="">
      <xdr:nvSpPr>
        <xdr:cNvPr id="146" name="楕円 145"/>
        <xdr:cNvSpPr/>
      </xdr:nvSpPr>
      <xdr:spPr>
        <a:xfrm>
          <a:off x="1079500" y="97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127752</xdr:rowOff>
    </xdr:from>
    <xdr:ext cx="534377" cy="259045"/>
    <xdr:sp macro="" textlink="">
      <xdr:nvSpPr>
        <xdr:cNvPr id="147" name="テキスト ボックス 146"/>
        <xdr:cNvSpPr txBox="1"/>
      </xdr:nvSpPr>
      <xdr:spPr>
        <a:xfrm>
          <a:off x="863111" y="95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86711</xdr:rowOff>
    </xdr:from>
    <xdr:to>
      <xdr:col>24</xdr:col>
      <xdr:colOff>63500</xdr:colOff>
      <xdr:row>78</xdr:row>
      <xdr:rowOff>94986</xdr:rowOff>
    </xdr:to>
    <xdr:cxnSp macro="">
      <xdr:nvCxnSpPr>
        <xdr:cNvPr id="174" name="直線コネクタ 173"/>
        <xdr:cNvCxnSpPr/>
      </xdr:nvCxnSpPr>
      <xdr:spPr>
        <a:xfrm flipV="1">
          <a:off x="3797300" y="13459811"/>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79989</xdr:rowOff>
    </xdr:from>
    <xdr:to>
      <xdr:col>19</xdr:col>
      <xdr:colOff>177800</xdr:colOff>
      <xdr:row>78</xdr:row>
      <xdr:rowOff>94986</xdr:rowOff>
    </xdr:to>
    <xdr:cxnSp macro="">
      <xdr:nvCxnSpPr>
        <xdr:cNvPr id="177" name="直線コネクタ 176"/>
        <xdr:cNvCxnSpPr/>
      </xdr:nvCxnSpPr>
      <xdr:spPr>
        <a:xfrm>
          <a:off x="2908300" y="13453089"/>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76057</xdr:rowOff>
    </xdr:from>
    <xdr:to>
      <xdr:col>15</xdr:col>
      <xdr:colOff>50800</xdr:colOff>
      <xdr:row>78</xdr:row>
      <xdr:rowOff>79989</xdr:rowOff>
    </xdr:to>
    <xdr:cxnSp macro="">
      <xdr:nvCxnSpPr>
        <xdr:cNvPr id="180" name="直線コネクタ 179"/>
        <xdr:cNvCxnSpPr/>
      </xdr:nvCxnSpPr>
      <xdr:spPr>
        <a:xfrm>
          <a:off x="2019300" y="1344915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72949</xdr:rowOff>
    </xdr:from>
    <xdr:to>
      <xdr:col>10</xdr:col>
      <xdr:colOff>114300</xdr:colOff>
      <xdr:row>78</xdr:row>
      <xdr:rowOff>76057</xdr:rowOff>
    </xdr:to>
    <xdr:cxnSp macro="">
      <xdr:nvCxnSpPr>
        <xdr:cNvPr id="183" name="直線コネクタ 182"/>
        <xdr:cNvCxnSpPr/>
      </xdr:nvCxnSpPr>
      <xdr:spPr>
        <a:xfrm>
          <a:off x="1130300" y="13446049"/>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35911</xdr:rowOff>
    </xdr:from>
    <xdr:to>
      <xdr:col>24</xdr:col>
      <xdr:colOff>114300</xdr:colOff>
      <xdr:row>78</xdr:row>
      <xdr:rowOff>137511</xdr:rowOff>
    </xdr:to>
    <xdr:sp macro="" textlink="">
      <xdr:nvSpPr>
        <xdr:cNvPr id="193" name="楕円 192"/>
        <xdr:cNvSpPr/>
      </xdr:nvSpPr>
      <xdr:spPr>
        <a:xfrm>
          <a:off x="4584700" y="134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122288</xdr:rowOff>
    </xdr:from>
    <xdr:ext cx="469744" cy="259045"/>
    <xdr:sp macro="" textlink="">
      <xdr:nvSpPr>
        <xdr:cNvPr id="194" name="維持補修費該当値テキスト"/>
        <xdr:cNvSpPr txBox="1"/>
      </xdr:nvSpPr>
      <xdr:spPr>
        <a:xfrm>
          <a:off x="4686300" y="133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44186</xdr:rowOff>
    </xdr:from>
    <xdr:to>
      <xdr:col>20</xdr:col>
      <xdr:colOff>38100</xdr:colOff>
      <xdr:row>78</xdr:row>
      <xdr:rowOff>145786</xdr:rowOff>
    </xdr:to>
    <xdr:sp macro="" textlink="">
      <xdr:nvSpPr>
        <xdr:cNvPr id="195" name="楕円 194"/>
        <xdr:cNvSpPr/>
      </xdr:nvSpPr>
      <xdr:spPr>
        <a:xfrm>
          <a:off x="37465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136913</xdr:rowOff>
    </xdr:from>
    <xdr:ext cx="378565" cy="259045"/>
    <xdr:sp macro="" textlink="">
      <xdr:nvSpPr>
        <xdr:cNvPr id="196" name="テキスト ボックス 195"/>
        <xdr:cNvSpPr txBox="1"/>
      </xdr:nvSpPr>
      <xdr:spPr>
        <a:xfrm>
          <a:off x="3608017" y="13510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29189</xdr:rowOff>
    </xdr:from>
    <xdr:to>
      <xdr:col>15</xdr:col>
      <xdr:colOff>101600</xdr:colOff>
      <xdr:row>78</xdr:row>
      <xdr:rowOff>130789</xdr:rowOff>
    </xdr:to>
    <xdr:sp macro="" textlink="">
      <xdr:nvSpPr>
        <xdr:cNvPr id="197" name="楕円 196"/>
        <xdr:cNvSpPr/>
      </xdr:nvSpPr>
      <xdr:spPr>
        <a:xfrm>
          <a:off x="2857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121916</xdr:rowOff>
    </xdr:from>
    <xdr:ext cx="469744" cy="259045"/>
    <xdr:sp macro="" textlink="">
      <xdr:nvSpPr>
        <xdr:cNvPr id="198" name="テキスト ボックス 197"/>
        <xdr:cNvSpPr txBox="1"/>
      </xdr:nvSpPr>
      <xdr:spPr>
        <a:xfrm>
          <a:off x="2673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25257</xdr:rowOff>
    </xdr:from>
    <xdr:to>
      <xdr:col>10</xdr:col>
      <xdr:colOff>165100</xdr:colOff>
      <xdr:row>78</xdr:row>
      <xdr:rowOff>126857</xdr:rowOff>
    </xdr:to>
    <xdr:sp macro="" textlink="">
      <xdr:nvSpPr>
        <xdr:cNvPr id="199" name="楕円 198"/>
        <xdr:cNvSpPr/>
      </xdr:nvSpPr>
      <xdr:spPr>
        <a:xfrm>
          <a:off x="1968500" y="133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117984</xdr:rowOff>
    </xdr:from>
    <xdr:ext cx="469744" cy="259045"/>
    <xdr:sp macro="" textlink="">
      <xdr:nvSpPr>
        <xdr:cNvPr id="200" name="テキスト ボックス 199"/>
        <xdr:cNvSpPr txBox="1"/>
      </xdr:nvSpPr>
      <xdr:spPr>
        <a:xfrm>
          <a:off x="1784428" y="1349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22149</xdr:rowOff>
    </xdr:from>
    <xdr:to>
      <xdr:col>6</xdr:col>
      <xdr:colOff>38100</xdr:colOff>
      <xdr:row>78</xdr:row>
      <xdr:rowOff>123749</xdr:rowOff>
    </xdr:to>
    <xdr:sp macro="" textlink="">
      <xdr:nvSpPr>
        <xdr:cNvPr id="201" name="楕円 200"/>
        <xdr:cNvSpPr/>
      </xdr:nvSpPr>
      <xdr:spPr>
        <a:xfrm>
          <a:off x="1079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114876</xdr:rowOff>
    </xdr:from>
    <xdr:ext cx="469744" cy="259045"/>
    <xdr:sp macro="" textlink="">
      <xdr:nvSpPr>
        <xdr:cNvPr id="202" name="テキスト ボックス 201"/>
        <xdr:cNvSpPr txBox="1"/>
      </xdr:nvSpPr>
      <xdr:spPr>
        <a:xfrm>
          <a:off x="895428" y="134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44633</xdr:rowOff>
    </xdr:from>
    <xdr:to>
      <xdr:col>24</xdr:col>
      <xdr:colOff>63500</xdr:colOff>
      <xdr:row>95</xdr:row>
      <xdr:rowOff>155009</xdr:rowOff>
    </xdr:to>
    <xdr:cxnSp macro="">
      <xdr:nvCxnSpPr>
        <xdr:cNvPr id="232" name="直線コネクタ 231"/>
        <xdr:cNvCxnSpPr/>
      </xdr:nvCxnSpPr>
      <xdr:spPr>
        <a:xfrm>
          <a:off x="3797300" y="16332383"/>
          <a:ext cx="8382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44633</xdr:rowOff>
    </xdr:from>
    <xdr:to>
      <xdr:col>19</xdr:col>
      <xdr:colOff>177800</xdr:colOff>
      <xdr:row>96</xdr:row>
      <xdr:rowOff>43924</xdr:rowOff>
    </xdr:to>
    <xdr:cxnSp macro="">
      <xdr:nvCxnSpPr>
        <xdr:cNvPr id="235" name="直線コネクタ 234"/>
        <xdr:cNvCxnSpPr/>
      </xdr:nvCxnSpPr>
      <xdr:spPr>
        <a:xfrm flipV="1">
          <a:off x="2908300" y="16332383"/>
          <a:ext cx="889000" cy="17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43924</xdr:rowOff>
    </xdr:from>
    <xdr:to>
      <xdr:col>15</xdr:col>
      <xdr:colOff>50800</xdr:colOff>
      <xdr:row>96</xdr:row>
      <xdr:rowOff>80950</xdr:rowOff>
    </xdr:to>
    <xdr:cxnSp macro="">
      <xdr:nvCxnSpPr>
        <xdr:cNvPr id="238" name="直線コネクタ 237"/>
        <xdr:cNvCxnSpPr/>
      </xdr:nvCxnSpPr>
      <xdr:spPr>
        <a:xfrm flipV="1">
          <a:off x="2019300" y="16503124"/>
          <a:ext cx="889000" cy="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63698</xdr:rowOff>
    </xdr:from>
    <xdr:to>
      <xdr:col>10</xdr:col>
      <xdr:colOff>114300</xdr:colOff>
      <xdr:row>96</xdr:row>
      <xdr:rowOff>80950</xdr:rowOff>
    </xdr:to>
    <xdr:cxnSp macro="">
      <xdr:nvCxnSpPr>
        <xdr:cNvPr id="241" name="直線コネクタ 240"/>
        <xdr:cNvCxnSpPr/>
      </xdr:nvCxnSpPr>
      <xdr:spPr>
        <a:xfrm>
          <a:off x="1130300" y="16522898"/>
          <a:ext cx="8890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104209</xdr:rowOff>
    </xdr:from>
    <xdr:to>
      <xdr:col>24</xdr:col>
      <xdr:colOff>114300</xdr:colOff>
      <xdr:row>96</xdr:row>
      <xdr:rowOff>34359</xdr:rowOff>
    </xdr:to>
    <xdr:sp macro="" textlink="">
      <xdr:nvSpPr>
        <xdr:cNvPr id="251" name="楕円 250"/>
        <xdr:cNvSpPr/>
      </xdr:nvSpPr>
      <xdr:spPr>
        <a:xfrm>
          <a:off x="4584700" y="163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82636</xdr:rowOff>
    </xdr:from>
    <xdr:ext cx="599010" cy="259045"/>
    <xdr:sp macro="" textlink="">
      <xdr:nvSpPr>
        <xdr:cNvPr id="252" name="扶助費該当値テキスト"/>
        <xdr:cNvSpPr txBox="1"/>
      </xdr:nvSpPr>
      <xdr:spPr>
        <a:xfrm>
          <a:off x="4686300" y="1637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165283</xdr:rowOff>
    </xdr:from>
    <xdr:to>
      <xdr:col>20</xdr:col>
      <xdr:colOff>38100</xdr:colOff>
      <xdr:row>95</xdr:row>
      <xdr:rowOff>95433</xdr:rowOff>
    </xdr:to>
    <xdr:sp macro="" textlink="">
      <xdr:nvSpPr>
        <xdr:cNvPr id="253" name="楕円 252"/>
        <xdr:cNvSpPr/>
      </xdr:nvSpPr>
      <xdr:spPr>
        <a:xfrm>
          <a:off x="3746500" y="162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111960</xdr:rowOff>
    </xdr:from>
    <xdr:ext cx="599010" cy="259045"/>
    <xdr:sp macro="" textlink="">
      <xdr:nvSpPr>
        <xdr:cNvPr id="254" name="テキスト ボックス 253"/>
        <xdr:cNvSpPr txBox="1"/>
      </xdr:nvSpPr>
      <xdr:spPr>
        <a:xfrm>
          <a:off x="3497795" y="160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164574</xdr:rowOff>
    </xdr:from>
    <xdr:to>
      <xdr:col>15</xdr:col>
      <xdr:colOff>101600</xdr:colOff>
      <xdr:row>96</xdr:row>
      <xdr:rowOff>94724</xdr:rowOff>
    </xdr:to>
    <xdr:sp macro="" textlink="">
      <xdr:nvSpPr>
        <xdr:cNvPr id="255" name="楕円 254"/>
        <xdr:cNvSpPr/>
      </xdr:nvSpPr>
      <xdr:spPr>
        <a:xfrm>
          <a:off x="2857500" y="1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111251</xdr:rowOff>
    </xdr:from>
    <xdr:ext cx="599010" cy="259045"/>
    <xdr:sp macro="" textlink="">
      <xdr:nvSpPr>
        <xdr:cNvPr id="256" name="テキスト ボックス 255"/>
        <xdr:cNvSpPr txBox="1"/>
      </xdr:nvSpPr>
      <xdr:spPr>
        <a:xfrm>
          <a:off x="2608795" y="162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30150</xdr:rowOff>
    </xdr:from>
    <xdr:to>
      <xdr:col>10</xdr:col>
      <xdr:colOff>165100</xdr:colOff>
      <xdr:row>96</xdr:row>
      <xdr:rowOff>131750</xdr:rowOff>
    </xdr:to>
    <xdr:sp macro="" textlink="">
      <xdr:nvSpPr>
        <xdr:cNvPr id="257" name="楕円 256"/>
        <xdr:cNvSpPr/>
      </xdr:nvSpPr>
      <xdr:spPr>
        <a:xfrm>
          <a:off x="1968500" y="164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148277</xdr:rowOff>
    </xdr:from>
    <xdr:ext cx="599010" cy="259045"/>
    <xdr:sp macro="" textlink="">
      <xdr:nvSpPr>
        <xdr:cNvPr id="258" name="テキスト ボックス 257"/>
        <xdr:cNvSpPr txBox="1"/>
      </xdr:nvSpPr>
      <xdr:spPr>
        <a:xfrm>
          <a:off x="1719795" y="1626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12898</xdr:rowOff>
    </xdr:from>
    <xdr:to>
      <xdr:col>6</xdr:col>
      <xdr:colOff>38100</xdr:colOff>
      <xdr:row>96</xdr:row>
      <xdr:rowOff>114498</xdr:rowOff>
    </xdr:to>
    <xdr:sp macro="" textlink="">
      <xdr:nvSpPr>
        <xdr:cNvPr id="259" name="楕円 258"/>
        <xdr:cNvSpPr/>
      </xdr:nvSpPr>
      <xdr:spPr>
        <a:xfrm>
          <a:off x="1079500" y="16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131025</xdr:rowOff>
    </xdr:from>
    <xdr:ext cx="599010" cy="259045"/>
    <xdr:sp macro="" textlink="">
      <xdr:nvSpPr>
        <xdr:cNvPr id="260" name="テキスト ボックス 259"/>
        <xdr:cNvSpPr txBox="1"/>
      </xdr:nvSpPr>
      <xdr:spPr>
        <a:xfrm>
          <a:off x="830795" y="162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151119</xdr:rowOff>
    </xdr:from>
    <xdr:to>
      <xdr:col>55</xdr:col>
      <xdr:colOff>0</xdr:colOff>
      <xdr:row>37</xdr:row>
      <xdr:rowOff>36199</xdr:rowOff>
    </xdr:to>
    <xdr:cxnSp macro="">
      <xdr:nvCxnSpPr>
        <xdr:cNvPr id="291" name="直線コネクタ 290"/>
        <xdr:cNvCxnSpPr/>
      </xdr:nvCxnSpPr>
      <xdr:spPr>
        <a:xfrm flipV="1">
          <a:off x="9639300" y="6323319"/>
          <a:ext cx="838200" cy="5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64806</xdr:rowOff>
    </xdr:from>
    <xdr:to>
      <xdr:col>50</xdr:col>
      <xdr:colOff>114300</xdr:colOff>
      <xdr:row>37</xdr:row>
      <xdr:rowOff>36199</xdr:rowOff>
    </xdr:to>
    <xdr:cxnSp macro="">
      <xdr:nvCxnSpPr>
        <xdr:cNvPr id="294" name="直線コネクタ 293"/>
        <xdr:cNvCxnSpPr/>
      </xdr:nvCxnSpPr>
      <xdr:spPr>
        <a:xfrm>
          <a:off x="8750300" y="5208306"/>
          <a:ext cx="889000" cy="11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64806</xdr:rowOff>
    </xdr:from>
    <xdr:to>
      <xdr:col>45</xdr:col>
      <xdr:colOff>177800</xdr:colOff>
      <xdr:row>37</xdr:row>
      <xdr:rowOff>44690</xdr:rowOff>
    </xdr:to>
    <xdr:cxnSp macro="">
      <xdr:nvCxnSpPr>
        <xdr:cNvPr id="297" name="直線コネクタ 296"/>
        <xdr:cNvCxnSpPr/>
      </xdr:nvCxnSpPr>
      <xdr:spPr>
        <a:xfrm flipV="1">
          <a:off x="7861300" y="5208306"/>
          <a:ext cx="889000" cy="11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44690</xdr:rowOff>
    </xdr:from>
    <xdr:to>
      <xdr:col>41</xdr:col>
      <xdr:colOff>50800</xdr:colOff>
      <xdr:row>37</xdr:row>
      <xdr:rowOff>91346</xdr:rowOff>
    </xdr:to>
    <xdr:cxnSp macro="">
      <xdr:nvCxnSpPr>
        <xdr:cNvPr id="300" name="直線コネクタ 299"/>
        <xdr:cNvCxnSpPr/>
      </xdr:nvCxnSpPr>
      <xdr:spPr>
        <a:xfrm flipV="1">
          <a:off x="6972300" y="6388340"/>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100319</xdr:rowOff>
    </xdr:from>
    <xdr:to>
      <xdr:col>55</xdr:col>
      <xdr:colOff>50800</xdr:colOff>
      <xdr:row>37</xdr:row>
      <xdr:rowOff>30469</xdr:rowOff>
    </xdr:to>
    <xdr:sp macro="" textlink="">
      <xdr:nvSpPr>
        <xdr:cNvPr id="310" name="楕円 309"/>
        <xdr:cNvSpPr/>
      </xdr:nvSpPr>
      <xdr:spPr>
        <a:xfrm>
          <a:off x="10426700" y="62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78746</xdr:rowOff>
    </xdr:from>
    <xdr:ext cx="534377" cy="259045"/>
    <xdr:sp macro="" textlink="">
      <xdr:nvSpPr>
        <xdr:cNvPr id="311" name="補助費等該当値テキスト"/>
        <xdr:cNvSpPr txBox="1"/>
      </xdr:nvSpPr>
      <xdr:spPr>
        <a:xfrm>
          <a:off x="10528300" y="62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156849</xdr:rowOff>
    </xdr:from>
    <xdr:to>
      <xdr:col>50</xdr:col>
      <xdr:colOff>165100</xdr:colOff>
      <xdr:row>37</xdr:row>
      <xdr:rowOff>86999</xdr:rowOff>
    </xdr:to>
    <xdr:sp macro="" textlink="">
      <xdr:nvSpPr>
        <xdr:cNvPr id="312" name="楕円 311"/>
        <xdr:cNvSpPr/>
      </xdr:nvSpPr>
      <xdr:spPr>
        <a:xfrm>
          <a:off x="9588500" y="63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78126</xdr:rowOff>
    </xdr:from>
    <xdr:ext cx="534377" cy="259045"/>
    <xdr:sp macro="" textlink="">
      <xdr:nvSpPr>
        <xdr:cNvPr id="313" name="テキスト ボックス 312"/>
        <xdr:cNvSpPr txBox="1"/>
      </xdr:nvSpPr>
      <xdr:spPr>
        <a:xfrm>
          <a:off x="9372111" y="64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14006</xdr:rowOff>
    </xdr:from>
    <xdr:to>
      <xdr:col>46</xdr:col>
      <xdr:colOff>38100</xdr:colOff>
      <xdr:row>30</xdr:row>
      <xdr:rowOff>115606</xdr:rowOff>
    </xdr:to>
    <xdr:sp macro="" textlink="">
      <xdr:nvSpPr>
        <xdr:cNvPr id="314" name="楕円 313"/>
        <xdr:cNvSpPr/>
      </xdr:nvSpPr>
      <xdr:spPr>
        <a:xfrm>
          <a:off x="8699500" y="5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106733</xdr:rowOff>
    </xdr:from>
    <xdr:ext cx="599010" cy="259045"/>
    <xdr:sp macro="" textlink="">
      <xdr:nvSpPr>
        <xdr:cNvPr id="315" name="テキスト ボックス 314"/>
        <xdr:cNvSpPr txBox="1"/>
      </xdr:nvSpPr>
      <xdr:spPr>
        <a:xfrm>
          <a:off x="8450795" y="52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165340</xdr:rowOff>
    </xdr:from>
    <xdr:to>
      <xdr:col>41</xdr:col>
      <xdr:colOff>101600</xdr:colOff>
      <xdr:row>37</xdr:row>
      <xdr:rowOff>95490</xdr:rowOff>
    </xdr:to>
    <xdr:sp macro="" textlink="">
      <xdr:nvSpPr>
        <xdr:cNvPr id="316" name="楕円 315"/>
        <xdr:cNvSpPr/>
      </xdr:nvSpPr>
      <xdr:spPr>
        <a:xfrm>
          <a:off x="7810500" y="6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86617</xdr:rowOff>
    </xdr:from>
    <xdr:ext cx="534377" cy="259045"/>
    <xdr:sp macro="" textlink="">
      <xdr:nvSpPr>
        <xdr:cNvPr id="317" name="テキスト ボックス 316"/>
        <xdr:cNvSpPr txBox="1"/>
      </xdr:nvSpPr>
      <xdr:spPr>
        <a:xfrm>
          <a:off x="7594111" y="64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40546</xdr:rowOff>
    </xdr:from>
    <xdr:to>
      <xdr:col>36</xdr:col>
      <xdr:colOff>165100</xdr:colOff>
      <xdr:row>37</xdr:row>
      <xdr:rowOff>142146</xdr:rowOff>
    </xdr:to>
    <xdr:sp macro="" textlink="">
      <xdr:nvSpPr>
        <xdr:cNvPr id="318" name="楕円 317"/>
        <xdr:cNvSpPr/>
      </xdr:nvSpPr>
      <xdr:spPr>
        <a:xfrm>
          <a:off x="6921500" y="63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133273</xdr:rowOff>
    </xdr:from>
    <xdr:ext cx="534377" cy="259045"/>
    <xdr:sp macro="" textlink="">
      <xdr:nvSpPr>
        <xdr:cNvPr id="319" name="テキスト ボックス 318"/>
        <xdr:cNvSpPr txBox="1"/>
      </xdr:nvSpPr>
      <xdr:spPr>
        <a:xfrm>
          <a:off x="6705111" y="647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39001</xdr:rowOff>
    </xdr:from>
    <xdr:to>
      <xdr:col>55</xdr:col>
      <xdr:colOff>0</xdr:colOff>
      <xdr:row>56</xdr:row>
      <xdr:rowOff>107379</xdr:rowOff>
    </xdr:to>
    <xdr:cxnSp macro="">
      <xdr:nvCxnSpPr>
        <xdr:cNvPr id="348" name="直線コネクタ 347"/>
        <xdr:cNvCxnSpPr/>
      </xdr:nvCxnSpPr>
      <xdr:spPr>
        <a:xfrm flipV="1">
          <a:off x="9639300" y="9468751"/>
          <a:ext cx="838200" cy="23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166586</xdr:rowOff>
    </xdr:from>
    <xdr:to>
      <xdr:col>50</xdr:col>
      <xdr:colOff>114300</xdr:colOff>
      <xdr:row>56</xdr:row>
      <xdr:rowOff>107379</xdr:rowOff>
    </xdr:to>
    <xdr:cxnSp macro="">
      <xdr:nvCxnSpPr>
        <xdr:cNvPr id="351" name="直線コネクタ 350"/>
        <xdr:cNvCxnSpPr/>
      </xdr:nvCxnSpPr>
      <xdr:spPr>
        <a:xfrm>
          <a:off x="8750300" y="9253436"/>
          <a:ext cx="889000" cy="4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166586</xdr:rowOff>
    </xdr:from>
    <xdr:to>
      <xdr:col>45</xdr:col>
      <xdr:colOff>177800</xdr:colOff>
      <xdr:row>55</xdr:row>
      <xdr:rowOff>63703</xdr:rowOff>
    </xdr:to>
    <xdr:cxnSp macro="">
      <xdr:nvCxnSpPr>
        <xdr:cNvPr id="354" name="直線コネクタ 353"/>
        <xdr:cNvCxnSpPr/>
      </xdr:nvCxnSpPr>
      <xdr:spPr>
        <a:xfrm flipV="1">
          <a:off x="7861300" y="9253436"/>
          <a:ext cx="889000" cy="2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63703</xdr:rowOff>
    </xdr:from>
    <xdr:to>
      <xdr:col>41</xdr:col>
      <xdr:colOff>50800</xdr:colOff>
      <xdr:row>57</xdr:row>
      <xdr:rowOff>55804</xdr:rowOff>
    </xdr:to>
    <xdr:cxnSp macro="">
      <xdr:nvCxnSpPr>
        <xdr:cNvPr id="357" name="直線コネクタ 356"/>
        <xdr:cNvCxnSpPr/>
      </xdr:nvCxnSpPr>
      <xdr:spPr>
        <a:xfrm flipV="1">
          <a:off x="6972300" y="9493453"/>
          <a:ext cx="889000" cy="3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159651</xdr:rowOff>
    </xdr:from>
    <xdr:to>
      <xdr:col>55</xdr:col>
      <xdr:colOff>50800</xdr:colOff>
      <xdr:row>55</xdr:row>
      <xdr:rowOff>89801</xdr:rowOff>
    </xdr:to>
    <xdr:sp macro="" textlink="">
      <xdr:nvSpPr>
        <xdr:cNvPr id="367" name="楕円 366"/>
        <xdr:cNvSpPr/>
      </xdr:nvSpPr>
      <xdr:spPr>
        <a:xfrm>
          <a:off x="10426700" y="94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11078</xdr:rowOff>
    </xdr:from>
    <xdr:ext cx="534377" cy="259045"/>
    <xdr:sp macro="" textlink="">
      <xdr:nvSpPr>
        <xdr:cNvPr id="368" name="普通建設事業費該当値テキスト"/>
        <xdr:cNvSpPr txBox="1"/>
      </xdr:nvSpPr>
      <xdr:spPr>
        <a:xfrm>
          <a:off x="10528300" y="92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56579</xdr:rowOff>
    </xdr:from>
    <xdr:to>
      <xdr:col>50</xdr:col>
      <xdr:colOff>165100</xdr:colOff>
      <xdr:row>56</xdr:row>
      <xdr:rowOff>158179</xdr:rowOff>
    </xdr:to>
    <xdr:sp macro="" textlink="">
      <xdr:nvSpPr>
        <xdr:cNvPr id="369" name="楕円 368"/>
        <xdr:cNvSpPr/>
      </xdr:nvSpPr>
      <xdr:spPr>
        <a:xfrm>
          <a:off x="9588500" y="96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149306</xdr:rowOff>
    </xdr:from>
    <xdr:ext cx="534377" cy="259045"/>
    <xdr:sp macro="" textlink="">
      <xdr:nvSpPr>
        <xdr:cNvPr id="370" name="テキスト ボックス 369"/>
        <xdr:cNvSpPr txBox="1"/>
      </xdr:nvSpPr>
      <xdr:spPr>
        <a:xfrm>
          <a:off x="9372111" y="97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115786</xdr:rowOff>
    </xdr:from>
    <xdr:to>
      <xdr:col>46</xdr:col>
      <xdr:colOff>38100</xdr:colOff>
      <xdr:row>54</xdr:row>
      <xdr:rowOff>45936</xdr:rowOff>
    </xdr:to>
    <xdr:sp macro="" textlink="">
      <xdr:nvSpPr>
        <xdr:cNvPr id="371" name="楕円 370"/>
        <xdr:cNvSpPr/>
      </xdr:nvSpPr>
      <xdr:spPr>
        <a:xfrm>
          <a:off x="8699500" y="92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62463</xdr:rowOff>
    </xdr:from>
    <xdr:ext cx="534377" cy="259045"/>
    <xdr:sp macro="" textlink="">
      <xdr:nvSpPr>
        <xdr:cNvPr id="372" name="テキスト ボックス 371"/>
        <xdr:cNvSpPr txBox="1"/>
      </xdr:nvSpPr>
      <xdr:spPr>
        <a:xfrm>
          <a:off x="8483111" y="89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12903</xdr:rowOff>
    </xdr:from>
    <xdr:to>
      <xdr:col>41</xdr:col>
      <xdr:colOff>101600</xdr:colOff>
      <xdr:row>55</xdr:row>
      <xdr:rowOff>114503</xdr:rowOff>
    </xdr:to>
    <xdr:sp macro="" textlink="">
      <xdr:nvSpPr>
        <xdr:cNvPr id="373" name="楕円 372"/>
        <xdr:cNvSpPr/>
      </xdr:nvSpPr>
      <xdr:spPr>
        <a:xfrm>
          <a:off x="7810500" y="94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131030</xdr:rowOff>
    </xdr:from>
    <xdr:ext cx="534377" cy="259045"/>
    <xdr:sp macro="" textlink="">
      <xdr:nvSpPr>
        <xdr:cNvPr id="374" name="テキスト ボックス 373"/>
        <xdr:cNvSpPr txBox="1"/>
      </xdr:nvSpPr>
      <xdr:spPr>
        <a:xfrm>
          <a:off x="7594111" y="92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5004</xdr:rowOff>
    </xdr:from>
    <xdr:to>
      <xdr:col>36</xdr:col>
      <xdr:colOff>165100</xdr:colOff>
      <xdr:row>57</xdr:row>
      <xdr:rowOff>106604</xdr:rowOff>
    </xdr:to>
    <xdr:sp macro="" textlink="">
      <xdr:nvSpPr>
        <xdr:cNvPr id="375" name="楕円 374"/>
        <xdr:cNvSpPr/>
      </xdr:nvSpPr>
      <xdr:spPr>
        <a:xfrm>
          <a:off x="6921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97731</xdr:rowOff>
    </xdr:from>
    <xdr:ext cx="534377" cy="259045"/>
    <xdr:sp macro="" textlink="">
      <xdr:nvSpPr>
        <xdr:cNvPr id="376" name="テキスト ボックス 375"/>
        <xdr:cNvSpPr txBox="1"/>
      </xdr:nvSpPr>
      <xdr:spPr>
        <a:xfrm>
          <a:off x="6705111" y="98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75235</xdr:rowOff>
    </xdr:from>
    <xdr:to>
      <xdr:col>55</xdr:col>
      <xdr:colOff>0</xdr:colOff>
      <xdr:row>76</xdr:row>
      <xdr:rowOff>171362</xdr:rowOff>
    </xdr:to>
    <xdr:cxnSp macro="">
      <xdr:nvCxnSpPr>
        <xdr:cNvPr id="403" name="直線コネクタ 402"/>
        <xdr:cNvCxnSpPr/>
      </xdr:nvCxnSpPr>
      <xdr:spPr>
        <a:xfrm flipV="1">
          <a:off x="9639300" y="12933985"/>
          <a:ext cx="838200" cy="26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158491</xdr:rowOff>
    </xdr:from>
    <xdr:to>
      <xdr:col>50</xdr:col>
      <xdr:colOff>114300</xdr:colOff>
      <xdr:row>76</xdr:row>
      <xdr:rowOff>171362</xdr:rowOff>
    </xdr:to>
    <xdr:cxnSp macro="">
      <xdr:nvCxnSpPr>
        <xdr:cNvPr id="406" name="直線コネクタ 405"/>
        <xdr:cNvCxnSpPr/>
      </xdr:nvCxnSpPr>
      <xdr:spPr>
        <a:xfrm>
          <a:off x="8750300" y="1318869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60468</xdr:rowOff>
    </xdr:from>
    <xdr:to>
      <xdr:col>45</xdr:col>
      <xdr:colOff>177800</xdr:colOff>
      <xdr:row>76</xdr:row>
      <xdr:rowOff>158491</xdr:rowOff>
    </xdr:to>
    <xdr:cxnSp macro="">
      <xdr:nvCxnSpPr>
        <xdr:cNvPr id="409" name="直線コネクタ 408"/>
        <xdr:cNvCxnSpPr/>
      </xdr:nvCxnSpPr>
      <xdr:spPr>
        <a:xfrm>
          <a:off x="7861300" y="12919218"/>
          <a:ext cx="889000" cy="2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60468</xdr:rowOff>
    </xdr:from>
    <xdr:to>
      <xdr:col>41</xdr:col>
      <xdr:colOff>50800</xdr:colOff>
      <xdr:row>77</xdr:row>
      <xdr:rowOff>51437</xdr:rowOff>
    </xdr:to>
    <xdr:cxnSp macro="">
      <xdr:nvCxnSpPr>
        <xdr:cNvPr id="412" name="直線コネクタ 411"/>
        <xdr:cNvCxnSpPr/>
      </xdr:nvCxnSpPr>
      <xdr:spPr>
        <a:xfrm flipV="1">
          <a:off x="6972300" y="12919218"/>
          <a:ext cx="889000" cy="3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24435</xdr:rowOff>
    </xdr:from>
    <xdr:to>
      <xdr:col>55</xdr:col>
      <xdr:colOff>50800</xdr:colOff>
      <xdr:row>75</xdr:row>
      <xdr:rowOff>126035</xdr:rowOff>
    </xdr:to>
    <xdr:sp macro="" textlink="">
      <xdr:nvSpPr>
        <xdr:cNvPr id="422" name="楕円 421"/>
        <xdr:cNvSpPr/>
      </xdr:nvSpPr>
      <xdr:spPr>
        <a:xfrm>
          <a:off x="104267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47312</xdr:rowOff>
    </xdr:from>
    <xdr:ext cx="534377" cy="259045"/>
    <xdr:sp macro="" textlink="">
      <xdr:nvSpPr>
        <xdr:cNvPr id="423" name="普通建設事業費 （ うち新規整備　）該当値テキスト"/>
        <xdr:cNvSpPr txBox="1"/>
      </xdr:nvSpPr>
      <xdr:spPr>
        <a:xfrm>
          <a:off x="10528300" y="127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120562</xdr:rowOff>
    </xdr:from>
    <xdr:to>
      <xdr:col>50</xdr:col>
      <xdr:colOff>165100</xdr:colOff>
      <xdr:row>77</xdr:row>
      <xdr:rowOff>50712</xdr:rowOff>
    </xdr:to>
    <xdr:sp macro="" textlink="">
      <xdr:nvSpPr>
        <xdr:cNvPr id="424" name="楕円 423"/>
        <xdr:cNvSpPr/>
      </xdr:nvSpPr>
      <xdr:spPr>
        <a:xfrm>
          <a:off x="9588500" y="131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67238</xdr:rowOff>
    </xdr:from>
    <xdr:ext cx="534377" cy="259045"/>
    <xdr:sp macro="" textlink="">
      <xdr:nvSpPr>
        <xdr:cNvPr id="425" name="テキスト ボックス 424"/>
        <xdr:cNvSpPr txBox="1"/>
      </xdr:nvSpPr>
      <xdr:spPr>
        <a:xfrm>
          <a:off x="9372111" y="129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107691</xdr:rowOff>
    </xdr:from>
    <xdr:to>
      <xdr:col>46</xdr:col>
      <xdr:colOff>38100</xdr:colOff>
      <xdr:row>77</xdr:row>
      <xdr:rowOff>37841</xdr:rowOff>
    </xdr:to>
    <xdr:sp macro="" textlink="">
      <xdr:nvSpPr>
        <xdr:cNvPr id="426" name="楕円 425"/>
        <xdr:cNvSpPr/>
      </xdr:nvSpPr>
      <xdr:spPr>
        <a:xfrm>
          <a:off x="8699500" y="131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54368</xdr:rowOff>
    </xdr:from>
    <xdr:ext cx="534377" cy="259045"/>
    <xdr:sp macro="" textlink="">
      <xdr:nvSpPr>
        <xdr:cNvPr id="427" name="テキスト ボックス 426"/>
        <xdr:cNvSpPr txBox="1"/>
      </xdr:nvSpPr>
      <xdr:spPr>
        <a:xfrm>
          <a:off x="8483111" y="129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9668</xdr:rowOff>
    </xdr:from>
    <xdr:to>
      <xdr:col>41</xdr:col>
      <xdr:colOff>101600</xdr:colOff>
      <xdr:row>75</xdr:row>
      <xdr:rowOff>111268</xdr:rowOff>
    </xdr:to>
    <xdr:sp macro="" textlink="">
      <xdr:nvSpPr>
        <xdr:cNvPr id="428" name="楕円 427"/>
        <xdr:cNvSpPr/>
      </xdr:nvSpPr>
      <xdr:spPr>
        <a:xfrm>
          <a:off x="7810500" y="128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127795</xdr:rowOff>
    </xdr:from>
    <xdr:ext cx="534377" cy="259045"/>
    <xdr:sp macro="" textlink="">
      <xdr:nvSpPr>
        <xdr:cNvPr id="429" name="テキスト ボックス 428"/>
        <xdr:cNvSpPr txBox="1"/>
      </xdr:nvSpPr>
      <xdr:spPr>
        <a:xfrm>
          <a:off x="7594111" y="126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637</xdr:rowOff>
    </xdr:from>
    <xdr:to>
      <xdr:col>36</xdr:col>
      <xdr:colOff>165100</xdr:colOff>
      <xdr:row>77</xdr:row>
      <xdr:rowOff>102237</xdr:rowOff>
    </xdr:to>
    <xdr:sp macro="" textlink="">
      <xdr:nvSpPr>
        <xdr:cNvPr id="430" name="楕円 429"/>
        <xdr:cNvSpPr/>
      </xdr:nvSpPr>
      <xdr:spPr>
        <a:xfrm>
          <a:off x="6921500" y="132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118764</xdr:rowOff>
    </xdr:from>
    <xdr:ext cx="534377" cy="259045"/>
    <xdr:sp macro="" textlink="">
      <xdr:nvSpPr>
        <xdr:cNvPr id="431" name="テキスト ボックス 430"/>
        <xdr:cNvSpPr txBox="1"/>
      </xdr:nvSpPr>
      <xdr:spPr>
        <a:xfrm>
          <a:off x="6705111" y="129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35069</xdr:rowOff>
    </xdr:from>
    <xdr:to>
      <xdr:col>55</xdr:col>
      <xdr:colOff>0</xdr:colOff>
      <xdr:row>96</xdr:row>
      <xdr:rowOff>6975</xdr:rowOff>
    </xdr:to>
    <xdr:cxnSp macro="">
      <xdr:nvCxnSpPr>
        <xdr:cNvPr id="458" name="直線コネクタ 457"/>
        <xdr:cNvCxnSpPr/>
      </xdr:nvCxnSpPr>
      <xdr:spPr>
        <a:xfrm flipV="1">
          <a:off x="9639300" y="16322819"/>
          <a:ext cx="838200" cy="1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73132</xdr:rowOff>
    </xdr:from>
    <xdr:to>
      <xdr:col>50</xdr:col>
      <xdr:colOff>114300</xdr:colOff>
      <xdr:row>96</xdr:row>
      <xdr:rowOff>6975</xdr:rowOff>
    </xdr:to>
    <xdr:cxnSp macro="">
      <xdr:nvCxnSpPr>
        <xdr:cNvPr id="461" name="直線コネクタ 460"/>
        <xdr:cNvCxnSpPr/>
      </xdr:nvCxnSpPr>
      <xdr:spPr>
        <a:xfrm>
          <a:off x="8750300" y="15675082"/>
          <a:ext cx="889000" cy="79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73132</xdr:rowOff>
    </xdr:from>
    <xdr:to>
      <xdr:col>45</xdr:col>
      <xdr:colOff>177800</xdr:colOff>
      <xdr:row>95</xdr:row>
      <xdr:rowOff>65633</xdr:rowOff>
    </xdr:to>
    <xdr:cxnSp macro="">
      <xdr:nvCxnSpPr>
        <xdr:cNvPr id="464" name="直線コネクタ 463"/>
        <xdr:cNvCxnSpPr/>
      </xdr:nvCxnSpPr>
      <xdr:spPr>
        <a:xfrm flipV="1">
          <a:off x="7861300" y="15675082"/>
          <a:ext cx="889000" cy="6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65633</xdr:rowOff>
    </xdr:from>
    <xdr:to>
      <xdr:col>41</xdr:col>
      <xdr:colOff>50800</xdr:colOff>
      <xdr:row>97</xdr:row>
      <xdr:rowOff>85705</xdr:rowOff>
    </xdr:to>
    <xdr:cxnSp macro="">
      <xdr:nvCxnSpPr>
        <xdr:cNvPr id="467" name="直線コネクタ 466"/>
        <xdr:cNvCxnSpPr/>
      </xdr:nvCxnSpPr>
      <xdr:spPr>
        <a:xfrm flipV="1">
          <a:off x="6972300" y="16353383"/>
          <a:ext cx="889000" cy="3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155719</xdr:rowOff>
    </xdr:from>
    <xdr:to>
      <xdr:col>55</xdr:col>
      <xdr:colOff>50800</xdr:colOff>
      <xdr:row>95</xdr:row>
      <xdr:rowOff>85869</xdr:rowOff>
    </xdr:to>
    <xdr:sp macro="" textlink="">
      <xdr:nvSpPr>
        <xdr:cNvPr id="477" name="楕円 476"/>
        <xdr:cNvSpPr/>
      </xdr:nvSpPr>
      <xdr:spPr>
        <a:xfrm>
          <a:off x="10426700" y="162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7146</xdr:rowOff>
    </xdr:from>
    <xdr:ext cx="534377" cy="259045"/>
    <xdr:sp macro="" textlink="">
      <xdr:nvSpPr>
        <xdr:cNvPr id="478" name="普通建設事業費 （ うち更新整備　）該当値テキスト"/>
        <xdr:cNvSpPr txBox="1"/>
      </xdr:nvSpPr>
      <xdr:spPr>
        <a:xfrm>
          <a:off x="10528300" y="161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127625</xdr:rowOff>
    </xdr:from>
    <xdr:to>
      <xdr:col>50</xdr:col>
      <xdr:colOff>165100</xdr:colOff>
      <xdr:row>96</xdr:row>
      <xdr:rowOff>57775</xdr:rowOff>
    </xdr:to>
    <xdr:sp macro="" textlink="">
      <xdr:nvSpPr>
        <xdr:cNvPr id="479" name="楕円 478"/>
        <xdr:cNvSpPr/>
      </xdr:nvSpPr>
      <xdr:spPr>
        <a:xfrm>
          <a:off x="9588500" y="164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48902</xdr:rowOff>
    </xdr:from>
    <xdr:ext cx="534377" cy="259045"/>
    <xdr:sp macro="" textlink="">
      <xdr:nvSpPr>
        <xdr:cNvPr id="480" name="テキスト ボックス 479"/>
        <xdr:cNvSpPr txBox="1"/>
      </xdr:nvSpPr>
      <xdr:spPr>
        <a:xfrm>
          <a:off x="9372111" y="165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22332</xdr:rowOff>
    </xdr:from>
    <xdr:to>
      <xdr:col>46</xdr:col>
      <xdr:colOff>38100</xdr:colOff>
      <xdr:row>91</xdr:row>
      <xdr:rowOff>123932</xdr:rowOff>
    </xdr:to>
    <xdr:sp macro="" textlink="">
      <xdr:nvSpPr>
        <xdr:cNvPr id="481" name="楕円 480"/>
        <xdr:cNvSpPr/>
      </xdr:nvSpPr>
      <xdr:spPr>
        <a:xfrm>
          <a:off x="8699500" y="156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140459</xdr:rowOff>
    </xdr:from>
    <xdr:ext cx="534377" cy="259045"/>
    <xdr:sp macro="" textlink="">
      <xdr:nvSpPr>
        <xdr:cNvPr id="482" name="テキスト ボックス 481"/>
        <xdr:cNvSpPr txBox="1"/>
      </xdr:nvSpPr>
      <xdr:spPr>
        <a:xfrm>
          <a:off x="8483111" y="153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14833</xdr:rowOff>
    </xdr:from>
    <xdr:to>
      <xdr:col>41</xdr:col>
      <xdr:colOff>101600</xdr:colOff>
      <xdr:row>95</xdr:row>
      <xdr:rowOff>116433</xdr:rowOff>
    </xdr:to>
    <xdr:sp macro="" textlink="">
      <xdr:nvSpPr>
        <xdr:cNvPr id="483" name="楕円 482"/>
        <xdr:cNvSpPr/>
      </xdr:nvSpPr>
      <xdr:spPr>
        <a:xfrm>
          <a:off x="7810500" y="1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132960</xdr:rowOff>
    </xdr:from>
    <xdr:ext cx="534377" cy="259045"/>
    <xdr:sp macro="" textlink="">
      <xdr:nvSpPr>
        <xdr:cNvPr id="484" name="テキスト ボックス 483"/>
        <xdr:cNvSpPr txBox="1"/>
      </xdr:nvSpPr>
      <xdr:spPr>
        <a:xfrm>
          <a:off x="7594111" y="160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34905</xdr:rowOff>
    </xdr:from>
    <xdr:to>
      <xdr:col>36</xdr:col>
      <xdr:colOff>165100</xdr:colOff>
      <xdr:row>97</xdr:row>
      <xdr:rowOff>136505</xdr:rowOff>
    </xdr:to>
    <xdr:sp macro="" textlink="">
      <xdr:nvSpPr>
        <xdr:cNvPr id="485" name="楕円 484"/>
        <xdr:cNvSpPr/>
      </xdr:nvSpPr>
      <xdr:spPr>
        <a:xfrm>
          <a:off x="6921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127632</xdr:rowOff>
    </xdr:from>
    <xdr:ext cx="469744" cy="259045"/>
    <xdr:sp macro="" textlink="">
      <xdr:nvSpPr>
        <xdr:cNvPr id="486" name="テキスト ボックス 485"/>
        <xdr:cNvSpPr txBox="1"/>
      </xdr:nvSpPr>
      <xdr:spPr>
        <a:xfrm>
          <a:off x="6737428" y="1675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61957</xdr:rowOff>
    </xdr:from>
    <xdr:to>
      <xdr:col>85</xdr:col>
      <xdr:colOff>127000</xdr:colOff>
      <xdr:row>76</xdr:row>
      <xdr:rowOff>116039</xdr:rowOff>
    </xdr:to>
    <xdr:cxnSp macro="">
      <xdr:nvCxnSpPr>
        <xdr:cNvPr id="621" name="直線コネクタ 620"/>
        <xdr:cNvCxnSpPr/>
      </xdr:nvCxnSpPr>
      <xdr:spPr>
        <a:xfrm>
          <a:off x="15481300" y="12920707"/>
          <a:ext cx="838200" cy="2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61957</xdr:rowOff>
    </xdr:from>
    <xdr:to>
      <xdr:col>81</xdr:col>
      <xdr:colOff>50800</xdr:colOff>
      <xdr:row>76</xdr:row>
      <xdr:rowOff>104229</xdr:rowOff>
    </xdr:to>
    <xdr:cxnSp macro="">
      <xdr:nvCxnSpPr>
        <xdr:cNvPr id="624" name="直線コネクタ 623"/>
        <xdr:cNvCxnSpPr/>
      </xdr:nvCxnSpPr>
      <xdr:spPr>
        <a:xfrm flipV="1">
          <a:off x="14592300" y="12920707"/>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104229</xdr:rowOff>
    </xdr:from>
    <xdr:to>
      <xdr:col>76</xdr:col>
      <xdr:colOff>114300</xdr:colOff>
      <xdr:row>76</xdr:row>
      <xdr:rowOff>124231</xdr:rowOff>
    </xdr:to>
    <xdr:cxnSp macro="">
      <xdr:nvCxnSpPr>
        <xdr:cNvPr id="627" name="直線コネクタ 626"/>
        <xdr:cNvCxnSpPr/>
      </xdr:nvCxnSpPr>
      <xdr:spPr>
        <a:xfrm flipV="1">
          <a:off x="13703300" y="1313442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117678</xdr:rowOff>
    </xdr:from>
    <xdr:to>
      <xdr:col>71</xdr:col>
      <xdr:colOff>177800</xdr:colOff>
      <xdr:row>76</xdr:row>
      <xdr:rowOff>124231</xdr:rowOff>
    </xdr:to>
    <xdr:cxnSp macro="">
      <xdr:nvCxnSpPr>
        <xdr:cNvPr id="630" name="直線コネクタ 629"/>
        <xdr:cNvCxnSpPr/>
      </xdr:nvCxnSpPr>
      <xdr:spPr>
        <a:xfrm>
          <a:off x="12814300" y="1314787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65239</xdr:rowOff>
    </xdr:from>
    <xdr:to>
      <xdr:col>85</xdr:col>
      <xdr:colOff>177800</xdr:colOff>
      <xdr:row>76</xdr:row>
      <xdr:rowOff>166839</xdr:rowOff>
    </xdr:to>
    <xdr:sp macro="" textlink="">
      <xdr:nvSpPr>
        <xdr:cNvPr id="640" name="楕円 639"/>
        <xdr:cNvSpPr/>
      </xdr:nvSpPr>
      <xdr:spPr>
        <a:xfrm>
          <a:off x="16268700" y="130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43666</xdr:rowOff>
    </xdr:from>
    <xdr:ext cx="534377" cy="259045"/>
    <xdr:sp macro="" textlink="">
      <xdr:nvSpPr>
        <xdr:cNvPr id="641" name="公債費該当値テキスト"/>
        <xdr:cNvSpPr txBox="1"/>
      </xdr:nvSpPr>
      <xdr:spPr>
        <a:xfrm>
          <a:off x="16370300" y="1307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11157</xdr:rowOff>
    </xdr:from>
    <xdr:to>
      <xdr:col>81</xdr:col>
      <xdr:colOff>101600</xdr:colOff>
      <xdr:row>75</xdr:row>
      <xdr:rowOff>112757</xdr:rowOff>
    </xdr:to>
    <xdr:sp macro="" textlink="">
      <xdr:nvSpPr>
        <xdr:cNvPr id="642" name="楕円 641"/>
        <xdr:cNvSpPr/>
      </xdr:nvSpPr>
      <xdr:spPr>
        <a:xfrm>
          <a:off x="154305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129284</xdr:rowOff>
    </xdr:from>
    <xdr:ext cx="534377" cy="259045"/>
    <xdr:sp macro="" textlink="">
      <xdr:nvSpPr>
        <xdr:cNvPr id="643" name="テキスト ボックス 642"/>
        <xdr:cNvSpPr txBox="1"/>
      </xdr:nvSpPr>
      <xdr:spPr>
        <a:xfrm>
          <a:off x="15214111" y="126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53429</xdr:rowOff>
    </xdr:from>
    <xdr:to>
      <xdr:col>76</xdr:col>
      <xdr:colOff>165100</xdr:colOff>
      <xdr:row>76</xdr:row>
      <xdr:rowOff>155029</xdr:rowOff>
    </xdr:to>
    <xdr:sp macro="" textlink="">
      <xdr:nvSpPr>
        <xdr:cNvPr id="644" name="楕円 643"/>
        <xdr:cNvSpPr/>
      </xdr:nvSpPr>
      <xdr:spPr>
        <a:xfrm>
          <a:off x="14541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146156</xdr:rowOff>
    </xdr:from>
    <xdr:ext cx="534377" cy="259045"/>
    <xdr:sp macro="" textlink="">
      <xdr:nvSpPr>
        <xdr:cNvPr id="645" name="テキスト ボックス 644"/>
        <xdr:cNvSpPr txBox="1"/>
      </xdr:nvSpPr>
      <xdr:spPr>
        <a:xfrm>
          <a:off x="14325111" y="131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73431</xdr:rowOff>
    </xdr:from>
    <xdr:to>
      <xdr:col>72</xdr:col>
      <xdr:colOff>38100</xdr:colOff>
      <xdr:row>77</xdr:row>
      <xdr:rowOff>3581</xdr:rowOff>
    </xdr:to>
    <xdr:sp macro="" textlink="">
      <xdr:nvSpPr>
        <xdr:cNvPr id="646" name="楕円 645"/>
        <xdr:cNvSpPr/>
      </xdr:nvSpPr>
      <xdr:spPr>
        <a:xfrm>
          <a:off x="13652500" y="13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166158</xdr:rowOff>
    </xdr:from>
    <xdr:ext cx="534377" cy="259045"/>
    <xdr:sp macro="" textlink="">
      <xdr:nvSpPr>
        <xdr:cNvPr id="647" name="テキスト ボックス 646"/>
        <xdr:cNvSpPr txBox="1"/>
      </xdr:nvSpPr>
      <xdr:spPr>
        <a:xfrm>
          <a:off x="13436111" y="131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66878</xdr:rowOff>
    </xdr:from>
    <xdr:to>
      <xdr:col>67</xdr:col>
      <xdr:colOff>101600</xdr:colOff>
      <xdr:row>76</xdr:row>
      <xdr:rowOff>168478</xdr:rowOff>
    </xdr:to>
    <xdr:sp macro="" textlink="">
      <xdr:nvSpPr>
        <xdr:cNvPr id="648" name="楕円 647"/>
        <xdr:cNvSpPr/>
      </xdr:nvSpPr>
      <xdr:spPr>
        <a:xfrm>
          <a:off x="12763500" y="13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159605</xdr:rowOff>
    </xdr:from>
    <xdr:ext cx="534377" cy="259045"/>
    <xdr:sp macro="" textlink="">
      <xdr:nvSpPr>
        <xdr:cNvPr id="649" name="テキスト ボックス 648"/>
        <xdr:cNvSpPr txBox="1"/>
      </xdr:nvSpPr>
      <xdr:spPr>
        <a:xfrm>
          <a:off x="12547111" y="1318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165565</xdr:rowOff>
    </xdr:from>
    <xdr:to>
      <xdr:col>85</xdr:col>
      <xdr:colOff>127000</xdr:colOff>
      <xdr:row>97</xdr:row>
      <xdr:rowOff>166957</xdr:rowOff>
    </xdr:to>
    <xdr:cxnSp macro="">
      <xdr:nvCxnSpPr>
        <xdr:cNvPr id="680" name="直線コネクタ 679"/>
        <xdr:cNvCxnSpPr/>
      </xdr:nvCxnSpPr>
      <xdr:spPr>
        <a:xfrm flipV="1">
          <a:off x="15481300" y="16796215"/>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166957</xdr:rowOff>
    </xdr:from>
    <xdr:to>
      <xdr:col>81</xdr:col>
      <xdr:colOff>50800</xdr:colOff>
      <xdr:row>98</xdr:row>
      <xdr:rowOff>8147</xdr:rowOff>
    </xdr:to>
    <xdr:cxnSp macro="">
      <xdr:nvCxnSpPr>
        <xdr:cNvPr id="683" name="直線コネクタ 682"/>
        <xdr:cNvCxnSpPr/>
      </xdr:nvCxnSpPr>
      <xdr:spPr>
        <a:xfrm flipV="1">
          <a:off x="14592300" y="1679760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8147</xdr:rowOff>
    </xdr:from>
    <xdr:to>
      <xdr:col>76</xdr:col>
      <xdr:colOff>114300</xdr:colOff>
      <xdr:row>98</xdr:row>
      <xdr:rowOff>8767</xdr:rowOff>
    </xdr:to>
    <xdr:cxnSp macro="">
      <xdr:nvCxnSpPr>
        <xdr:cNvPr id="686" name="直線コネクタ 685"/>
        <xdr:cNvCxnSpPr/>
      </xdr:nvCxnSpPr>
      <xdr:spPr>
        <a:xfrm flipV="1">
          <a:off x="13703300" y="16810247"/>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66112</xdr:rowOff>
    </xdr:from>
    <xdr:to>
      <xdr:col>71</xdr:col>
      <xdr:colOff>177800</xdr:colOff>
      <xdr:row>98</xdr:row>
      <xdr:rowOff>8767</xdr:rowOff>
    </xdr:to>
    <xdr:cxnSp macro="">
      <xdr:nvCxnSpPr>
        <xdr:cNvPr id="689" name="直線コネクタ 688"/>
        <xdr:cNvCxnSpPr/>
      </xdr:nvCxnSpPr>
      <xdr:spPr>
        <a:xfrm>
          <a:off x="12814300" y="16696762"/>
          <a:ext cx="8890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3" name="テキスト ボックス 692"/>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114765</xdr:rowOff>
    </xdr:from>
    <xdr:to>
      <xdr:col>85</xdr:col>
      <xdr:colOff>177800</xdr:colOff>
      <xdr:row>98</xdr:row>
      <xdr:rowOff>44915</xdr:rowOff>
    </xdr:to>
    <xdr:sp macro="" textlink="">
      <xdr:nvSpPr>
        <xdr:cNvPr id="699" name="楕円 698"/>
        <xdr:cNvSpPr/>
      </xdr:nvSpPr>
      <xdr:spPr>
        <a:xfrm>
          <a:off x="16268700" y="167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137642</xdr:rowOff>
    </xdr:from>
    <xdr:ext cx="534377" cy="259045"/>
    <xdr:sp macro="" textlink="">
      <xdr:nvSpPr>
        <xdr:cNvPr id="700" name="積立金該当値テキスト"/>
        <xdr:cNvSpPr txBox="1"/>
      </xdr:nvSpPr>
      <xdr:spPr>
        <a:xfrm>
          <a:off x="16370300" y="165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116157</xdr:rowOff>
    </xdr:from>
    <xdr:to>
      <xdr:col>81</xdr:col>
      <xdr:colOff>101600</xdr:colOff>
      <xdr:row>98</xdr:row>
      <xdr:rowOff>46307</xdr:rowOff>
    </xdr:to>
    <xdr:sp macro="" textlink="">
      <xdr:nvSpPr>
        <xdr:cNvPr id="701" name="楕円 700"/>
        <xdr:cNvSpPr/>
      </xdr:nvSpPr>
      <xdr:spPr>
        <a:xfrm>
          <a:off x="15430500" y="16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62834</xdr:rowOff>
    </xdr:from>
    <xdr:ext cx="534377" cy="259045"/>
    <xdr:sp macro="" textlink="">
      <xdr:nvSpPr>
        <xdr:cNvPr id="702" name="テキスト ボックス 701"/>
        <xdr:cNvSpPr txBox="1"/>
      </xdr:nvSpPr>
      <xdr:spPr>
        <a:xfrm>
          <a:off x="15214111" y="1652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128797</xdr:rowOff>
    </xdr:from>
    <xdr:to>
      <xdr:col>76</xdr:col>
      <xdr:colOff>165100</xdr:colOff>
      <xdr:row>98</xdr:row>
      <xdr:rowOff>58947</xdr:rowOff>
    </xdr:to>
    <xdr:sp macro="" textlink="">
      <xdr:nvSpPr>
        <xdr:cNvPr id="703" name="楕円 702"/>
        <xdr:cNvSpPr/>
      </xdr:nvSpPr>
      <xdr:spPr>
        <a:xfrm>
          <a:off x="14541500" y="167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75474</xdr:rowOff>
    </xdr:from>
    <xdr:ext cx="534377" cy="259045"/>
    <xdr:sp macro="" textlink="">
      <xdr:nvSpPr>
        <xdr:cNvPr id="704" name="テキスト ボックス 703"/>
        <xdr:cNvSpPr txBox="1"/>
      </xdr:nvSpPr>
      <xdr:spPr>
        <a:xfrm>
          <a:off x="14325111" y="165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129417</xdr:rowOff>
    </xdr:from>
    <xdr:to>
      <xdr:col>72</xdr:col>
      <xdr:colOff>38100</xdr:colOff>
      <xdr:row>98</xdr:row>
      <xdr:rowOff>59567</xdr:rowOff>
    </xdr:to>
    <xdr:sp macro="" textlink="">
      <xdr:nvSpPr>
        <xdr:cNvPr id="705" name="楕円 704"/>
        <xdr:cNvSpPr/>
      </xdr:nvSpPr>
      <xdr:spPr>
        <a:xfrm>
          <a:off x="136525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76094</xdr:rowOff>
    </xdr:from>
    <xdr:ext cx="534377" cy="259045"/>
    <xdr:sp macro="" textlink="">
      <xdr:nvSpPr>
        <xdr:cNvPr id="706" name="テキスト ボックス 705"/>
        <xdr:cNvSpPr txBox="1"/>
      </xdr:nvSpPr>
      <xdr:spPr>
        <a:xfrm>
          <a:off x="13436111" y="165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15312</xdr:rowOff>
    </xdr:from>
    <xdr:to>
      <xdr:col>67</xdr:col>
      <xdr:colOff>101600</xdr:colOff>
      <xdr:row>97</xdr:row>
      <xdr:rowOff>116912</xdr:rowOff>
    </xdr:to>
    <xdr:sp macro="" textlink="">
      <xdr:nvSpPr>
        <xdr:cNvPr id="707" name="楕円 706"/>
        <xdr:cNvSpPr/>
      </xdr:nvSpPr>
      <xdr:spPr>
        <a:xfrm>
          <a:off x="12763500" y="166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133439</xdr:rowOff>
    </xdr:from>
    <xdr:ext cx="534377" cy="259045"/>
    <xdr:sp macro="" textlink="">
      <xdr:nvSpPr>
        <xdr:cNvPr id="708" name="テキスト ボックス 707"/>
        <xdr:cNvSpPr txBox="1"/>
      </xdr:nvSpPr>
      <xdr:spPr>
        <a:xfrm>
          <a:off x="12547111" y="164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12522</xdr:rowOff>
    </xdr:from>
    <xdr:to>
      <xdr:col>116</xdr:col>
      <xdr:colOff>63500</xdr:colOff>
      <xdr:row>59</xdr:row>
      <xdr:rowOff>17266</xdr:rowOff>
    </xdr:to>
    <xdr:cxnSp macro="">
      <xdr:nvCxnSpPr>
        <xdr:cNvPr id="794" name="直線コネクタ 793"/>
        <xdr:cNvCxnSpPr/>
      </xdr:nvCxnSpPr>
      <xdr:spPr>
        <a:xfrm>
          <a:off x="21323300" y="10128072"/>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6103</xdr:rowOff>
    </xdr:from>
    <xdr:to>
      <xdr:col>111</xdr:col>
      <xdr:colOff>177800</xdr:colOff>
      <xdr:row>59</xdr:row>
      <xdr:rowOff>12522</xdr:rowOff>
    </xdr:to>
    <xdr:cxnSp macro="">
      <xdr:nvCxnSpPr>
        <xdr:cNvPr id="797" name="直線コネクタ 796"/>
        <xdr:cNvCxnSpPr/>
      </xdr:nvCxnSpPr>
      <xdr:spPr>
        <a:xfrm>
          <a:off x="20434300" y="10121653"/>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6103</xdr:rowOff>
    </xdr:from>
    <xdr:to>
      <xdr:col>107</xdr:col>
      <xdr:colOff>50800</xdr:colOff>
      <xdr:row>59</xdr:row>
      <xdr:rowOff>26315</xdr:rowOff>
    </xdr:to>
    <xdr:cxnSp macro="">
      <xdr:nvCxnSpPr>
        <xdr:cNvPr id="800" name="直線コネクタ 799"/>
        <xdr:cNvCxnSpPr/>
      </xdr:nvCxnSpPr>
      <xdr:spPr>
        <a:xfrm flipV="1">
          <a:off x="19545300" y="10121653"/>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24085</xdr:rowOff>
    </xdr:from>
    <xdr:to>
      <xdr:col>102</xdr:col>
      <xdr:colOff>114300</xdr:colOff>
      <xdr:row>59</xdr:row>
      <xdr:rowOff>26315</xdr:rowOff>
    </xdr:to>
    <xdr:cxnSp macro="">
      <xdr:nvCxnSpPr>
        <xdr:cNvPr id="803" name="直線コネクタ 802"/>
        <xdr:cNvCxnSpPr/>
      </xdr:nvCxnSpPr>
      <xdr:spPr>
        <a:xfrm>
          <a:off x="18656300" y="10139635"/>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137916</xdr:rowOff>
    </xdr:from>
    <xdr:to>
      <xdr:col>116</xdr:col>
      <xdr:colOff>114300</xdr:colOff>
      <xdr:row>59</xdr:row>
      <xdr:rowOff>68066</xdr:rowOff>
    </xdr:to>
    <xdr:sp macro="" textlink="">
      <xdr:nvSpPr>
        <xdr:cNvPr id="813" name="楕円 812"/>
        <xdr:cNvSpPr/>
      </xdr:nvSpPr>
      <xdr:spPr>
        <a:xfrm>
          <a:off x="22110700" y="100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133172</xdr:rowOff>
    </xdr:from>
    <xdr:to>
      <xdr:col>112</xdr:col>
      <xdr:colOff>38100</xdr:colOff>
      <xdr:row>59</xdr:row>
      <xdr:rowOff>63322</xdr:rowOff>
    </xdr:to>
    <xdr:sp macro="" textlink="">
      <xdr:nvSpPr>
        <xdr:cNvPr id="815" name="楕円 814"/>
        <xdr:cNvSpPr/>
      </xdr:nvSpPr>
      <xdr:spPr>
        <a:xfrm>
          <a:off x="21272500" y="100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54449</xdr:rowOff>
    </xdr:from>
    <xdr:ext cx="469744" cy="259045"/>
    <xdr:sp macro="" textlink="">
      <xdr:nvSpPr>
        <xdr:cNvPr id="816" name="テキスト ボックス 815"/>
        <xdr:cNvSpPr txBox="1"/>
      </xdr:nvSpPr>
      <xdr:spPr>
        <a:xfrm>
          <a:off x="21088428" y="1016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126753</xdr:rowOff>
    </xdr:from>
    <xdr:to>
      <xdr:col>107</xdr:col>
      <xdr:colOff>101600</xdr:colOff>
      <xdr:row>59</xdr:row>
      <xdr:rowOff>56903</xdr:rowOff>
    </xdr:to>
    <xdr:sp macro="" textlink="">
      <xdr:nvSpPr>
        <xdr:cNvPr id="817" name="楕円 816"/>
        <xdr:cNvSpPr/>
      </xdr:nvSpPr>
      <xdr:spPr>
        <a:xfrm>
          <a:off x="20383500" y="100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48030</xdr:rowOff>
    </xdr:from>
    <xdr:ext cx="469744" cy="259045"/>
    <xdr:sp macro="" textlink="">
      <xdr:nvSpPr>
        <xdr:cNvPr id="818" name="テキスト ボックス 817"/>
        <xdr:cNvSpPr txBox="1"/>
      </xdr:nvSpPr>
      <xdr:spPr>
        <a:xfrm>
          <a:off x="20199428" y="101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146965</xdr:rowOff>
    </xdr:from>
    <xdr:to>
      <xdr:col>102</xdr:col>
      <xdr:colOff>165100</xdr:colOff>
      <xdr:row>59</xdr:row>
      <xdr:rowOff>77115</xdr:rowOff>
    </xdr:to>
    <xdr:sp macro="" textlink="">
      <xdr:nvSpPr>
        <xdr:cNvPr id="819" name="楕円 818"/>
        <xdr:cNvSpPr/>
      </xdr:nvSpPr>
      <xdr:spPr>
        <a:xfrm>
          <a:off x="19494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68242</xdr:rowOff>
    </xdr:from>
    <xdr:ext cx="378565" cy="259045"/>
    <xdr:sp macro="" textlink="">
      <xdr:nvSpPr>
        <xdr:cNvPr id="820" name="テキスト ボックス 819"/>
        <xdr:cNvSpPr txBox="1"/>
      </xdr:nvSpPr>
      <xdr:spPr>
        <a:xfrm>
          <a:off x="19356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144735</xdr:rowOff>
    </xdr:from>
    <xdr:to>
      <xdr:col>98</xdr:col>
      <xdr:colOff>38100</xdr:colOff>
      <xdr:row>59</xdr:row>
      <xdr:rowOff>74885</xdr:rowOff>
    </xdr:to>
    <xdr:sp macro="" textlink="">
      <xdr:nvSpPr>
        <xdr:cNvPr id="821" name="楕円 820"/>
        <xdr:cNvSpPr/>
      </xdr:nvSpPr>
      <xdr:spPr>
        <a:xfrm>
          <a:off x="18605500" y="100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66012</xdr:rowOff>
    </xdr:from>
    <xdr:ext cx="469744" cy="259045"/>
    <xdr:sp macro="" textlink="">
      <xdr:nvSpPr>
        <xdr:cNvPr id="822" name="テキスト ボックス 821"/>
        <xdr:cNvSpPr txBox="1"/>
      </xdr:nvSpPr>
      <xdr:spPr>
        <a:xfrm>
          <a:off x="18421428" y="1018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53093</xdr:rowOff>
    </xdr:from>
    <xdr:to>
      <xdr:col>116</xdr:col>
      <xdr:colOff>62864</xdr:colOff>
      <xdr:row>77</xdr:row>
      <xdr:rowOff>97703</xdr:rowOff>
    </xdr:to>
    <xdr:cxnSp macro="">
      <xdr:nvCxnSpPr>
        <xdr:cNvPr id="849" name="直線コネクタ 848"/>
        <xdr:cNvCxnSpPr/>
      </xdr:nvCxnSpPr>
      <xdr:spPr>
        <a:xfrm flipV="1">
          <a:off x="22159595" y="12054593"/>
          <a:ext cx="1269" cy="124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101530</xdr:rowOff>
    </xdr:from>
    <xdr:ext cx="534377" cy="259045"/>
    <xdr:sp macro="" textlink="">
      <xdr:nvSpPr>
        <xdr:cNvPr id="850" name="繰出金最小値テキスト"/>
        <xdr:cNvSpPr txBox="1"/>
      </xdr:nvSpPr>
      <xdr:spPr>
        <a:xfrm>
          <a:off x="22212300" y="1330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97703</xdr:rowOff>
    </xdr:from>
    <xdr:to>
      <xdr:col>116</xdr:col>
      <xdr:colOff>152400</xdr:colOff>
      <xdr:row>77</xdr:row>
      <xdr:rowOff>97703</xdr:rowOff>
    </xdr:to>
    <xdr:cxnSp macro="">
      <xdr:nvCxnSpPr>
        <xdr:cNvPr id="851" name="直線コネクタ 850"/>
        <xdr:cNvCxnSpPr/>
      </xdr:nvCxnSpPr>
      <xdr:spPr>
        <a:xfrm>
          <a:off x="22072600" y="132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171220</xdr:rowOff>
    </xdr:from>
    <xdr:ext cx="534377" cy="259045"/>
    <xdr:sp macro="" textlink="">
      <xdr:nvSpPr>
        <xdr:cNvPr id="852" name="繰出金最大値テキスト"/>
        <xdr:cNvSpPr txBox="1"/>
      </xdr:nvSpPr>
      <xdr:spPr>
        <a:xfrm>
          <a:off x="22212300" y="118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53093</xdr:rowOff>
    </xdr:from>
    <xdr:to>
      <xdr:col>116</xdr:col>
      <xdr:colOff>152400</xdr:colOff>
      <xdr:row>70</xdr:row>
      <xdr:rowOff>53093</xdr:rowOff>
    </xdr:to>
    <xdr:cxnSp macro="">
      <xdr:nvCxnSpPr>
        <xdr:cNvPr id="853" name="直線コネクタ 852"/>
        <xdr:cNvCxnSpPr/>
      </xdr:nvCxnSpPr>
      <xdr:spPr>
        <a:xfrm>
          <a:off x="22072600" y="1205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97703</xdr:rowOff>
    </xdr:from>
    <xdr:to>
      <xdr:col>116</xdr:col>
      <xdr:colOff>63500</xdr:colOff>
      <xdr:row>77</xdr:row>
      <xdr:rowOff>104169</xdr:rowOff>
    </xdr:to>
    <xdr:cxnSp macro="">
      <xdr:nvCxnSpPr>
        <xdr:cNvPr id="854" name="直線コネクタ 853"/>
        <xdr:cNvCxnSpPr/>
      </xdr:nvCxnSpPr>
      <xdr:spPr>
        <a:xfrm flipV="1">
          <a:off x="21323300" y="13299353"/>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36927</xdr:rowOff>
    </xdr:from>
    <xdr:ext cx="534377" cy="259045"/>
    <xdr:sp macro="" textlink="">
      <xdr:nvSpPr>
        <xdr:cNvPr id="855" name="繰出金平均値テキスト"/>
        <xdr:cNvSpPr txBox="1"/>
      </xdr:nvSpPr>
      <xdr:spPr>
        <a:xfrm>
          <a:off x="22212300" y="1255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14050</xdr:rowOff>
    </xdr:from>
    <xdr:to>
      <xdr:col>116</xdr:col>
      <xdr:colOff>114300</xdr:colOff>
      <xdr:row>74</xdr:row>
      <xdr:rowOff>115650</xdr:rowOff>
    </xdr:to>
    <xdr:sp macro="" textlink="">
      <xdr:nvSpPr>
        <xdr:cNvPr id="856" name="フローチャート: 判断 855"/>
        <xdr:cNvSpPr/>
      </xdr:nvSpPr>
      <xdr:spPr>
        <a:xfrm>
          <a:off x="22110700" y="1270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57959</xdr:rowOff>
    </xdr:from>
    <xdr:to>
      <xdr:col>111</xdr:col>
      <xdr:colOff>177800</xdr:colOff>
      <xdr:row>77</xdr:row>
      <xdr:rowOff>104169</xdr:rowOff>
    </xdr:to>
    <xdr:cxnSp macro="">
      <xdr:nvCxnSpPr>
        <xdr:cNvPr id="857" name="直線コネクタ 856"/>
        <xdr:cNvCxnSpPr/>
      </xdr:nvCxnSpPr>
      <xdr:spPr>
        <a:xfrm>
          <a:off x="20434300" y="13259609"/>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54316</xdr:rowOff>
    </xdr:from>
    <xdr:to>
      <xdr:col>112</xdr:col>
      <xdr:colOff>38100</xdr:colOff>
      <xdr:row>74</xdr:row>
      <xdr:rowOff>155916</xdr:rowOff>
    </xdr:to>
    <xdr:sp macro="" textlink="">
      <xdr:nvSpPr>
        <xdr:cNvPr id="858" name="フローチャート: 判断 857"/>
        <xdr:cNvSpPr/>
      </xdr:nvSpPr>
      <xdr:spPr>
        <a:xfrm>
          <a:off x="21272500" y="1274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993</xdr:rowOff>
    </xdr:from>
    <xdr:ext cx="534377" cy="259045"/>
    <xdr:sp macro="" textlink="">
      <xdr:nvSpPr>
        <xdr:cNvPr id="859" name="テキスト ボックス 858"/>
        <xdr:cNvSpPr txBox="1"/>
      </xdr:nvSpPr>
      <xdr:spPr>
        <a:xfrm>
          <a:off x="21056111" y="1251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23963</xdr:rowOff>
    </xdr:from>
    <xdr:to>
      <xdr:col>107</xdr:col>
      <xdr:colOff>50800</xdr:colOff>
      <xdr:row>77</xdr:row>
      <xdr:rowOff>57959</xdr:rowOff>
    </xdr:to>
    <xdr:cxnSp macro="">
      <xdr:nvCxnSpPr>
        <xdr:cNvPr id="860" name="直線コネクタ 859"/>
        <xdr:cNvCxnSpPr/>
      </xdr:nvCxnSpPr>
      <xdr:spPr>
        <a:xfrm>
          <a:off x="19545300" y="13225613"/>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56243</xdr:rowOff>
    </xdr:from>
    <xdr:to>
      <xdr:col>107</xdr:col>
      <xdr:colOff>101600</xdr:colOff>
      <xdr:row>74</xdr:row>
      <xdr:rowOff>157843</xdr:rowOff>
    </xdr:to>
    <xdr:sp macro="" textlink="">
      <xdr:nvSpPr>
        <xdr:cNvPr id="861" name="フローチャート: 判断 860"/>
        <xdr:cNvSpPr/>
      </xdr:nvSpPr>
      <xdr:spPr>
        <a:xfrm>
          <a:off x="20383500" y="1274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2920</xdr:rowOff>
    </xdr:from>
    <xdr:ext cx="534377" cy="259045"/>
    <xdr:sp macro="" textlink="">
      <xdr:nvSpPr>
        <xdr:cNvPr id="862" name="テキスト ボックス 861"/>
        <xdr:cNvSpPr txBox="1"/>
      </xdr:nvSpPr>
      <xdr:spPr>
        <a:xfrm>
          <a:off x="20167111" y="125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23963</xdr:rowOff>
    </xdr:from>
    <xdr:to>
      <xdr:col>102</xdr:col>
      <xdr:colOff>114300</xdr:colOff>
      <xdr:row>78</xdr:row>
      <xdr:rowOff>73242</xdr:rowOff>
    </xdr:to>
    <xdr:cxnSp macro="">
      <xdr:nvCxnSpPr>
        <xdr:cNvPr id="863" name="直線コネクタ 862"/>
        <xdr:cNvCxnSpPr/>
      </xdr:nvCxnSpPr>
      <xdr:spPr>
        <a:xfrm flipV="1">
          <a:off x="18656300" y="13225613"/>
          <a:ext cx="8890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149413</xdr:rowOff>
    </xdr:from>
    <xdr:to>
      <xdr:col>102</xdr:col>
      <xdr:colOff>165100</xdr:colOff>
      <xdr:row>74</xdr:row>
      <xdr:rowOff>79563</xdr:rowOff>
    </xdr:to>
    <xdr:sp macro="" textlink="">
      <xdr:nvSpPr>
        <xdr:cNvPr id="864" name="フローチャート: 判断 863"/>
        <xdr:cNvSpPr/>
      </xdr:nvSpPr>
      <xdr:spPr>
        <a:xfrm>
          <a:off x="19494500" y="126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96090</xdr:rowOff>
    </xdr:from>
    <xdr:ext cx="534377" cy="259045"/>
    <xdr:sp macro="" textlink="">
      <xdr:nvSpPr>
        <xdr:cNvPr id="865" name="テキスト ボックス 864"/>
        <xdr:cNvSpPr txBox="1"/>
      </xdr:nvSpPr>
      <xdr:spPr>
        <a:xfrm>
          <a:off x="19278111" y="124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161726</xdr:rowOff>
    </xdr:from>
    <xdr:to>
      <xdr:col>98</xdr:col>
      <xdr:colOff>38100</xdr:colOff>
      <xdr:row>74</xdr:row>
      <xdr:rowOff>91876</xdr:rowOff>
    </xdr:to>
    <xdr:sp macro="" textlink="">
      <xdr:nvSpPr>
        <xdr:cNvPr id="866" name="フローチャート: 判断 865"/>
        <xdr:cNvSpPr/>
      </xdr:nvSpPr>
      <xdr:spPr>
        <a:xfrm>
          <a:off x="186055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108403</xdr:rowOff>
    </xdr:from>
    <xdr:ext cx="534377" cy="259045"/>
    <xdr:sp macro="" textlink="">
      <xdr:nvSpPr>
        <xdr:cNvPr id="867" name="テキスト ボックス 866"/>
        <xdr:cNvSpPr txBox="1"/>
      </xdr:nvSpPr>
      <xdr:spPr>
        <a:xfrm>
          <a:off x="18389111" y="124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46903</xdr:rowOff>
    </xdr:from>
    <xdr:to>
      <xdr:col>116</xdr:col>
      <xdr:colOff>114300</xdr:colOff>
      <xdr:row>77</xdr:row>
      <xdr:rowOff>148503</xdr:rowOff>
    </xdr:to>
    <xdr:sp macro="" textlink="">
      <xdr:nvSpPr>
        <xdr:cNvPr id="873" name="楕円 872"/>
        <xdr:cNvSpPr/>
      </xdr:nvSpPr>
      <xdr:spPr>
        <a:xfrm>
          <a:off x="22110700" y="132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133280</xdr:rowOff>
    </xdr:from>
    <xdr:ext cx="534377" cy="259045"/>
    <xdr:sp macro="" textlink="">
      <xdr:nvSpPr>
        <xdr:cNvPr id="874" name="繰出金該当値テキスト"/>
        <xdr:cNvSpPr txBox="1"/>
      </xdr:nvSpPr>
      <xdr:spPr>
        <a:xfrm>
          <a:off x="22212300" y="131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53369</xdr:rowOff>
    </xdr:from>
    <xdr:to>
      <xdr:col>112</xdr:col>
      <xdr:colOff>38100</xdr:colOff>
      <xdr:row>77</xdr:row>
      <xdr:rowOff>154969</xdr:rowOff>
    </xdr:to>
    <xdr:sp macro="" textlink="">
      <xdr:nvSpPr>
        <xdr:cNvPr id="875" name="楕円 874"/>
        <xdr:cNvSpPr/>
      </xdr:nvSpPr>
      <xdr:spPr>
        <a:xfrm>
          <a:off x="21272500" y="132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146096</xdr:rowOff>
    </xdr:from>
    <xdr:ext cx="534377" cy="259045"/>
    <xdr:sp macro="" textlink="">
      <xdr:nvSpPr>
        <xdr:cNvPr id="876" name="テキスト ボックス 875"/>
        <xdr:cNvSpPr txBox="1"/>
      </xdr:nvSpPr>
      <xdr:spPr>
        <a:xfrm>
          <a:off x="21056111" y="133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7159</xdr:rowOff>
    </xdr:from>
    <xdr:to>
      <xdr:col>107</xdr:col>
      <xdr:colOff>101600</xdr:colOff>
      <xdr:row>77</xdr:row>
      <xdr:rowOff>108759</xdr:rowOff>
    </xdr:to>
    <xdr:sp macro="" textlink="">
      <xdr:nvSpPr>
        <xdr:cNvPr id="877" name="楕円 876"/>
        <xdr:cNvSpPr/>
      </xdr:nvSpPr>
      <xdr:spPr>
        <a:xfrm>
          <a:off x="20383500" y="132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99886</xdr:rowOff>
    </xdr:from>
    <xdr:ext cx="534377" cy="259045"/>
    <xdr:sp macro="" textlink="">
      <xdr:nvSpPr>
        <xdr:cNvPr id="878" name="テキスト ボックス 877"/>
        <xdr:cNvSpPr txBox="1"/>
      </xdr:nvSpPr>
      <xdr:spPr>
        <a:xfrm>
          <a:off x="20167111" y="133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144613</xdr:rowOff>
    </xdr:from>
    <xdr:to>
      <xdr:col>102</xdr:col>
      <xdr:colOff>165100</xdr:colOff>
      <xdr:row>77</xdr:row>
      <xdr:rowOff>74763</xdr:rowOff>
    </xdr:to>
    <xdr:sp macro="" textlink="">
      <xdr:nvSpPr>
        <xdr:cNvPr id="879" name="楕円 878"/>
        <xdr:cNvSpPr/>
      </xdr:nvSpPr>
      <xdr:spPr>
        <a:xfrm>
          <a:off x="19494500" y="13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65890</xdr:rowOff>
    </xdr:from>
    <xdr:ext cx="534377" cy="259045"/>
    <xdr:sp macro="" textlink="">
      <xdr:nvSpPr>
        <xdr:cNvPr id="880" name="テキスト ボックス 879"/>
        <xdr:cNvSpPr txBox="1"/>
      </xdr:nvSpPr>
      <xdr:spPr>
        <a:xfrm>
          <a:off x="19278111" y="13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22442</xdr:rowOff>
    </xdr:from>
    <xdr:to>
      <xdr:col>98</xdr:col>
      <xdr:colOff>38100</xdr:colOff>
      <xdr:row>78</xdr:row>
      <xdr:rowOff>124042</xdr:rowOff>
    </xdr:to>
    <xdr:sp macro="" textlink="">
      <xdr:nvSpPr>
        <xdr:cNvPr id="881" name="楕円 880"/>
        <xdr:cNvSpPr/>
      </xdr:nvSpPr>
      <xdr:spPr>
        <a:xfrm>
          <a:off x="18605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115169</xdr:rowOff>
    </xdr:from>
    <xdr:ext cx="534377" cy="259045"/>
    <xdr:sp macro="" textlink="">
      <xdr:nvSpPr>
        <xdr:cNvPr id="882" name="テキスト ボックス 881"/>
        <xdr:cNvSpPr txBox="1"/>
      </xdr:nvSpPr>
      <xdr:spPr>
        <a:xfrm>
          <a:off x="18389111" y="13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普通建設事業費については、令和４年度は一人当たり</a:t>
          </a:r>
          <a:r>
            <a:rPr kumimoji="1" lang="en-US" altLang="ja-JP" sz="1300">
              <a:latin typeface="ＭＳ Ｐゴシック" panose="020B0600070205080204" pitchFamily="50" charset="-128"/>
              <a:ea typeface="ＭＳ Ｐゴシック" panose="020B0600070205080204" pitchFamily="50" charset="-128"/>
            </a:rPr>
            <a:t>54,429</a:t>
          </a:r>
          <a:r>
            <a:rPr kumimoji="1" lang="ja-JP" altLang="en-US" sz="1300">
              <a:latin typeface="ＭＳ Ｐゴシック" panose="020B0600070205080204" pitchFamily="50" charset="-128"/>
              <a:ea typeface="ＭＳ Ｐゴシック" panose="020B0600070205080204" pitchFamily="50" charset="-128"/>
            </a:rPr>
            <a:t>円となった。これは、新規整備として戸田第一小学校改築等工事、新曽小学校教室棟（含給食調理場）増築等工事が影響しているものである。公債費については、類似団体・埼玉県平均を下回った。繰出金については、引き続き極めて低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70031</xdr:rowOff>
    </xdr:from>
    <xdr:to>
      <xdr:col>24</xdr:col>
      <xdr:colOff>63500</xdr:colOff>
      <xdr:row>34</xdr:row>
      <xdr:rowOff>103777</xdr:rowOff>
    </xdr:to>
    <xdr:cxnSp macro="">
      <xdr:nvCxnSpPr>
        <xdr:cNvPr id="63" name="直線コネクタ 62"/>
        <xdr:cNvCxnSpPr/>
      </xdr:nvCxnSpPr>
      <xdr:spPr>
        <a:xfrm flipV="1">
          <a:off x="3797300" y="5899331"/>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103777</xdr:rowOff>
    </xdr:from>
    <xdr:to>
      <xdr:col>19</xdr:col>
      <xdr:colOff>177800</xdr:colOff>
      <xdr:row>34</xdr:row>
      <xdr:rowOff>150586</xdr:rowOff>
    </xdr:to>
    <xdr:cxnSp macro="">
      <xdr:nvCxnSpPr>
        <xdr:cNvPr id="66" name="直線コネクタ 65"/>
        <xdr:cNvCxnSpPr/>
      </xdr:nvCxnSpPr>
      <xdr:spPr>
        <a:xfrm flipV="1">
          <a:off x="2908300" y="5933077"/>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88537</xdr:rowOff>
    </xdr:from>
    <xdr:to>
      <xdr:col>15</xdr:col>
      <xdr:colOff>50800</xdr:colOff>
      <xdr:row>34</xdr:row>
      <xdr:rowOff>150586</xdr:rowOff>
    </xdr:to>
    <xdr:cxnSp macro="">
      <xdr:nvCxnSpPr>
        <xdr:cNvPr id="69" name="直線コネクタ 68"/>
        <xdr:cNvCxnSpPr/>
      </xdr:nvCxnSpPr>
      <xdr:spPr>
        <a:xfrm>
          <a:off x="2019300" y="59178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102144</xdr:rowOff>
    </xdr:from>
    <xdr:to>
      <xdr:col>10</xdr:col>
      <xdr:colOff>114300</xdr:colOff>
      <xdr:row>34</xdr:row>
      <xdr:rowOff>88537</xdr:rowOff>
    </xdr:to>
    <xdr:cxnSp macro="">
      <xdr:nvCxnSpPr>
        <xdr:cNvPr id="72" name="直線コネクタ 71"/>
        <xdr:cNvCxnSpPr/>
      </xdr:nvCxnSpPr>
      <xdr:spPr>
        <a:xfrm>
          <a:off x="1130300" y="5759994"/>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19231</xdr:rowOff>
    </xdr:from>
    <xdr:to>
      <xdr:col>24</xdr:col>
      <xdr:colOff>114300</xdr:colOff>
      <xdr:row>34</xdr:row>
      <xdr:rowOff>120831</xdr:rowOff>
    </xdr:to>
    <xdr:sp macro="" textlink="">
      <xdr:nvSpPr>
        <xdr:cNvPr id="82" name="楕円 81"/>
        <xdr:cNvSpPr/>
      </xdr:nvSpPr>
      <xdr:spPr>
        <a:xfrm>
          <a:off x="45847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42108</xdr:rowOff>
    </xdr:from>
    <xdr:ext cx="469744" cy="259045"/>
    <xdr:sp macro="" textlink="">
      <xdr:nvSpPr>
        <xdr:cNvPr id="83" name="議会費該当値テキスト"/>
        <xdr:cNvSpPr txBox="1"/>
      </xdr:nvSpPr>
      <xdr:spPr>
        <a:xfrm>
          <a:off x="4686300" y="56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52977</xdr:rowOff>
    </xdr:from>
    <xdr:to>
      <xdr:col>20</xdr:col>
      <xdr:colOff>38100</xdr:colOff>
      <xdr:row>34</xdr:row>
      <xdr:rowOff>154577</xdr:rowOff>
    </xdr:to>
    <xdr:sp macro="" textlink="">
      <xdr:nvSpPr>
        <xdr:cNvPr id="84" name="楕円 83"/>
        <xdr:cNvSpPr/>
      </xdr:nvSpPr>
      <xdr:spPr>
        <a:xfrm>
          <a:off x="3746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171104</xdr:rowOff>
    </xdr:from>
    <xdr:ext cx="469744" cy="259045"/>
    <xdr:sp macro="" textlink="">
      <xdr:nvSpPr>
        <xdr:cNvPr id="85" name="テキスト ボックス 84"/>
        <xdr:cNvSpPr txBox="1"/>
      </xdr:nvSpPr>
      <xdr:spPr>
        <a:xfrm>
          <a:off x="3562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99786</xdr:rowOff>
    </xdr:from>
    <xdr:to>
      <xdr:col>15</xdr:col>
      <xdr:colOff>101600</xdr:colOff>
      <xdr:row>35</xdr:row>
      <xdr:rowOff>29936</xdr:rowOff>
    </xdr:to>
    <xdr:sp macro="" textlink="">
      <xdr:nvSpPr>
        <xdr:cNvPr id="86" name="楕円 85"/>
        <xdr:cNvSpPr/>
      </xdr:nvSpPr>
      <xdr:spPr>
        <a:xfrm>
          <a:off x="2857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21063</xdr:rowOff>
    </xdr:from>
    <xdr:ext cx="469744" cy="259045"/>
    <xdr:sp macro="" textlink="">
      <xdr:nvSpPr>
        <xdr:cNvPr id="87" name="テキスト ボックス 86"/>
        <xdr:cNvSpPr txBox="1"/>
      </xdr:nvSpPr>
      <xdr:spPr>
        <a:xfrm>
          <a:off x="2673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37737</xdr:rowOff>
    </xdr:from>
    <xdr:to>
      <xdr:col>10</xdr:col>
      <xdr:colOff>165100</xdr:colOff>
      <xdr:row>34</xdr:row>
      <xdr:rowOff>139337</xdr:rowOff>
    </xdr:to>
    <xdr:sp macro="" textlink="">
      <xdr:nvSpPr>
        <xdr:cNvPr id="88" name="楕円 87"/>
        <xdr:cNvSpPr/>
      </xdr:nvSpPr>
      <xdr:spPr>
        <a:xfrm>
          <a:off x="1968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130464</xdr:rowOff>
    </xdr:from>
    <xdr:ext cx="469744" cy="259045"/>
    <xdr:sp macro="" textlink="">
      <xdr:nvSpPr>
        <xdr:cNvPr id="89" name="テキスト ボックス 88"/>
        <xdr:cNvSpPr txBox="1"/>
      </xdr:nvSpPr>
      <xdr:spPr>
        <a:xfrm>
          <a:off x="1784428" y="59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51344</xdr:rowOff>
    </xdr:from>
    <xdr:to>
      <xdr:col>6</xdr:col>
      <xdr:colOff>38100</xdr:colOff>
      <xdr:row>33</xdr:row>
      <xdr:rowOff>152944</xdr:rowOff>
    </xdr:to>
    <xdr:sp macro="" textlink="">
      <xdr:nvSpPr>
        <xdr:cNvPr id="90" name="楕円 89"/>
        <xdr:cNvSpPr/>
      </xdr:nvSpPr>
      <xdr:spPr>
        <a:xfrm>
          <a:off x="107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169471</xdr:rowOff>
    </xdr:from>
    <xdr:ext cx="469744" cy="259045"/>
    <xdr:sp macro="" textlink="">
      <xdr:nvSpPr>
        <xdr:cNvPr id="91" name="テキスト ボックス 90"/>
        <xdr:cNvSpPr txBox="1"/>
      </xdr:nvSpPr>
      <xdr:spPr>
        <a:xfrm>
          <a:off x="895428"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36373</xdr:rowOff>
    </xdr:from>
    <xdr:to>
      <xdr:col>24</xdr:col>
      <xdr:colOff>63500</xdr:colOff>
      <xdr:row>57</xdr:row>
      <xdr:rowOff>49302</xdr:rowOff>
    </xdr:to>
    <xdr:cxnSp macro="">
      <xdr:nvCxnSpPr>
        <xdr:cNvPr id="118" name="直線コネクタ 117"/>
        <xdr:cNvCxnSpPr/>
      </xdr:nvCxnSpPr>
      <xdr:spPr>
        <a:xfrm flipV="1">
          <a:off x="3797300" y="9809023"/>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49325</xdr:rowOff>
    </xdr:from>
    <xdr:to>
      <xdr:col>19</xdr:col>
      <xdr:colOff>177800</xdr:colOff>
      <xdr:row>57</xdr:row>
      <xdr:rowOff>49302</xdr:rowOff>
    </xdr:to>
    <xdr:cxnSp macro="">
      <xdr:nvCxnSpPr>
        <xdr:cNvPr id="121" name="直線コネクタ 120"/>
        <xdr:cNvCxnSpPr/>
      </xdr:nvCxnSpPr>
      <xdr:spPr>
        <a:xfrm>
          <a:off x="2908300" y="9307625"/>
          <a:ext cx="889000" cy="51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49325</xdr:rowOff>
    </xdr:from>
    <xdr:to>
      <xdr:col>15</xdr:col>
      <xdr:colOff>50800</xdr:colOff>
      <xdr:row>57</xdr:row>
      <xdr:rowOff>76209</xdr:rowOff>
    </xdr:to>
    <xdr:cxnSp macro="">
      <xdr:nvCxnSpPr>
        <xdr:cNvPr id="124" name="直線コネクタ 123"/>
        <xdr:cNvCxnSpPr/>
      </xdr:nvCxnSpPr>
      <xdr:spPr>
        <a:xfrm flipV="1">
          <a:off x="2019300" y="9307625"/>
          <a:ext cx="889000" cy="54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14102</xdr:rowOff>
    </xdr:from>
    <xdr:to>
      <xdr:col>10</xdr:col>
      <xdr:colOff>114300</xdr:colOff>
      <xdr:row>57</xdr:row>
      <xdr:rowOff>76209</xdr:rowOff>
    </xdr:to>
    <xdr:cxnSp macro="">
      <xdr:nvCxnSpPr>
        <xdr:cNvPr id="127" name="直線コネクタ 126"/>
        <xdr:cNvCxnSpPr/>
      </xdr:nvCxnSpPr>
      <xdr:spPr>
        <a:xfrm>
          <a:off x="1130300" y="9786752"/>
          <a:ext cx="889000" cy="6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157023</xdr:rowOff>
    </xdr:from>
    <xdr:to>
      <xdr:col>24</xdr:col>
      <xdr:colOff>114300</xdr:colOff>
      <xdr:row>57</xdr:row>
      <xdr:rowOff>87173</xdr:rowOff>
    </xdr:to>
    <xdr:sp macro="" textlink="">
      <xdr:nvSpPr>
        <xdr:cNvPr id="137" name="楕円 136"/>
        <xdr:cNvSpPr/>
      </xdr:nvSpPr>
      <xdr:spPr>
        <a:xfrm>
          <a:off x="4584700" y="97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135450</xdr:rowOff>
    </xdr:from>
    <xdr:ext cx="534377" cy="259045"/>
    <xdr:sp macro="" textlink="">
      <xdr:nvSpPr>
        <xdr:cNvPr id="138" name="総務費該当値テキスト"/>
        <xdr:cNvSpPr txBox="1"/>
      </xdr:nvSpPr>
      <xdr:spPr>
        <a:xfrm>
          <a:off x="4686300" y="97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169952</xdr:rowOff>
    </xdr:from>
    <xdr:to>
      <xdr:col>20</xdr:col>
      <xdr:colOff>38100</xdr:colOff>
      <xdr:row>57</xdr:row>
      <xdr:rowOff>100102</xdr:rowOff>
    </xdr:to>
    <xdr:sp macro="" textlink="">
      <xdr:nvSpPr>
        <xdr:cNvPr id="139" name="楕円 138"/>
        <xdr:cNvSpPr/>
      </xdr:nvSpPr>
      <xdr:spPr>
        <a:xfrm>
          <a:off x="3746500" y="977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91229</xdr:rowOff>
    </xdr:from>
    <xdr:ext cx="534377" cy="259045"/>
    <xdr:sp macro="" textlink="">
      <xdr:nvSpPr>
        <xdr:cNvPr id="140" name="テキスト ボックス 139"/>
        <xdr:cNvSpPr txBox="1"/>
      </xdr:nvSpPr>
      <xdr:spPr>
        <a:xfrm>
          <a:off x="3530111" y="98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169975</xdr:rowOff>
    </xdr:from>
    <xdr:to>
      <xdr:col>15</xdr:col>
      <xdr:colOff>101600</xdr:colOff>
      <xdr:row>54</xdr:row>
      <xdr:rowOff>100125</xdr:rowOff>
    </xdr:to>
    <xdr:sp macro="" textlink="">
      <xdr:nvSpPr>
        <xdr:cNvPr id="141" name="楕円 140"/>
        <xdr:cNvSpPr/>
      </xdr:nvSpPr>
      <xdr:spPr>
        <a:xfrm>
          <a:off x="2857500" y="92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116652</xdr:rowOff>
    </xdr:from>
    <xdr:ext cx="599010" cy="259045"/>
    <xdr:sp macro="" textlink="">
      <xdr:nvSpPr>
        <xdr:cNvPr id="142" name="テキスト ボックス 141"/>
        <xdr:cNvSpPr txBox="1"/>
      </xdr:nvSpPr>
      <xdr:spPr>
        <a:xfrm>
          <a:off x="2608795" y="903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25409</xdr:rowOff>
    </xdr:from>
    <xdr:to>
      <xdr:col>10</xdr:col>
      <xdr:colOff>165100</xdr:colOff>
      <xdr:row>57</xdr:row>
      <xdr:rowOff>127009</xdr:rowOff>
    </xdr:to>
    <xdr:sp macro="" textlink="">
      <xdr:nvSpPr>
        <xdr:cNvPr id="143" name="楕円 142"/>
        <xdr:cNvSpPr/>
      </xdr:nvSpPr>
      <xdr:spPr>
        <a:xfrm>
          <a:off x="1968500" y="979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118136</xdr:rowOff>
    </xdr:from>
    <xdr:ext cx="534377" cy="259045"/>
    <xdr:sp macro="" textlink="">
      <xdr:nvSpPr>
        <xdr:cNvPr id="144" name="テキスト ボックス 143"/>
        <xdr:cNvSpPr txBox="1"/>
      </xdr:nvSpPr>
      <xdr:spPr>
        <a:xfrm>
          <a:off x="1752111" y="989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134752</xdr:rowOff>
    </xdr:from>
    <xdr:to>
      <xdr:col>6</xdr:col>
      <xdr:colOff>38100</xdr:colOff>
      <xdr:row>57</xdr:row>
      <xdr:rowOff>64902</xdr:rowOff>
    </xdr:to>
    <xdr:sp macro="" textlink="">
      <xdr:nvSpPr>
        <xdr:cNvPr id="145" name="楕円 144"/>
        <xdr:cNvSpPr/>
      </xdr:nvSpPr>
      <xdr:spPr>
        <a:xfrm>
          <a:off x="1079500" y="97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81429</xdr:rowOff>
    </xdr:from>
    <xdr:ext cx="534377" cy="259045"/>
    <xdr:sp macro="" textlink="">
      <xdr:nvSpPr>
        <xdr:cNvPr id="146" name="テキスト ボックス 145"/>
        <xdr:cNvSpPr txBox="1"/>
      </xdr:nvSpPr>
      <xdr:spPr>
        <a:xfrm>
          <a:off x="863111" y="9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144882</xdr:rowOff>
    </xdr:from>
    <xdr:to>
      <xdr:col>24</xdr:col>
      <xdr:colOff>63500</xdr:colOff>
      <xdr:row>75</xdr:row>
      <xdr:rowOff>65360</xdr:rowOff>
    </xdr:to>
    <xdr:cxnSp macro="">
      <xdr:nvCxnSpPr>
        <xdr:cNvPr id="176" name="直線コネクタ 175"/>
        <xdr:cNvCxnSpPr/>
      </xdr:nvCxnSpPr>
      <xdr:spPr>
        <a:xfrm>
          <a:off x="3797300" y="12832182"/>
          <a:ext cx="838200" cy="9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144882</xdr:rowOff>
    </xdr:from>
    <xdr:to>
      <xdr:col>19</xdr:col>
      <xdr:colOff>177800</xdr:colOff>
      <xdr:row>75</xdr:row>
      <xdr:rowOff>108862</xdr:rowOff>
    </xdr:to>
    <xdr:cxnSp macro="">
      <xdr:nvCxnSpPr>
        <xdr:cNvPr id="179" name="直線コネクタ 178"/>
        <xdr:cNvCxnSpPr/>
      </xdr:nvCxnSpPr>
      <xdr:spPr>
        <a:xfrm flipV="1">
          <a:off x="2908300" y="12832182"/>
          <a:ext cx="889000" cy="1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108862</xdr:rowOff>
    </xdr:from>
    <xdr:to>
      <xdr:col>15</xdr:col>
      <xdr:colOff>50800</xdr:colOff>
      <xdr:row>76</xdr:row>
      <xdr:rowOff>17247</xdr:rowOff>
    </xdr:to>
    <xdr:cxnSp macro="">
      <xdr:nvCxnSpPr>
        <xdr:cNvPr id="182" name="直線コネクタ 181"/>
        <xdr:cNvCxnSpPr/>
      </xdr:nvCxnSpPr>
      <xdr:spPr>
        <a:xfrm flipV="1">
          <a:off x="2019300" y="12967612"/>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17247</xdr:rowOff>
    </xdr:from>
    <xdr:to>
      <xdr:col>10</xdr:col>
      <xdr:colOff>114300</xdr:colOff>
      <xdr:row>76</xdr:row>
      <xdr:rowOff>66890</xdr:rowOff>
    </xdr:to>
    <xdr:cxnSp macro="">
      <xdr:nvCxnSpPr>
        <xdr:cNvPr id="185" name="直線コネクタ 184"/>
        <xdr:cNvCxnSpPr/>
      </xdr:nvCxnSpPr>
      <xdr:spPr>
        <a:xfrm flipV="1">
          <a:off x="1130300" y="13047447"/>
          <a:ext cx="889000" cy="4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14560</xdr:rowOff>
    </xdr:from>
    <xdr:to>
      <xdr:col>24</xdr:col>
      <xdr:colOff>114300</xdr:colOff>
      <xdr:row>75</xdr:row>
      <xdr:rowOff>116160</xdr:rowOff>
    </xdr:to>
    <xdr:sp macro="" textlink="">
      <xdr:nvSpPr>
        <xdr:cNvPr id="195" name="楕円 194"/>
        <xdr:cNvSpPr/>
      </xdr:nvSpPr>
      <xdr:spPr>
        <a:xfrm>
          <a:off x="4584700" y="12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164437</xdr:rowOff>
    </xdr:from>
    <xdr:ext cx="599010" cy="259045"/>
    <xdr:sp macro="" textlink="">
      <xdr:nvSpPr>
        <xdr:cNvPr id="196" name="民生費該当値テキスト"/>
        <xdr:cNvSpPr txBox="1"/>
      </xdr:nvSpPr>
      <xdr:spPr>
        <a:xfrm>
          <a:off x="4686300" y="1285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94082</xdr:rowOff>
    </xdr:from>
    <xdr:to>
      <xdr:col>20</xdr:col>
      <xdr:colOff>38100</xdr:colOff>
      <xdr:row>75</xdr:row>
      <xdr:rowOff>24232</xdr:rowOff>
    </xdr:to>
    <xdr:sp macro="" textlink="">
      <xdr:nvSpPr>
        <xdr:cNvPr id="197" name="楕円 196"/>
        <xdr:cNvSpPr/>
      </xdr:nvSpPr>
      <xdr:spPr>
        <a:xfrm>
          <a:off x="3746500" y="127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15359</xdr:rowOff>
    </xdr:from>
    <xdr:ext cx="599010" cy="259045"/>
    <xdr:sp macro="" textlink="">
      <xdr:nvSpPr>
        <xdr:cNvPr id="198" name="テキスト ボックス 197"/>
        <xdr:cNvSpPr txBox="1"/>
      </xdr:nvSpPr>
      <xdr:spPr>
        <a:xfrm>
          <a:off x="3497795" y="1287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58062</xdr:rowOff>
    </xdr:from>
    <xdr:to>
      <xdr:col>15</xdr:col>
      <xdr:colOff>101600</xdr:colOff>
      <xdr:row>75</xdr:row>
      <xdr:rowOff>159662</xdr:rowOff>
    </xdr:to>
    <xdr:sp macro="" textlink="">
      <xdr:nvSpPr>
        <xdr:cNvPr id="199" name="楕円 198"/>
        <xdr:cNvSpPr/>
      </xdr:nvSpPr>
      <xdr:spPr>
        <a:xfrm>
          <a:off x="2857500" y="12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4739</xdr:rowOff>
    </xdr:from>
    <xdr:ext cx="599010" cy="259045"/>
    <xdr:sp macro="" textlink="">
      <xdr:nvSpPr>
        <xdr:cNvPr id="200" name="テキスト ボックス 199"/>
        <xdr:cNvSpPr txBox="1"/>
      </xdr:nvSpPr>
      <xdr:spPr>
        <a:xfrm>
          <a:off x="2608795" y="1269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137896</xdr:rowOff>
    </xdr:from>
    <xdr:to>
      <xdr:col>10</xdr:col>
      <xdr:colOff>165100</xdr:colOff>
      <xdr:row>76</xdr:row>
      <xdr:rowOff>68045</xdr:rowOff>
    </xdr:to>
    <xdr:sp macro="" textlink="">
      <xdr:nvSpPr>
        <xdr:cNvPr id="201" name="楕円 200"/>
        <xdr:cNvSpPr/>
      </xdr:nvSpPr>
      <xdr:spPr>
        <a:xfrm>
          <a:off x="1968500" y="12996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84573</xdr:rowOff>
    </xdr:from>
    <xdr:ext cx="599010" cy="259045"/>
    <xdr:sp macro="" textlink="">
      <xdr:nvSpPr>
        <xdr:cNvPr id="202" name="テキスト ボックス 201"/>
        <xdr:cNvSpPr txBox="1"/>
      </xdr:nvSpPr>
      <xdr:spPr>
        <a:xfrm>
          <a:off x="1719795" y="1277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16090</xdr:rowOff>
    </xdr:from>
    <xdr:to>
      <xdr:col>6</xdr:col>
      <xdr:colOff>38100</xdr:colOff>
      <xdr:row>76</xdr:row>
      <xdr:rowOff>117690</xdr:rowOff>
    </xdr:to>
    <xdr:sp macro="" textlink="">
      <xdr:nvSpPr>
        <xdr:cNvPr id="203" name="楕円 202"/>
        <xdr:cNvSpPr/>
      </xdr:nvSpPr>
      <xdr:spPr>
        <a:xfrm>
          <a:off x="1079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134218</xdr:rowOff>
    </xdr:from>
    <xdr:ext cx="599010" cy="259045"/>
    <xdr:sp macro="" textlink="">
      <xdr:nvSpPr>
        <xdr:cNvPr id="204" name="テキスト ボックス 203"/>
        <xdr:cNvSpPr txBox="1"/>
      </xdr:nvSpPr>
      <xdr:spPr>
        <a:xfrm>
          <a:off x="830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119652</xdr:rowOff>
    </xdr:from>
    <xdr:to>
      <xdr:col>24</xdr:col>
      <xdr:colOff>63500</xdr:colOff>
      <xdr:row>96</xdr:row>
      <xdr:rowOff>129001</xdr:rowOff>
    </xdr:to>
    <xdr:cxnSp macro="">
      <xdr:nvCxnSpPr>
        <xdr:cNvPr id="232" name="直線コネクタ 231"/>
        <xdr:cNvCxnSpPr/>
      </xdr:nvCxnSpPr>
      <xdr:spPr>
        <a:xfrm flipV="1">
          <a:off x="3797300" y="16578852"/>
          <a:ext cx="8382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129001</xdr:rowOff>
    </xdr:from>
    <xdr:to>
      <xdr:col>19</xdr:col>
      <xdr:colOff>177800</xdr:colOff>
      <xdr:row>97</xdr:row>
      <xdr:rowOff>141391</xdr:rowOff>
    </xdr:to>
    <xdr:cxnSp macro="">
      <xdr:nvCxnSpPr>
        <xdr:cNvPr id="235" name="直線コネクタ 234"/>
        <xdr:cNvCxnSpPr/>
      </xdr:nvCxnSpPr>
      <xdr:spPr>
        <a:xfrm flipV="1">
          <a:off x="2908300" y="16588201"/>
          <a:ext cx="889000" cy="1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141391</xdr:rowOff>
    </xdr:from>
    <xdr:to>
      <xdr:col>15</xdr:col>
      <xdr:colOff>50800</xdr:colOff>
      <xdr:row>97</xdr:row>
      <xdr:rowOff>160206</xdr:rowOff>
    </xdr:to>
    <xdr:cxnSp macro="">
      <xdr:nvCxnSpPr>
        <xdr:cNvPr id="238" name="直線コネクタ 237"/>
        <xdr:cNvCxnSpPr/>
      </xdr:nvCxnSpPr>
      <xdr:spPr>
        <a:xfrm flipV="1">
          <a:off x="2019300" y="16772041"/>
          <a:ext cx="8890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160206</xdr:rowOff>
    </xdr:from>
    <xdr:to>
      <xdr:col>10</xdr:col>
      <xdr:colOff>114300</xdr:colOff>
      <xdr:row>97</xdr:row>
      <xdr:rowOff>168160</xdr:rowOff>
    </xdr:to>
    <xdr:cxnSp macro="">
      <xdr:nvCxnSpPr>
        <xdr:cNvPr id="241" name="直線コネクタ 240"/>
        <xdr:cNvCxnSpPr/>
      </xdr:nvCxnSpPr>
      <xdr:spPr>
        <a:xfrm flipV="1">
          <a:off x="1130300" y="16790856"/>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68852</xdr:rowOff>
    </xdr:from>
    <xdr:to>
      <xdr:col>24</xdr:col>
      <xdr:colOff>114300</xdr:colOff>
      <xdr:row>96</xdr:row>
      <xdr:rowOff>170452</xdr:rowOff>
    </xdr:to>
    <xdr:sp macro="" textlink="">
      <xdr:nvSpPr>
        <xdr:cNvPr id="251" name="楕円 250"/>
        <xdr:cNvSpPr/>
      </xdr:nvSpPr>
      <xdr:spPr>
        <a:xfrm>
          <a:off x="4584700" y="165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47279</xdr:rowOff>
    </xdr:from>
    <xdr:ext cx="534377" cy="259045"/>
    <xdr:sp macro="" textlink="">
      <xdr:nvSpPr>
        <xdr:cNvPr id="252" name="衛生費該当値テキスト"/>
        <xdr:cNvSpPr txBox="1"/>
      </xdr:nvSpPr>
      <xdr:spPr>
        <a:xfrm>
          <a:off x="4686300" y="1650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78201</xdr:rowOff>
    </xdr:from>
    <xdr:to>
      <xdr:col>20</xdr:col>
      <xdr:colOff>38100</xdr:colOff>
      <xdr:row>97</xdr:row>
      <xdr:rowOff>8351</xdr:rowOff>
    </xdr:to>
    <xdr:sp macro="" textlink="">
      <xdr:nvSpPr>
        <xdr:cNvPr id="253" name="楕円 252"/>
        <xdr:cNvSpPr/>
      </xdr:nvSpPr>
      <xdr:spPr>
        <a:xfrm>
          <a:off x="3746500" y="1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170928</xdr:rowOff>
    </xdr:from>
    <xdr:ext cx="534377" cy="259045"/>
    <xdr:sp macro="" textlink="">
      <xdr:nvSpPr>
        <xdr:cNvPr id="254" name="テキスト ボックス 253"/>
        <xdr:cNvSpPr txBox="1"/>
      </xdr:nvSpPr>
      <xdr:spPr>
        <a:xfrm>
          <a:off x="3530111" y="166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90591</xdr:rowOff>
    </xdr:from>
    <xdr:to>
      <xdr:col>15</xdr:col>
      <xdr:colOff>101600</xdr:colOff>
      <xdr:row>98</xdr:row>
      <xdr:rowOff>20741</xdr:rowOff>
    </xdr:to>
    <xdr:sp macro="" textlink="">
      <xdr:nvSpPr>
        <xdr:cNvPr id="255" name="楕円 254"/>
        <xdr:cNvSpPr/>
      </xdr:nvSpPr>
      <xdr:spPr>
        <a:xfrm>
          <a:off x="28575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11868</xdr:rowOff>
    </xdr:from>
    <xdr:ext cx="534377" cy="259045"/>
    <xdr:sp macro="" textlink="">
      <xdr:nvSpPr>
        <xdr:cNvPr id="256" name="テキスト ボックス 255"/>
        <xdr:cNvSpPr txBox="1"/>
      </xdr:nvSpPr>
      <xdr:spPr>
        <a:xfrm>
          <a:off x="2641111" y="168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109406</xdr:rowOff>
    </xdr:from>
    <xdr:to>
      <xdr:col>10</xdr:col>
      <xdr:colOff>165100</xdr:colOff>
      <xdr:row>98</xdr:row>
      <xdr:rowOff>39556</xdr:rowOff>
    </xdr:to>
    <xdr:sp macro="" textlink="">
      <xdr:nvSpPr>
        <xdr:cNvPr id="257" name="楕円 256"/>
        <xdr:cNvSpPr/>
      </xdr:nvSpPr>
      <xdr:spPr>
        <a:xfrm>
          <a:off x="1968500" y="167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30683</xdr:rowOff>
    </xdr:from>
    <xdr:ext cx="534377" cy="259045"/>
    <xdr:sp macro="" textlink="">
      <xdr:nvSpPr>
        <xdr:cNvPr id="258" name="テキスト ボックス 257"/>
        <xdr:cNvSpPr txBox="1"/>
      </xdr:nvSpPr>
      <xdr:spPr>
        <a:xfrm>
          <a:off x="1752111" y="16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117360</xdr:rowOff>
    </xdr:from>
    <xdr:to>
      <xdr:col>6</xdr:col>
      <xdr:colOff>38100</xdr:colOff>
      <xdr:row>98</xdr:row>
      <xdr:rowOff>47510</xdr:rowOff>
    </xdr:to>
    <xdr:sp macro="" textlink="">
      <xdr:nvSpPr>
        <xdr:cNvPr id="259" name="楕円 258"/>
        <xdr:cNvSpPr/>
      </xdr:nvSpPr>
      <xdr:spPr>
        <a:xfrm>
          <a:off x="10795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38637</xdr:rowOff>
    </xdr:from>
    <xdr:ext cx="534377" cy="259045"/>
    <xdr:sp macro="" textlink="">
      <xdr:nvSpPr>
        <xdr:cNvPr id="260" name="テキスト ボックス 259"/>
        <xdr:cNvSpPr txBox="1"/>
      </xdr:nvSpPr>
      <xdr:spPr>
        <a:xfrm>
          <a:off x="863111"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75692</xdr:rowOff>
    </xdr:from>
    <xdr:to>
      <xdr:col>55</xdr:col>
      <xdr:colOff>0</xdr:colOff>
      <xdr:row>38</xdr:row>
      <xdr:rowOff>98552</xdr:rowOff>
    </xdr:to>
    <xdr:cxnSp macro="">
      <xdr:nvCxnSpPr>
        <xdr:cNvPr id="289" name="直線コネクタ 288"/>
        <xdr:cNvCxnSpPr/>
      </xdr:nvCxnSpPr>
      <xdr:spPr>
        <a:xfrm>
          <a:off x="9639300" y="6590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xdr:rowOff>
    </xdr:from>
    <xdr:to>
      <xdr:col>50</xdr:col>
      <xdr:colOff>114300</xdr:colOff>
      <xdr:row>38</xdr:row>
      <xdr:rowOff>75692</xdr:rowOff>
    </xdr:to>
    <xdr:cxnSp macro="">
      <xdr:nvCxnSpPr>
        <xdr:cNvPr id="292" name="直線コネクタ 291"/>
        <xdr:cNvCxnSpPr/>
      </xdr:nvCxnSpPr>
      <xdr:spPr>
        <a:xfrm>
          <a:off x="8750300" y="651611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xdr:rowOff>
    </xdr:from>
    <xdr:to>
      <xdr:col>45</xdr:col>
      <xdr:colOff>177800</xdr:colOff>
      <xdr:row>38</xdr:row>
      <xdr:rowOff>2159</xdr:rowOff>
    </xdr:to>
    <xdr:cxnSp macro="">
      <xdr:nvCxnSpPr>
        <xdr:cNvPr id="295" name="直線コネクタ 294"/>
        <xdr:cNvCxnSpPr/>
      </xdr:nvCxnSpPr>
      <xdr:spPr>
        <a:xfrm flipV="1">
          <a:off x="7861300" y="65161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2159</xdr:rowOff>
    </xdr:from>
    <xdr:to>
      <xdr:col>41</xdr:col>
      <xdr:colOff>50800</xdr:colOff>
      <xdr:row>38</xdr:row>
      <xdr:rowOff>52832</xdr:rowOff>
    </xdr:to>
    <xdr:cxnSp macro="">
      <xdr:nvCxnSpPr>
        <xdr:cNvPr id="298" name="直線コネクタ 297"/>
        <xdr:cNvCxnSpPr/>
      </xdr:nvCxnSpPr>
      <xdr:spPr>
        <a:xfrm flipV="1">
          <a:off x="6972300" y="651725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08" name="楕円 307"/>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134129</xdr:rowOff>
    </xdr:from>
    <xdr:ext cx="378565" cy="259045"/>
    <xdr:sp macro="" textlink="">
      <xdr:nvSpPr>
        <xdr:cNvPr id="309" name="労働費該当値テキスト"/>
        <xdr:cNvSpPr txBox="1"/>
      </xdr:nvSpPr>
      <xdr:spPr>
        <a:xfrm>
          <a:off x="10528300" y="647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24892</xdr:rowOff>
    </xdr:from>
    <xdr:to>
      <xdr:col>50</xdr:col>
      <xdr:colOff>165100</xdr:colOff>
      <xdr:row>38</xdr:row>
      <xdr:rowOff>126492</xdr:rowOff>
    </xdr:to>
    <xdr:sp macro="" textlink="">
      <xdr:nvSpPr>
        <xdr:cNvPr id="310" name="楕円 309"/>
        <xdr:cNvSpPr/>
      </xdr:nvSpPr>
      <xdr:spPr>
        <a:xfrm>
          <a:off x="9588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117619</xdr:rowOff>
    </xdr:from>
    <xdr:ext cx="378565" cy="259045"/>
    <xdr:sp macro="" textlink="">
      <xdr:nvSpPr>
        <xdr:cNvPr id="311" name="テキスト ボックス 310"/>
        <xdr:cNvSpPr txBox="1"/>
      </xdr:nvSpPr>
      <xdr:spPr>
        <a:xfrm>
          <a:off x="9450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121666</xdr:rowOff>
    </xdr:from>
    <xdr:to>
      <xdr:col>46</xdr:col>
      <xdr:colOff>38100</xdr:colOff>
      <xdr:row>38</xdr:row>
      <xdr:rowOff>51815</xdr:rowOff>
    </xdr:to>
    <xdr:sp macro="" textlink="">
      <xdr:nvSpPr>
        <xdr:cNvPr id="312" name="楕円 311"/>
        <xdr:cNvSpPr/>
      </xdr:nvSpPr>
      <xdr:spPr>
        <a:xfrm>
          <a:off x="869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42943</xdr:rowOff>
    </xdr:from>
    <xdr:ext cx="378565" cy="259045"/>
    <xdr:sp macro="" textlink="">
      <xdr:nvSpPr>
        <xdr:cNvPr id="313" name="テキスト ボックス 312"/>
        <xdr:cNvSpPr txBox="1"/>
      </xdr:nvSpPr>
      <xdr:spPr>
        <a:xfrm>
          <a:off x="8561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122809</xdr:rowOff>
    </xdr:from>
    <xdr:to>
      <xdr:col>41</xdr:col>
      <xdr:colOff>101600</xdr:colOff>
      <xdr:row>38</xdr:row>
      <xdr:rowOff>52960</xdr:rowOff>
    </xdr:to>
    <xdr:sp macro="" textlink="">
      <xdr:nvSpPr>
        <xdr:cNvPr id="314" name="楕円 313"/>
        <xdr:cNvSpPr/>
      </xdr:nvSpPr>
      <xdr:spPr>
        <a:xfrm>
          <a:off x="78105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44086</xdr:rowOff>
    </xdr:from>
    <xdr:ext cx="378565" cy="259045"/>
    <xdr:sp macro="" textlink="">
      <xdr:nvSpPr>
        <xdr:cNvPr id="315" name="テキスト ボックス 314"/>
        <xdr:cNvSpPr txBox="1"/>
      </xdr:nvSpPr>
      <xdr:spPr>
        <a:xfrm>
          <a:off x="7672017" y="655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2032</xdr:rowOff>
    </xdr:from>
    <xdr:to>
      <xdr:col>36</xdr:col>
      <xdr:colOff>165100</xdr:colOff>
      <xdr:row>38</xdr:row>
      <xdr:rowOff>103632</xdr:rowOff>
    </xdr:to>
    <xdr:sp macro="" textlink="">
      <xdr:nvSpPr>
        <xdr:cNvPr id="316" name="楕円 315"/>
        <xdr:cNvSpPr/>
      </xdr:nvSpPr>
      <xdr:spPr>
        <a:xfrm>
          <a:off x="6921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94759</xdr:rowOff>
    </xdr:from>
    <xdr:ext cx="378565" cy="259045"/>
    <xdr:sp macro="" textlink="">
      <xdr:nvSpPr>
        <xdr:cNvPr id="317" name="テキスト ボックス 316"/>
        <xdr:cNvSpPr txBox="1"/>
      </xdr:nvSpPr>
      <xdr:spPr>
        <a:xfrm>
          <a:off x="6783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137963</xdr:rowOff>
    </xdr:from>
    <xdr:to>
      <xdr:col>55</xdr:col>
      <xdr:colOff>0</xdr:colOff>
      <xdr:row>58</xdr:row>
      <xdr:rowOff>138100</xdr:rowOff>
    </xdr:to>
    <xdr:cxnSp macro="">
      <xdr:nvCxnSpPr>
        <xdr:cNvPr id="344" name="直線コネクタ 343"/>
        <xdr:cNvCxnSpPr/>
      </xdr:nvCxnSpPr>
      <xdr:spPr>
        <a:xfrm>
          <a:off x="9639300" y="100820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137963</xdr:rowOff>
    </xdr:from>
    <xdr:to>
      <xdr:col>50</xdr:col>
      <xdr:colOff>114300</xdr:colOff>
      <xdr:row>58</xdr:row>
      <xdr:rowOff>138648</xdr:rowOff>
    </xdr:to>
    <xdr:cxnSp macro="">
      <xdr:nvCxnSpPr>
        <xdr:cNvPr id="347" name="直線コネクタ 346"/>
        <xdr:cNvCxnSpPr/>
      </xdr:nvCxnSpPr>
      <xdr:spPr>
        <a:xfrm flipV="1">
          <a:off x="8750300" y="1008206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138054</xdr:rowOff>
    </xdr:from>
    <xdr:to>
      <xdr:col>45</xdr:col>
      <xdr:colOff>177800</xdr:colOff>
      <xdr:row>58</xdr:row>
      <xdr:rowOff>138648</xdr:rowOff>
    </xdr:to>
    <xdr:cxnSp macro="">
      <xdr:nvCxnSpPr>
        <xdr:cNvPr id="350" name="直線コネクタ 349"/>
        <xdr:cNvCxnSpPr/>
      </xdr:nvCxnSpPr>
      <xdr:spPr>
        <a:xfrm>
          <a:off x="7861300" y="1008215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137963</xdr:rowOff>
    </xdr:from>
    <xdr:to>
      <xdr:col>41</xdr:col>
      <xdr:colOff>50800</xdr:colOff>
      <xdr:row>58</xdr:row>
      <xdr:rowOff>138054</xdr:rowOff>
    </xdr:to>
    <xdr:cxnSp macro="">
      <xdr:nvCxnSpPr>
        <xdr:cNvPr id="353" name="直線コネクタ 352"/>
        <xdr:cNvCxnSpPr/>
      </xdr:nvCxnSpPr>
      <xdr:spPr>
        <a:xfrm>
          <a:off x="6972300" y="100820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87300</xdr:rowOff>
    </xdr:from>
    <xdr:to>
      <xdr:col>55</xdr:col>
      <xdr:colOff>50800</xdr:colOff>
      <xdr:row>59</xdr:row>
      <xdr:rowOff>17450</xdr:rowOff>
    </xdr:to>
    <xdr:sp macro="" textlink="">
      <xdr:nvSpPr>
        <xdr:cNvPr id="363" name="楕円 362"/>
        <xdr:cNvSpPr/>
      </xdr:nvSpPr>
      <xdr:spPr>
        <a:xfrm>
          <a:off x="104267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2227</xdr:rowOff>
    </xdr:from>
    <xdr:ext cx="313932" cy="259045"/>
    <xdr:sp macro="" textlink="">
      <xdr:nvSpPr>
        <xdr:cNvPr id="364" name="農林水産業費該当値テキスト"/>
        <xdr:cNvSpPr txBox="1"/>
      </xdr:nvSpPr>
      <xdr:spPr>
        <a:xfrm>
          <a:off x="10528300" y="994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87163</xdr:rowOff>
    </xdr:from>
    <xdr:to>
      <xdr:col>50</xdr:col>
      <xdr:colOff>165100</xdr:colOff>
      <xdr:row>59</xdr:row>
      <xdr:rowOff>17313</xdr:rowOff>
    </xdr:to>
    <xdr:sp macro="" textlink="">
      <xdr:nvSpPr>
        <xdr:cNvPr id="365" name="楕円 364"/>
        <xdr:cNvSpPr/>
      </xdr:nvSpPr>
      <xdr:spPr>
        <a:xfrm>
          <a:off x="9588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8440</xdr:rowOff>
    </xdr:from>
    <xdr:ext cx="313932" cy="259045"/>
    <xdr:sp macro="" textlink="">
      <xdr:nvSpPr>
        <xdr:cNvPr id="366" name="テキスト ボックス 365"/>
        <xdr:cNvSpPr txBox="1"/>
      </xdr:nvSpPr>
      <xdr:spPr>
        <a:xfrm>
          <a:off x="9482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87848</xdr:rowOff>
    </xdr:from>
    <xdr:to>
      <xdr:col>46</xdr:col>
      <xdr:colOff>38100</xdr:colOff>
      <xdr:row>59</xdr:row>
      <xdr:rowOff>17998</xdr:rowOff>
    </xdr:to>
    <xdr:sp macro="" textlink="">
      <xdr:nvSpPr>
        <xdr:cNvPr id="367" name="楕円 366"/>
        <xdr:cNvSpPr/>
      </xdr:nvSpPr>
      <xdr:spPr>
        <a:xfrm>
          <a:off x="8699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9125</xdr:rowOff>
    </xdr:from>
    <xdr:ext cx="313932" cy="259045"/>
    <xdr:sp macro="" textlink="">
      <xdr:nvSpPr>
        <xdr:cNvPr id="368" name="テキスト ボックス 367"/>
        <xdr:cNvSpPr txBox="1"/>
      </xdr:nvSpPr>
      <xdr:spPr>
        <a:xfrm>
          <a:off x="8593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87254</xdr:rowOff>
    </xdr:from>
    <xdr:to>
      <xdr:col>41</xdr:col>
      <xdr:colOff>101600</xdr:colOff>
      <xdr:row>59</xdr:row>
      <xdr:rowOff>17404</xdr:rowOff>
    </xdr:to>
    <xdr:sp macro="" textlink="">
      <xdr:nvSpPr>
        <xdr:cNvPr id="369" name="楕円 368"/>
        <xdr:cNvSpPr/>
      </xdr:nvSpPr>
      <xdr:spPr>
        <a:xfrm>
          <a:off x="7810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8531</xdr:rowOff>
    </xdr:from>
    <xdr:ext cx="313932" cy="259045"/>
    <xdr:sp macro="" textlink="">
      <xdr:nvSpPr>
        <xdr:cNvPr id="370" name="テキスト ボックス 369"/>
        <xdr:cNvSpPr txBox="1"/>
      </xdr:nvSpPr>
      <xdr:spPr>
        <a:xfrm>
          <a:off x="7704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87163</xdr:rowOff>
    </xdr:from>
    <xdr:to>
      <xdr:col>36</xdr:col>
      <xdr:colOff>165100</xdr:colOff>
      <xdr:row>59</xdr:row>
      <xdr:rowOff>17313</xdr:rowOff>
    </xdr:to>
    <xdr:sp macro="" textlink="">
      <xdr:nvSpPr>
        <xdr:cNvPr id="371" name="楕円 370"/>
        <xdr:cNvSpPr/>
      </xdr:nvSpPr>
      <xdr:spPr>
        <a:xfrm>
          <a:off x="6921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8440</xdr:rowOff>
    </xdr:from>
    <xdr:ext cx="313932" cy="259045"/>
    <xdr:sp macro="" textlink="">
      <xdr:nvSpPr>
        <xdr:cNvPr id="372" name="テキスト ボックス 371"/>
        <xdr:cNvSpPr txBox="1"/>
      </xdr:nvSpPr>
      <xdr:spPr>
        <a:xfrm>
          <a:off x="6815333" y="10123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165565</xdr:rowOff>
    </xdr:from>
    <xdr:to>
      <xdr:col>55</xdr:col>
      <xdr:colOff>0</xdr:colOff>
      <xdr:row>79</xdr:row>
      <xdr:rowOff>744</xdr:rowOff>
    </xdr:to>
    <xdr:cxnSp macro="">
      <xdr:nvCxnSpPr>
        <xdr:cNvPr id="403" name="直線コネクタ 402"/>
        <xdr:cNvCxnSpPr/>
      </xdr:nvCxnSpPr>
      <xdr:spPr>
        <a:xfrm flipV="1">
          <a:off x="9639300" y="13538665"/>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744</xdr:rowOff>
    </xdr:from>
    <xdr:to>
      <xdr:col>50</xdr:col>
      <xdr:colOff>114300</xdr:colOff>
      <xdr:row>79</xdr:row>
      <xdr:rowOff>8468</xdr:rowOff>
    </xdr:to>
    <xdr:cxnSp macro="">
      <xdr:nvCxnSpPr>
        <xdr:cNvPr id="406" name="直線コネクタ 405"/>
        <xdr:cNvCxnSpPr/>
      </xdr:nvCxnSpPr>
      <xdr:spPr>
        <a:xfrm flipV="1">
          <a:off x="8750300" y="13545294"/>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8468</xdr:rowOff>
    </xdr:from>
    <xdr:to>
      <xdr:col>45</xdr:col>
      <xdr:colOff>177800</xdr:colOff>
      <xdr:row>79</xdr:row>
      <xdr:rowOff>56930</xdr:rowOff>
    </xdr:to>
    <xdr:cxnSp macro="">
      <xdr:nvCxnSpPr>
        <xdr:cNvPr id="409" name="直線コネクタ 408"/>
        <xdr:cNvCxnSpPr/>
      </xdr:nvCxnSpPr>
      <xdr:spPr>
        <a:xfrm flipV="1">
          <a:off x="7861300" y="13553018"/>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56930</xdr:rowOff>
    </xdr:from>
    <xdr:to>
      <xdr:col>41</xdr:col>
      <xdr:colOff>50800</xdr:colOff>
      <xdr:row>79</xdr:row>
      <xdr:rowOff>60441</xdr:rowOff>
    </xdr:to>
    <xdr:cxnSp macro="">
      <xdr:nvCxnSpPr>
        <xdr:cNvPr id="412" name="直線コネクタ 411"/>
        <xdr:cNvCxnSpPr/>
      </xdr:nvCxnSpPr>
      <xdr:spPr>
        <a:xfrm flipV="1">
          <a:off x="6972300" y="13601480"/>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114765</xdr:rowOff>
    </xdr:from>
    <xdr:to>
      <xdr:col>55</xdr:col>
      <xdr:colOff>50800</xdr:colOff>
      <xdr:row>79</xdr:row>
      <xdr:rowOff>44915</xdr:rowOff>
    </xdr:to>
    <xdr:sp macro="" textlink="">
      <xdr:nvSpPr>
        <xdr:cNvPr id="422" name="楕円 421"/>
        <xdr:cNvSpPr/>
      </xdr:nvSpPr>
      <xdr:spPr>
        <a:xfrm>
          <a:off x="104267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29692</xdr:rowOff>
    </xdr:from>
    <xdr:ext cx="469744" cy="259045"/>
    <xdr:sp macro="" textlink="">
      <xdr:nvSpPr>
        <xdr:cNvPr id="423" name="商工費該当値テキスト"/>
        <xdr:cNvSpPr txBox="1"/>
      </xdr:nvSpPr>
      <xdr:spPr>
        <a:xfrm>
          <a:off x="10528300" y="1340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121394</xdr:rowOff>
    </xdr:from>
    <xdr:to>
      <xdr:col>50</xdr:col>
      <xdr:colOff>165100</xdr:colOff>
      <xdr:row>79</xdr:row>
      <xdr:rowOff>51544</xdr:rowOff>
    </xdr:to>
    <xdr:sp macro="" textlink="">
      <xdr:nvSpPr>
        <xdr:cNvPr id="424" name="楕円 423"/>
        <xdr:cNvSpPr/>
      </xdr:nvSpPr>
      <xdr:spPr>
        <a:xfrm>
          <a:off x="9588500" y="134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42671</xdr:rowOff>
    </xdr:from>
    <xdr:ext cx="469744" cy="259045"/>
    <xdr:sp macro="" textlink="">
      <xdr:nvSpPr>
        <xdr:cNvPr id="425" name="テキスト ボックス 424"/>
        <xdr:cNvSpPr txBox="1"/>
      </xdr:nvSpPr>
      <xdr:spPr>
        <a:xfrm>
          <a:off x="9404428" y="135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129118</xdr:rowOff>
    </xdr:from>
    <xdr:to>
      <xdr:col>46</xdr:col>
      <xdr:colOff>38100</xdr:colOff>
      <xdr:row>79</xdr:row>
      <xdr:rowOff>59268</xdr:rowOff>
    </xdr:to>
    <xdr:sp macro="" textlink="">
      <xdr:nvSpPr>
        <xdr:cNvPr id="426" name="楕円 425"/>
        <xdr:cNvSpPr/>
      </xdr:nvSpPr>
      <xdr:spPr>
        <a:xfrm>
          <a:off x="8699500" y="135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50395</xdr:rowOff>
    </xdr:from>
    <xdr:ext cx="469744" cy="259045"/>
    <xdr:sp macro="" textlink="">
      <xdr:nvSpPr>
        <xdr:cNvPr id="427" name="テキスト ボックス 426"/>
        <xdr:cNvSpPr txBox="1"/>
      </xdr:nvSpPr>
      <xdr:spPr>
        <a:xfrm>
          <a:off x="8515428" y="1359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6130</xdr:rowOff>
    </xdr:from>
    <xdr:to>
      <xdr:col>41</xdr:col>
      <xdr:colOff>101600</xdr:colOff>
      <xdr:row>79</xdr:row>
      <xdr:rowOff>107730</xdr:rowOff>
    </xdr:to>
    <xdr:sp macro="" textlink="">
      <xdr:nvSpPr>
        <xdr:cNvPr id="428" name="楕円 427"/>
        <xdr:cNvSpPr/>
      </xdr:nvSpPr>
      <xdr:spPr>
        <a:xfrm>
          <a:off x="7810500" y="135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98857</xdr:rowOff>
    </xdr:from>
    <xdr:ext cx="469744" cy="259045"/>
    <xdr:sp macro="" textlink="">
      <xdr:nvSpPr>
        <xdr:cNvPr id="429" name="テキスト ボックス 428"/>
        <xdr:cNvSpPr txBox="1"/>
      </xdr:nvSpPr>
      <xdr:spPr>
        <a:xfrm>
          <a:off x="7626428" y="136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9641</xdr:rowOff>
    </xdr:from>
    <xdr:to>
      <xdr:col>36</xdr:col>
      <xdr:colOff>165100</xdr:colOff>
      <xdr:row>79</xdr:row>
      <xdr:rowOff>111241</xdr:rowOff>
    </xdr:to>
    <xdr:sp macro="" textlink="">
      <xdr:nvSpPr>
        <xdr:cNvPr id="430" name="楕円 429"/>
        <xdr:cNvSpPr/>
      </xdr:nvSpPr>
      <xdr:spPr>
        <a:xfrm>
          <a:off x="6921500" y="135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102368</xdr:rowOff>
    </xdr:from>
    <xdr:ext cx="469744" cy="259045"/>
    <xdr:sp macro="" textlink="">
      <xdr:nvSpPr>
        <xdr:cNvPr id="431" name="テキスト ボックス 430"/>
        <xdr:cNvSpPr txBox="1"/>
      </xdr:nvSpPr>
      <xdr:spPr>
        <a:xfrm>
          <a:off x="6737428" y="136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90044</xdr:rowOff>
    </xdr:from>
    <xdr:to>
      <xdr:col>55</xdr:col>
      <xdr:colOff>0</xdr:colOff>
      <xdr:row>97</xdr:row>
      <xdr:rowOff>166545</xdr:rowOff>
    </xdr:to>
    <xdr:cxnSp macro="">
      <xdr:nvCxnSpPr>
        <xdr:cNvPr id="463" name="直線コネクタ 462"/>
        <xdr:cNvCxnSpPr/>
      </xdr:nvCxnSpPr>
      <xdr:spPr>
        <a:xfrm flipV="1">
          <a:off x="9639300" y="16720694"/>
          <a:ext cx="838200" cy="7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53435</xdr:rowOff>
    </xdr:from>
    <xdr:to>
      <xdr:col>50</xdr:col>
      <xdr:colOff>114300</xdr:colOff>
      <xdr:row>97</xdr:row>
      <xdr:rowOff>166545</xdr:rowOff>
    </xdr:to>
    <xdr:cxnSp macro="">
      <xdr:nvCxnSpPr>
        <xdr:cNvPr id="466" name="直線コネクタ 465"/>
        <xdr:cNvCxnSpPr/>
      </xdr:nvCxnSpPr>
      <xdr:spPr>
        <a:xfrm>
          <a:off x="8750300" y="16684085"/>
          <a:ext cx="889000" cy="1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53435</xdr:rowOff>
    </xdr:from>
    <xdr:to>
      <xdr:col>45</xdr:col>
      <xdr:colOff>177800</xdr:colOff>
      <xdr:row>98</xdr:row>
      <xdr:rowOff>28142</xdr:rowOff>
    </xdr:to>
    <xdr:cxnSp macro="">
      <xdr:nvCxnSpPr>
        <xdr:cNvPr id="469" name="直線コネクタ 468"/>
        <xdr:cNvCxnSpPr/>
      </xdr:nvCxnSpPr>
      <xdr:spPr>
        <a:xfrm flipV="1">
          <a:off x="7861300" y="16684085"/>
          <a:ext cx="8890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26429</xdr:rowOff>
    </xdr:from>
    <xdr:to>
      <xdr:col>41</xdr:col>
      <xdr:colOff>50800</xdr:colOff>
      <xdr:row>98</xdr:row>
      <xdr:rowOff>28142</xdr:rowOff>
    </xdr:to>
    <xdr:cxnSp macro="">
      <xdr:nvCxnSpPr>
        <xdr:cNvPr id="472" name="直線コネクタ 471"/>
        <xdr:cNvCxnSpPr/>
      </xdr:nvCxnSpPr>
      <xdr:spPr>
        <a:xfrm>
          <a:off x="6972300" y="16828529"/>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39244</xdr:rowOff>
    </xdr:from>
    <xdr:to>
      <xdr:col>55</xdr:col>
      <xdr:colOff>50800</xdr:colOff>
      <xdr:row>97</xdr:row>
      <xdr:rowOff>140844</xdr:rowOff>
    </xdr:to>
    <xdr:sp macro="" textlink="">
      <xdr:nvSpPr>
        <xdr:cNvPr id="482" name="楕円 481"/>
        <xdr:cNvSpPr/>
      </xdr:nvSpPr>
      <xdr:spPr>
        <a:xfrm>
          <a:off x="10426700" y="166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62121</xdr:rowOff>
    </xdr:from>
    <xdr:ext cx="534377" cy="259045"/>
    <xdr:sp macro="" textlink="">
      <xdr:nvSpPr>
        <xdr:cNvPr id="483" name="土木費該当値テキスト"/>
        <xdr:cNvSpPr txBox="1"/>
      </xdr:nvSpPr>
      <xdr:spPr>
        <a:xfrm>
          <a:off x="10528300" y="165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115745</xdr:rowOff>
    </xdr:from>
    <xdr:to>
      <xdr:col>50</xdr:col>
      <xdr:colOff>165100</xdr:colOff>
      <xdr:row>98</xdr:row>
      <xdr:rowOff>45895</xdr:rowOff>
    </xdr:to>
    <xdr:sp macro="" textlink="">
      <xdr:nvSpPr>
        <xdr:cNvPr id="484" name="楕円 483"/>
        <xdr:cNvSpPr/>
      </xdr:nvSpPr>
      <xdr:spPr>
        <a:xfrm>
          <a:off x="9588500" y="167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37022</xdr:rowOff>
    </xdr:from>
    <xdr:ext cx="534377" cy="259045"/>
    <xdr:sp macro="" textlink="">
      <xdr:nvSpPr>
        <xdr:cNvPr id="485" name="テキスト ボックス 484"/>
        <xdr:cNvSpPr txBox="1"/>
      </xdr:nvSpPr>
      <xdr:spPr>
        <a:xfrm>
          <a:off x="9372111" y="168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2635</xdr:rowOff>
    </xdr:from>
    <xdr:to>
      <xdr:col>46</xdr:col>
      <xdr:colOff>38100</xdr:colOff>
      <xdr:row>97</xdr:row>
      <xdr:rowOff>104235</xdr:rowOff>
    </xdr:to>
    <xdr:sp macro="" textlink="">
      <xdr:nvSpPr>
        <xdr:cNvPr id="486" name="楕円 485"/>
        <xdr:cNvSpPr/>
      </xdr:nvSpPr>
      <xdr:spPr>
        <a:xfrm>
          <a:off x="8699500" y="166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120762</xdr:rowOff>
    </xdr:from>
    <xdr:ext cx="534377" cy="259045"/>
    <xdr:sp macro="" textlink="">
      <xdr:nvSpPr>
        <xdr:cNvPr id="487" name="テキスト ボックス 486"/>
        <xdr:cNvSpPr txBox="1"/>
      </xdr:nvSpPr>
      <xdr:spPr>
        <a:xfrm>
          <a:off x="8483111" y="164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148792</xdr:rowOff>
    </xdr:from>
    <xdr:to>
      <xdr:col>41</xdr:col>
      <xdr:colOff>101600</xdr:colOff>
      <xdr:row>98</xdr:row>
      <xdr:rowOff>78942</xdr:rowOff>
    </xdr:to>
    <xdr:sp macro="" textlink="">
      <xdr:nvSpPr>
        <xdr:cNvPr id="488" name="楕円 487"/>
        <xdr:cNvSpPr/>
      </xdr:nvSpPr>
      <xdr:spPr>
        <a:xfrm>
          <a:off x="7810500" y="167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70069</xdr:rowOff>
    </xdr:from>
    <xdr:ext cx="534377" cy="259045"/>
    <xdr:sp macro="" textlink="">
      <xdr:nvSpPr>
        <xdr:cNvPr id="489" name="テキスト ボックス 488"/>
        <xdr:cNvSpPr txBox="1"/>
      </xdr:nvSpPr>
      <xdr:spPr>
        <a:xfrm>
          <a:off x="7594111" y="16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147079</xdr:rowOff>
    </xdr:from>
    <xdr:to>
      <xdr:col>36</xdr:col>
      <xdr:colOff>165100</xdr:colOff>
      <xdr:row>98</xdr:row>
      <xdr:rowOff>77229</xdr:rowOff>
    </xdr:to>
    <xdr:sp macro="" textlink="">
      <xdr:nvSpPr>
        <xdr:cNvPr id="490" name="楕円 489"/>
        <xdr:cNvSpPr/>
      </xdr:nvSpPr>
      <xdr:spPr>
        <a:xfrm>
          <a:off x="6921500" y="167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68356</xdr:rowOff>
    </xdr:from>
    <xdr:ext cx="534377" cy="259045"/>
    <xdr:sp macro="" textlink="">
      <xdr:nvSpPr>
        <xdr:cNvPr id="491" name="テキスト ボックス 490"/>
        <xdr:cNvSpPr txBox="1"/>
      </xdr:nvSpPr>
      <xdr:spPr>
        <a:xfrm>
          <a:off x="6705111" y="168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75692</xdr:rowOff>
    </xdr:from>
    <xdr:to>
      <xdr:col>85</xdr:col>
      <xdr:colOff>127000</xdr:colOff>
      <xdr:row>37</xdr:row>
      <xdr:rowOff>75787</xdr:rowOff>
    </xdr:to>
    <xdr:cxnSp macro="">
      <xdr:nvCxnSpPr>
        <xdr:cNvPr id="525" name="直線コネクタ 524"/>
        <xdr:cNvCxnSpPr/>
      </xdr:nvCxnSpPr>
      <xdr:spPr>
        <a:xfrm>
          <a:off x="15481300" y="6247892"/>
          <a:ext cx="838200" cy="17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117697</xdr:rowOff>
    </xdr:from>
    <xdr:to>
      <xdr:col>81</xdr:col>
      <xdr:colOff>50800</xdr:colOff>
      <xdr:row>36</xdr:row>
      <xdr:rowOff>75692</xdr:rowOff>
    </xdr:to>
    <xdr:cxnSp macro="">
      <xdr:nvCxnSpPr>
        <xdr:cNvPr id="528" name="直線コネクタ 527"/>
        <xdr:cNvCxnSpPr/>
      </xdr:nvCxnSpPr>
      <xdr:spPr>
        <a:xfrm>
          <a:off x="14592300" y="6118447"/>
          <a:ext cx="889000" cy="1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22447</xdr:rowOff>
    </xdr:from>
    <xdr:to>
      <xdr:col>76</xdr:col>
      <xdr:colOff>114300</xdr:colOff>
      <xdr:row>35</xdr:row>
      <xdr:rowOff>117697</xdr:rowOff>
    </xdr:to>
    <xdr:cxnSp macro="">
      <xdr:nvCxnSpPr>
        <xdr:cNvPr id="531" name="直線コネクタ 530"/>
        <xdr:cNvCxnSpPr/>
      </xdr:nvCxnSpPr>
      <xdr:spPr>
        <a:xfrm>
          <a:off x="13703300" y="5680297"/>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22447</xdr:rowOff>
    </xdr:from>
    <xdr:to>
      <xdr:col>71</xdr:col>
      <xdr:colOff>177800</xdr:colOff>
      <xdr:row>37</xdr:row>
      <xdr:rowOff>12541</xdr:rowOff>
    </xdr:to>
    <xdr:cxnSp macro="">
      <xdr:nvCxnSpPr>
        <xdr:cNvPr id="534" name="直線コネクタ 533"/>
        <xdr:cNvCxnSpPr/>
      </xdr:nvCxnSpPr>
      <xdr:spPr>
        <a:xfrm flipV="1">
          <a:off x="12814300" y="5680297"/>
          <a:ext cx="889000" cy="6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24987</xdr:rowOff>
    </xdr:from>
    <xdr:to>
      <xdr:col>85</xdr:col>
      <xdr:colOff>177800</xdr:colOff>
      <xdr:row>37</xdr:row>
      <xdr:rowOff>126587</xdr:rowOff>
    </xdr:to>
    <xdr:sp macro="" textlink="">
      <xdr:nvSpPr>
        <xdr:cNvPr id="544" name="楕円 543"/>
        <xdr:cNvSpPr/>
      </xdr:nvSpPr>
      <xdr:spPr>
        <a:xfrm>
          <a:off x="16268700" y="63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3414</xdr:rowOff>
    </xdr:from>
    <xdr:ext cx="534377" cy="259045"/>
    <xdr:sp macro="" textlink="">
      <xdr:nvSpPr>
        <xdr:cNvPr id="545" name="消防費該当値テキスト"/>
        <xdr:cNvSpPr txBox="1"/>
      </xdr:nvSpPr>
      <xdr:spPr>
        <a:xfrm>
          <a:off x="16370300" y="63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macro="" textlink="">
      <xdr:nvSpPr>
        <xdr:cNvPr id="546" name="楕円 545"/>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117619</xdr:rowOff>
    </xdr:from>
    <xdr:ext cx="534377" cy="259045"/>
    <xdr:sp macro="" textlink="">
      <xdr:nvSpPr>
        <xdr:cNvPr id="547" name="テキスト ボックス 546"/>
        <xdr:cNvSpPr txBox="1"/>
      </xdr:nvSpPr>
      <xdr:spPr>
        <a:xfrm>
          <a:off x="15214111" y="62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66897</xdr:rowOff>
    </xdr:from>
    <xdr:to>
      <xdr:col>76</xdr:col>
      <xdr:colOff>165100</xdr:colOff>
      <xdr:row>35</xdr:row>
      <xdr:rowOff>168497</xdr:rowOff>
    </xdr:to>
    <xdr:sp macro="" textlink="">
      <xdr:nvSpPr>
        <xdr:cNvPr id="548" name="楕円 547"/>
        <xdr:cNvSpPr/>
      </xdr:nvSpPr>
      <xdr:spPr>
        <a:xfrm>
          <a:off x="14541500" y="60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159624</xdr:rowOff>
    </xdr:from>
    <xdr:ext cx="534377" cy="259045"/>
    <xdr:sp macro="" textlink="">
      <xdr:nvSpPr>
        <xdr:cNvPr id="549" name="テキスト ボックス 548"/>
        <xdr:cNvSpPr txBox="1"/>
      </xdr:nvSpPr>
      <xdr:spPr>
        <a:xfrm>
          <a:off x="14325111" y="61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143097</xdr:rowOff>
    </xdr:from>
    <xdr:to>
      <xdr:col>72</xdr:col>
      <xdr:colOff>38100</xdr:colOff>
      <xdr:row>33</xdr:row>
      <xdr:rowOff>73247</xdr:rowOff>
    </xdr:to>
    <xdr:sp macro="" textlink="">
      <xdr:nvSpPr>
        <xdr:cNvPr id="550" name="楕円 549"/>
        <xdr:cNvSpPr/>
      </xdr:nvSpPr>
      <xdr:spPr>
        <a:xfrm>
          <a:off x="13652500" y="56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89774</xdr:rowOff>
    </xdr:from>
    <xdr:ext cx="534377" cy="259045"/>
    <xdr:sp macro="" textlink="">
      <xdr:nvSpPr>
        <xdr:cNvPr id="551" name="テキスト ボックス 550"/>
        <xdr:cNvSpPr txBox="1"/>
      </xdr:nvSpPr>
      <xdr:spPr>
        <a:xfrm>
          <a:off x="13436111" y="54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133191</xdr:rowOff>
    </xdr:from>
    <xdr:to>
      <xdr:col>67</xdr:col>
      <xdr:colOff>101600</xdr:colOff>
      <xdr:row>37</xdr:row>
      <xdr:rowOff>63341</xdr:rowOff>
    </xdr:to>
    <xdr:sp macro="" textlink="">
      <xdr:nvSpPr>
        <xdr:cNvPr id="552" name="楕円 551"/>
        <xdr:cNvSpPr/>
      </xdr:nvSpPr>
      <xdr:spPr>
        <a:xfrm>
          <a:off x="12763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54468</xdr:rowOff>
    </xdr:from>
    <xdr:ext cx="534377" cy="259045"/>
    <xdr:sp macro="" textlink="">
      <xdr:nvSpPr>
        <xdr:cNvPr id="553" name="テキスト ボックス 552"/>
        <xdr:cNvSpPr txBox="1"/>
      </xdr:nvSpPr>
      <xdr:spPr>
        <a:xfrm>
          <a:off x="12547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157874</xdr:rowOff>
    </xdr:from>
    <xdr:to>
      <xdr:col>85</xdr:col>
      <xdr:colOff>127000</xdr:colOff>
      <xdr:row>55</xdr:row>
      <xdr:rowOff>6289</xdr:rowOff>
    </xdr:to>
    <xdr:cxnSp macro="">
      <xdr:nvCxnSpPr>
        <xdr:cNvPr id="581" name="直線コネクタ 580"/>
        <xdr:cNvCxnSpPr/>
      </xdr:nvCxnSpPr>
      <xdr:spPr>
        <a:xfrm flipV="1">
          <a:off x="15481300" y="9073274"/>
          <a:ext cx="838200" cy="36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43802</xdr:rowOff>
    </xdr:from>
    <xdr:to>
      <xdr:col>81</xdr:col>
      <xdr:colOff>50800</xdr:colOff>
      <xdr:row>55</xdr:row>
      <xdr:rowOff>6289</xdr:rowOff>
    </xdr:to>
    <xdr:cxnSp macro="">
      <xdr:nvCxnSpPr>
        <xdr:cNvPr id="584" name="直線コネクタ 583"/>
        <xdr:cNvCxnSpPr/>
      </xdr:nvCxnSpPr>
      <xdr:spPr>
        <a:xfrm>
          <a:off x="14592300" y="8959202"/>
          <a:ext cx="889000" cy="47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43802</xdr:rowOff>
    </xdr:from>
    <xdr:to>
      <xdr:col>76</xdr:col>
      <xdr:colOff>114300</xdr:colOff>
      <xdr:row>53</xdr:row>
      <xdr:rowOff>13124</xdr:rowOff>
    </xdr:to>
    <xdr:cxnSp macro="">
      <xdr:nvCxnSpPr>
        <xdr:cNvPr id="587" name="直線コネクタ 586"/>
        <xdr:cNvCxnSpPr/>
      </xdr:nvCxnSpPr>
      <xdr:spPr>
        <a:xfrm flipV="1">
          <a:off x="13703300" y="8959202"/>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13124</xdr:rowOff>
    </xdr:from>
    <xdr:to>
      <xdr:col>71</xdr:col>
      <xdr:colOff>177800</xdr:colOff>
      <xdr:row>56</xdr:row>
      <xdr:rowOff>164869</xdr:rowOff>
    </xdr:to>
    <xdr:cxnSp macro="">
      <xdr:nvCxnSpPr>
        <xdr:cNvPr id="590" name="直線コネクタ 589"/>
        <xdr:cNvCxnSpPr/>
      </xdr:nvCxnSpPr>
      <xdr:spPr>
        <a:xfrm flipV="1">
          <a:off x="12814300" y="9099974"/>
          <a:ext cx="889000" cy="6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107074</xdr:rowOff>
    </xdr:from>
    <xdr:to>
      <xdr:col>85</xdr:col>
      <xdr:colOff>177800</xdr:colOff>
      <xdr:row>53</xdr:row>
      <xdr:rowOff>37224</xdr:rowOff>
    </xdr:to>
    <xdr:sp macro="" textlink="">
      <xdr:nvSpPr>
        <xdr:cNvPr id="600" name="楕円 599"/>
        <xdr:cNvSpPr/>
      </xdr:nvSpPr>
      <xdr:spPr>
        <a:xfrm>
          <a:off x="16268700" y="90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129951</xdr:rowOff>
    </xdr:from>
    <xdr:ext cx="534377" cy="259045"/>
    <xdr:sp macro="" textlink="">
      <xdr:nvSpPr>
        <xdr:cNvPr id="601" name="教育費該当値テキスト"/>
        <xdr:cNvSpPr txBox="1"/>
      </xdr:nvSpPr>
      <xdr:spPr>
        <a:xfrm>
          <a:off x="16370300" y="88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126939</xdr:rowOff>
    </xdr:from>
    <xdr:to>
      <xdr:col>81</xdr:col>
      <xdr:colOff>101600</xdr:colOff>
      <xdr:row>55</xdr:row>
      <xdr:rowOff>57089</xdr:rowOff>
    </xdr:to>
    <xdr:sp macro="" textlink="">
      <xdr:nvSpPr>
        <xdr:cNvPr id="602" name="楕円 601"/>
        <xdr:cNvSpPr/>
      </xdr:nvSpPr>
      <xdr:spPr>
        <a:xfrm>
          <a:off x="15430500" y="93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73616</xdr:rowOff>
    </xdr:from>
    <xdr:ext cx="534377" cy="259045"/>
    <xdr:sp macro="" textlink="">
      <xdr:nvSpPr>
        <xdr:cNvPr id="603" name="テキスト ボックス 602"/>
        <xdr:cNvSpPr txBox="1"/>
      </xdr:nvSpPr>
      <xdr:spPr>
        <a:xfrm>
          <a:off x="15214111" y="91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164452</xdr:rowOff>
    </xdr:from>
    <xdr:to>
      <xdr:col>76</xdr:col>
      <xdr:colOff>165100</xdr:colOff>
      <xdr:row>52</xdr:row>
      <xdr:rowOff>94602</xdr:rowOff>
    </xdr:to>
    <xdr:sp macro="" textlink="">
      <xdr:nvSpPr>
        <xdr:cNvPr id="604" name="楕円 603"/>
        <xdr:cNvSpPr/>
      </xdr:nvSpPr>
      <xdr:spPr>
        <a:xfrm>
          <a:off x="14541500" y="89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111129</xdr:rowOff>
    </xdr:from>
    <xdr:ext cx="534377" cy="259045"/>
    <xdr:sp macro="" textlink="">
      <xdr:nvSpPr>
        <xdr:cNvPr id="605" name="テキスト ボックス 604"/>
        <xdr:cNvSpPr txBox="1"/>
      </xdr:nvSpPr>
      <xdr:spPr>
        <a:xfrm>
          <a:off x="14325111" y="86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133774</xdr:rowOff>
    </xdr:from>
    <xdr:to>
      <xdr:col>72</xdr:col>
      <xdr:colOff>38100</xdr:colOff>
      <xdr:row>53</xdr:row>
      <xdr:rowOff>63924</xdr:rowOff>
    </xdr:to>
    <xdr:sp macro="" textlink="">
      <xdr:nvSpPr>
        <xdr:cNvPr id="606" name="楕円 605"/>
        <xdr:cNvSpPr/>
      </xdr:nvSpPr>
      <xdr:spPr>
        <a:xfrm>
          <a:off x="13652500" y="90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80451</xdr:rowOff>
    </xdr:from>
    <xdr:ext cx="534377" cy="259045"/>
    <xdr:sp macro="" textlink="">
      <xdr:nvSpPr>
        <xdr:cNvPr id="607" name="テキスト ボックス 606"/>
        <xdr:cNvSpPr txBox="1"/>
      </xdr:nvSpPr>
      <xdr:spPr>
        <a:xfrm>
          <a:off x="13436111" y="88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114069</xdr:rowOff>
    </xdr:from>
    <xdr:to>
      <xdr:col>67</xdr:col>
      <xdr:colOff>101600</xdr:colOff>
      <xdr:row>57</xdr:row>
      <xdr:rowOff>44219</xdr:rowOff>
    </xdr:to>
    <xdr:sp macro="" textlink="">
      <xdr:nvSpPr>
        <xdr:cNvPr id="608" name="楕円 607"/>
        <xdr:cNvSpPr/>
      </xdr:nvSpPr>
      <xdr:spPr>
        <a:xfrm>
          <a:off x="12763500" y="97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35346</xdr:rowOff>
    </xdr:from>
    <xdr:ext cx="534377" cy="259045"/>
    <xdr:sp macro="" textlink="">
      <xdr:nvSpPr>
        <xdr:cNvPr id="609" name="テキスト ボックス 608"/>
        <xdr:cNvSpPr txBox="1"/>
      </xdr:nvSpPr>
      <xdr:spPr>
        <a:xfrm>
          <a:off x="12547111" y="98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61957</xdr:rowOff>
    </xdr:from>
    <xdr:to>
      <xdr:col>85</xdr:col>
      <xdr:colOff>127000</xdr:colOff>
      <xdr:row>96</xdr:row>
      <xdr:rowOff>116039</xdr:rowOff>
    </xdr:to>
    <xdr:cxnSp macro="">
      <xdr:nvCxnSpPr>
        <xdr:cNvPr id="695" name="直線コネクタ 694"/>
        <xdr:cNvCxnSpPr/>
      </xdr:nvCxnSpPr>
      <xdr:spPr>
        <a:xfrm>
          <a:off x="15481300" y="16349707"/>
          <a:ext cx="838200" cy="2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61957</xdr:rowOff>
    </xdr:from>
    <xdr:to>
      <xdr:col>81</xdr:col>
      <xdr:colOff>50800</xdr:colOff>
      <xdr:row>96</xdr:row>
      <xdr:rowOff>104229</xdr:rowOff>
    </xdr:to>
    <xdr:cxnSp macro="">
      <xdr:nvCxnSpPr>
        <xdr:cNvPr id="698" name="直線コネクタ 697"/>
        <xdr:cNvCxnSpPr/>
      </xdr:nvCxnSpPr>
      <xdr:spPr>
        <a:xfrm flipV="1">
          <a:off x="14592300" y="16349707"/>
          <a:ext cx="889000" cy="21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104229</xdr:rowOff>
    </xdr:from>
    <xdr:to>
      <xdr:col>76</xdr:col>
      <xdr:colOff>114300</xdr:colOff>
      <xdr:row>96</xdr:row>
      <xdr:rowOff>124231</xdr:rowOff>
    </xdr:to>
    <xdr:cxnSp macro="">
      <xdr:nvCxnSpPr>
        <xdr:cNvPr id="701" name="直線コネクタ 700"/>
        <xdr:cNvCxnSpPr/>
      </xdr:nvCxnSpPr>
      <xdr:spPr>
        <a:xfrm flipV="1">
          <a:off x="13703300" y="1656342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117678</xdr:rowOff>
    </xdr:from>
    <xdr:to>
      <xdr:col>71</xdr:col>
      <xdr:colOff>177800</xdr:colOff>
      <xdr:row>96</xdr:row>
      <xdr:rowOff>124231</xdr:rowOff>
    </xdr:to>
    <xdr:cxnSp macro="">
      <xdr:nvCxnSpPr>
        <xdr:cNvPr id="704" name="直線コネクタ 703"/>
        <xdr:cNvCxnSpPr/>
      </xdr:nvCxnSpPr>
      <xdr:spPr>
        <a:xfrm>
          <a:off x="12814300" y="1657687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65239</xdr:rowOff>
    </xdr:from>
    <xdr:to>
      <xdr:col>85</xdr:col>
      <xdr:colOff>177800</xdr:colOff>
      <xdr:row>96</xdr:row>
      <xdr:rowOff>166839</xdr:rowOff>
    </xdr:to>
    <xdr:sp macro="" textlink="">
      <xdr:nvSpPr>
        <xdr:cNvPr id="714" name="楕円 713"/>
        <xdr:cNvSpPr/>
      </xdr:nvSpPr>
      <xdr:spPr>
        <a:xfrm>
          <a:off x="162687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43666</xdr:rowOff>
    </xdr:from>
    <xdr:ext cx="534377" cy="259045"/>
    <xdr:sp macro="" textlink="">
      <xdr:nvSpPr>
        <xdr:cNvPr id="715" name="公債費該当値テキスト"/>
        <xdr:cNvSpPr txBox="1"/>
      </xdr:nvSpPr>
      <xdr:spPr>
        <a:xfrm>
          <a:off x="16370300" y="165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11157</xdr:rowOff>
    </xdr:from>
    <xdr:to>
      <xdr:col>81</xdr:col>
      <xdr:colOff>101600</xdr:colOff>
      <xdr:row>95</xdr:row>
      <xdr:rowOff>112757</xdr:rowOff>
    </xdr:to>
    <xdr:sp macro="" textlink="">
      <xdr:nvSpPr>
        <xdr:cNvPr id="716" name="楕円 715"/>
        <xdr:cNvSpPr/>
      </xdr:nvSpPr>
      <xdr:spPr>
        <a:xfrm>
          <a:off x="15430500" y="162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129284</xdr:rowOff>
    </xdr:from>
    <xdr:ext cx="534377" cy="259045"/>
    <xdr:sp macro="" textlink="">
      <xdr:nvSpPr>
        <xdr:cNvPr id="717" name="テキスト ボックス 716"/>
        <xdr:cNvSpPr txBox="1"/>
      </xdr:nvSpPr>
      <xdr:spPr>
        <a:xfrm>
          <a:off x="15214111" y="160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53429</xdr:rowOff>
    </xdr:from>
    <xdr:to>
      <xdr:col>76</xdr:col>
      <xdr:colOff>165100</xdr:colOff>
      <xdr:row>96</xdr:row>
      <xdr:rowOff>155029</xdr:rowOff>
    </xdr:to>
    <xdr:sp macro="" textlink="">
      <xdr:nvSpPr>
        <xdr:cNvPr id="718" name="楕円 717"/>
        <xdr:cNvSpPr/>
      </xdr:nvSpPr>
      <xdr:spPr>
        <a:xfrm>
          <a:off x="14541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146156</xdr:rowOff>
    </xdr:from>
    <xdr:ext cx="534377" cy="259045"/>
    <xdr:sp macro="" textlink="">
      <xdr:nvSpPr>
        <xdr:cNvPr id="719" name="テキスト ボックス 718"/>
        <xdr:cNvSpPr txBox="1"/>
      </xdr:nvSpPr>
      <xdr:spPr>
        <a:xfrm>
          <a:off x="14325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73431</xdr:rowOff>
    </xdr:from>
    <xdr:to>
      <xdr:col>72</xdr:col>
      <xdr:colOff>38100</xdr:colOff>
      <xdr:row>97</xdr:row>
      <xdr:rowOff>3581</xdr:rowOff>
    </xdr:to>
    <xdr:sp macro="" textlink="">
      <xdr:nvSpPr>
        <xdr:cNvPr id="720" name="楕円 719"/>
        <xdr:cNvSpPr/>
      </xdr:nvSpPr>
      <xdr:spPr>
        <a:xfrm>
          <a:off x="13652500" y="165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166158</xdr:rowOff>
    </xdr:from>
    <xdr:ext cx="534377" cy="259045"/>
    <xdr:sp macro="" textlink="">
      <xdr:nvSpPr>
        <xdr:cNvPr id="721" name="テキスト ボックス 720"/>
        <xdr:cNvSpPr txBox="1"/>
      </xdr:nvSpPr>
      <xdr:spPr>
        <a:xfrm>
          <a:off x="13436111" y="1662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66878</xdr:rowOff>
    </xdr:from>
    <xdr:to>
      <xdr:col>67</xdr:col>
      <xdr:colOff>101600</xdr:colOff>
      <xdr:row>96</xdr:row>
      <xdr:rowOff>168478</xdr:rowOff>
    </xdr:to>
    <xdr:sp macro="" textlink="">
      <xdr:nvSpPr>
        <xdr:cNvPr id="722" name="楕円 721"/>
        <xdr:cNvSpPr/>
      </xdr:nvSpPr>
      <xdr:spPr>
        <a:xfrm>
          <a:off x="12763500" y="165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159605</xdr:rowOff>
    </xdr:from>
    <xdr:ext cx="534377" cy="259045"/>
    <xdr:sp macro="" textlink="">
      <xdr:nvSpPr>
        <xdr:cNvPr id="723" name="テキスト ボックス 722"/>
        <xdr:cNvSpPr txBox="1"/>
      </xdr:nvSpPr>
      <xdr:spPr>
        <a:xfrm>
          <a:off x="12547111" y="166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10,271</a:t>
          </a:r>
          <a:r>
            <a:rPr kumimoji="1" lang="ja-JP" altLang="en-US" sz="1300">
              <a:latin typeface="ＭＳ Ｐゴシック" panose="020B0600070205080204" pitchFamily="50" charset="-128"/>
              <a:ea typeface="ＭＳ Ｐゴシック" panose="020B0600070205080204" pitchFamily="50" charset="-128"/>
            </a:rPr>
            <a:t>円となっており、防災減債基金積立金の減により、大幅な減少となり、併せて類似団体平均を大きく下回ることとなった。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64,205</a:t>
          </a:r>
          <a:r>
            <a:rPr kumimoji="1" lang="ja-JP" altLang="en-US" sz="1300">
              <a:latin typeface="ＭＳ Ｐゴシック" panose="020B0600070205080204" pitchFamily="50" charset="-128"/>
              <a:ea typeface="ＭＳ Ｐゴシック" panose="020B0600070205080204" pitchFamily="50" charset="-128"/>
            </a:rPr>
            <a:t>円となっており、戸田第一小学校改築等工事、新曽小学校教室棟（含給食調理場）増築等工事により増加し、類似団体平均を大きく上回ることとなった。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23,242</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円となっており、類似団体平均を大きく下回ることとなった。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財政調整基金残高の標準財政規模比については、前年度と比較すると残高としては約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1,950</a:t>
          </a:r>
          <a:r>
            <a:rPr kumimoji="1" lang="ja-JP" altLang="en-US" sz="1400">
              <a:latin typeface="ＭＳ ゴシック" pitchFamily="49" charset="-128"/>
              <a:ea typeface="ＭＳ ゴシック" pitchFamily="49" charset="-128"/>
            </a:rPr>
            <a:t>万円増加していることから</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ポイント増加した。実質収支額については、前年度と比較して</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ポイント減少となった。実質単年度収支は、前年度と比較し、</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ポイント減少となった。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a:t>
          </a:r>
          <a:r>
            <a:rPr kumimoji="1" lang="en-US" altLang="ja-JP" sz="1400">
              <a:latin typeface="ＭＳ ゴシック" pitchFamily="49" charset="-128"/>
              <a:ea typeface="ＭＳ ゴシック" pitchFamily="49" charset="-128"/>
            </a:rPr>
            <a:t>-26.28</a:t>
          </a:r>
          <a:r>
            <a:rPr kumimoji="1" lang="ja-JP" altLang="en-US" sz="1400">
              <a:latin typeface="ＭＳ ゴシック" pitchFamily="49" charset="-128"/>
              <a:ea typeface="ＭＳ ゴシック" pitchFamily="49" charset="-128"/>
            </a:rPr>
            <a:t>％で、前年度と比較し、負の値が</a:t>
          </a:r>
          <a:r>
            <a:rPr kumimoji="1" lang="en-US" altLang="ja-JP" sz="1400">
              <a:latin typeface="ＭＳ ゴシック" pitchFamily="49" charset="-128"/>
              <a:ea typeface="ＭＳ ゴシック" pitchFamily="49" charset="-128"/>
            </a:rPr>
            <a:t>13.17</a:t>
          </a:r>
          <a:r>
            <a:rPr kumimoji="1" lang="ja-JP" altLang="en-US" sz="1400">
              <a:latin typeface="ＭＳ ゴシック" pitchFamily="49" charset="-128"/>
              <a:ea typeface="ＭＳ ゴシック" pitchFamily="49" charset="-128"/>
            </a:rPr>
            <a:t>ポイント増加した。水道事業会計において余剰額が</a:t>
          </a:r>
          <a:r>
            <a:rPr kumimoji="1" lang="en-US" altLang="ja-JP" sz="1400">
              <a:latin typeface="ＭＳ ゴシック" pitchFamily="49" charset="-128"/>
              <a:ea typeface="ＭＳ ゴシック" pitchFamily="49" charset="-128"/>
            </a:rPr>
            <a:t>756</a:t>
          </a:r>
          <a:r>
            <a:rPr kumimoji="1" lang="ja-JP" altLang="en-US" sz="1400">
              <a:latin typeface="ＭＳ ゴシック" pitchFamily="49" charset="-128"/>
              <a:ea typeface="ＭＳ ゴシック" pitchFamily="49" charset="-128"/>
            </a:rPr>
            <a:t>百万円増加したことが要因である。</a:t>
          </a:r>
        </a:p>
        <a:p>
          <a:r>
            <a:rPr kumimoji="1" lang="ja-JP" altLang="en-US" sz="1400">
              <a:latin typeface="ＭＳ ゴシック" pitchFamily="49" charset="-128"/>
              <a:ea typeface="ＭＳ ゴシック" pitchFamily="49" charset="-128"/>
            </a:rPr>
            <a:t>　現状、すべての会計において、実質収支は黒字となっているものの、一般会計からの繰出金が多額となっている会計も複数あることから、今後も健全な財政運営を図る。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実質公債費比率の分子については、前年度と比較して約</a:t>
          </a:r>
          <a:r>
            <a:rPr kumimoji="1" lang="en-US" altLang="ja-JP" sz="1400">
              <a:latin typeface="ＭＳ ゴシック" pitchFamily="49" charset="-128"/>
              <a:ea typeface="ＭＳ ゴシック" pitchFamily="49" charset="-128"/>
            </a:rPr>
            <a:t>6,500</a:t>
          </a:r>
          <a:r>
            <a:rPr kumimoji="1" lang="ja-JP" altLang="en-US" sz="1400">
              <a:latin typeface="ＭＳ ゴシック" pitchFamily="49" charset="-128"/>
              <a:ea typeface="ＭＳ ゴシック" pitchFamily="49" charset="-128"/>
            </a:rPr>
            <a:t>万円の減少となった。引き続き市債の適切な活用に努め、一定水準を維持し、健全な財政運営を図る。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将来負担比率の分子については、前年度と比較して約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7,500</a:t>
          </a:r>
          <a:r>
            <a:rPr kumimoji="1" lang="ja-JP" altLang="en-US" sz="1400">
              <a:latin typeface="ＭＳ ゴシック" pitchFamily="49" charset="-128"/>
              <a:ea typeface="ＭＳ ゴシック" pitchFamily="49" charset="-128"/>
            </a:rPr>
            <a:t>万円の減となった。主な要因として、充当可能基金が増となったことが挙げられる。</a:t>
          </a:r>
        </a:p>
        <a:p>
          <a:r>
            <a:rPr kumimoji="1" lang="ja-JP" altLang="en-US" sz="1400">
              <a:latin typeface="ＭＳ ゴシック" pitchFamily="49" charset="-128"/>
              <a:ea typeface="ＭＳ ゴシック" pitchFamily="49" charset="-128"/>
            </a:rPr>
            <a:t>　今後、公共施設の老朽化による大規模な施設整備が集中するため将来に過度な財政負担を残さないよう、計画的な市債借入れを行い、健全な財政運営を図る。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埼玉県戸田市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財政調整基金の増加により、基金全体の残高は、前年度と比較して約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当初予算編成時の財源の状況や決算状況を考慮しながら、一定水準の基金残高を維持し、今後の財政需要に備える。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公共施設等整備基金：公共用または公用の施設の整備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都市開発基金：都市開発関連事業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防災減災基金：災害に強い、安全で安心なまちづくりを推進するための基金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教育基金：中学生及び高校生の教育の向上及び振興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環境対策基金：環境対策事業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都市開発基金については、財産収入の積立を実施したことにより、残高が増加している。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防災減災基金については、公園維持管理事業及び消防車両等整備維持管理事業の財源として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千万円の取崩しを実施したことにより、残高が減少している。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対象事業において今後も多額の資金を必要とすることから、市債の借入れともバランスを取りながら計画的に新規積立て及び取崩しを実施し、基金残高を確保していく。その他の基金については、これまでと同程度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財政調整基金については、当初予算編成における財政の状況により取崩し、積立は財産収入（運用利子）の他、決算状況に応じて予算化し実施している。令和４年度は積立金が増加し、残高が増加している。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他の財源の状況を考慮しながら社会保障費の増加等に備えるため、基金残高を維持していく。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本市においては、減債基金はない。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有形固定資産減価償却率は、前年度から１．４％増加した６６．１％となった。</a:t>
          </a:r>
        </a:p>
        <a:p>
          <a:r>
            <a:rPr kumimoji="1" lang="ja-JP" altLang="en-US" sz="1100">
              <a:latin typeface="ＭＳ Ｐゴシック" panose="020B0600070205080204" pitchFamily="50" charset="-128"/>
              <a:ea typeface="ＭＳ Ｐゴシック" panose="020B0600070205080204" pitchFamily="50" charset="-128"/>
            </a:rPr>
            <a:t>　美女木小学校の設備改修や美谷本小学校及び笹目小学校の外壁改修等の公共施設関連工事があったものの、既存施設等の老朽化により、減価償却率が増加したと考えられる。</a:t>
          </a:r>
        </a:p>
        <a:p>
          <a:r>
            <a:rPr kumimoji="1" lang="ja-JP" altLang="en-US" sz="1100">
              <a:latin typeface="ＭＳ Ｐゴシック" panose="020B0600070205080204" pitchFamily="50" charset="-128"/>
              <a:ea typeface="ＭＳ Ｐゴシック" panose="020B0600070205080204" pitchFamily="50" charset="-128"/>
            </a:rPr>
            <a:t>　類似団体と比較した順位や埼玉県の平均とも近い数値となっており、他団体と同程度の減価償却率となっている。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xdr:cNvCxnSpPr/>
      </xdr:nvCxnSpPr>
      <xdr:spPr>
        <a:xfrm flipV="1">
          <a:off x="4206240" y="536638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xdr:cNvSpPr txBox="1"/>
      </xdr:nvSpPr>
      <xdr:spPr>
        <a:xfrm>
          <a:off x="4258945" y="666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xdr:cNvCxnSpPr/>
      </xdr:nvCxnSpPr>
      <xdr:spPr>
        <a:xfrm>
          <a:off x="4119245" y="6660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xdr:cNvSpPr txBox="1"/>
      </xdr:nvSpPr>
      <xdr:spPr>
        <a:xfrm>
          <a:off x="4258945" y="586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157345"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xdr:cNvSpPr/>
      </xdr:nvSpPr>
      <xdr:spPr>
        <a:xfrm>
          <a:off x="3537585" y="5976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xdr:cNvSpPr/>
      </xdr:nvSpPr>
      <xdr:spPr>
        <a:xfrm>
          <a:off x="2867025" y="59732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xdr:cNvSpPr/>
      </xdr:nvSpPr>
      <xdr:spPr>
        <a:xfrm>
          <a:off x="2196465" y="59554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xdr:cNvSpPr/>
      </xdr:nvSpPr>
      <xdr:spPr>
        <a:xfrm>
          <a:off x="1525905" y="5923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114723</xdr:rowOff>
    </xdr:from>
    <xdr:to>
      <xdr:col>23</xdr:col>
      <xdr:colOff>136525</xdr:colOff>
      <xdr:row>32</xdr:row>
      <xdr:rowOff>44873</xdr:rowOff>
    </xdr:to>
    <xdr:sp macro="" textlink="">
      <xdr:nvSpPr>
        <xdr:cNvPr id="81" name="楕円 80"/>
        <xdr:cNvSpPr/>
      </xdr:nvSpPr>
      <xdr:spPr>
        <a:xfrm>
          <a:off x="4157345" y="608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93150</xdr:rowOff>
    </xdr:from>
    <xdr:ext cx="405111" cy="259045"/>
    <xdr:sp macro="" textlink="">
      <xdr:nvSpPr>
        <xdr:cNvPr id="82" name="有形固定資産減価償却率該当値テキスト"/>
        <xdr:cNvSpPr txBox="1"/>
      </xdr:nvSpPr>
      <xdr:spPr>
        <a:xfrm>
          <a:off x="4258945" y="605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64347</xdr:rowOff>
    </xdr:from>
    <xdr:to>
      <xdr:col>19</xdr:col>
      <xdr:colOff>187325</xdr:colOff>
      <xdr:row>31</xdr:row>
      <xdr:rowOff>165947</xdr:rowOff>
    </xdr:to>
    <xdr:sp macro="" textlink="">
      <xdr:nvSpPr>
        <xdr:cNvPr id="83" name="楕円 82"/>
        <xdr:cNvSpPr/>
      </xdr:nvSpPr>
      <xdr:spPr>
        <a:xfrm>
          <a:off x="3537585" y="6030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115147</xdr:rowOff>
    </xdr:from>
    <xdr:to>
      <xdr:col>23</xdr:col>
      <xdr:colOff>85725</xdr:colOff>
      <xdr:row>31</xdr:row>
      <xdr:rowOff>165523</xdr:rowOff>
    </xdr:to>
    <xdr:cxnSp macro="">
      <xdr:nvCxnSpPr>
        <xdr:cNvPr id="84" name="直線コネクタ 83"/>
        <xdr:cNvCxnSpPr/>
      </xdr:nvCxnSpPr>
      <xdr:spPr>
        <a:xfrm>
          <a:off x="3588385" y="6081607"/>
          <a:ext cx="6197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xdr:cNvSpPr/>
      </xdr:nvSpPr>
      <xdr:spPr>
        <a:xfrm>
          <a:off x="2867025" y="59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115147</xdr:rowOff>
    </xdr:to>
    <xdr:cxnSp macro="">
      <xdr:nvCxnSpPr>
        <xdr:cNvPr id="86" name="直線コネクタ 85"/>
        <xdr:cNvCxnSpPr/>
      </xdr:nvCxnSpPr>
      <xdr:spPr>
        <a:xfrm>
          <a:off x="2917825" y="6049222"/>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xdr:cNvSpPr/>
      </xdr:nvSpPr>
      <xdr:spPr>
        <a:xfrm>
          <a:off x="2196465" y="6059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82762</xdr:rowOff>
    </xdr:from>
    <xdr:to>
      <xdr:col>15</xdr:col>
      <xdr:colOff>136525</xdr:colOff>
      <xdr:row>31</xdr:row>
      <xdr:rowOff>143933</xdr:rowOff>
    </xdr:to>
    <xdr:cxnSp macro="">
      <xdr:nvCxnSpPr>
        <xdr:cNvPr id="88" name="直線コネクタ 87"/>
        <xdr:cNvCxnSpPr/>
      </xdr:nvCxnSpPr>
      <xdr:spPr>
        <a:xfrm flipV="1">
          <a:off x="2247265" y="6049222"/>
          <a:ext cx="6705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89" name="楕円 88"/>
        <xdr:cNvSpPr/>
      </xdr:nvSpPr>
      <xdr:spPr>
        <a:xfrm>
          <a:off x="1525905" y="6048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31</xdr:row>
      <xdr:rowOff>143933</xdr:rowOff>
    </xdr:to>
    <xdr:cxnSp macro="">
      <xdr:nvCxnSpPr>
        <xdr:cNvPr id="90" name="直線コネクタ 89"/>
        <xdr:cNvCxnSpPr/>
      </xdr:nvCxnSpPr>
      <xdr:spPr>
        <a:xfrm>
          <a:off x="1576705" y="6099598"/>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xdr:cNvSpPr txBox="1"/>
      </xdr:nvSpPr>
      <xdr:spPr>
        <a:xfrm>
          <a:off x="3395989" y="575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xdr:cNvSpPr txBox="1"/>
      </xdr:nvSpPr>
      <xdr:spPr>
        <a:xfrm>
          <a:off x="2738129" y="5756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xdr:cNvSpPr txBox="1"/>
      </xdr:nvSpPr>
      <xdr:spPr>
        <a:xfrm>
          <a:off x="2067569" y="57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xdr:cNvSpPr txBox="1"/>
      </xdr:nvSpPr>
      <xdr:spPr>
        <a:xfrm>
          <a:off x="139700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157074</xdr:rowOff>
    </xdr:from>
    <xdr:ext cx="405111" cy="259045"/>
    <xdr:sp macro="" textlink="">
      <xdr:nvSpPr>
        <xdr:cNvPr id="95" name="n_1mainValue有形固定資産減価償却率"/>
        <xdr:cNvSpPr txBox="1"/>
      </xdr:nvSpPr>
      <xdr:spPr>
        <a:xfrm>
          <a:off x="339598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xdr:cNvSpPr txBox="1"/>
      </xdr:nvSpPr>
      <xdr:spPr>
        <a:xfrm>
          <a:off x="2738129" y="609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7" name="n_3mainValue有形固定資産減価償却率"/>
        <xdr:cNvSpPr txBox="1"/>
      </xdr:nvSpPr>
      <xdr:spPr>
        <a:xfrm>
          <a:off x="2067569" y="614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98" name="n_4mainValue有形固定資産減価償却率"/>
        <xdr:cNvSpPr txBox="1"/>
      </xdr:nvSpPr>
      <xdr:spPr>
        <a:xfrm>
          <a:off x="1397009" y="613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債務償還比率については、前年度から３４．１％減少し、１９６．３％となった。</a:t>
          </a:r>
        </a:p>
        <a:p>
          <a:r>
            <a:rPr kumimoji="1" lang="ja-JP" altLang="en-US" sz="1100">
              <a:latin typeface="ＭＳ Ｐゴシック" panose="020B0600070205080204" pitchFamily="50" charset="-128"/>
              <a:ea typeface="ＭＳ Ｐゴシック" panose="020B0600070205080204" pitchFamily="50" charset="-128"/>
            </a:rPr>
            <a:t>　分母となる経常一般財源等が増加したことによるものと考えられる。</a:t>
          </a:r>
        </a:p>
        <a:p>
          <a:r>
            <a:rPr kumimoji="1" lang="ja-JP" altLang="en-US" sz="1100">
              <a:latin typeface="ＭＳ Ｐゴシック" panose="020B0600070205080204" pitchFamily="50" charset="-128"/>
              <a:ea typeface="ＭＳ Ｐゴシック" panose="020B0600070205080204" pitchFamily="50" charset="-128"/>
            </a:rPr>
            <a:t>　全国及び埼玉県平均に比べて下回っており、類似団体内では上位である。今後の経年での数値に注視していきたい。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xdr:cNvCxnSpPr/>
      </xdr:nvCxnSpPr>
      <xdr:spPr>
        <a:xfrm flipV="1">
          <a:off x="13027660" y="521186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xdr:cNvSpPr txBox="1"/>
      </xdr:nvSpPr>
      <xdr:spPr>
        <a:xfrm>
          <a:off x="13080365" y="64417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xdr:cNvCxnSpPr/>
      </xdr:nvCxnSpPr>
      <xdr:spPr>
        <a:xfrm>
          <a:off x="12963525" y="6437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32" name="債務償還比率平均値テキスト"/>
        <xdr:cNvSpPr txBox="1"/>
      </xdr:nvSpPr>
      <xdr:spPr>
        <a:xfrm>
          <a:off x="13080365" y="568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xdr:cNvSpPr/>
      </xdr:nvSpPr>
      <xdr:spPr>
        <a:xfrm>
          <a:off x="13001625" y="570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xdr:cNvSpPr/>
      </xdr:nvSpPr>
      <xdr:spPr>
        <a:xfrm>
          <a:off x="12359005" y="56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xdr:cNvSpPr/>
      </xdr:nvSpPr>
      <xdr:spPr>
        <a:xfrm>
          <a:off x="11688445" y="584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xdr:cNvSpPr/>
      </xdr:nvSpPr>
      <xdr:spPr>
        <a:xfrm>
          <a:off x="11017885" y="587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xdr:cNvSpPr/>
      </xdr:nvSpPr>
      <xdr:spPr>
        <a:xfrm>
          <a:off x="10347325" y="585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96809</xdr:rowOff>
    </xdr:from>
    <xdr:to>
      <xdr:col>76</xdr:col>
      <xdr:colOff>73025</xdr:colOff>
      <xdr:row>28</xdr:row>
      <xdr:rowOff>26959</xdr:rowOff>
    </xdr:to>
    <xdr:sp macro="" textlink="">
      <xdr:nvSpPr>
        <xdr:cNvPr id="143" name="楕円 142"/>
        <xdr:cNvSpPr/>
      </xdr:nvSpPr>
      <xdr:spPr>
        <a:xfrm>
          <a:off x="13001625" y="5392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119686</xdr:rowOff>
    </xdr:from>
    <xdr:ext cx="469744" cy="259045"/>
    <xdr:sp macro="" textlink="">
      <xdr:nvSpPr>
        <xdr:cNvPr id="144" name="債務償還比率該当値テキスト"/>
        <xdr:cNvSpPr txBox="1"/>
      </xdr:nvSpPr>
      <xdr:spPr>
        <a:xfrm>
          <a:off x="13080365" y="52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137710</xdr:rowOff>
    </xdr:from>
    <xdr:to>
      <xdr:col>72</xdr:col>
      <xdr:colOff>123825</xdr:colOff>
      <xdr:row>28</xdr:row>
      <xdr:rowOff>67860</xdr:rowOff>
    </xdr:to>
    <xdr:sp macro="" textlink="">
      <xdr:nvSpPr>
        <xdr:cNvPr id="145" name="楕円 144"/>
        <xdr:cNvSpPr/>
      </xdr:nvSpPr>
      <xdr:spPr>
        <a:xfrm>
          <a:off x="12359005" y="5433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147609</xdr:rowOff>
    </xdr:from>
    <xdr:to>
      <xdr:col>76</xdr:col>
      <xdr:colOff>22225</xdr:colOff>
      <xdr:row>28</xdr:row>
      <xdr:rowOff>17060</xdr:rowOff>
    </xdr:to>
    <xdr:cxnSp macro="">
      <xdr:nvCxnSpPr>
        <xdr:cNvPr id="146" name="直線コネクタ 145"/>
        <xdr:cNvCxnSpPr/>
      </xdr:nvCxnSpPr>
      <xdr:spPr>
        <a:xfrm flipV="1">
          <a:off x="12409805" y="5443509"/>
          <a:ext cx="61976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87764</xdr:rowOff>
    </xdr:from>
    <xdr:to>
      <xdr:col>68</xdr:col>
      <xdr:colOff>123825</xdr:colOff>
      <xdr:row>29</xdr:row>
      <xdr:rowOff>17914</xdr:rowOff>
    </xdr:to>
    <xdr:sp macro="" textlink="">
      <xdr:nvSpPr>
        <xdr:cNvPr id="147" name="楕円 146"/>
        <xdr:cNvSpPr/>
      </xdr:nvSpPr>
      <xdr:spPr>
        <a:xfrm>
          <a:off x="11688445" y="5551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17060</xdr:rowOff>
    </xdr:from>
    <xdr:to>
      <xdr:col>72</xdr:col>
      <xdr:colOff>73025</xdr:colOff>
      <xdr:row>28</xdr:row>
      <xdr:rowOff>138564</xdr:rowOff>
    </xdr:to>
    <xdr:cxnSp macro="">
      <xdr:nvCxnSpPr>
        <xdr:cNvPr id="148" name="直線コネクタ 147"/>
        <xdr:cNvCxnSpPr/>
      </xdr:nvCxnSpPr>
      <xdr:spPr>
        <a:xfrm flipV="1">
          <a:off x="11739245" y="5480600"/>
          <a:ext cx="670560" cy="1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121878</xdr:rowOff>
    </xdr:from>
    <xdr:to>
      <xdr:col>64</xdr:col>
      <xdr:colOff>123825</xdr:colOff>
      <xdr:row>28</xdr:row>
      <xdr:rowOff>52028</xdr:rowOff>
    </xdr:to>
    <xdr:sp macro="" textlink="">
      <xdr:nvSpPr>
        <xdr:cNvPr id="149" name="楕円 148"/>
        <xdr:cNvSpPr/>
      </xdr:nvSpPr>
      <xdr:spPr>
        <a:xfrm>
          <a:off x="11017885" y="5417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1228</xdr:rowOff>
    </xdr:from>
    <xdr:to>
      <xdr:col>68</xdr:col>
      <xdr:colOff>73025</xdr:colOff>
      <xdr:row>28</xdr:row>
      <xdr:rowOff>138564</xdr:rowOff>
    </xdr:to>
    <xdr:cxnSp macro="">
      <xdr:nvCxnSpPr>
        <xdr:cNvPr id="150" name="直線コネクタ 149"/>
        <xdr:cNvCxnSpPr/>
      </xdr:nvCxnSpPr>
      <xdr:spPr>
        <a:xfrm>
          <a:off x="11068685" y="5464768"/>
          <a:ext cx="670560" cy="1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151144</xdr:rowOff>
    </xdr:from>
    <xdr:to>
      <xdr:col>60</xdr:col>
      <xdr:colOff>123825</xdr:colOff>
      <xdr:row>28</xdr:row>
      <xdr:rowOff>81294</xdr:rowOff>
    </xdr:to>
    <xdr:sp macro="" textlink="">
      <xdr:nvSpPr>
        <xdr:cNvPr id="151" name="楕円 150"/>
        <xdr:cNvSpPr/>
      </xdr:nvSpPr>
      <xdr:spPr>
        <a:xfrm>
          <a:off x="10347325" y="5447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1228</xdr:rowOff>
    </xdr:from>
    <xdr:to>
      <xdr:col>64</xdr:col>
      <xdr:colOff>73025</xdr:colOff>
      <xdr:row>28</xdr:row>
      <xdr:rowOff>30494</xdr:rowOff>
    </xdr:to>
    <xdr:cxnSp macro="">
      <xdr:nvCxnSpPr>
        <xdr:cNvPr id="152" name="直線コネクタ 151"/>
        <xdr:cNvCxnSpPr/>
      </xdr:nvCxnSpPr>
      <xdr:spPr>
        <a:xfrm flipV="1">
          <a:off x="10398125" y="5464768"/>
          <a:ext cx="67056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53" name="n_1aveValue債務償還比率"/>
        <xdr:cNvSpPr txBox="1"/>
      </xdr:nvSpPr>
      <xdr:spPr>
        <a:xfrm>
          <a:off x="12185092" y="57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54" name="n_2aveValue債務償還比率"/>
        <xdr:cNvSpPr txBox="1"/>
      </xdr:nvSpPr>
      <xdr:spPr>
        <a:xfrm>
          <a:off x="11527232" y="594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55" name="n_3aveValue債務償還比率"/>
        <xdr:cNvSpPr txBox="1"/>
      </xdr:nvSpPr>
      <xdr:spPr>
        <a:xfrm>
          <a:off x="10856672" y="59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56" name="n_4aveValue債務償還比率"/>
        <xdr:cNvSpPr txBox="1"/>
      </xdr:nvSpPr>
      <xdr:spPr>
        <a:xfrm>
          <a:off x="10186112" y="59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84387</xdr:rowOff>
    </xdr:from>
    <xdr:ext cx="469744" cy="259045"/>
    <xdr:sp macro="" textlink="">
      <xdr:nvSpPr>
        <xdr:cNvPr id="157" name="n_1mainValue債務償還比率"/>
        <xdr:cNvSpPr txBox="1"/>
      </xdr:nvSpPr>
      <xdr:spPr>
        <a:xfrm>
          <a:off x="12185092" y="52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34441</xdr:rowOff>
    </xdr:from>
    <xdr:ext cx="469744" cy="259045"/>
    <xdr:sp macro="" textlink="">
      <xdr:nvSpPr>
        <xdr:cNvPr id="158" name="n_2mainValue債務償還比率"/>
        <xdr:cNvSpPr txBox="1"/>
      </xdr:nvSpPr>
      <xdr:spPr>
        <a:xfrm>
          <a:off x="11527232" y="533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68555</xdr:rowOff>
    </xdr:from>
    <xdr:ext cx="469744" cy="259045"/>
    <xdr:sp macro="" textlink="">
      <xdr:nvSpPr>
        <xdr:cNvPr id="159" name="n_3mainValue債務償還比率"/>
        <xdr:cNvSpPr txBox="1"/>
      </xdr:nvSpPr>
      <xdr:spPr>
        <a:xfrm>
          <a:off x="10856672" y="519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97821</xdr:rowOff>
    </xdr:from>
    <xdr:ext cx="469744" cy="259045"/>
    <xdr:sp macro="" textlink="">
      <xdr:nvSpPr>
        <xdr:cNvPr id="160" name="n_4mainValue債務償還比率"/>
        <xdr:cNvSpPr txBox="1"/>
      </xdr:nvSpPr>
      <xdr:spPr>
        <a:xfrm>
          <a:off x="10186112" y="522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71" name="楕円 70"/>
        <xdr:cNvSpPr/>
      </xdr:nvSpPr>
      <xdr:spPr>
        <a:xfrm>
          <a:off x="4036060" y="664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88409</xdr:rowOff>
    </xdr:from>
    <xdr:ext cx="405111" cy="259045"/>
    <xdr:sp macro="" textlink="">
      <xdr:nvSpPr>
        <xdr:cNvPr id="72" name="【道路】&#10;有形固定資産減価償却率該当値テキスト"/>
        <xdr:cNvSpPr txBox="1"/>
      </xdr:nvSpPr>
      <xdr:spPr>
        <a:xfrm>
          <a:off x="4124960" y="662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3" name="楕円 72"/>
        <xdr:cNvSpPr/>
      </xdr:nvSpPr>
      <xdr:spPr>
        <a:xfrm>
          <a:off x="3312160" y="663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144780</xdr:rowOff>
    </xdr:from>
    <xdr:to>
      <xdr:col>24</xdr:col>
      <xdr:colOff>63500</xdr:colOff>
      <xdr:row>39</xdr:row>
      <xdr:rowOff>160782</xdr:rowOff>
    </xdr:to>
    <xdr:cxnSp macro="">
      <xdr:nvCxnSpPr>
        <xdr:cNvPr id="74" name="直線コネクタ 73"/>
        <xdr:cNvCxnSpPr/>
      </xdr:nvCxnSpPr>
      <xdr:spPr>
        <a:xfrm>
          <a:off x="3355340" y="6682740"/>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61976</xdr:rowOff>
    </xdr:from>
    <xdr:to>
      <xdr:col>15</xdr:col>
      <xdr:colOff>101600</xdr:colOff>
      <xdr:row>39</xdr:row>
      <xdr:rowOff>163576</xdr:rowOff>
    </xdr:to>
    <xdr:sp macro="" textlink="">
      <xdr:nvSpPr>
        <xdr:cNvPr id="75" name="楕円 74"/>
        <xdr:cNvSpPr/>
      </xdr:nvSpPr>
      <xdr:spPr>
        <a:xfrm>
          <a:off x="25146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112776</xdr:rowOff>
    </xdr:from>
    <xdr:to>
      <xdr:col>19</xdr:col>
      <xdr:colOff>177800</xdr:colOff>
      <xdr:row>39</xdr:row>
      <xdr:rowOff>144780</xdr:rowOff>
    </xdr:to>
    <xdr:cxnSp macro="">
      <xdr:nvCxnSpPr>
        <xdr:cNvPr id="76" name="直線コネクタ 75"/>
        <xdr:cNvCxnSpPr/>
      </xdr:nvCxnSpPr>
      <xdr:spPr>
        <a:xfrm>
          <a:off x="2565400" y="665073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27686</xdr:rowOff>
    </xdr:from>
    <xdr:to>
      <xdr:col>10</xdr:col>
      <xdr:colOff>165100</xdr:colOff>
      <xdr:row>39</xdr:row>
      <xdr:rowOff>129286</xdr:rowOff>
    </xdr:to>
    <xdr:sp macro="" textlink="">
      <xdr:nvSpPr>
        <xdr:cNvPr id="77" name="楕円 76"/>
        <xdr:cNvSpPr/>
      </xdr:nvSpPr>
      <xdr:spPr>
        <a:xfrm>
          <a:off x="17399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78486</xdr:rowOff>
    </xdr:from>
    <xdr:to>
      <xdr:col>15</xdr:col>
      <xdr:colOff>50800</xdr:colOff>
      <xdr:row>39</xdr:row>
      <xdr:rowOff>112776</xdr:rowOff>
    </xdr:to>
    <xdr:cxnSp macro="">
      <xdr:nvCxnSpPr>
        <xdr:cNvPr id="78" name="直線コネクタ 77"/>
        <xdr:cNvCxnSpPr/>
      </xdr:nvCxnSpPr>
      <xdr:spPr>
        <a:xfrm>
          <a:off x="1790700" y="661644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160274</xdr:rowOff>
    </xdr:from>
    <xdr:to>
      <xdr:col>6</xdr:col>
      <xdr:colOff>38100</xdr:colOff>
      <xdr:row>39</xdr:row>
      <xdr:rowOff>90424</xdr:rowOff>
    </xdr:to>
    <xdr:sp macro="" textlink="">
      <xdr:nvSpPr>
        <xdr:cNvPr id="79" name="楕円 78"/>
        <xdr:cNvSpPr/>
      </xdr:nvSpPr>
      <xdr:spPr>
        <a:xfrm>
          <a:off x="965200" y="65305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39624</xdr:rowOff>
    </xdr:from>
    <xdr:to>
      <xdr:col>10</xdr:col>
      <xdr:colOff>114300</xdr:colOff>
      <xdr:row>39</xdr:row>
      <xdr:rowOff>78486</xdr:rowOff>
    </xdr:to>
    <xdr:cxnSp macro="">
      <xdr:nvCxnSpPr>
        <xdr:cNvPr id="80" name="直線コネクタ 79"/>
        <xdr:cNvCxnSpPr/>
      </xdr:nvCxnSpPr>
      <xdr:spPr>
        <a:xfrm>
          <a:off x="1008380" y="6577584"/>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85" name="n_1mainValue【道路】&#10;有形固定資産減価償却率"/>
        <xdr:cNvSpPr txBox="1"/>
      </xdr:nvSpPr>
      <xdr:spPr>
        <a:xfrm>
          <a:off x="317056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86" name="n_2mainValue【道路】&#10;有形固定資産減価償却率"/>
        <xdr:cNvSpPr txBox="1"/>
      </xdr:nvSpPr>
      <xdr:spPr>
        <a:xfrm>
          <a:off x="238570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120413</xdr:rowOff>
    </xdr:from>
    <xdr:ext cx="405111" cy="259045"/>
    <xdr:sp macro="" textlink="">
      <xdr:nvSpPr>
        <xdr:cNvPr id="87" name="n_3mainValue【道路】&#10;有形固定資産減価償却率"/>
        <xdr:cNvSpPr txBox="1"/>
      </xdr:nvSpPr>
      <xdr:spPr>
        <a:xfrm>
          <a:off x="161100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81551</xdr:rowOff>
    </xdr:from>
    <xdr:ext cx="405111" cy="259045"/>
    <xdr:sp macro="" textlink="">
      <xdr:nvSpPr>
        <xdr:cNvPr id="88" name="n_4mainValue【道路】&#10;有形固定資産減価償却率"/>
        <xdr:cNvSpPr txBox="1"/>
      </xdr:nvSpPr>
      <xdr:spPr>
        <a:xfrm>
          <a:off x="83630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22504</xdr:rowOff>
    </xdr:from>
    <xdr:to>
      <xdr:col>55</xdr:col>
      <xdr:colOff>50800</xdr:colOff>
      <xdr:row>41</xdr:row>
      <xdr:rowOff>124104</xdr:rowOff>
    </xdr:to>
    <xdr:sp macro="" textlink="">
      <xdr:nvSpPr>
        <xdr:cNvPr id="128" name="楕円 127"/>
        <xdr:cNvSpPr/>
      </xdr:nvSpPr>
      <xdr:spPr>
        <a:xfrm>
          <a:off x="9192260" y="6895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108881</xdr:rowOff>
    </xdr:from>
    <xdr:ext cx="469744" cy="259045"/>
    <xdr:sp macro="" textlink="">
      <xdr:nvSpPr>
        <xdr:cNvPr id="129" name="【道路】&#10;一人当たり延長該当値テキスト"/>
        <xdr:cNvSpPr txBox="1"/>
      </xdr:nvSpPr>
      <xdr:spPr>
        <a:xfrm>
          <a:off x="9258300" y="68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22123</xdr:rowOff>
    </xdr:from>
    <xdr:to>
      <xdr:col>50</xdr:col>
      <xdr:colOff>165100</xdr:colOff>
      <xdr:row>41</xdr:row>
      <xdr:rowOff>123723</xdr:rowOff>
    </xdr:to>
    <xdr:sp macro="" textlink="">
      <xdr:nvSpPr>
        <xdr:cNvPr id="130" name="楕円 129"/>
        <xdr:cNvSpPr/>
      </xdr:nvSpPr>
      <xdr:spPr>
        <a:xfrm>
          <a:off x="8445500" y="68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72923</xdr:rowOff>
    </xdr:from>
    <xdr:to>
      <xdr:col>55</xdr:col>
      <xdr:colOff>0</xdr:colOff>
      <xdr:row>41</xdr:row>
      <xdr:rowOff>73304</xdr:rowOff>
    </xdr:to>
    <xdr:cxnSp macro="">
      <xdr:nvCxnSpPr>
        <xdr:cNvPr id="131" name="直線コネクタ 130"/>
        <xdr:cNvCxnSpPr/>
      </xdr:nvCxnSpPr>
      <xdr:spPr>
        <a:xfrm>
          <a:off x="8496300" y="6946163"/>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21895</xdr:rowOff>
    </xdr:from>
    <xdr:to>
      <xdr:col>46</xdr:col>
      <xdr:colOff>38100</xdr:colOff>
      <xdr:row>41</xdr:row>
      <xdr:rowOff>123495</xdr:rowOff>
    </xdr:to>
    <xdr:sp macro="" textlink="">
      <xdr:nvSpPr>
        <xdr:cNvPr id="132" name="楕円 131"/>
        <xdr:cNvSpPr/>
      </xdr:nvSpPr>
      <xdr:spPr>
        <a:xfrm>
          <a:off x="7670800" y="6895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72695</xdr:rowOff>
    </xdr:from>
    <xdr:to>
      <xdr:col>50</xdr:col>
      <xdr:colOff>114300</xdr:colOff>
      <xdr:row>41</xdr:row>
      <xdr:rowOff>72923</xdr:rowOff>
    </xdr:to>
    <xdr:cxnSp macro="">
      <xdr:nvCxnSpPr>
        <xdr:cNvPr id="133" name="直線コネクタ 132"/>
        <xdr:cNvCxnSpPr/>
      </xdr:nvCxnSpPr>
      <xdr:spPr>
        <a:xfrm>
          <a:off x="7713980" y="6945935"/>
          <a:ext cx="7823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21513</xdr:rowOff>
    </xdr:from>
    <xdr:to>
      <xdr:col>41</xdr:col>
      <xdr:colOff>101600</xdr:colOff>
      <xdr:row>41</xdr:row>
      <xdr:rowOff>123113</xdr:rowOff>
    </xdr:to>
    <xdr:sp macro="" textlink="">
      <xdr:nvSpPr>
        <xdr:cNvPr id="134" name="楕円 133"/>
        <xdr:cNvSpPr/>
      </xdr:nvSpPr>
      <xdr:spPr>
        <a:xfrm>
          <a:off x="6873240" y="68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72313</xdr:rowOff>
    </xdr:from>
    <xdr:to>
      <xdr:col>45</xdr:col>
      <xdr:colOff>177800</xdr:colOff>
      <xdr:row>41</xdr:row>
      <xdr:rowOff>72695</xdr:rowOff>
    </xdr:to>
    <xdr:cxnSp macro="">
      <xdr:nvCxnSpPr>
        <xdr:cNvPr id="135" name="直線コネクタ 134"/>
        <xdr:cNvCxnSpPr/>
      </xdr:nvCxnSpPr>
      <xdr:spPr>
        <a:xfrm>
          <a:off x="6924040" y="6945553"/>
          <a:ext cx="78994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20600</xdr:rowOff>
    </xdr:from>
    <xdr:to>
      <xdr:col>36</xdr:col>
      <xdr:colOff>165100</xdr:colOff>
      <xdr:row>41</xdr:row>
      <xdr:rowOff>122200</xdr:rowOff>
    </xdr:to>
    <xdr:sp macro="" textlink="">
      <xdr:nvSpPr>
        <xdr:cNvPr id="136" name="楕円 135"/>
        <xdr:cNvSpPr/>
      </xdr:nvSpPr>
      <xdr:spPr>
        <a:xfrm>
          <a:off x="6098540" y="68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71400</xdr:rowOff>
    </xdr:from>
    <xdr:to>
      <xdr:col>41</xdr:col>
      <xdr:colOff>50800</xdr:colOff>
      <xdr:row>41</xdr:row>
      <xdr:rowOff>72313</xdr:rowOff>
    </xdr:to>
    <xdr:cxnSp macro="">
      <xdr:nvCxnSpPr>
        <xdr:cNvPr id="137" name="直線コネクタ 136"/>
        <xdr:cNvCxnSpPr/>
      </xdr:nvCxnSpPr>
      <xdr:spPr>
        <a:xfrm>
          <a:off x="6149340" y="6944640"/>
          <a:ext cx="7747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114850</xdr:rowOff>
    </xdr:from>
    <xdr:ext cx="469744" cy="259045"/>
    <xdr:sp macro="" textlink="">
      <xdr:nvSpPr>
        <xdr:cNvPr id="142" name="n_1mainValue【道路】&#10;一人当たり延長"/>
        <xdr:cNvSpPr txBox="1"/>
      </xdr:nvSpPr>
      <xdr:spPr>
        <a:xfrm>
          <a:off x="8271587" y="698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114622</xdr:rowOff>
    </xdr:from>
    <xdr:ext cx="469744" cy="259045"/>
    <xdr:sp macro="" textlink="">
      <xdr:nvSpPr>
        <xdr:cNvPr id="143" name="n_2mainValue【道路】&#10;一人当たり延長"/>
        <xdr:cNvSpPr txBox="1"/>
      </xdr:nvSpPr>
      <xdr:spPr>
        <a:xfrm>
          <a:off x="7509587" y="69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114240</xdr:rowOff>
    </xdr:from>
    <xdr:ext cx="469744" cy="259045"/>
    <xdr:sp macro="" textlink="">
      <xdr:nvSpPr>
        <xdr:cNvPr id="144" name="n_3mainValue【道路】&#10;一人当たり延長"/>
        <xdr:cNvSpPr txBox="1"/>
      </xdr:nvSpPr>
      <xdr:spPr>
        <a:xfrm>
          <a:off x="6712027" y="698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113327</xdr:rowOff>
    </xdr:from>
    <xdr:ext cx="469744" cy="259045"/>
    <xdr:sp macro="" textlink="">
      <xdr:nvSpPr>
        <xdr:cNvPr id="145" name="n_4mainValue【道路】&#10;一人当たり延長"/>
        <xdr:cNvSpPr txBox="1"/>
      </xdr:nvSpPr>
      <xdr:spPr>
        <a:xfrm>
          <a:off x="5937327" y="69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6" name="楕円 185"/>
        <xdr:cNvSpPr/>
      </xdr:nvSpPr>
      <xdr:spPr>
        <a:xfrm>
          <a:off x="403606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53992</xdr:rowOff>
    </xdr:from>
    <xdr:ext cx="405111" cy="259045"/>
    <xdr:sp macro="" textlink="">
      <xdr:nvSpPr>
        <xdr:cNvPr id="187" name="【橋りょう・トンネル】&#10;有形固定資産減価償却率該当値テキスト"/>
        <xdr:cNvSpPr txBox="1"/>
      </xdr:nvSpPr>
      <xdr:spPr>
        <a:xfrm>
          <a:off x="412496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8" name="楕円 187"/>
        <xdr:cNvSpPr/>
      </xdr:nvSpPr>
      <xdr:spPr>
        <a:xfrm>
          <a:off x="331216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81915</xdr:rowOff>
    </xdr:to>
    <xdr:cxnSp macro="">
      <xdr:nvCxnSpPr>
        <xdr:cNvPr id="189" name="直線コネクタ 188"/>
        <xdr:cNvCxnSpPr/>
      </xdr:nvCxnSpPr>
      <xdr:spPr>
        <a:xfrm>
          <a:off x="3355340" y="101117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90" name="楕円 189"/>
        <xdr:cNvSpPr/>
      </xdr:nvSpPr>
      <xdr:spPr>
        <a:xfrm>
          <a:off x="2514600" y="1003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53340</xdr:rowOff>
    </xdr:to>
    <xdr:cxnSp macro="">
      <xdr:nvCxnSpPr>
        <xdr:cNvPr id="191" name="直線コネクタ 190"/>
        <xdr:cNvCxnSpPr/>
      </xdr:nvCxnSpPr>
      <xdr:spPr>
        <a:xfrm>
          <a:off x="2565400" y="100831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2" name="楕円 191"/>
        <xdr:cNvSpPr/>
      </xdr:nvSpPr>
      <xdr:spPr>
        <a:xfrm>
          <a:off x="1739900" y="1001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xdr:rowOff>
    </xdr:from>
    <xdr:to>
      <xdr:col>15</xdr:col>
      <xdr:colOff>50800</xdr:colOff>
      <xdr:row>60</xdr:row>
      <xdr:rowOff>24765</xdr:rowOff>
    </xdr:to>
    <xdr:cxnSp macro="">
      <xdr:nvCxnSpPr>
        <xdr:cNvPr id="193" name="直線コネクタ 192"/>
        <xdr:cNvCxnSpPr/>
      </xdr:nvCxnSpPr>
      <xdr:spPr>
        <a:xfrm>
          <a:off x="1790700" y="100603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4" name="楕円 193"/>
        <xdr:cNvSpPr/>
      </xdr:nvSpPr>
      <xdr:spPr>
        <a:xfrm>
          <a:off x="965200" y="998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1905</xdr:rowOff>
    </xdr:to>
    <xdr:cxnSp macro="">
      <xdr:nvCxnSpPr>
        <xdr:cNvPr id="195" name="直線コネクタ 194"/>
        <xdr:cNvCxnSpPr/>
      </xdr:nvCxnSpPr>
      <xdr:spPr>
        <a:xfrm>
          <a:off x="1008380" y="1003363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3857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8363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120667</xdr:rowOff>
    </xdr:from>
    <xdr:ext cx="405111" cy="259045"/>
    <xdr:sp macro="" textlink="">
      <xdr:nvSpPr>
        <xdr:cNvPr id="200" name="n_1mainValue【橋りょう・トンネル】&#10;有形固定資産減価償却率"/>
        <xdr:cNvSpPr txBox="1"/>
      </xdr:nvSpPr>
      <xdr:spPr>
        <a:xfrm>
          <a:off x="317056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1" name="n_2mainValue【橋りょう・トンネル】&#10;有形固定資産減価償却率"/>
        <xdr:cNvSpPr txBox="1"/>
      </xdr:nvSpPr>
      <xdr:spPr>
        <a:xfrm>
          <a:off x="23857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2" name="n_3mainValue【橋りょう・トンネル】&#10;有形固定資産減価償却率"/>
        <xdr:cNvSpPr txBox="1"/>
      </xdr:nvSpPr>
      <xdr:spPr>
        <a:xfrm>
          <a:off x="16110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38752</xdr:rowOff>
    </xdr:from>
    <xdr:ext cx="405111" cy="259045"/>
    <xdr:sp macro="" textlink="">
      <xdr:nvSpPr>
        <xdr:cNvPr id="203" name="n_4mainValue【橋りょう・トンネル】&#10;有形固定資産減価償却率"/>
        <xdr:cNvSpPr txBox="1"/>
      </xdr:nvSpPr>
      <xdr:spPr>
        <a:xfrm>
          <a:off x="83630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81393</xdr:rowOff>
    </xdr:from>
    <xdr:ext cx="534377" cy="259045"/>
    <xdr:sp macro="" textlink="">
      <xdr:nvSpPr>
        <xdr:cNvPr id="234" name="【橋りょう・トンネル】&#10;一人当たり有形固定資産（償却資産）額平均値テキスト"/>
        <xdr:cNvSpPr txBox="1"/>
      </xdr:nvSpPr>
      <xdr:spPr>
        <a:xfrm>
          <a:off x="9258300" y="1047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67928</xdr:rowOff>
    </xdr:from>
    <xdr:to>
      <xdr:col>55</xdr:col>
      <xdr:colOff>50800</xdr:colOff>
      <xdr:row>61</xdr:row>
      <xdr:rowOff>169528</xdr:rowOff>
    </xdr:to>
    <xdr:sp macro="" textlink="">
      <xdr:nvSpPr>
        <xdr:cNvPr id="245" name="楕円 244"/>
        <xdr:cNvSpPr/>
      </xdr:nvSpPr>
      <xdr:spPr>
        <a:xfrm>
          <a:off x="9192260" y="102939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90805</xdr:rowOff>
    </xdr:from>
    <xdr:ext cx="599010" cy="259045"/>
    <xdr:sp macro="" textlink="">
      <xdr:nvSpPr>
        <xdr:cNvPr id="246" name="【橋りょう・トンネル】&#10;一人当たり有形固定資産（償却資産）額該当値テキスト"/>
        <xdr:cNvSpPr txBox="1"/>
      </xdr:nvSpPr>
      <xdr:spPr>
        <a:xfrm>
          <a:off x="9258300" y="1014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67328</xdr:rowOff>
    </xdr:from>
    <xdr:to>
      <xdr:col>50</xdr:col>
      <xdr:colOff>165100</xdr:colOff>
      <xdr:row>61</xdr:row>
      <xdr:rowOff>168928</xdr:rowOff>
    </xdr:to>
    <xdr:sp macro="" textlink="">
      <xdr:nvSpPr>
        <xdr:cNvPr id="247" name="楕円 246"/>
        <xdr:cNvSpPr/>
      </xdr:nvSpPr>
      <xdr:spPr>
        <a:xfrm>
          <a:off x="8445500" y="102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118128</xdr:rowOff>
    </xdr:from>
    <xdr:to>
      <xdr:col>55</xdr:col>
      <xdr:colOff>0</xdr:colOff>
      <xdr:row>61</xdr:row>
      <xdr:rowOff>118728</xdr:rowOff>
    </xdr:to>
    <xdr:cxnSp macro="">
      <xdr:nvCxnSpPr>
        <xdr:cNvPr id="248" name="直線コネクタ 247"/>
        <xdr:cNvCxnSpPr/>
      </xdr:nvCxnSpPr>
      <xdr:spPr>
        <a:xfrm>
          <a:off x="8496300" y="10344168"/>
          <a:ext cx="7239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67204</xdr:rowOff>
    </xdr:from>
    <xdr:to>
      <xdr:col>46</xdr:col>
      <xdr:colOff>38100</xdr:colOff>
      <xdr:row>61</xdr:row>
      <xdr:rowOff>168804</xdr:rowOff>
    </xdr:to>
    <xdr:sp macro="" textlink="">
      <xdr:nvSpPr>
        <xdr:cNvPr id="249" name="楕円 248"/>
        <xdr:cNvSpPr/>
      </xdr:nvSpPr>
      <xdr:spPr>
        <a:xfrm>
          <a:off x="7670800" y="102932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118004</xdr:rowOff>
    </xdr:from>
    <xdr:to>
      <xdr:col>50</xdr:col>
      <xdr:colOff>114300</xdr:colOff>
      <xdr:row>61</xdr:row>
      <xdr:rowOff>118128</xdr:rowOff>
    </xdr:to>
    <xdr:cxnSp macro="">
      <xdr:nvCxnSpPr>
        <xdr:cNvPr id="250" name="直線コネクタ 249"/>
        <xdr:cNvCxnSpPr/>
      </xdr:nvCxnSpPr>
      <xdr:spPr>
        <a:xfrm>
          <a:off x="7713980" y="10344044"/>
          <a:ext cx="78232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68098</xdr:rowOff>
    </xdr:from>
    <xdr:to>
      <xdr:col>41</xdr:col>
      <xdr:colOff>101600</xdr:colOff>
      <xdr:row>61</xdr:row>
      <xdr:rowOff>169698</xdr:rowOff>
    </xdr:to>
    <xdr:sp macro="" textlink="">
      <xdr:nvSpPr>
        <xdr:cNvPr id="251" name="楕円 250"/>
        <xdr:cNvSpPr/>
      </xdr:nvSpPr>
      <xdr:spPr>
        <a:xfrm>
          <a:off x="6873240" y="102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118004</xdr:rowOff>
    </xdr:from>
    <xdr:to>
      <xdr:col>45</xdr:col>
      <xdr:colOff>177800</xdr:colOff>
      <xdr:row>61</xdr:row>
      <xdr:rowOff>118898</xdr:rowOff>
    </xdr:to>
    <xdr:cxnSp macro="">
      <xdr:nvCxnSpPr>
        <xdr:cNvPr id="252" name="直線コネクタ 251"/>
        <xdr:cNvCxnSpPr/>
      </xdr:nvCxnSpPr>
      <xdr:spPr>
        <a:xfrm flipV="1">
          <a:off x="6924040" y="10344044"/>
          <a:ext cx="78994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64800</xdr:rowOff>
    </xdr:from>
    <xdr:to>
      <xdr:col>36</xdr:col>
      <xdr:colOff>165100</xdr:colOff>
      <xdr:row>61</xdr:row>
      <xdr:rowOff>166400</xdr:rowOff>
    </xdr:to>
    <xdr:sp macro="" textlink="">
      <xdr:nvSpPr>
        <xdr:cNvPr id="253" name="楕円 252"/>
        <xdr:cNvSpPr/>
      </xdr:nvSpPr>
      <xdr:spPr>
        <a:xfrm>
          <a:off x="6098540" y="102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115600</xdr:rowOff>
    </xdr:from>
    <xdr:to>
      <xdr:col>41</xdr:col>
      <xdr:colOff>50800</xdr:colOff>
      <xdr:row>61</xdr:row>
      <xdr:rowOff>118898</xdr:rowOff>
    </xdr:to>
    <xdr:cxnSp macro="">
      <xdr:nvCxnSpPr>
        <xdr:cNvPr id="254" name="直線コネクタ 253"/>
        <xdr:cNvCxnSpPr/>
      </xdr:nvCxnSpPr>
      <xdr:spPr>
        <a:xfrm>
          <a:off x="6149340" y="10341640"/>
          <a:ext cx="7747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32107</xdr:rowOff>
    </xdr:from>
    <xdr:ext cx="534377" cy="259045"/>
    <xdr:sp macro="" textlink="">
      <xdr:nvSpPr>
        <xdr:cNvPr id="255" name="n_1aveValue【橋りょう・トンネル】&#10;一人当たり有形固定資産（償却資産）額"/>
        <xdr:cNvSpPr txBox="1"/>
      </xdr:nvSpPr>
      <xdr:spPr>
        <a:xfrm>
          <a:off x="8239271" y="105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31937</xdr:rowOff>
    </xdr:from>
    <xdr:ext cx="534377" cy="259045"/>
    <xdr:sp macro="" textlink="">
      <xdr:nvSpPr>
        <xdr:cNvPr id="256" name="n_2aveValue【橋りょう・トンネル】&#10;一人当たり有形固定資産（償却資産）額"/>
        <xdr:cNvSpPr txBox="1"/>
      </xdr:nvSpPr>
      <xdr:spPr>
        <a:xfrm>
          <a:off x="7477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49341</xdr:rowOff>
    </xdr:from>
    <xdr:ext cx="534377" cy="259045"/>
    <xdr:sp macro="" textlink="">
      <xdr:nvSpPr>
        <xdr:cNvPr id="257" name="n_3aveValue【橋りょう・トンネル】&#10;一人当たり有形固定資産（償却資産）額"/>
        <xdr:cNvSpPr txBox="1"/>
      </xdr:nvSpPr>
      <xdr:spPr>
        <a:xfrm>
          <a:off x="67025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57008</xdr:rowOff>
    </xdr:from>
    <xdr:ext cx="534377" cy="259045"/>
    <xdr:sp macro="" textlink="">
      <xdr:nvSpPr>
        <xdr:cNvPr id="258" name="n_4aveValue【橋りょう・トンネル】&#10;一人当たり有形固定資産（償却資産）額"/>
        <xdr:cNvSpPr txBox="1"/>
      </xdr:nvSpPr>
      <xdr:spPr>
        <a:xfrm>
          <a:off x="590501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14005</xdr:rowOff>
    </xdr:from>
    <xdr:ext cx="599010" cy="259045"/>
    <xdr:sp macro="" textlink="">
      <xdr:nvSpPr>
        <xdr:cNvPr id="259" name="n_1mainValue【橋りょう・トンネル】&#10;一人当たり有形固定資産（償却資産）額"/>
        <xdr:cNvSpPr txBox="1"/>
      </xdr:nvSpPr>
      <xdr:spPr>
        <a:xfrm>
          <a:off x="8214575" y="1007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13881</xdr:rowOff>
    </xdr:from>
    <xdr:ext cx="599010" cy="259045"/>
    <xdr:sp macro="" textlink="">
      <xdr:nvSpPr>
        <xdr:cNvPr id="260" name="n_2mainValue【橋りょう・トンネル】&#10;一人当たり有形固定資産（償却資産）額"/>
        <xdr:cNvSpPr txBox="1"/>
      </xdr:nvSpPr>
      <xdr:spPr>
        <a:xfrm>
          <a:off x="7444955" y="100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14775</xdr:rowOff>
    </xdr:from>
    <xdr:ext cx="599010" cy="259045"/>
    <xdr:sp macro="" textlink="">
      <xdr:nvSpPr>
        <xdr:cNvPr id="261" name="n_3mainValue【橋りょう・トンネル】&#10;一人当たり有形固定資産（償却資産）額"/>
        <xdr:cNvSpPr txBox="1"/>
      </xdr:nvSpPr>
      <xdr:spPr>
        <a:xfrm>
          <a:off x="6670255" y="1007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11477</xdr:rowOff>
    </xdr:from>
    <xdr:ext cx="599010" cy="259045"/>
    <xdr:sp macro="" textlink="">
      <xdr:nvSpPr>
        <xdr:cNvPr id="262" name="n_4mainValue【橋りょう・トンネル】&#10;一人当たり有形固定資産（償却資産）額"/>
        <xdr:cNvSpPr txBox="1"/>
      </xdr:nvSpPr>
      <xdr:spPr>
        <a:xfrm>
          <a:off x="5872695" y="100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3" name="楕円 302"/>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4" name="【公営住宅】&#10;有形固定資産減価償却率該当値テキスト"/>
        <xdr:cNvSpPr txBox="1"/>
      </xdr:nvSpPr>
      <xdr:spPr>
        <a:xfrm>
          <a:off x="412496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305" name="楕円 304"/>
        <xdr:cNvSpPr/>
      </xdr:nvSpPr>
      <xdr:spPr>
        <a:xfrm>
          <a:off x="3312160" y="1368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15239</xdr:rowOff>
    </xdr:to>
    <xdr:cxnSp macro="">
      <xdr:nvCxnSpPr>
        <xdr:cNvPr id="306" name="直線コネクタ 305"/>
        <xdr:cNvCxnSpPr/>
      </xdr:nvCxnSpPr>
      <xdr:spPr>
        <a:xfrm>
          <a:off x="3355340" y="13735051"/>
          <a:ext cx="73152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7" name="楕円 306"/>
        <xdr:cNvSpPr/>
      </xdr:nvSpPr>
      <xdr:spPr>
        <a:xfrm>
          <a:off x="2514600" y="1365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156211</xdr:rowOff>
    </xdr:to>
    <xdr:cxnSp macro="">
      <xdr:nvCxnSpPr>
        <xdr:cNvPr id="308" name="直線コネクタ 307"/>
        <xdr:cNvCxnSpPr/>
      </xdr:nvCxnSpPr>
      <xdr:spPr>
        <a:xfrm>
          <a:off x="2565400" y="13702665"/>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09" name="楕円 308"/>
        <xdr:cNvSpPr/>
      </xdr:nvSpPr>
      <xdr:spPr>
        <a:xfrm>
          <a:off x="1739900" y="136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123825</xdr:rowOff>
    </xdr:to>
    <xdr:cxnSp macro="">
      <xdr:nvCxnSpPr>
        <xdr:cNvPr id="310" name="直線コネクタ 309"/>
        <xdr:cNvCxnSpPr/>
      </xdr:nvCxnSpPr>
      <xdr:spPr>
        <a:xfrm>
          <a:off x="1790700" y="1366837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1" name="楕円 310"/>
        <xdr:cNvSpPr/>
      </xdr:nvSpPr>
      <xdr:spPr>
        <a:xfrm>
          <a:off x="965200" y="13583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55245</xdr:rowOff>
    </xdr:from>
    <xdr:to>
      <xdr:col>10</xdr:col>
      <xdr:colOff>114300</xdr:colOff>
      <xdr:row>81</xdr:row>
      <xdr:rowOff>89536</xdr:rowOff>
    </xdr:to>
    <xdr:cxnSp macro="">
      <xdr:nvCxnSpPr>
        <xdr:cNvPr id="312" name="直線コネクタ 311"/>
        <xdr:cNvCxnSpPr/>
      </xdr:nvCxnSpPr>
      <xdr:spPr>
        <a:xfrm>
          <a:off x="1008380" y="1363408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14" name="n_2aveValue【公営住宅】&#10;有形固定資産減価償却率"/>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15" name="n_3aveValue【公営住宅】&#10;有形固定資産減価償却率"/>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6" name="n_4aveValue【公営住宅】&#10;有形固定資産減価償却率"/>
        <xdr:cNvSpPr txBox="1"/>
      </xdr:nvSpPr>
      <xdr:spPr>
        <a:xfrm>
          <a:off x="8363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317" name="n_1mainValue【公営住宅】&#10;有形固定資産減価償却率"/>
        <xdr:cNvSpPr txBox="1"/>
      </xdr:nvSpPr>
      <xdr:spPr>
        <a:xfrm>
          <a:off x="317056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8" name="n_2mainValue【公営住宅】&#10;有形固定資産減価償却率"/>
        <xdr:cNvSpPr txBox="1"/>
      </xdr:nvSpPr>
      <xdr:spPr>
        <a:xfrm>
          <a:off x="23857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19" name="n_3mainValue【公営住宅】&#10;有形固定資産減価償却率"/>
        <xdr:cNvSpPr txBox="1"/>
      </xdr:nvSpPr>
      <xdr:spPr>
        <a:xfrm>
          <a:off x="161100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20" name="n_4mainValue【公営住宅】&#10;有形固定資産減価償却率"/>
        <xdr:cNvSpPr txBox="1"/>
      </xdr:nvSpPr>
      <xdr:spPr>
        <a:xfrm>
          <a:off x="83630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157607</xdr:rowOff>
    </xdr:from>
    <xdr:to>
      <xdr:col>55</xdr:col>
      <xdr:colOff>50800</xdr:colOff>
      <xdr:row>85</xdr:row>
      <xdr:rowOff>87757</xdr:rowOff>
    </xdr:to>
    <xdr:sp macro="" textlink="">
      <xdr:nvSpPr>
        <xdr:cNvPr id="356" name="楕円 355"/>
        <xdr:cNvSpPr/>
      </xdr:nvSpPr>
      <xdr:spPr>
        <a:xfrm>
          <a:off x="9192260" y="14239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72534</xdr:rowOff>
    </xdr:from>
    <xdr:ext cx="469744" cy="259045"/>
    <xdr:sp macro="" textlink="">
      <xdr:nvSpPr>
        <xdr:cNvPr id="357" name="【公営住宅】&#10;一人当たり面積該当値テキスト"/>
        <xdr:cNvSpPr txBox="1"/>
      </xdr:nvSpPr>
      <xdr:spPr>
        <a:xfrm>
          <a:off x="9258300" y="1415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157035</xdr:rowOff>
    </xdr:from>
    <xdr:to>
      <xdr:col>50</xdr:col>
      <xdr:colOff>165100</xdr:colOff>
      <xdr:row>85</xdr:row>
      <xdr:rowOff>87185</xdr:rowOff>
    </xdr:to>
    <xdr:sp macro="" textlink="">
      <xdr:nvSpPr>
        <xdr:cNvPr id="358" name="楕円 357"/>
        <xdr:cNvSpPr/>
      </xdr:nvSpPr>
      <xdr:spPr>
        <a:xfrm>
          <a:off x="8445500" y="1423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36385</xdr:rowOff>
    </xdr:from>
    <xdr:to>
      <xdr:col>55</xdr:col>
      <xdr:colOff>0</xdr:colOff>
      <xdr:row>85</xdr:row>
      <xdr:rowOff>36957</xdr:rowOff>
    </xdr:to>
    <xdr:cxnSp macro="">
      <xdr:nvCxnSpPr>
        <xdr:cNvPr id="359" name="直線コネクタ 358"/>
        <xdr:cNvCxnSpPr/>
      </xdr:nvCxnSpPr>
      <xdr:spPr>
        <a:xfrm>
          <a:off x="8496300" y="14285785"/>
          <a:ext cx="7239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157035</xdr:rowOff>
    </xdr:from>
    <xdr:to>
      <xdr:col>46</xdr:col>
      <xdr:colOff>38100</xdr:colOff>
      <xdr:row>85</xdr:row>
      <xdr:rowOff>87185</xdr:rowOff>
    </xdr:to>
    <xdr:sp macro="" textlink="">
      <xdr:nvSpPr>
        <xdr:cNvPr id="360" name="楕円 359"/>
        <xdr:cNvSpPr/>
      </xdr:nvSpPr>
      <xdr:spPr>
        <a:xfrm>
          <a:off x="7670800" y="14238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36385</xdr:rowOff>
    </xdr:from>
    <xdr:to>
      <xdr:col>50</xdr:col>
      <xdr:colOff>114300</xdr:colOff>
      <xdr:row>85</xdr:row>
      <xdr:rowOff>36385</xdr:rowOff>
    </xdr:to>
    <xdr:cxnSp macro="">
      <xdr:nvCxnSpPr>
        <xdr:cNvPr id="361" name="直線コネクタ 360"/>
        <xdr:cNvCxnSpPr/>
      </xdr:nvCxnSpPr>
      <xdr:spPr>
        <a:xfrm>
          <a:off x="7713980" y="142857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157035</xdr:rowOff>
    </xdr:from>
    <xdr:to>
      <xdr:col>41</xdr:col>
      <xdr:colOff>101600</xdr:colOff>
      <xdr:row>85</xdr:row>
      <xdr:rowOff>87185</xdr:rowOff>
    </xdr:to>
    <xdr:sp macro="" textlink="">
      <xdr:nvSpPr>
        <xdr:cNvPr id="362" name="楕円 361"/>
        <xdr:cNvSpPr/>
      </xdr:nvSpPr>
      <xdr:spPr>
        <a:xfrm>
          <a:off x="6873240" y="1423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36385</xdr:rowOff>
    </xdr:from>
    <xdr:to>
      <xdr:col>45</xdr:col>
      <xdr:colOff>177800</xdr:colOff>
      <xdr:row>85</xdr:row>
      <xdr:rowOff>36385</xdr:rowOff>
    </xdr:to>
    <xdr:cxnSp macro="">
      <xdr:nvCxnSpPr>
        <xdr:cNvPr id="363" name="直線コネクタ 362"/>
        <xdr:cNvCxnSpPr/>
      </xdr:nvCxnSpPr>
      <xdr:spPr>
        <a:xfrm>
          <a:off x="6924040" y="142857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4" name="楕円 363"/>
        <xdr:cNvSpPr/>
      </xdr:nvSpPr>
      <xdr:spPr>
        <a:xfrm>
          <a:off x="609854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36385</xdr:rowOff>
    </xdr:to>
    <xdr:cxnSp macro="">
      <xdr:nvCxnSpPr>
        <xdr:cNvPr id="365" name="直線コネクタ 364"/>
        <xdr:cNvCxnSpPr/>
      </xdr:nvCxnSpPr>
      <xdr:spPr>
        <a:xfrm>
          <a:off x="6149340" y="14285213"/>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78312</xdr:rowOff>
    </xdr:from>
    <xdr:ext cx="469744" cy="259045"/>
    <xdr:sp macro="" textlink="">
      <xdr:nvSpPr>
        <xdr:cNvPr id="370" name="n_1mainValue【公営住宅】&#10;一人当たり面積"/>
        <xdr:cNvSpPr txBox="1"/>
      </xdr:nvSpPr>
      <xdr:spPr>
        <a:xfrm>
          <a:off x="8271587" y="1432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78312</xdr:rowOff>
    </xdr:from>
    <xdr:ext cx="469744" cy="259045"/>
    <xdr:sp macro="" textlink="">
      <xdr:nvSpPr>
        <xdr:cNvPr id="371" name="n_2mainValue【公営住宅】&#10;一人当たり面積"/>
        <xdr:cNvSpPr txBox="1"/>
      </xdr:nvSpPr>
      <xdr:spPr>
        <a:xfrm>
          <a:off x="7509587" y="1432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78312</xdr:rowOff>
    </xdr:from>
    <xdr:ext cx="469744" cy="259045"/>
    <xdr:sp macro="" textlink="">
      <xdr:nvSpPr>
        <xdr:cNvPr id="372" name="n_3mainValue【公営住宅】&#10;一人当たり面積"/>
        <xdr:cNvSpPr txBox="1"/>
      </xdr:nvSpPr>
      <xdr:spPr>
        <a:xfrm>
          <a:off x="6712027" y="1432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3" name="n_4mainValue【公営住宅】&#10;一人当たり面積"/>
        <xdr:cNvSpPr txBox="1"/>
      </xdr:nvSpPr>
      <xdr:spPr>
        <a:xfrm>
          <a:off x="59373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430" name="楕円 429"/>
        <xdr:cNvSpPr/>
      </xdr:nvSpPr>
      <xdr:spPr>
        <a:xfrm>
          <a:off x="14325600" y="59804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31" name="【認定こども園・幼稚園・保育所】&#10;有形固定資産減価償却率該当値テキスト"/>
        <xdr:cNvSpPr txBox="1"/>
      </xdr:nvSpPr>
      <xdr:spPr>
        <a:xfrm>
          <a:off x="144145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32" name="楕円 431"/>
        <xdr:cNvSpPr/>
      </xdr:nvSpPr>
      <xdr:spPr>
        <a:xfrm>
          <a:off x="1357884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163830</xdr:rowOff>
    </xdr:to>
    <xdr:cxnSp macro="">
      <xdr:nvCxnSpPr>
        <xdr:cNvPr id="433" name="直線コネクタ 432"/>
        <xdr:cNvCxnSpPr/>
      </xdr:nvCxnSpPr>
      <xdr:spPr>
        <a:xfrm>
          <a:off x="13629640" y="598932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34" name="楕円 433"/>
        <xdr:cNvSpPr/>
      </xdr:nvSpPr>
      <xdr:spPr>
        <a:xfrm>
          <a:off x="1280414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121920</xdr:rowOff>
    </xdr:to>
    <xdr:cxnSp macro="">
      <xdr:nvCxnSpPr>
        <xdr:cNvPr id="435" name="直線コネクタ 434"/>
        <xdr:cNvCxnSpPr/>
      </xdr:nvCxnSpPr>
      <xdr:spPr>
        <a:xfrm>
          <a:off x="12854940" y="595693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436" name="楕円 435"/>
        <xdr:cNvSpPr/>
      </xdr:nvSpPr>
      <xdr:spPr>
        <a:xfrm>
          <a:off x="12029440" y="614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89535</xdr:rowOff>
    </xdr:from>
    <xdr:to>
      <xdr:col>76</xdr:col>
      <xdr:colOff>114300</xdr:colOff>
      <xdr:row>36</xdr:row>
      <xdr:rowOff>158115</xdr:rowOff>
    </xdr:to>
    <xdr:cxnSp macro="">
      <xdr:nvCxnSpPr>
        <xdr:cNvPr id="437" name="直線コネクタ 436"/>
        <xdr:cNvCxnSpPr/>
      </xdr:nvCxnSpPr>
      <xdr:spPr>
        <a:xfrm flipV="1">
          <a:off x="12072620" y="5956935"/>
          <a:ext cx="78232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438" name="楕円 437"/>
        <xdr:cNvSpPr/>
      </xdr:nvSpPr>
      <xdr:spPr>
        <a:xfrm>
          <a:off x="1123188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114300</xdr:rowOff>
    </xdr:from>
    <xdr:to>
      <xdr:col>71</xdr:col>
      <xdr:colOff>177800</xdr:colOff>
      <xdr:row>36</xdr:row>
      <xdr:rowOff>158115</xdr:rowOff>
    </xdr:to>
    <xdr:cxnSp macro="">
      <xdr:nvCxnSpPr>
        <xdr:cNvPr id="439" name="直線コネクタ 438"/>
        <xdr:cNvCxnSpPr/>
      </xdr:nvCxnSpPr>
      <xdr:spPr>
        <a:xfrm>
          <a:off x="11282680" y="614934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44" name="n_1mainValue【認定こども園・幼稚園・保育所】&#10;有形固定資産減価償却率"/>
        <xdr:cNvSpPr txBox="1"/>
      </xdr:nvSpPr>
      <xdr:spPr>
        <a:xfrm>
          <a:off x="134372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445" name="n_2mainValue【認定こども園・幼稚園・保育所】&#10;有形固定資産減価償却率"/>
        <xdr:cNvSpPr txBox="1"/>
      </xdr:nvSpPr>
      <xdr:spPr>
        <a:xfrm>
          <a:off x="126752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53992</xdr:rowOff>
    </xdr:from>
    <xdr:ext cx="405111" cy="259045"/>
    <xdr:sp macro="" textlink="">
      <xdr:nvSpPr>
        <xdr:cNvPr id="446" name="n_3mainValue【認定こども園・幼稚園・保育所】&#10;有形固定資産減価償却率"/>
        <xdr:cNvSpPr txBox="1"/>
      </xdr:nvSpPr>
      <xdr:spPr>
        <a:xfrm>
          <a:off x="119005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447" name="n_4mainValue【認定こども園・幼稚園・保育所】&#10;有形固定資産減価償却率"/>
        <xdr:cNvSpPr txBox="1"/>
      </xdr:nvSpPr>
      <xdr:spPr>
        <a:xfrm>
          <a:off x="1110298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87" name="楕円 486"/>
        <xdr:cNvSpPr/>
      </xdr:nvSpPr>
      <xdr:spPr>
        <a:xfrm>
          <a:off x="194589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88" name="【認定こども園・幼稚園・保育所】&#10;一人当たり面積該当値テキスト"/>
        <xdr:cNvSpPr txBox="1"/>
      </xdr:nvSpPr>
      <xdr:spPr>
        <a:xfrm>
          <a:off x="1954784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33020</xdr:rowOff>
    </xdr:from>
    <xdr:to>
      <xdr:col>112</xdr:col>
      <xdr:colOff>38100</xdr:colOff>
      <xdr:row>40</xdr:row>
      <xdr:rowOff>134620</xdr:rowOff>
    </xdr:to>
    <xdr:sp macro="" textlink="">
      <xdr:nvSpPr>
        <xdr:cNvPr id="489" name="楕円 488"/>
        <xdr:cNvSpPr/>
      </xdr:nvSpPr>
      <xdr:spPr>
        <a:xfrm>
          <a:off x="1873504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83820</xdr:rowOff>
    </xdr:to>
    <xdr:cxnSp macro="">
      <xdr:nvCxnSpPr>
        <xdr:cNvPr id="490" name="直線コネクタ 489"/>
        <xdr:cNvCxnSpPr/>
      </xdr:nvCxnSpPr>
      <xdr:spPr>
        <a:xfrm>
          <a:off x="18778220" y="6789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1" name="楕円 490"/>
        <xdr:cNvSpPr/>
      </xdr:nvSpPr>
      <xdr:spPr>
        <a:xfrm>
          <a:off x="1793748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83820</xdr:rowOff>
    </xdr:to>
    <xdr:cxnSp macro="">
      <xdr:nvCxnSpPr>
        <xdr:cNvPr id="492" name="直線コネクタ 491"/>
        <xdr:cNvCxnSpPr/>
      </xdr:nvCxnSpPr>
      <xdr:spPr>
        <a:xfrm>
          <a:off x="17988280" y="6789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3" name="楕円 492"/>
        <xdr:cNvSpPr/>
      </xdr:nvSpPr>
      <xdr:spPr>
        <a:xfrm>
          <a:off x="1716278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91440</xdr:rowOff>
    </xdr:to>
    <xdr:cxnSp macro="">
      <xdr:nvCxnSpPr>
        <xdr:cNvPr id="494" name="直線コネクタ 493"/>
        <xdr:cNvCxnSpPr/>
      </xdr:nvCxnSpPr>
      <xdr:spPr>
        <a:xfrm flipV="1">
          <a:off x="17213580" y="67894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5" name="楕円 494"/>
        <xdr:cNvSpPr/>
      </xdr:nvSpPr>
      <xdr:spPr>
        <a:xfrm>
          <a:off x="16388080" y="6746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6" name="直線コネクタ 495"/>
        <xdr:cNvCxnSpPr/>
      </xdr:nvCxnSpPr>
      <xdr:spPr>
        <a:xfrm>
          <a:off x="16431260" y="6797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125747</xdr:rowOff>
    </xdr:from>
    <xdr:ext cx="469744" cy="259045"/>
    <xdr:sp macro="" textlink="">
      <xdr:nvSpPr>
        <xdr:cNvPr id="501" name="n_1mainValue【認定こども園・幼稚園・保育所】&#10;一人当たり面積"/>
        <xdr:cNvSpPr txBox="1"/>
      </xdr:nvSpPr>
      <xdr:spPr>
        <a:xfrm>
          <a:off x="185611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2" name="n_2mainValue【認定こども園・幼稚園・保育所】&#10;一人当たり面積"/>
        <xdr:cNvSpPr txBox="1"/>
      </xdr:nvSpPr>
      <xdr:spPr>
        <a:xfrm>
          <a:off x="1777626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3" name="n_3mainValue【認定こども園・幼稚園・保育所】&#10;一人当たり面積"/>
        <xdr:cNvSpPr txBox="1"/>
      </xdr:nvSpPr>
      <xdr:spPr>
        <a:xfrm>
          <a:off x="170015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4" name="n_4mainValue【認定こども園・幼稚園・保育所】&#10;一人当たり面積"/>
        <xdr:cNvSpPr txBox="1"/>
      </xdr:nvSpPr>
      <xdr:spPr>
        <a:xfrm>
          <a:off x="1622686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83503</xdr:rowOff>
    </xdr:from>
    <xdr:to>
      <xdr:col>85</xdr:col>
      <xdr:colOff>177800</xdr:colOff>
      <xdr:row>59</xdr:row>
      <xdr:rowOff>13653</xdr:rowOff>
    </xdr:to>
    <xdr:sp macro="" textlink="">
      <xdr:nvSpPr>
        <xdr:cNvPr id="549" name="楕円 548"/>
        <xdr:cNvSpPr/>
      </xdr:nvSpPr>
      <xdr:spPr>
        <a:xfrm>
          <a:off x="14325600" y="98066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106380</xdr:rowOff>
    </xdr:from>
    <xdr:ext cx="405111" cy="259045"/>
    <xdr:sp macro="" textlink="">
      <xdr:nvSpPr>
        <xdr:cNvPr id="550" name="【学校施設】&#10;有形固定資産減価償却率該当値テキスト"/>
        <xdr:cNvSpPr txBox="1"/>
      </xdr:nvSpPr>
      <xdr:spPr>
        <a:xfrm>
          <a:off x="14414500" y="9661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72072</xdr:rowOff>
    </xdr:from>
    <xdr:to>
      <xdr:col>81</xdr:col>
      <xdr:colOff>101600</xdr:colOff>
      <xdr:row>59</xdr:row>
      <xdr:rowOff>2222</xdr:rowOff>
    </xdr:to>
    <xdr:sp macro="" textlink="">
      <xdr:nvSpPr>
        <xdr:cNvPr id="551" name="楕円 550"/>
        <xdr:cNvSpPr/>
      </xdr:nvSpPr>
      <xdr:spPr>
        <a:xfrm>
          <a:off x="13578840" y="9795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122872</xdr:rowOff>
    </xdr:from>
    <xdr:to>
      <xdr:col>85</xdr:col>
      <xdr:colOff>127000</xdr:colOff>
      <xdr:row>58</xdr:row>
      <xdr:rowOff>134303</xdr:rowOff>
    </xdr:to>
    <xdr:cxnSp macro="">
      <xdr:nvCxnSpPr>
        <xdr:cNvPr id="552" name="直線コネクタ 551"/>
        <xdr:cNvCxnSpPr/>
      </xdr:nvCxnSpPr>
      <xdr:spPr>
        <a:xfrm>
          <a:off x="13629640" y="9845992"/>
          <a:ext cx="74676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3" name="楕円 552"/>
        <xdr:cNvSpPr/>
      </xdr:nvSpPr>
      <xdr:spPr>
        <a:xfrm>
          <a:off x="128041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122872</xdr:rowOff>
    </xdr:from>
    <xdr:to>
      <xdr:col>81</xdr:col>
      <xdr:colOff>50800</xdr:colOff>
      <xdr:row>59</xdr:row>
      <xdr:rowOff>57150</xdr:rowOff>
    </xdr:to>
    <xdr:cxnSp macro="">
      <xdr:nvCxnSpPr>
        <xdr:cNvPr id="554" name="直線コネクタ 553"/>
        <xdr:cNvCxnSpPr/>
      </xdr:nvCxnSpPr>
      <xdr:spPr>
        <a:xfrm flipV="1">
          <a:off x="12854940" y="9845992"/>
          <a:ext cx="7747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555" name="楕円 554"/>
        <xdr:cNvSpPr/>
      </xdr:nvSpPr>
      <xdr:spPr>
        <a:xfrm>
          <a:off x="12029440" y="1015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60</xdr:row>
      <xdr:rowOff>148590</xdr:rowOff>
    </xdr:to>
    <xdr:cxnSp macro="">
      <xdr:nvCxnSpPr>
        <xdr:cNvPr id="556" name="直線コネクタ 555"/>
        <xdr:cNvCxnSpPr/>
      </xdr:nvCxnSpPr>
      <xdr:spPr>
        <a:xfrm flipV="1">
          <a:off x="12072620" y="9947910"/>
          <a:ext cx="78232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557" name="楕円 556"/>
        <xdr:cNvSpPr/>
      </xdr:nvSpPr>
      <xdr:spPr>
        <a:xfrm>
          <a:off x="1123188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60</xdr:row>
      <xdr:rowOff>165735</xdr:rowOff>
    </xdr:to>
    <xdr:cxnSp macro="">
      <xdr:nvCxnSpPr>
        <xdr:cNvPr id="558" name="直線コネクタ 557"/>
        <xdr:cNvCxnSpPr/>
      </xdr:nvCxnSpPr>
      <xdr:spPr>
        <a:xfrm flipV="1">
          <a:off x="11282680" y="1020699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18749</xdr:rowOff>
    </xdr:from>
    <xdr:ext cx="405111" cy="259045"/>
    <xdr:sp macro="" textlink="">
      <xdr:nvSpPr>
        <xdr:cNvPr id="563" name="n_1mainValue【学校施設】&#10;有形固定資産減価償却率"/>
        <xdr:cNvSpPr txBox="1"/>
      </xdr:nvSpPr>
      <xdr:spPr>
        <a:xfrm>
          <a:off x="13437244" y="9574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4" name="n_2mainValue【学校施設】&#10;有形固定資産減価償却率"/>
        <xdr:cNvSpPr txBox="1"/>
      </xdr:nvSpPr>
      <xdr:spPr>
        <a:xfrm>
          <a:off x="12675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44467</xdr:rowOff>
    </xdr:from>
    <xdr:ext cx="405111" cy="259045"/>
    <xdr:sp macro="" textlink="">
      <xdr:nvSpPr>
        <xdr:cNvPr id="565" name="n_3mainValue【学校施設】&#10;有形固定資産減価償却率"/>
        <xdr:cNvSpPr txBox="1"/>
      </xdr:nvSpPr>
      <xdr:spPr>
        <a:xfrm>
          <a:off x="119005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61612</xdr:rowOff>
    </xdr:from>
    <xdr:ext cx="405111" cy="259045"/>
    <xdr:sp macro="" textlink="">
      <xdr:nvSpPr>
        <xdr:cNvPr id="566" name="n_4mainValue【学校施設】&#10;有形固定資産減価償却率"/>
        <xdr:cNvSpPr txBox="1"/>
      </xdr:nvSpPr>
      <xdr:spPr>
        <a:xfrm>
          <a:off x="1110298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44994</xdr:rowOff>
    </xdr:from>
    <xdr:to>
      <xdr:col>116</xdr:col>
      <xdr:colOff>114300</xdr:colOff>
      <xdr:row>62</xdr:row>
      <xdr:rowOff>146594</xdr:rowOff>
    </xdr:to>
    <xdr:sp macro="" textlink="">
      <xdr:nvSpPr>
        <xdr:cNvPr id="609" name="楕円 608"/>
        <xdr:cNvSpPr/>
      </xdr:nvSpPr>
      <xdr:spPr>
        <a:xfrm>
          <a:off x="1945894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23421</xdr:rowOff>
    </xdr:from>
    <xdr:ext cx="469744" cy="259045"/>
    <xdr:sp macro="" textlink="">
      <xdr:nvSpPr>
        <xdr:cNvPr id="610" name="【学校施設】&#10;一人当たり面積該当値テキスト"/>
        <xdr:cNvSpPr txBox="1"/>
      </xdr:nvSpPr>
      <xdr:spPr>
        <a:xfrm>
          <a:off x="19547840"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11" name="楕円 610"/>
        <xdr:cNvSpPr/>
      </xdr:nvSpPr>
      <xdr:spPr>
        <a:xfrm>
          <a:off x="1873504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95794</xdr:rowOff>
    </xdr:to>
    <xdr:cxnSp macro="">
      <xdr:nvCxnSpPr>
        <xdr:cNvPr id="612" name="直線コネクタ 611"/>
        <xdr:cNvCxnSpPr/>
      </xdr:nvCxnSpPr>
      <xdr:spPr>
        <a:xfrm>
          <a:off x="18778220" y="10485120"/>
          <a:ext cx="7315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13" name="楕円 612"/>
        <xdr:cNvSpPr/>
      </xdr:nvSpPr>
      <xdr:spPr>
        <a:xfrm>
          <a:off x="179374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14" name="直線コネクタ 613"/>
        <xdr:cNvCxnSpPr/>
      </xdr:nvCxnSpPr>
      <xdr:spPr>
        <a:xfrm>
          <a:off x="17988280" y="104851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37374</xdr:rowOff>
    </xdr:from>
    <xdr:to>
      <xdr:col>102</xdr:col>
      <xdr:colOff>165100</xdr:colOff>
      <xdr:row>62</xdr:row>
      <xdr:rowOff>138974</xdr:rowOff>
    </xdr:to>
    <xdr:sp macro="" textlink="">
      <xdr:nvSpPr>
        <xdr:cNvPr id="615" name="楕円 614"/>
        <xdr:cNvSpPr/>
      </xdr:nvSpPr>
      <xdr:spPr>
        <a:xfrm>
          <a:off x="1716278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88174</xdr:rowOff>
    </xdr:from>
    <xdr:to>
      <xdr:col>107</xdr:col>
      <xdr:colOff>50800</xdr:colOff>
      <xdr:row>62</xdr:row>
      <xdr:rowOff>91440</xdr:rowOff>
    </xdr:to>
    <xdr:cxnSp macro="">
      <xdr:nvCxnSpPr>
        <xdr:cNvPr id="616" name="直線コネクタ 615"/>
        <xdr:cNvCxnSpPr/>
      </xdr:nvCxnSpPr>
      <xdr:spPr>
        <a:xfrm>
          <a:off x="17213580" y="1048185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56969</xdr:rowOff>
    </xdr:from>
    <xdr:to>
      <xdr:col>98</xdr:col>
      <xdr:colOff>38100</xdr:colOff>
      <xdr:row>62</xdr:row>
      <xdr:rowOff>158569</xdr:rowOff>
    </xdr:to>
    <xdr:sp macro="" textlink="">
      <xdr:nvSpPr>
        <xdr:cNvPr id="617" name="楕円 616"/>
        <xdr:cNvSpPr/>
      </xdr:nvSpPr>
      <xdr:spPr>
        <a:xfrm>
          <a:off x="16388080" y="10450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88174</xdr:rowOff>
    </xdr:from>
    <xdr:to>
      <xdr:col>102</xdr:col>
      <xdr:colOff>114300</xdr:colOff>
      <xdr:row>62</xdr:row>
      <xdr:rowOff>107769</xdr:rowOff>
    </xdr:to>
    <xdr:cxnSp macro="">
      <xdr:nvCxnSpPr>
        <xdr:cNvPr id="618" name="直線コネクタ 617"/>
        <xdr:cNvCxnSpPr/>
      </xdr:nvCxnSpPr>
      <xdr:spPr>
        <a:xfrm flipV="1">
          <a:off x="16431260" y="10481854"/>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23" name="n_1mainValue【学校施設】&#10;一人当たり面積"/>
        <xdr:cNvSpPr txBox="1"/>
      </xdr:nvSpPr>
      <xdr:spPr>
        <a:xfrm>
          <a:off x="185611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24" name="n_2mainValue【学校施設】&#10;一人当たり面積"/>
        <xdr:cNvSpPr txBox="1"/>
      </xdr:nvSpPr>
      <xdr:spPr>
        <a:xfrm>
          <a:off x="1777626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130101</xdr:rowOff>
    </xdr:from>
    <xdr:ext cx="469744" cy="259045"/>
    <xdr:sp macro="" textlink="">
      <xdr:nvSpPr>
        <xdr:cNvPr id="625" name="n_3mainValue【学校施設】&#10;一人当たり面積"/>
        <xdr:cNvSpPr txBox="1"/>
      </xdr:nvSpPr>
      <xdr:spPr>
        <a:xfrm>
          <a:off x="17001567" y="105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626" name="n_4mainValue【学校施設】&#10;一人当たり面積"/>
        <xdr:cNvSpPr txBox="1"/>
      </xdr:nvSpPr>
      <xdr:spPr>
        <a:xfrm>
          <a:off x="16226867" y="1054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56" name="【児童館】&#10;有形固定資産減価償却率平均値テキスト"/>
        <xdr:cNvSpPr txBox="1"/>
      </xdr:nvSpPr>
      <xdr:spPr>
        <a:xfrm>
          <a:off x="14414500" y="1361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52070</xdr:rowOff>
    </xdr:from>
    <xdr:to>
      <xdr:col>85</xdr:col>
      <xdr:colOff>177800</xdr:colOff>
      <xdr:row>80</xdr:row>
      <xdr:rowOff>153670</xdr:rowOff>
    </xdr:to>
    <xdr:sp macro="" textlink="">
      <xdr:nvSpPr>
        <xdr:cNvPr id="667" name="楕円 666"/>
        <xdr:cNvSpPr/>
      </xdr:nvSpPr>
      <xdr:spPr>
        <a:xfrm>
          <a:off x="14325600" y="13463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74947</xdr:rowOff>
    </xdr:from>
    <xdr:ext cx="405111" cy="259045"/>
    <xdr:sp macro="" textlink="">
      <xdr:nvSpPr>
        <xdr:cNvPr id="668" name="【児童館】&#10;有形固定資産減価償却率該当値テキスト"/>
        <xdr:cNvSpPr txBox="1"/>
      </xdr:nvSpPr>
      <xdr:spPr>
        <a:xfrm>
          <a:off x="14414500"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669" name="楕円 668"/>
        <xdr:cNvSpPr/>
      </xdr:nvSpPr>
      <xdr:spPr>
        <a:xfrm>
          <a:off x="1357884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102870</xdr:rowOff>
    </xdr:to>
    <xdr:cxnSp macro="">
      <xdr:nvCxnSpPr>
        <xdr:cNvPr id="670" name="直線コネクタ 669"/>
        <xdr:cNvCxnSpPr/>
      </xdr:nvCxnSpPr>
      <xdr:spPr>
        <a:xfrm>
          <a:off x="13629640" y="13472161"/>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139700</xdr:rowOff>
    </xdr:from>
    <xdr:to>
      <xdr:col>76</xdr:col>
      <xdr:colOff>165100</xdr:colOff>
      <xdr:row>80</xdr:row>
      <xdr:rowOff>69850</xdr:rowOff>
    </xdr:to>
    <xdr:sp macro="" textlink="">
      <xdr:nvSpPr>
        <xdr:cNvPr id="671" name="楕円 670"/>
        <xdr:cNvSpPr/>
      </xdr:nvSpPr>
      <xdr:spPr>
        <a:xfrm>
          <a:off x="1280414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19050</xdr:rowOff>
    </xdr:from>
    <xdr:to>
      <xdr:col>81</xdr:col>
      <xdr:colOff>50800</xdr:colOff>
      <xdr:row>80</xdr:row>
      <xdr:rowOff>60961</xdr:rowOff>
    </xdr:to>
    <xdr:cxnSp macro="">
      <xdr:nvCxnSpPr>
        <xdr:cNvPr id="672" name="直線コネクタ 671"/>
        <xdr:cNvCxnSpPr/>
      </xdr:nvCxnSpPr>
      <xdr:spPr>
        <a:xfrm>
          <a:off x="12854940" y="13430250"/>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673" name="楕円 672"/>
        <xdr:cNvSpPr/>
      </xdr:nvSpPr>
      <xdr:spPr>
        <a:xfrm>
          <a:off x="12029440" y="13341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148589</xdr:rowOff>
    </xdr:from>
    <xdr:to>
      <xdr:col>76</xdr:col>
      <xdr:colOff>114300</xdr:colOff>
      <xdr:row>80</xdr:row>
      <xdr:rowOff>19050</xdr:rowOff>
    </xdr:to>
    <xdr:cxnSp macro="">
      <xdr:nvCxnSpPr>
        <xdr:cNvPr id="674" name="直線コネクタ 673"/>
        <xdr:cNvCxnSpPr/>
      </xdr:nvCxnSpPr>
      <xdr:spPr>
        <a:xfrm>
          <a:off x="12072620" y="13392149"/>
          <a:ext cx="7823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675" name="楕円 674"/>
        <xdr:cNvSpPr/>
      </xdr:nvSpPr>
      <xdr:spPr>
        <a:xfrm>
          <a:off x="1123188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106680</xdr:rowOff>
    </xdr:from>
    <xdr:to>
      <xdr:col>71</xdr:col>
      <xdr:colOff>177800</xdr:colOff>
      <xdr:row>79</xdr:row>
      <xdr:rowOff>148589</xdr:rowOff>
    </xdr:to>
    <xdr:cxnSp macro="">
      <xdr:nvCxnSpPr>
        <xdr:cNvPr id="676" name="直線コネクタ 675"/>
        <xdr:cNvCxnSpPr/>
      </xdr:nvCxnSpPr>
      <xdr:spPr>
        <a:xfrm>
          <a:off x="11282680" y="13350240"/>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77" name="n_1aveValue【児童館】&#10;有形固定資産減価償却率"/>
        <xdr:cNvSpPr txBox="1"/>
      </xdr:nvSpPr>
      <xdr:spPr>
        <a:xfrm>
          <a:off x="1343724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678" name="n_2aveValue【児童館】&#10;有形固定資産減価償却率"/>
        <xdr:cNvSpPr txBox="1"/>
      </xdr:nvSpPr>
      <xdr:spPr>
        <a:xfrm>
          <a:off x="126752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679" name="n_3aveValue【児童館】&#10;有形固定資産減価償却率"/>
        <xdr:cNvSpPr txBox="1"/>
      </xdr:nvSpPr>
      <xdr:spPr>
        <a:xfrm>
          <a:off x="119005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80" name="n_4aveValue【児童館】&#10;有形固定資産減価償却率"/>
        <xdr:cNvSpPr txBox="1"/>
      </xdr:nvSpPr>
      <xdr:spPr>
        <a:xfrm>
          <a:off x="1110298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681" name="n_1mainValue【児童館】&#10;有形固定資産減価償却率"/>
        <xdr:cNvSpPr txBox="1"/>
      </xdr:nvSpPr>
      <xdr:spPr>
        <a:xfrm>
          <a:off x="13437244" y="13204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86377</xdr:rowOff>
    </xdr:from>
    <xdr:ext cx="405111" cy="259045"/>
    <xdr:sp macro="" textlink="">
      <xdr:nvSpPr>
        <xdr:cNvPr id="682" name="n_2mainValue【児童館】&#10;有形固定資産減価償却率"/>
        <xdr:cNvSpPr txBox="1"/>
      </xdr:nvSpPr>
      <xdr:spPr>
        <a:xfrm>
          <a:off x="126752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683" name="n_3mainValue【児童館】&#10;有形固定資産減価償却率"/>
        <xdr:cNvSpPr txBox="1"/>
      </xdr:nvSpPr>
      <xdr:spPr>
        <a:xfrm>
          <a:off x="11900544" y="131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684" name="n_4mainValue【児童館】&#10;有形固定資産減価償却率"/>
        <xdr:cNvSpPr txBox="1"/>
      </xdr:nvSpPr>
      <xdr:spPr>
        <a:xfrm>
          <a:off x="1110298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xdr:cNvSpPr txBox="1"/>
      </xdr:nvSpPr>
      <xdr:spPr>
        <a:xfrm>
          <a:off x="19547840" y="1412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24" name="楕円 723"/>
        <xdr:cNvSpPr/>
      </xdr:nvSpPr>
      <xdr:spPr>
        <a:xfrm>
          <a:off x="1945894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25" name="【児童館】&#10;一人当たり面積該当値テキスト"/>
        <xdr:cNvSpPr txBox="1"/>
      </xdr:nvSpPr>
      <xdr:spPr>
        <a:xfrm>
          <a:off x="1954784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26" name="楕円 725"/>
        <xdr:cNvSpPr/>
      </xdr:nvSpPr>
      <xdr:spPr>
        <a:xfrm>
          <a:off x="1873504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27" name="直線コネクタ 726"/>
        <xdr:cNvCxnSpPr/>
      </xdr:nvCxnSpPr>
      <xdr:spPr>
        <a:xfrm>
          <a:off x="18778220" y="137464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8" name="楕円 727"/>
        <xdr:cNvSpPr/>
      </xdr:nvSpPr>
      <xdr:spPr>
        <a:xfrm>
          <a:off x="179374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9" name="直線コネクタ 728"/>
        <xdr:cNvCxnSpPr/>
      </xdr:nvCxnSpPr>
      <xdr:spPr>
        <a:xfrm>
          <a:off x="17988280" y="137464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730" name="楕円 729"/>
        <xdr:cNvSpPr/>
      </xdr:nvSpPr>
      <xdr:spPr>
        <a:xfrm>
          <a:off x="171627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0</xdr:rowOff>
    </xdr:to>
    <xdr:cxnSp macro="">
      <xdr:nvCxnSpPr>
        <xdr:cNvPr id="731" name="直線コネクタ 730"/>
        <xdr:cNvCxnSpPr/>
      </xdr:nvCxnSpPr>
      <xdr:spPr>
        <a:xfrm>
          <a:off x="17213580" y="137464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101600</xdr:rowOff>
    </xdr:from>
    <xdr:to>
      <xdr:col>98</xdr:col>
      <xdr:colOff>38100</xdr:colOff>
      <xdr:row>82</xdr:row>
      <xdr:rowOff>31750</xdr:rowOff>
    </xdr:to>
    <xdr:sp macro="" textlink="">
      <xdr:nvSpPr>
        <xdr:cNvPr id="732" name="楕円 731"/>
        <xdr:cNvSpPr/>
      </xdr:nvSpPr>
      <xdr:spPr>
        <a:xfrm>
          <a:off x="16388080" y="13680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152400</xdr:rowOff>
    </xdr:from>
    <xdr:to>
      <xdr:col>102</xdr:col>
      <xdr:colOff>114300</xdr:colOff>
      <xdr:row>82</xdr:row>
      <xdr:rowOff>0</xdr:rowOff>
    </xdr:to>
    <xdr:cxnSp macro="">
      <xdr:nvCxnSpPr>
        <xdr:cNvPr id="733" name="直線コネクタ 732"/>
        <xdr:cNvCxnSpPr/>
      </xdr:nvCxnSpPr>
      <xdr:spPr>
        <a:xfrm>
          <a:off x="16431260" y="1373124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xdr:cNvSpPr txBox="1"/>
      </xdr:nvSpPr>
      <xdr:spPr>
        <a:xfrm>
          <a:off x="1856112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735" name="n_2aveValue【児童館】&#10;一人当たり面積"/>
        <xdr:cNvSpPr txBox="1"/>
      </xdr:nvSpPr>
      <xdr:spPr>
        <a:xfrm>
          <a:off x="1777626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6" name="n_3aveValue【児童館】&#10;一人当たり面積"/>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aveValue【児童館】&#10;一人当たり面積"/>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38" name="n_1mainValue【児童館】&#10;一人当たり面積"/>
        <xdr:cNvSpPr txBox="1"/>
      </xdr:nvSpPr>
      <xdr:spPr>
        <a:xfrm>
          <a:off x="185611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9" name="n_2mainValue【児童館】&#10;一人当たり面積"/>
        <xdr:cNvSpPr txBox="1"/>
      </xdr:nvSpPr>
      <xdr:spPr>
        <a:xfrm>
          <a:off x="177762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740" name="n_3mainValue【児童館】&#10;一人当たり面積"/>
        <xdr:cNvSpPr txBox="1"/>
      </xdr:nvSpPr>
      <xdr:spPr>
        <a:xfrm>
          <a:off x="170015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48277</xdr:rowOff>
    </xdr:from>
    <xdr:ext cx="469744" cy="259045"/>
    <xdr:sp macro="" textlink="">
      <xdr:nvSpPr>
        <xdr:cNvPr id="741" name="n_4mainValue【児童館】&#10;一人当たり面積"/>
        <xdr:cNvSpPr txBox="1"/>
      </xdr:nvSpPr>
      <xdr:spPr>
        <a:xfrm>
          <a:off x="1622686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774" name="フローチャート: 判断 773"/>
        <xdr:cNvSpPr/>
      </xdr:nvSpPr>
      <xdr:spPr>
        <a:xfrm>
          <a:off x="128041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776" name="フローチャート: 判断 775"/>
        <xdr:cNvSpPr/>
      </xdr:nvSpPr>
      <xdr:spPr>
        <a:xfrm>
          <a:off x="1123188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55880</xdr:rowOff>
    </xdr:from>
    <xdr:to>
      <xdr:col>85</xdr:col>
      <xdr:colOff>177800</xdr:colOff>
      <xdr:row>107</xdr:row>
      <xdr:rowOff>157480</xdr:rowOff>
    </xdr:to>
    <xdr:sp macro="" textlink="">
      <xdr:nvSpPr>
        <xdr:cNvPr id="782" name="楕円 781"/>
        <xdr:cNvSpPr/>
      </xdr:nvSpPr>
      <xdr:spPr>
        <a:xfrm>
          <a:off x="14325600" y="17993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142257</xdr:rowOff>
    </xdr:from>
    <xdr:ext cx="405111" cy="259045"/>
    <xdr:sp macro="" textlink="">
      <xdr:nvSpPr>
        <xdr:cNvPr id="783" name="【公民館】&#10;有形固定資産減価償却率該当値テキスト"/>
        <xdr:cNvSpPr txBox="1"/>
      </xdr:nvSpPr>
      <xdr:spPr>
        <a:xfrm>
          <a:off x="14414500"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784" name="楕円 783"/>
        <xdr:cNvSpPr/>
      </xdr:nvSpPr>
      <xdr:spPr>
        <a:xfrm>
          <a:off x="1357884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70486</xdr:rowOff>
    </xdr:from>
    <xdr:to>
      <xdr:col>85</xdr:col>
      <xdr:colOff>127000</xdr:colOff>
      <xdr:row>107</xdr:row>
      <xdr:rowOff>106680</xdr:rowOff>
    </xdr:to>
    <xdr:cxnSp macro="">
      <xdr:nvCxnSpPr>
        <xdr:cNvPr id="785" name="直線コネクタ 784"/>
        <xdr:cNvCxnSpPr/>
      </xdr:nvCxnSpPr>
      <xdr:spPr>
        <a:xfrm>
          <a:off x="13629640" y="18007966"/>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145414</xdr:rowOff>
    </xdr:from>
    <xdr:to>
      <xdr:col>76</xdr:col>
      <xdr:colOff>165100</xdr:colOff>
      <xdr:row>107</xdr:row>
      <xdr:rowOff>75564</xdr:rowOff>
    </xdr:to>
    <xdr:sp macro="" textlink="">
      <xdr:nvSpPr>
        <xdr:cNvPr id="786" name="楕円 785"/>
        <xdr:cNvSpPr/>
      </xdr:nvSpPr>
      <xdr:spPr>
        <a:xfrm>
          <a:off x="12804140" y="17915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24764</xdr:rowOff>
    </xdr:from>
    <xdr:to>
      <xdr:col>81</xdr:col>
      <xdr:colOff>50800</xdr:colOff>
      <xdr:row>107</xdr:row>
      <xdr:rowOff>70486</xdr:rowOff>
    </xdr:to>
    <xdr:cxnSp macro="">
      <xdr:nvCxnSpPr>
        <xdr:cNvPr id="787" name="直線コネクタ 786"/>
        <xdr:cNvCxnSpPr/>
      </xdr:nvCxnSpPr>
      <xdr:spPr>
        <a:xfrm>
          <a:off x="12854940" y="17962244"/>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88" name="楕円 787"/>
        <xdr:cNvSpPr/>
      </xdr:nvSpPr>
      <xdr:spPr>
        <a:xfrm>
          <a:off x="1202944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24764</xdr:rowOff>
    </xdr:to>
    <xdr:cxnSp macro="">
      <xdr:nvCxnSpPr>
        <xdr:cNvPr id="789" name="直線コネクタ 788"/>
        <xdr:cNvCxnSpPr/>
      </xdr:nvCxnSpPr>
      <xdr:spPr>
        <a:xfrm>
          <a:off x="12072620" y="17922240"/>
          <a:ext cx="78232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790" name="楕円 789"/>
        <xdr:cNvSpPr/>
      </xdr:nvSpPr>
      <xdr:spPr>
        <a:xfrm>
          <a:off x="1123188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118111</xdr:rowOff>
    </xdr:from>
    <xdr:to>
      <xdr:col>71</xdr:col>
      <xdr:colOff>177800</xdr:colOff>
      <xdr:row>106</xdr:row>
      <xdr:rowOff>152400</xdr:rowOff>
    </xdr:to>
    <xdr:cxnSp macro="">
      <xdr:nvCxnSpPr>
        <xdr:cNvPr id="791" name="直線コネクタ 790"/>
        <xdr:cNvCxnSpPr/>
      </xdr:nvCxnSpPr>
      <xdr:spPr>
        <a:xfrm>
          <a:off x="11282680" y="1788795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793" name="n_2aveValue【公民館】&#10;有形固定資産減価償却率"/>
        <xdr:cNvSpPr txBox="1"/>
      </xdr:nvSpPr>
      <xdr:spPr>
        <a:xfrm>
          <a:off x="126752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4" name="n_3aveValue【公民館】&#10;有形固定資産減価償却率"/>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95" name="n_4aveValue【公民館】&#10;有形固定資産減価償却率"/>
        <xdr:cNvSpPr txBox="1"/>
      </xdr:nvSpPr>
      <xdr:spPr>
        <a:xfrm>
          <a:off x="11102984" y="171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112413</xdr:rowOff>
    </xdr:from>
    <xdr:ext cx="405111" cy="259045"/>
    <xdr:sp macro="" textlink="">
      <xdr:nvSpPr>
        <xdr:cNvPr id="796" name="n_1mainValue【公民館】&#10;有形固定資産減価償却率"/>
        <xdr:cNvSpPr txBox="1"/>
      </xdr:nvSpPr>
      <xdr:spPr>
        <a:xfrm>
          <a:off x="13437244" y="1804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66691</xdr:rowOff>
    </xdr:from>
    <xdr:ext cx="405111" cy="259045"/>
    <xdr:sp macro="" textlink="">
      <xdr:nvSpPr>
        <xdr:cNvPr id="797" name="n_2mainValue【公民館】&#10;有形固定資産減価償却率"/>
        <xdr:cNvSpPr txBox="1"/>
      </xdr:nvSpPr>
      <xdr:spPr>
        <a:xfrm>
          <a:off x="12675244" y="1800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798" name="n_3mainValue【公民館】&#10;有形固定資産減価償却率"/>
        <xdr:cNvSpPr txBox="1"/>
      </xdr:nvSpPr>
      <xdr:spPr>
        <a:xfrm>
          <a:off x="119005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799" name="n_4mainValue【公民館】&#10;有形固定資産減価償却率"/>
        <xdr:cNvSpPr txBox="1"/>
      </xdr:nvSpPr>
      <xdr:spPr>
        <a:xfrm>
          <a:off x="11102984" y="179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31" name="フローチャート: 判断 830"/>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32" name="フローチャート: 判断 831"/>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3" name="フローチャート: 判断 832"/>
        <xdr:cNvSpPr/>
      </xdr:nvSpPr>
      <xdr:spPr>
        <a:xfrm>
          <a:off x="1638808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9" name="楕円 838"/>
        <xdr:cNvSpPr/>
      </xdr:nvSpPr>
      <xdr:spPr>
        <a:xfrm>
          <a:off x="194589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40" name="【公民館】&#10;一人当たり面積該当値テキスト"/>
        <xdr:cNvSpPr txBox="1"/>
      </xdr:nvSpPr>
      <xdr:spPr>
        <a:xfrm>
          <a:off x="1954784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1" name="楕円 840"/>
        <xdr:cNvSpPr/>
      </xdr:nvSpPr>
      <xdr:spPr>
        <a:xfrm>
          <a:off x="1873504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2" name="直線コネクタ 841"/>
        <xdr:cNvCxnSpPr/>
      </xdr:nvCxnSpPr>
      <xdr:spPr>
        <a:xfrm>
          <a:off x="18778220" y="179146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3" name="楕円 842"/>
        <xdr:cNvSpPr/>
      </xdr:nvSpPr>
      <xdr:spPr>
        <a:xfrm>
          <a:off x="179374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4" name="直線コネクタ 843"/>
        <xdr:cNvCxnSpPr/>
      </xdr:nvCxnSpPr>
      <xdr:spPr>
        <a:xfrm>
          <a:off x="17988280" y="179146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5" name="楕円 844"/>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846" name="直線コネクタ 845"/>
        <xdr:cNvCxnSpPr/>
      </xdr:nvCxnSpPr>
      <xdr:spPr>
        <a:xfrm>
          <a:off x="17213580" y="179146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7" name="楕円 846"/>
        <xdr:cNvSpPr/>
      </xdr:nvSpPr>
      <xdr:spPr>
        <a:xfrm>
          <a:off x="1638808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48" name="直線コネクタ 847"/>
        <xdr:cNvCxnSpPr/>
      </xdr:nvCxnSpPr>
      <xdr:spPr>
        <a:xfrm>
          <a:off x="16431260" y="17914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50" name="n_2aveValue【公民館】&#10;一人当たり面積"/>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851" name="n_3aveValue【公民館】&#10;一人当たり面積"/>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852" name="n_4aveValue【公民館】&#10;一人当たり面積"/>
        <xdr:cNvSpPr txBox="1"/>
      </xdr:nvSpPr>
      <xdr:spPr>
        <a:xfrm>
          <a:off x="1622686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3" name="n_1mainValue【公民館】&#10;一人当たり面積"/>
        <xdr:cNvSpPr txBox="1"/>
      </xdr:nvSpPr>
      <xdr:spPr>
        <a:xfrm>
          <a:off x="185611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4" name="n_2mainValue【公民館】&#10;一人当たり面積"/>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5" name="n_3mainValue【公民館】&#10;一人当たり面積"/>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6" name="n_4mainValue【公民館】&#10;一人当たり面積"/>
        <xdr:cNvSpPr txBox="1"/>
      </xdr:nvSpPr>
      <xdr:spPr>
        <a:xfrm>
          <a:off x="162268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建て替えや設備・</a:t>
          </a:r>
          <a:r>
            <a:rPr kumimoji="1" lang="ja-JP" altLang="ja-JP" sz="1100">
              <a:solidFill>
                <a:schemeClr val="dk1"/>
              </a:solidFill>
              <a:effectLst/>
              <a:latin typeface="+mn-lt"/>
              <a:ea typeface="+mn-ea"/>
              <a:cs typeface="+mn-cs"/>
            </a:rPr>
            <a:t>外壁改修等により学校施設では減少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ものの、その他の項目では増加</a:t>
          </a:r>
          <a:r>
            <a:rPr kumimoji="1" lang="ja-JP" altLang="en-US" sz="1100">
              <a:solidFill>
                <a:schemeClr val="dk1"/>
              </a:solidFill>
              <a:effectLst/>
              <a:latin typeface="+mn-lt"/>
              <a:ea typeface="+mn-ea"/>
              <a:cs typeface="+mn-cs"/>
            </a:rPr>
            <a:t>傾向にあ</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特に道路、公民館の減価償却率はそれぞれ８</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％と高い水準にあり、老朽化対策の必要性が高いと考えられる。</a:t>
          </a:r>
          <a:endParaRPr lang="ja-JP" altLang="ja-JP" sz="1400">
            <a:effectLst/>
          </a:endParaRPr>
        </a:p>
        <a:p>
          <a:r>
            <a:rPr kumimoji="1" lang="ja-JP" altLang="ja-JP" sz="1100">
              <a:solidFill>
                <a:schemeClr val="dk1"/>
              </a:solidFill>
              <a:effectLst/>
              <a:latin typeface="+mn-lt"/>
              <a:ea typeface="+mn-ea"/>
              <a:cs typeface="+mn-cs"/>
            </a:rPr>
            <a:t>　人口一人当たりの面積等について、全ての項目でほぼ横ばいとなっているのは、人口の</a:t>
          </a:r>
          <a:r>
            <a:rPr kumimoji="1" lang="ja-JP" altLang="en-US" sz="1100">
              <a:solidFill>
                <a:schemeClr val="dk1"/>
              </a:solidFill>
              <a:effectLst/>
              <a:latin typeface="+mn-lt"/>
              <a:ea typeface="+mn-ea"/>
              <a:cs typeface="+mn-cs"/>
            </a:rPr>
            <a:t>増減</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少ないことが要因</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141,887
134,285
18.19
66,262,191
61,276,144
4,484,765
31,460,632
23,220,377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4" name="楕円 73"/>
        <xdr:cNvSpPr/>
      </xdr:nvSpPr>
      <xdr:spPr>
        <a:xfrm>
          <a:off x="4036060" y="66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5" name="【図書館】&#10;有形固定資産減価償却率該当値テキスト"/>
        <xdr:cNvSpPr txBox="1"/>
      </xdr:nvSpPr>
      <xdr:spPr>
        <a:xfrm>
          <a:off x="4124960"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xdr:cNvSpPr/>
      </xdr:nvSpPr>
      <xdr:spPr>
        <a:xfrm>
          <a:off x="3312160" y="6571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118654</xdr:rowOff>
    </xdr:to>
    <xdr:cxnSp macro="">
      <xdr:nvCxnSpPr>
        <xdr:cNvPr id="77" name="直線コネクタ 76"/>
        <xdr:cNvCxnSpPr/>
      </xdr:nvCxnSpPr>
      <xdr:spPr>
        <a:xfrm>
          <a:off x="3355340" y="6622325"/>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xdr:cNvSpPr/>
      </xdr:nvSpPr>
      <xdr:spPr>
        <a:xfrm>
          <a:off x="2514600" y="6539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84365</xdr:rowOff>
    </xdr:to>
    <xdr:cxnSp macro="">
      <xdr:nvCxnSpPr>
        <xdr:cNvPr id="79" name="直線コネクタ 78"/>
        <xdr:cNvCxnSpPr/>
      </xdr:nvCxnSpPr>
      <xdr:spPr>
        <a:xfrm>
          <a:off x="2565400" y="6586401"/>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xdr:cNvSpPr/>
      </xdr:nvSpPr>
      <xdr:spPr>
        <a:xfrm>
          <a:off x="1739900" y="6505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48441</xdr:rowOff>
    </xdr:to>
    <xdr:cxnSp macro="">
      <xdr:nvCxnSpPr>
        <xdr:cNvPr id="81" name="直線コネクタ 80"/>
        <xdr:cNvCxnSpPr/>
      </xdr:nvCxnSpPr>
      <xdr:spPr>
        <a:xfrm>
          <a:off x="1790700" y="6552111"/>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97246</xdr:rowOff>
    </xdr:from>
    <xdr:to>
      <xdr:col>6</xdr:col>
      <xdr:colOff>38100</xdr:colOff>
      <xdr:row>39</xdr:row>
      <xdr:rowOff>27396</xdr:rowOff>
    </xdr:to>
    <xdr:sp macro="" textlink="">
      <xdr:nvSpPr>
        <xdr:cNvPr id="82" name="楕円 81"/>
        <xdr:cNvSpPr/>
      </xdr:nvSpPr>
      <xdr:spPr>
        <a:xfrm>
          <a:off x="96520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148046</xdr:rowOff>
    </xdr:from>
    <xdr:to>
      <xdr:col>10</xdr:col>
      <xdr:colOff>114300</xdr:colOff>
      <xdr:row>39</xdr:row>
      <xdr:rowOff>14151</xdr:rowOff>
    </xdr:to>
    <xdr:cxnSp macro="">
      <xdr:nvCxnSpPr>
        <xdr:cNvPr id="83" name="直線コネクタ 82"/>
        <xdr:cNvCxnSpPr/>
      </xdr:nvCxnSpPr>
      <xdr:spPr>
        <a:xfrm>
          <a:off x="1008380" y="6518366"/>
          <a:ext cx="78232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xdr:cNvSpPr txBox="1"/>
      </xdr:nvSpPr>
      <xdr:spPr>
        <a:xfrm>
          <a:off x="317056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図書館】&#10;有形固定資産減価償却率"/>
        <xdr:cNvSpPr txBox="1"/>
      </xdr:nvSpPr>
      <xdr:spPr>
        <a:xfrm>
          <a:off x="238570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図書館】&#10;有形固定資産減価償却率"/>
        <xdr:cNvSpPr txBox="1"/>
      </xdr:nvSpPr>
      <xdr:spPr>
        <a:xfrm>
          <a:off x="1611004" y="65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18523</xdr:rowOff>
    </xdr:from>
    <xdr:ext cx="405111" cy="259045"/>
    <xdr:sp macro="" textlink="">
      <xdr:nvSpPr>
        <xdr:cNvPr id="91" name="n_4mainValue【図書館】&#10;有形固定資産減価償却率"/>
        <xdr:cNvSpPr txBox="1"/>
      </xdr:nvSpPr>
      <xdr:spPr>
        <a:xfrm>
          <a:off x="83630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47172</xdr:rowOff>
    </xdr:from>
    <xdr:to>
      <xdr:col>55</xdr:col>
      <xdr:colOff>50800</xdr:colOff>
      <xdr:row>40</xdr:row>
      <xdr:rowOff>148772</xdr:rowOff>
    </xdr:to>
    <xdr:sp macro="" textlink="">
      <xdr:nvSpPr>
        <xdr:cNvPr id="133" name="楕円 132"/>
        <xdr:cNvSpPr/>
      </xdr:nvSpPr>
      <xdr:spPr>
        <a:xfrm>
          <a:off x="9192260" y="6752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25599</xdr:rowOff>
    </xdr:from>
    <xdr:ext cx="469744" cy="259045"/>
    <xdr:sp macro="" textlink="">
      <xdr:nvSpPr>
        <xdr:cNvPr id="134" name="【図書館】&#10;一人当たり面積該当値テキスト"/>
        <xdr:cNvSpPr txBox="1"/>
      </xdr:nvSpPr>
      <xdr:spPr>
        <a:xfrm>
          <a:off x="9258300"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47172</xdr:rowOff>
    </xdr:from>
    <xdr:to>
      <xdr:col>50</xdr:col>
      <xdr:colOff>165100</xdr:colOff>
      <xdr:row>40</xdr:row>
      <xdr:rowOff>148772</xdr:rowOff>
    </xdr:to>
    <xdr:sp macro="" textlink="">
      <xdr:nvSpPr>
        <xdr:cNvPr id="135" name="楕円 134"/>
        <xdr:cNvSpPr/>
      </xdr:nvSpPr>
      <xdr:spPr>
        <a:xfrm>
          <a:off x="8445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97972</xdr:rowOff>
    </xdr:from>
    <xdr:to>
      <xdr:col>55</xdr:col>
      <xdr:colOff>0</xdr:colOff>
      <xdr:row>40</xdr:row>
      <xdr:rowOff>97972</xdr:rowOff>
    </xdr:to>
    <xdr:cxnSp macro="">
      <xdr:nvCxnSpPr>
        <xdr:cNvPr id="136" name="直線コネクタ 135"/>
        <xdr:cNvCxnSpPr/>
      </xdr:nvCxnSpPr>
      <xdr:spPr>
        <a:xfrm>
          <a:off x="8496300" y="680357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37" name="楕円 136"/>
        <xdr:cNvSpPr/>
      </xdr:nvSpPr>
      <xdr:spPr>
        <a:xfrm>
          <a:off x="7670800" y="6752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97972</xdr:rowOff>
    </xdr:from>
    <xdr:to>
      <xdr:col>50</xdr:col>
      <xdr:colOff>114300</xdr:colOff>
      <xdr:row>40</xdr:row>
      <xdr:rowOff>97972</xdr:rowOff>
    </xdr:to>
    <xdr:cxnSp macro="">
      <xdr:nvCxnSpPr>
        <xdr:cNvPr id="138" name="直線コネクタ 137"/>
        <xdr:cNvCxnSpPr/>
      </xdr:nvCxnSpPr>
      <xdr:spPr>
        <a:xfrm>
          <a:off x="7713980" y="68035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47172</xdr:rowOff>
    </xdr:from>
    <xdr:to>
      <xdr:col>41</xdr:col>
      <xdr:colOff>101600</xdr:colOff>
      <xdr:row>40</xdr:row>
      <xdr:rowOff>148772</xdr:rowOff>
    </xdr:to>
    <xdr:sp macro="" textlink="">
      <xdr:nvSpPr>
        <xdr:cNvPr id="139" name="楕円 138"/>
        <xdr:cNvSpPr/>
      </xdr:nvSpPr>
      <xdr:spPr>
        <a:xfrm>
          <a:off x="687324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97972</xdr:rowOff>
    </xdr:from>
    <xdr:to>
      <xdr:col>45</xdr:col>
      <xdr:colOff>177800</xdr:colOff>
      <xdr:row>40</xdr:row>
      <xdr:rowOff>97972</xdr:rowOff>
    </xdr:to>
    <xdr:cxnSp macro="">
      <xdr:nvCxnSpPr>
        <xdr:cNvPr id="140" name="直線コネクタ 139"/>
        <xdr:cNvCxnSpPr/>
      </xdr:nvCxnSpPr>
      <xdr:spPr>
        <a:xfrm>
          <a:off x="6924040" y="680357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47172</xdr:rowOff>
    </xdr:from>
    <xdr:to>
      <xdr:col>36</xdr:col>
      <xdr:colOff>165100</xdr:colOff>
      <xdr:row>40</xdr:row>
      <xdr:rowOff>148772</xdr:rowOff>
    </xdr:to>
    <xdr:sp macro="" textlink="">
      <xdr:nvSpPr>
        <xdr:cNvPr id="141" name="楕円 140"/>
        <xdr:cNvSpPr/>
      </xdr:nvSpPr>
      <xdr:spPr>
        <a:xfrm>
          <a:off x="609854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97972</xdr:rowOff>
    </xdr:from>
    <xdr:to>
      <xdr:col>41</xdr:col>
      <xdr:colOff>50800</xdr:colOff>
      <xdr:row>40</xdr:row>
      <xdr:rowOff>97972</xdr:rowOff>
    </xdr:to>
    <xdr:cxnSp macro="">
      <xdr:nvCxnSpPr>
        <xdr:cNvPr id="142" name="直線コネクタ 141"/>
        <xdr:cNvCxnSpPr/>
      </xdr:nvCxnSpPr>
      <xdr:spPr>
        <a:xfrm>
          <a:off x="6149340" y="680357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132642</xdr:rowOff>
    </xdr:from>
    <xdr:ext cx="469744" cy="259045"/>
    <xdr:sp macro="" textlink="">
      <xdr:nvSpPr>
        <xdr:cNvPr id="144" name="n_2aveValue【図書館】&#10;一人当たり面積"/>
        <xdr:cNvSpPr txBox="1"/>
      </xdr:nvSpPr>
      <xdr:spPr>
        <a:xfrm>
          <a:off x="7509587" y="65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45" name="n_3aveValue【図書館】&#10;一人当たり面積"/>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6" name="n_4aveValue【図書館】&#10;一人当たり面積"/>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139899</xdr:rowOff>
    </xdr:from>
    <xdr:ext cx="469744" cy="259045"/>
    <xdr:sp macro="" textlink="">
      <xdr:nvSpPr>
        <xdr:cNvPr id="147" name="n_1mainValue【図書館】&#10;一人当たり面積"/>
        <xdr:cNvSpPr txBox="1"/>
      </xdr:nvSpPr>
      <xdr:spPr>
        <a:xfrm>
          <a:off x="827158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139899</xdr:rowOff>
    </xdr:from>
    <xdr:ext cx="469744" cy="259045"/>
    <xdr:sp macro="" textlink="">
      <xdr:nvSpPr>
        <xdr:cNvPr id="148" name="n_2mainValue【図書館】&#10;一人当たり面積"/>
        <xdr:cNvSpPr txBox="1"/>
      </xdr:nvSpPr>
      <xdr:spPr>
        <a:xfrm>
          <a:off x="750958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49" name="n_3mainValue【図書館】&#10;一人当たり面積"/>
        <xdr:cNvSpPr txBox="1"/>
      </xdr:nvSpPr>
      <xdr:spPr>
        <a:xfrm>
          <a:off x="67120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139899</xdr:rowOff>
    </xdr:from>
    <xdr:ext cx="469744" cy="259045"/>
    <xdr:sp macro="" textlink="">
      <xdr:nvSpPr>
        <xdr:cNvPr id="150" name="n_4mainValue【図書館】&#10;一人当たり面積"/>
        <xdr:cNvSpPr txBox="1"/>
      </xdr:nvSpPr>
      <xdr:spPr>
        <a:xfrm>
          <a:off x="59373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91" name="楕円 190"/>
        <xdr:cNvSpPr/>
      </xdr:nvSpPr>
      <xdr:spPr>
        <a:xfrm>
          <a:off x="403606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92" name="【体育館・プール】&#10;有形固定資産減価償却率該当値テキスト"/>
        <xdr:cNvSpPr txBox="1"/>
      </xdr:nvSpPr>
      <xdr:spPr>
        <a:xfrm>
          <a:off x="412496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93" name="楕円 192"/>
        <xdr:cNvSpPr/>
      </xdr:nvSpPr>
      <xdr:spPr>
        <a:xfrm>
          <a:off x="3312160" y="10100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93345</xdr:rowOff>
    </xdr:from>
    <xdr:to>
      <xdr:col>24</xdr:col>
      <xdr:colOff>63500</xdr:colOff>
      <xdr:row>60</xdr:row>
      <xdr:rowOff>140970</xdr:rowOff>
    </xdr:to>
    <xdr:cxnSp macro="">
      <xdr:nvCxnSpPr>
        <xdr:cNvPr id="194" name="直線コネクタ 193"/>
        <xdr:cNvCxnSpPr/>
      </xdr:nvCxnSpPr>
      <xdr:spPr>
        <a:xfrm>
          <a:off x="3355340" y="1015174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95" name="楕円 194"/>
        <xdr:cNvSpPr/>
      </xdr:nvSpPr>
      <xdr:spPr>
        <a:xfrm>
          <a:off x="25146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93345</xdr:rowOff>
    </xdr:to>
    <xdr:cxnSp macro="">
      <xdr:nvCxnSpPr>
        <xdr:cNvPr id="196" name="直線コネクタ 195"/>
        <xdr:cNvCxnSpPr/>
      </xdr:nvCxnSpPr>
      <xdr:spPr>
        <a:xfrm>
          <a:off x="2565400" y="1011174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7" name="楕円 196"/>
        <xdr:cNvSpPr/>
      </xdr:nvSpPr>
      <xdr:spPr>
        <a:xfrm>
          <a:off x="173990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53340</xdr:rowOff>
    </xdr:to>
    <xdr:cxnSp macro="">
      <xdr:nvCxnSpPr>
        <xdr:cNvPr id="198" name="直線コネクタ 197"/>
        <xdr:cNvCxnSpPr/>
      </xdr:nvCxnSpPr>
      <xdr:spPr>
        <a:xfrm>
          <a:off x="1790700" y="100812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9" name="楕円 198"/>
        <xdr:cNvSpPr/>
      </xdr:nvSpPr>
      <xdr:spPr>
        <a:xfrm>
          <a:off x="965200" y="1041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62</xdr:row>
      <xdr:rowOff>74295</xdr:rowOff>
    </xdr:to>
    <xdr:cxnSp macro="">
      <xdr:nvCxnSpPr>
        <xdr:cNvPr id="200" name="直線コネクタ 199"/>
        <xdr:cNvCxnSpPr/>
      </xdr:nvCxnSpPr>
      <xdr:spPr>
        <a:xfrm flipV="1">
          <a:off x="1008380" y="10081260"/>
          <a:ext cx="78232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205" name="n_1mainValue【体育館・プール】&#10;有形固定資産減価償却率"/>
        <xdr:cNvSpPr txBox="1"/>
      </xdr:nvSpPr>
      <xdr:spPr>
        <a:xfrm>
          <a:off x="317056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206" name="n_2mainValue【体育館・プール】&#10;有形固定資産減価償却率"/>
        <xdr:cNvSpPr txBox="1"/>
      </xdr:nvSpPr>
      <xdr:spPr>
        <a:xfrm>
          <a:off x="238570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7" name="n_3mainValue【体育館・プール】&#10;有形固定資産減価償却率"/>
        <xdr:cNvSpPr txBox="1"/>
      </xdr:nvSpPr>
      <xdr:spPr>
        <a:xfrm>
          <a:off x="161100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8" name="n_4mainValue【体育館・プール】&#10;有形固定資産減価償却率"/>
        <xdr:cNvSpPr txBox="1"/>
      </xdr:nvSpPr>
      <xdr:spPr>
        <a:xfrm>
          <a:off x="83630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128270</xdr:rowOff>
    </xdr:from>
    <xdr:to>
      <xdr:col>55</xdr:col>
      <xdr:colOff>50800</xdr:colOff>
      <xdr:row>62</xdr:row>
      <xdr:rowOff>58420</xdr:rowOff>
    </xdr:to>
    <xdr:sp macro="" textlink="">
      <xdr:nvSpPr>
        <xdr:cNvPr id="248" name="楕円 247"/>
        <xdr:cNvSpPr/>
      </xdr:nvSpPr>
      <xdr:spPr>
        <a:xfrm>
          <a:off x="9192260" y="1035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106697</xdr:rowOff>
    </xdr:from>
    <xdr:ext cx="469744" cy="259045"/>
    <xdr:sp macro="" textlink="">
      <xdr:nvSpPr>
        <xdr:cNvPr id="249" name="【体育館・プール】&#10;一人当たり面積該当値テキスト"/>
        <xdr:cNvSpPr txBox="1"/>
      </xdr:nvSpPr>
      <xdr:spPr>
        <a:xfrm>
          <a:off x="9258300"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50" name="楕円 249"/>
        <xdr:cNvSpPr/>
      </xdr:nvSpPr>
      <xdr:spPr>
        <a:xfrm>
          <a:off x="844550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7620</xdr:rowOff>
    </xdr:to>
    <xdr:cxnSp macro="">
      <xdr:nvCxnSpPr>
        <xdr:cNvPr id="251" name="直線コネクタ 250"/>
        <xdr:cNvCxnSpPr/>
      </xdr:nvCxnSpPr>
      <xdr:spPr>
        <a:xfrm>
          <a:off x="8496300" y="103974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2" name="楕円 251"/>
        <xdr:cNvSpPr/>
      </xdr:nvSpPr>
      <xdr:spPr>
        <a:xfrm>
          <a:off x="7670800" y="1035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3810</xdr:rowOff>
    </xdr:to>
    <xdr:cxnSp macro="">
      <xdr:nvCxnSpPr>
        <xdr:cNvPr id="253" name="直線コネクタ 252"/>
        <xdr:cNvCxnSpPr/>
      </xdr:nvCxnSpPr>
      <xdr:spPr>
        <a:xfrm>
          <a:off x="7713980" y="103974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4" name="楕円 253"/>
        <xdr:cNvSpPr/>
      </xdr:nvSpPr>
      <xdr:spPr>
        <a:xfrm>
          <a:off x="687324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15240</xdr:rowOff>
    </xdr:to>
    <xdr:cxnSp macro="">
      <xdr:nvCxnSpPr>
        <xdr:cNvPr id="255" name="直線コネクタ 254"/>
        <xdr:cNvCxnSpPr/>
      </xdr:nvCxnSpPr>
      <xdr:spPr>
        <a:xfrm flipV="1">
          <a:off x="6924040" y="1039749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6" name="楕円 255"/>
        <xdr:cNvSpPr/>
      </xdr:nvSpPr>
      <xdr:spPr>
        <a:xfrm>
          <a:off x="60985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15240</xdr:rowOff>
    </xdr:to>
    <xdr:cxnSp macro="">
      <xdr:nvCxnSpPr>
        <xdr:cNvPr id="257" name="直線コネクタ 256"/>
        <xdr:cNvCxnSpPr/>
      </xdr:nvCxnSpPr>
      <xdr:spPr>
        <a:xfrm>
          <a:off x="6149340" y="104051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45737</xdr:rowOff>
    </xdr:from>
    <xdr:ext cx="469744" cy="259045"/>
    <xdr:sp macro="" textlink="">
      <xdr:nvSpPr>
        <xdr:cNvPr id="262" name="n_1mainValue【体育館・プール】&#10;一人当たり面積"/>
        <xdr:cNvSpPr txBox="1"/>
      </xdr:nvSpPr>
      <xdr:spPr>
        <a:xfrm>
          <a:off x="827158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63" name="n_2mainValue【体育館・プール】&#10;一人当たり面積"/>
        <xdr:cNvSpPr txBox="1"/>
      </xdr:nvSpPr>
      <xdr:spPr>
        <a:xfrm>
          <a:off x="750958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4" name="n_3mainValue【体育館・プール】&#10;一人当たり面積"/>
        <xdr:cNvSpPr txBox="1"/>
      </xdr:nvSpPr>
      <xdr:spPr>
        <a:xfrm>
          <a:off x="67120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53357</xdr:rowOff>
    </xdr:from>
    <xdr:ext cx="469744" cy="259045"/>
    <xdr:sp macro="" textlink="">
      <xdr:nvSpPr>
        <xdr:cNvPr id="265" name="n_4mainValue【体育館・プール】&#10;一人当たり面積"/>
        <xdr:cNvSpPr txBox="1"/>
      </xdr:nvSpPr>
      <xdr:spPr>
        <a:xfrm>
          <a:off x="59373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81026</xdr:rowOff>
    </xdr:from>
    <xdr:to>
      <xdr:col>24</xdr:col>
      <xdr:colOff>114300</xdr:colOff>
      <xdr:row>81</xdr:row>
      <xdr:rowOff>11176</xdr:rowOff>
    </xdr:to>
    <xdr:sp macro="" textlink="">
      <xdr:nvSpPr>
        <xdr:cNvPr id="304" name="楕円 303"/>
        <xdr:cNvSpPr/>
      </xdr:nvSpPr>
      <xdr:spPr>
        <a:xfrm>
          <a:off x="4036060" y="13492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103903</xdr:rowOff>
    </xdr:from>
    <xdr:ext cx="405111" cy="259045"/>
    <xdr:sp macro="" textlink="">
      <xdr:nvSpPr>
        <xdr:cNvPr id="305" name="【福祉施設】&#10;有形固定資産減価償却率該当値テキスト"/>
        <xdr:cNvSpPr txBox="1"/>
      </xdr:nvSpPr>
      <xdr:spPr>
        <a:xfrm>
          <a:off x="4124960" y="133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306" name="楕円 305"/>
        <xdr:cNvSpPr/>
      </xdr:nvSpPr>
      <xdr:spPr>
        <a:xfrm>
          <a:off x="331216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131826</xdr:rowOff>
    </xdr:to>
    <xdr:cxnSp macro="">
      <xdr:nvCxnSpPr>
        <xdr:cNvPr id="307" name="直線コネクタ 306"/>
        <xdr:cNvCxnSpPr/>
      </xdr:nvCxnSpPr>
      <xdr:spPr>
        <a:xfrm>
          <a:off x="3355340" y="13495020"/>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156463</xdr:rowOff>
    </xdr:from>
    <xdr:to>
      <xdr:col>15</xdr:col>
      <xdr:colOff>101600</xdr:colOff>
      <xdr:row>80</xdr:row>
      <xdr:rowOff>86613</xdr:rowOff>
    </xdr:to>
    <xdr:sp macro="" textlink="">
      <xdr:nvSpPr>
        <xdr:cNvPr id="308" name="楕円 307"/>
        <xdr:cNvSpPr/>
      </xdr:nvSpPr>
      <xdr:spPr>
        <a:xfrm>
          <a:off x="2514600" y="1340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35813</xdr:rowOff>
    </xdr:from>
    <xdr:to>
      <xdr:col>19</xdr:col>
      <xdr:colOff>177800</xdr:colOff>
      <xdr:row>80</xdr:row>
      <xdr:rowOff>83820</xdr:rowOff>
    </xdr:to>
    <xdr:cxnSp macro="">
      <xdr:nvCxnSpPr>
        <xdr:cNvPr id="309" name="直線コネクタ 308"/>
        <xdr:cNvCxnSpPr/>
      </xdr:nvCxnSpPr>
      <xdr:spPr>
        <a:xfrm>
          <a:off x="2565400" y="13447013"/>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1015</xdr:rowOff>
    </xdr:from>
    <xdr:to>
      <xdr:col>10</xdr:col>
      <xdr:colOff>165100</xdr:colOff>
      <xdr:row>79</xdr:row>
      <xdr:rowOff>102615</xdr:rowOff>
    </xdr:to>
    <xdr:sp macro="" textlink="">
      <xdr:nvSpPr>
        <xdr:cNvPr id="310" name="楕円 309"/>
        <xdr:cNvSpPr/>
      </xdr:nvSpPr>
      <xdr:spPr>
        <a:xfrm>
          <a:off x="1739900" y="132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51815</xdr:rowOff>
    </xdr:from>
    <xdr:to>
      <xdr:col>15</xdr:col>
      <xdr:colOff>50800</xdr:colOff>
      <xdr:row>80</xdr:row>
      <xdr:rowOff>35813</xdr:rowOff>
    </xdr:to>
    <xdr:cxnSp macro="">
      <xdr:nvCxnSpPr>
        <xdr:cNvPr id="311" name="直線コネクタ 310"/>
        <xdr:cNvCxnSpPr/>
      </xdr:nvCxnSpPr>
      <xdr:spPr>
        <a:xfrm>
          <a:off x="1790700" y="13295375"/>
          <a:ext cx="7747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12" name="楕円 311"/>
        <xdr:cNvSpPr/>
      </xdr:nvSpPr>
      <xdr:spPr>
        <a:xfrm>
          <a:off x="965200" y="13299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51815</xdr:rowOff>
    </xdr:from>
    <xdr:to>
      <xdr:col>10</xdr:col>
      <xdr:colOff>114300</xdr:colOff>
      <xdr:row>79</xdr:row>
      <xdr:rowOff>106680</xdr:rowOff>
    </xdr:to>
    <xdr:cxnSp macro="">
      <xdr:nvCxnSpPr>
        <xdr:cNvPr id="313" name="直線コネクタ 312"/>
        <xdr:cNvCxnSpPr/>
      </xdr:nvCxnSpPr>
      <xdr:spPr>
        <a:xfrm flipV="1">
          <a:off x="1008380" y="13295375"/>
          <a:ext cx="78232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xdr:cNvSpPr txBox="1"/>
      </xdr:nvSpPr>
      <xdr:spPr>
        <a:xfrm>
          <a:off x="1611004" y="135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836304" y="135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18" name="n_1mainValue【福祉施設】&#10;有形固定資産減価償却率"/>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103140</xdr:rowOff>
    </xdr:from>
    <xdr:ext cx="405111" cy="259045"/>
    <xdr:sp macro="" textlink="">
      <xdr:nvSpPr>
        <xdr:cNvPr id="319" name="n_2mainValue【福祉施設】&#10;有形固定資産減価償却率"/>
        <xdr:cNvSpPr txBox="1"/>
      </xdr:nvSpPr>
      <xdr:spPr>
        <a:xfrm>
          <a:off x="2385704" y="1317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119142</xdr:rowOff>
    </xdr:from>
    <xdr:ext cx="405111" cy="259045"/>
    <xdr:sp macro="" textlink="">
      <xdr:nvSpPr>
        <xdr:cNvPr id="320" name="n_3mainValue【福祉施設】&#10;有形固定資産減価償却率"/>
        <xdr:cNvSpPr txBox="1"/>
      </xdr:nvSpPr>
      <xdr:spPr>
        <a:xfrm>
          <a:off x="1611004" y="1302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21" name="n_4mainValue【福祉施設】&#10;有形固定資産減価償却率"/>
        <xdr:cNvSpPr txBox="1"/>
      </xdr:nvSpPr>
      <xdr:spPr>
        <a:xfrm>
          <a:off x="8363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63" name="楕円 362"/>
        <xdr:cNvSpPr/>
      </xdr:nvSpPr>
      <xdr:spPr>
        <a:xfrm>
          <a:off x="91922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10177</xdr:rowOff>
    </xdr:from>
    <xdr:ext cx="469744" cy="259045"/>
    <xdr:sp macro="" textlink="">
      <xdr:nvSpPr>
        <xdr:cNvPr id="364" name="【福祉施設】&#10;一人当たり面積該当値テキスト"/>
        <xdr:cNvSpPr txBox="1"/>
      </xdr:nvSpPr>
      <xdr:spPr>
        <a:xfrm>
          <a:off x="925830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65" name="楕円 364"/>
        <xdr:cNvSpPr/>
      </xdr:nvSpPr>
      <xdr:spPr>
        <a:xfrm>
          <a:off x="844550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38100</xdr:rowOff>
    </xdr:from>
    <xdr:to>
      <xdr:col>55</xdr:col>
      <xdr:colOff>0</xdr:colOff>
      <xdr:row>82</xdr:row>
      <xdr:rowOff>38100</xdr:rowOff>
    </xdr:to>
    <xdr:cxnSp macro="">
      <xdr:nvCxnSpPr>
        <xdr:cNvPr id="366" name="直線コネクタ 365"/>
        <xdr:cNvCxnSpPr/>
      </xdr:nvCxnSpPr>
      <xdr:spPr>
        <a:xfrm>
          <a:off x="8496300" y="13784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7" name="楕円 366"/>
        <xdr:cNvSpPr/>
      </xdr:nvSpPr>
      <xdr:spPr>
        <a:xfrm>
          <a:off x="767080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68" name="直線コネクタ 367"/>
        <xdr:cNvCxnSpPr/>
      </xdr:nvCxnSpPr>
      <xdr:spPr>
        <a:xfrm>
          <a:off x="7713980" y="137845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69" name="楕円 368"/>
        <xdr:cNvSpPr/>
      </xdr:nvSpPr>
      <xdr:spPr>
        <a:xfrm>
          <a:off x="68732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70" name="直線コネクタ 369"/>
        <xdr:cNvCxnSpPr/>
      </xdr:nvCxnSpPr>
      <xdr:spPr>
        <a:xfrm>
          <a:off x="6924040" y="137845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147864</xdr:rowOff>
    </xdr:from>
    <xdr:to>
      <xdr:col>36</xdr:col>
      <xdr:colOff>165100</xdr:colOff>
      <xdr:row>82</xdr:row>
      <xdr:rowOff>78014</xdr:rowOff>
    </xdr:to>
    <xdr:sp macro="" textlink="">
      <xdr:nvSpPr>
        <xdr:cNvPr id="371" name="楕円 370"/>
        <xdr:cNvSpPr/>
      </xdr:nvSpPr>
      <xdr:spPr>
        <a:xfrm>
          <a:off x="6098540" y="1372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27214</xdr:rowOff>
    </xdr:from>
    <xdr:to>
      <xdr:col>41</xdr:col>
      <xdr:colOff>50800</xdr:colOff>
      <xdr:row>82</xdr:row>
      <xdr:rowOff>38100</xdr:rowOff>
    </xdr:to>
    <xdr:cxnSp macro="">
      <xdr:nvCxnSpPr>
        <xdr:cNvPr id="372" name="直線コネクタ 371"/>
        <xdr:cNvCxnSpPr/>
      </xdr:nvCxnSpPr>
      <xdr:spPr>
        <a:xfrm>
          <a:off x="6149340" y="13773694"/>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7509587" y="140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67120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5937327" y="1406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77" name="n_1mainValue【福祉施設】&#10;一人当たり面積"/>
        <xdr:cNvSpPr txBox="1"/>
      </xdr:nvSpPr>
      <xdr:spPr>
        <a:xfrm>
          <a:off x="8271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8" name="n_2mainValue【福祉施設】&#10;一人当たり面積"/>
        <xdr:cNvSpPr txBox="1"/>
      </xdr:nvSpPr>
      <xdr:spPr>
        <a:xfrm>
          <a:off x="750958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9" name="n_3mainValue【福祉施設】&#10;一人当たり面積"/>
        <xdr:cNvSpPr txBox="1"/>
      </xdr:nvSpPr>
      <xdr:spPr>
        <a:xfrm>
          <a:off x="67120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94541</xdr:rowOff>
    </xdr:from>
    <xdr:ext cx="469744" cy="259045"/>
    <xdr:sp macro="" textlink="">
      <xdr:nvSpPr>
        <xdr:cNvPr id="380" name="n_4mainValue【福祉施設】&#10;一人当たり面積"/>
        <xdr:cNvSpPr txBox="1"/>
      </xdr:nvSpPr>
      <xdr:spPr>
        <a:xfrm>
          <a:off x="59373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421" name="楕円 420"/>
        <xdr:cNvSpPr/>
      </xdr:nvSpPr>
      <xdr:spPr>
        <a:xfrm>
          <a:off x="403606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43832</xdr:rowOff>
    </xdr:from>
    <xdr:ext cx="405111" cy="259045"/>
    <xdr:sp macro="" textlink="">
      <xdr:nvSpPr>
        <xdr:cNvPr id="422" name="【市民会館】&#10;有形固定資産減価償却率該当値テキスト"/>
        <xdr:cNvSpPr txBox="1"/>
      </xdr:nvSpPr>
      <xdr:spPr>
        <a:xfrm>
          <a:off x="4124960" y="1747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423" name="楕円 422"/>
        <xdr:cNvSpPr/>
      </xdr:nvSpPr>
      <xdr:spPr>
        <a:xfrm>
          <a:off x="331216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116205</xdr:rowOff>
    </xdr:to>
    <xdr:cxnSp macro="">
      <xdr:nvCxnSpPr>
        <xdr:cNvPr id="424" name="直線コネクタ 423"/>
        <xdr:cNvCxnSpPr/>
      </xdr:nvCxnSpPr>
      <xdr:spPr>
        <a:xfrm>
          <a:off x="3355340" y="17465040"/>
          <a:ext cx="7315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425" name="楕円 424"/>
        <xdr:cNvSpPr/>
      </xdr:nvSpPr>
      <xdr:spPr>
        <a:xfrm>
          <a:off x="2514600" y="17385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30480</xdr:rowOff>
    </xdr:to>
    <xdr:cxnSp macro="">
      <xdr:nvCxnSpPr>
        <xdr:cNvPr id="426" name="直線コネクタ 425"/>
        <xdr:cNvCxnSpPr/>
      </xdr:nvCxnSpPr>
      <xdr:spPr>
        <a:xfrm>
          <a:off x="2565400" y="174364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168275</xdr:rowOff>
    </xdr:from>
    <xdr:to>
      <xdr:col>10</xdr:col>
      <xdr:colOff>165100</xdr:colOff>
      <xdr:row>106</xdr:row>
      <xdr:rowOff>98425</xdr:rowOff>
    </xdr:to>
    <xdr:sp macro="" textlink="">
      <xdr:nvSpPr>
        <xdr:cNvPr id="427" name="楕円 426"/>
        <xdr:cNvSpPr/>
      </xdr:nvSpPr>
      <xdr:spPr>
        <a:xfrm>
          <a:off x="1739900" y="1777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169545</xdr:rowOff>
    </xdr:from>
    <xdr:to>
      <xdr:col>15</xdr:col>
      <xdr:colOff>50800</xdr:colOff>
      <xdr:row>106</xdr:row>
      <xdr:rowOff>47625</xdr:rowOff>
    </xdr:to>
    <xdr:cxnSp macro="">
      <xdr:nvCxnSpPr>
        <xdr:cNvPr id="428" name="直線コネクタ 427"/>
        <xdr:cNvCxnSpPr/>
      </xdr:nvCxnSpPr>
      <xdr:spPr>
        <a:xfrm flipV="1">
          <a:off x="1790700" y="17436465"/>
          <a:ext cx="7747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124461</xdr:rowOff>
    </xdr:from>
    <xdr:to>
      <xdr:col>6</xdr:col>
      <xdr:colOff>38100</xdr:colOff>
      <xdr:row>106</xdr:row>
      <xdr:rowOff>54611</xdr:rowOff>
    </xdr:to>
    <xdr:sp macro="" textlink="">
      <xdr:nvSpPr>
        <xdr:cNvPr id="429" name="楕円 428"/>
        <xdr:cNvSpPr/>
      </xdr:nvSpPr>
      <xdr:spPr>
        <a:xfrm>
          <a:off x="965200" y="17726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3811</xdr:rowOff>
    </xdr:from>
    <xdr:to>
      <xdr:col>10</xdr:col>
      <xdr:colOff>114300</xdr:colOff>
      <xdr:row>106</xdr:row>
      <xdr:rowOff>47625</xdr:rowOff>
    </xdr:to>
    <xdr:cxnSp macro="">
      <xdr:nvCxnSpPr>
        <xdr:cNvPr id="430" name="直線コネクタ 429"/>
        <xdr:cNvCxnSpPr/>
      </xdr:nvCxnSpPr>
      <xdr:spPr>
        <a:xfrm>
          <a:off x="1008380" y="17773651"/>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72407</xdr:rowOff>
    </xdr:from>
    <xdr:ext cx="405111" cy="259045"/>
    <xdr:sp macro="" textlink="">
      <xdr:nvSpPr>
        <xdr:cNvPr id="435" name="n_1mainValue【市民会館】&#10;有形固定資産減価償却率"/>
        <xdr:cNvSpPr txBox="1"/>
      </xdr:nvSpPr>
      <xdr:spPr>
        <a:xfrm>
          <a:off x="3170564" y="1750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40022</xdr:rowOff>
    </xdr:from>
    <xdr:ext cx="405111" cy="259045"/>
    <xdr:sp macro="" textlink="">
      <xdr:nvSpPr>
        <xdr:cNvPr id="436" name="n_2mainValue【市民会館】&#10;有形固定資産減価償却率"/>
        <xdr:cNvSpPr txBox="1"/>
      </xdr:nvSpPr>
      <xdr:spPr>
        <a:xfrm>
          <a:off x="2385704" y="1747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89552</xdr:rowOff>
    </xdr:from>
    <xdr:ext cx="405111" cy="259045"/>
    <xdr:sp macro="" textlink="">
      <xdr:nvSpPr>
        <xdr:cNvPr id="437" name="n_3mainValue【市民会館】&#10;有形固定資産減価償却率"/>
        <xdr:cNvSpPr txBox="1"/>
      </xdr:nvSpPr>
      <xdr:spPr>
        <a:xfrm>
          <a:off x="1611004"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45738</xdr:rowOff>
    </xdr:from>
    <xdr:ext cx="405111" cy="259045"/>
    <xdr:sp macro="" textlink="">
      <xdr:nvSpPr>
        <xdr:cNvPr id="438" name="n_4mainValue【市民会館】&#10;有形固定資産減価償却率"/>
        <xdr:cNvSpPr txBox="1"/>
      </xdr:nvSpPr>
      <xdr:spPr>
        <a:xfrm>
          <a:off x="836304" y="178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96265</xdr:rowOff>
    </xdr:from>
    <xdr:to>
      <xdr:col>55</xdr:col>
      <xdr:colOff>50800</xdr:colOff>
      <xdr:row>106</xdr:row>
      <xdr:rowOff>26415</xdr:rowOff>
    </xdr:to>
    <xdr:sp macro="" textlink="">
      <xdr:nvSpPr>
        <xdr:cNvPr id="476" name="楕円 475"/>
        <xdr:cNvSpPr/>
      </xdr:nvSpPr>
      <xdr:spPr>
        <a:xfrm>
          <a:off x="9192260" y="176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74692</xdr:rowOff>
    </xdr:from>
    <xdr:ext cx="469744" cy="259045"/>
    <xdr:sp macro="" textlink="">
      <xdr:nvSpPr>
        <xdr:cNvPr id="477" name="【市民会館】&#10;一人当たり面積該当値テキスト"/>
        <xdr:cNvSpPr txBox="1"/>
      </xdr:nvSpPr>
      <xdr:spPr>
        <a:xfrm>
          <a:off x="9258300"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96265</xdr:rowOff>
    </xdr:from>
    <xdr:to>
      <xdr:col>50</xdr:col>
      <xdr:colOff>165100</xdr:colOff>
      <xdr:row>106</xdr:row>
      <xdr:rowOff>26415</xdr:rowOff>
    </xdr:to>
    <xdr:sp macro="" textlink="">
      <xdr:nvSpPr>
        <xdr:cNvPr id="478" name="楕円 477"/>
        <xdr:cNvSpPr/>
      </xdr:nvSpPr>
      <xdr:spPr>
        <a:xfrm>
          <a:off x="8445500" y="17698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147065</xdr:rowOff>
    </xdr:from>
    <xdr:to>
      <xdr:col>55</xdr:col>
      <xdr:colOff>0</xdr:colOff>
      <xdr:row>105</xdr:row>
      <xdr:rowOff>147065</xdr:rowOff>
    </xdr:to>
    <xdr:cxnSp macro="">
      <xdr:nvCxnSpPr>
        <xdr:cNvPr id="479" name="直線コネクタ 478"/>
        <xdr:cNvCxnSpPr/>
      </xdr:nvCxnSpPr>
      <xdr:spPr>
        <a:xfrm>
          <a:off x="8496300" y="1774926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96265</xdr:rowOff>
    </xdr:from>
    <xdr:to>
      <xdr:col>46</xdr:col>
      <xdr:colOff>38100</xdr:colOff>
      <xdr:row>106</xdr:row>
      <xdr:rowOff>26415</xdr:rowOff>
    </xdr:to>
    <xdr:sp macro="" textlink="">
      <xdr:nvSpPr>
        <xdr:cNvPr id="480" name="楕円 479"/>
        <xdr:cNvSpPr/>
      </xdr:nvSpPr>
      <xdr:spPr>
        <a:xfrm>
          <a:off x="7670800" y="1769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147065</xdr:rowOff>
    </xdr:from>
    <xdr:to>
      <xdr:col>50</xdr:col>
      <xdr:colOff>114300</xdr:colOff>
      <xdr:row>105</xdr:row>
      <xdr:rowOff>147065</xdr:rowOff>
    </xdr:to>
    <xdr:cxnSp macro="">
      <xdr:nvCxnSpPr>
        <xdr:cNvPr id="481" name="直線コネクタ 480"/>
        <xdr:cNvCxnSpPr/>
      </xdr:nvCxnSpPr>
      <xdr:spPr>
        <a:xfrm>
          <a:off x="7713980" y="177492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96265</xdr:rowOff>
    </xdr:from>
    <xdr:to>
      <xdr:col>41</xdr:col>
      <xdr:colOff>101600</xdr:colOff>
      <xdr:row>106</xdr:row>
      <xdr:rowOff>26415</xdr:rowOff>
    </xdr:to>
    <xdr:sp macro="" textlink="">
      <xdr:nvSpPr>
        <xdr:cNvPr id="482" name="楕円 481"/>
        <xdr:cNvSpPr/>
      </xdr:nvSpPr>
      <xdr:spPr>
        <a:xfrm>
          <a:off x="6873240" y="17698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147065</xdr:rowOff>
    </xdr:from>
    <xdr:to>
      <xdr:col>45</xdr:col>
      <xdr:colOff>177800</xdr:colOff>
      <xdr:row>105</xdr:row>
      <xdr:rowOff>147065</xdr:rowOff>
    </xdr:to>
    <xdr:cxnSp macro="">
      <xdr:nvCxnSpPr>
        <xdr:cNvPr id="483" name="直線コネクタ 482"/>
        <xdr:cNvCxnSpPr/>
      </xdr:nvCxnSpPr>
      <xdr:spPr>
        <a:xfrm>
          <a:off x="6924040" y="177492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91694</xdr:rowOff>
    </xdr:from>
    <xdr:to>
      <xdr:col>36</xdr:col>
      <xdr:colOff>165100</xdr:colOff>
      <xdr:row>106</xdr:row>
      <xdr:rowOff>21844</xdr:rowOff>
    </xdr:to>
    <xdr:sp macro="" textlink="">
      <xdr:nvSpPr>
        <xdr:cNvPr id="484" name="楕円 483"/>
        <xdr:cNvSpPr/>
      </xdr:nvSpPr>
      <xdr:spPr>
        <a:xfrm>
          <a:off x="6098540" y="1769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142494</xdr:rowOff>
    </xdr:from>
    <xdr:to>
      <xdr:col>41</xdr:col>
      <xdr:colOff>50800</xdr:colOff>
      <xdr:row>105</xdr:row>
      <xdr:rowOff>147065</xdr:rowOff>
    </xdr:to>
    <xdr:cxnSp macro="">
      <xdr:nvCxnSpPr>
        <xdr:cNvPr id="485" name="直線コネクタ 484"/>
        <xdr:cNvCxnSpPr/>
      </xdr:nvCxnSpPr>
      <xdr:spPr>
        <a:xfrm>
          <a:off x="6149340" y="17744694"/>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17542</xdr:rowOff>
    </xdr:from>
    <xdr:ext cx="469744" cy="259045"/>
    <xdr:sp macro="" textlink="">
      <xdr:nvSpPr>
        <xdr:cNvPr id="490" name="n_1mainValue【市民会館】&#10;一人当たり面積"/>
        <xdr:cNvSpPr txBox="1"/>
      </xdr:nvSpPr>
      <xdr:spPr>
        <a:xfrm>
          <a:off x="827158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17542</xdr:rowOff>
    </xdr:from>
    <xdr:ext cx="469744" cy="259045"/>
    <xdr:sp macro="" textlink="">
      <xdr:nvSpPr>
        <xdr:cNvPr id="491" name="n_2mainValue【市民会館】&#10;一人当たり面積"/>
        <xdr:cNvSpPr txBox="1"/>
      </xdr:nvSpPr>
      <xdr:spPr>
        <a:xfrm>
          <a:off x="750958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17542</xdr:rowOff>
    </xdr:from>
    <xdr:ext cx="469744" cy="259045"/>
    <xdr:sp macro="" textlink="">
      <xdr:nvSpPr>
        <xdr:cNvPr id="492" name="n_3mainValue【市民会館】&#10;一人当たり面積"/>
        <xdr:cNvSpPr txBox="1"/>
      </xdr:nvSpPr>
      <xdr:spPr>
        <a:xfrm>
          <a:off x="671202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12971</xdr:rowOff>
    </xdr:from>
    <xdr:ext cx="469744" cy="259045"/>
    <xdr:sp macro="" textlink="">
      <xdr:nvSpPr>
        <xdr:cNvPr id="493" name="n_4mainValue【市民会館】&#10;一人当たり面積"/>
        <xdr:cNvSpPr txBox="1"/>
      </xdr:nvSpPr>
      <xdr:spPr>
        <a:xfrm>
          <a:off x="5937327" y="1778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535" name="楕円 534"/>
        <xdr:cNvSpPr/>
      </xdr:nvSpPr>
      <xdr:spPr>
        <a:xfrm>
          <a:off x="14325600" y="65535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536" name="【一般廃棄物処理施設】&#10;有形固定資産減価償却率該当値テキスト"/>
        <xdr:cNvSpPr txBox="1"/>
      </xdr:nvSpPr>
      <xdr:spPr>
        <a:xfrm>
          <a:off x="14414500"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537" name="楕円 536"/>
        <xdr:cNvSpPr/>
      </xdr:nvSpPr>
      <xdr:spPr>
        <a:xfrm>
          <a:off x="1357884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66403</xdr:rowOff>
    </xdr:to>
    <xdr:cxnSp macro="">
      <xdr:nvCxnSpPr>
        <xdr:cNvPr id="538" name="直線コネクタ 537"/>
        <xdr:cNvCxnSpPr/>
      </xdr:nvCxnSpPr>
      <xdr:spPr>
        <a:xfrm>
          <a:off x="13629640" y="6566807"/>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62956</xdr:rowOff>
    </xdr:from>
    <xdr:to>
      <xdr:col>76</xdr:col>
      <xdr:colOff>165100</xdr:colOff>
      <xdr:row>39</xdr:row>
      <xdr:rowOff>164556</xdr:rowOff>
    </xdr:to>
    <xdr:sp macro="" textlink="">
      <xdr:nvSpPr>
        <xdr:cNvPr id="539" name="楕円 538"/>
        <xdr:cNvSpPr/>
      </xdr:nvSpPr>
      <xdr:spPr>
        <a:xfrm>
          <a:off x="1280414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28847</xdr:rowOff>
    </xdr:from>
    <xdr:to>
      <xdr:col>81</xdr:col>
      <xdr:colOff>50800</xdr:colOff>
      <xdr:row>39</xdr:row>
      <xdr:rowOff>113756</xdr:rowOff>
    </xdr:to>
    <xdr:cxnSp macro="">
      <xdr:nvCxnSpPr>
        <xdr:cNvPr id="540" name="直線コネクタ 539"/>
        <xdr:cNvCxnSpPr/>
      </xdr:nvCxnSpPr>
      <xdr:spPr>
        <a:xfrm flipV="1">
          <a:off x="12854940" y="6566807"/>
          <a:ext cx="7747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115207</xdr:rowOff>
    </xdr:from>
    <xdr:to>
      <xdr:col>72</xdr:col>
      <xdr:colOff>38100</xdr:colOff>
      <xdr:row>41</xdr:row>
      <xdr:rowOff>45357</xdr:rowOff>
    </xdr:to>
    <xdr:sp macro="" textlink="">
      <xdr:nvSpPr>
        <xdr:cNvPr id="541" name="楕円 540"/>
        <xdr:cNvSpPr/>
      </xdr:nvSpPr>
      <xdr:spPr>
        <a:xfrm>
          <a:off x="12029440" y="6820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113756</xdr:rowOff>
    </xdr:from>
    <xdr:to>
      <xdr:col>76</xdr:col>
      <xdr:colOff>114300</xdr:colOff>
      <xdr:row>40</xdr:row>
      <xdr:rowOff>166007</xdr:rowOff>
    </xdr:to>
    <xdr:cxnSp macro="">
      <xdr:nvCxnSpPr>
        <xdr:cNvPr id="542" name="直線コネクタ 541"/>
        <xdr:cNvCxnSpPr/>
      </xdr:nvCxnSpPr>
      <xdr:spPr>
        <a:xfrm flipV="1">
          <a:off x="12072620" y="6651716"/>
          <a:ext cx="782320" cy="2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543" name="楕円 542"/>
        <xdr:cNvSpPr/>
      </xdr:nvSpPr>
      <xdr:spPr>
        <a:xfrm>
          <a:off x="1123188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166007</xdr:rowOff>
    </xdr:from>
    <xdr:to>
      <xdr:col>71</xdr:col>
      <xdr:colOff>177800</xdr:colOff>
      <xdr:row>41</xdr:row>
      <xdr:rowOff>108857</xdr:rowOff>
    </xdr:to>
    <xdr:cxnSp macro="">
      <xdr:nvCxnSpPr>
        <xdr:cNvPr id="544" name="直線コネクタ 543"/>
        <xdr:cNvCxnSpPr/>
      </xdr:nvCxnSpPr>
      <xdr:spPr>
        <a:xfrm flipV="1">
          <a:off x="11282680" y="6871607"/>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549" name="n_1mainValue【一般廃棄物処理施設】&#10;有形固定資産減価償却率"/>
        <xdr:cNvSpPr txBox="1"/>
      </xdr:nvSpPr>
      <xdr:spPr>
        <a:xfrm>
          <a:off x="134372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155683</xdr:rowOff>
    </xdr:from>
    <xdr:ext cx="405111" cy="259045"/>
    <xdr:sp macro="" textlink="">
      <xdr:nvSpPr>
        <xdr:cNvPr id="550" name="n_2mainValue【一般廃棄物処理施設】&#10;有形固定資産減価償却率"/>
        <xdr:cNvSpPr txBox="1"/>
      </xdr:nvSpPr>
      <xdr:spPr>
        <a:xfrm>
          <a:off x="126752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36484</xdr:rowOff>
    </xdr:from>
    <xdr:ext cx="405111" cy="259045"/>
    <xdr:sp macro="" textlink="">
      <xdr:nvSpPr>
        <xdr:cNvPr id="551" name="n_3mainValue【一般廃棄物処理施設】&#10;有形固定資産減価償却率"/>
        <xdr:cNvSpPr txBox="1"/>
      </xdr:nvSpPr>
      <xdr:spPr>
        <a:xfrm>
          <a:off x="11900544" y="690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552" name="n_4mainValue【一般廃棄物処理施設】&#10;有形固定資産減価償却率"/>
        <xdr:cNvSpPr txBox="1"/>
      </xdr:nvSpPr>
      <xdr:spPr>
        <a:xfrm>
          <a:off x="1110298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160018</xdr:rowOff>
    </xdr:from>
    <xdr:to>
      <xdr:col>116</xdr:col>
      <xdr:colOff>114300</xdr:colOff>
      <xdr:row>40</xdr:row>
      <xdr:rowOff>90168</xdr:rowOff>
    </xdr:to>
    <xdr:sp macro="" textlink="">
      <xdr:nvSpPr>
        <xdr:cNvPr id="590" name="楕円 589"/>
        <xdr:cNvSpPr/>
      </xdr:nvSpPr>
      <xdr:spPr>
        <a:xfrm>
          <a:off x="19458940" y="6697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138445</xdr:rowOff>
    </xdr:from>
    <xdr:ext cx="534377" cy="259045"/>
    <xdr:sp macro="" textlink="">
      <xdr:nvSpPr>
        <xdr:cNvPr id="591" name="【一般廃棄物処理施設】&#10;一人当たり有形固定資産（償却資産）額該当値テキスト"/>
        <xdr:cNvSpPr txBox="1"/>
      </xdr:nvSpPr>
      <xdr:spPr>
        <a:xfrm>
          <a:off x="19547840" y="66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163140</xdr:rowOff>
    </xdr:from>
    <xdr:to>
      <xdr:col>112</xdr:col>
      <xdr:colOff>38100</xdr:colOff>
      <xdr:row>40</xdr:row>
      <xdr:rowOff>93290</xdr:rowOff>
    </xdr:to>
    <xdr:sp macro="" textlink="">
      <xdr:nvSpPr>
        <xdr:cNvPr id="592" name="楕円 591"/>
        <xdr:cNvSpPr/>
      </xdr:nvSpPr>
      <xdr:spPr>
        <a:xfrm>
          <a:off x="18735040" y="6701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39368</xdr:rowOff>
    </xdr:from>
    <xdr:to>
      <xdr:col>116</xdr:col>
      <xdr:colOff>63500</xdr:colOff>
      <xdr:row>40</xdr:row>
      <xdr:rowOff>42490</xdr:rowOff>
    </xdr:to>
    <xdr:cxnSp macro="">
      <xdr:nvCxnSpPr>
        <xdr:cNvPr id="593" name="直線コネクタ 592"/>
        <xdr:cNvCxnSpPr/>
      </xdr:nvCxnSpPr>
      <xdr:spPr>
        <a:xfrm flipV="1">
          <a:off x="18778220" y="6744968"/>
          <a:ext cx="73152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7683</xdr:rowOff>
    </xdr:from>
    <xdr:to>
      <xdr:col>107</xdr:col>
      <xdr:colOff>101600</xdr:colOff>
      <xdr:row>40</xdr:row>
      <xdr:rowOff>109283</xdr:rowOff>
    </xdr:to>
    <xdr:sp macro="" textlink="">
      <xdr:nvSpPr>
        <xdr:cNvPr id="594" name="楕円 593"/>
        <xdr:cNvSpPr/>
      </xdr:nvSpPr>
      <xdr:spPr>
        <a:xfrm>
          <a:off x="17937480" y="67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42490</xdr:rowOff>
    </xdr:from>
    <xdr:to>
      <xdr:col>111</xdr:col>
      <xdr:colOff>177800</xdr:colOff>
      <xdr:row>40</xdr:row>
      <xdr:rowOff>58483</xdr:rowOff>
    </xdr:to>
    <xdr:cxnSp macro="">
      <xdr:nvCxnSpPr>
        <xdr:cNvPr id="595" name="直線コネクタ 594"/>
        <xdr:cNvCxnSpPr/>
      </xdr:nvCxnSpPr>
      <xdr:spPr>
        <a:xfrm flipV="1">
          <a:off x="17988280" y="6748090"/>
          <a:ext cx="78994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18940</xdr:rowOff>
    </xdr:from>
    <xdr:to>
      <xdr:col>102</xdr:col>
      <xdr:colOff>165100</xdr:colOff>
      <xdr:row>40</xdr:row>
      <xdr:rowOff>120540</xdr:rowOff>
    </xdr:to>
    <xdr:sp macro="" textlink="">
      <xdr:nvSpPr>
        <xdr:cNvPr id="596" name="楕円 595"/>
        <xdr:cNvSpPr/>
      </xdr:nvSpPr>
      <xdr:spPr>
        <a:xfrm>
          <a:off x="17162780" y="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58483</xdr:rowOff>
    </xdr:from>
    <xdr:to>
      <xdr:col>107</xdr:col>
      <xdr:colOff>50800</xdr:colOff>
      <xdr:row>40</xdr:row>
      <xdr:rowOff>69740</xdr:rowOff>
    </xdr:to>
    <xdr:cxnSp macro="">
      <xdr:nvCxnSpPr>
        <xdr:cNvPr id="597" name="直線コネクタ 596"/>
        <xdr:cNvCxnSpPr/>
      </xdr:nvCxnSpPr>
      <xdr:spPr>
        <a:xfrm flipV="1">
          <a:off x="17213580" y="6764083"/>
          <a:ext cx="7747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25875</xdr:rowOff>
    </xdr:from>
    <xdr:to>
      <xdr:col>98</xdr:col>
      <xdr:colOff>38100</xdr:colOff>
      <xdr:row>40</xdr:row>
      <xdr:rowOff>127475</xdr:rowOff>
    </xdr:to>
    <xdr:sp macro="" textlink="">
      <xdr:nvSpPr>
        <xdr:cNvPr id="598" name="楕円 597"/>
        <xdr:cNvSpPr/>
      </xdr:nvSpPr>
      <xdr:spPr>
        <a:xfrm>
          <a:off x="16388080" y="6731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69740</xdr:rowOff>
    </xdr:from>
    <xdr:to>
      <xdr:col>102</xdr:col>
      <xdr:colOff>114300</xdr:colOff>
      <xdr:row>40</xdr:row>
      <xdr:rowOff>76675</xdr:rowOff>
    </xdr:to>
    <xdr:cxnSp macro="">
      <xdr:nvCxnSpPr>
        <xdr:cNvPr id="599" name="直線コネクタ 598"/>
        <xdr:cNvCxnSpPr/>
      </xdr:nvCxnSpPr>
      <xdr:spPr>
        <a:xfrm flipV="1">
          <a:off x="16431260" y="6775340"/>
          <a:ext cx="78232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xdr:cNvSpPr txBox="1"/>
      </xdr:nvSpPr>
      <xdr:spPr>
        <a:xfrm>
          <a:off x="17766811" y="63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xdr:cNvSpPr txBox="1"/>
      </xdr:nvSpPr>
      <xdr:spPr>
        <a:xfrm>
          <a:off x="1696925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xdr:cNvSpPr txBox="1"/>
      </xdr:nvSpPr>
      <xdr:spPr>
        <a:xfrm>
          <a:off x="161945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84417</xdr:rowOff>
    </xdr:from>
    <xdr:ext cx="534377" cy="259045"/>
    <xdr:sp macro="" textlink="">
      <xdr:nvSpPr>
        <xdr:cNvPr id="604" name="n_1mainValue【一般廃棄物処理施設】&#10;一人当たり有形固定資産（償却資産）額"/>
        <xdr:cNvSpPr txBox="1"/>
      </xdr:nvSpPr>
      <xdr:spPr>
        <a:xfrm>
          <a:off x="18528811" y="67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100410</xdr:rowOff>
    </xdr:from>
    <xdr:ext cx="534377" cy="259045"/>
    <xdr:sp macro="" textlink="">
      <xdr:nvSpPr>
        <xdr:cNvPr id="605" name="n_2mainValue【一般廃棄物処理施設】&#10;一人当たり有形固定資産（償却資産）額"/>
        <xdr:cNvSpPr txBox="1"/>
      </xdr:nvSpPr>
      <xdr:spPr>
        <a:xfrm>
          <a:off x="17766811" y="68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111667</xdr:rowOff>
    </xdr:from>
    <xdr:ext cx="534377" cy="259045"/>
    <xdr:sp macro="" textlink="">
      <xdr:nvSpPr>
        <xdr:cNvPr id="606" name="n_3mainValue【一般廃棄物処理施設】&#10;一人当たり有形固定資産（償却資産）額"/>
        <xdr:cNvSpPr txBox="1"/>
      </xdr:nvSpPr>
      <xdr:spPr>
        <a:xfrm>
          <a:off x="16969251" y="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118602</xdr:rowOff>
    </xdr:from>
    <xdr:ext cx="534377" cy="259045"/>
    <xdr:sp macro="" textlink="">
      <xdr:nvSpPr>
        <xdr:cNvPr id="607" name="n_4mainValue【一般廃棄物処理施設】&#10;一人当たり有形固定資産（償却資産）額"/>
        <xdr:cNvSpPr txBox="1"/>
      </xdr:nvSpPr>
      <xdr:spPr>
        <a:xfrm>
          <a:off x="16194551" y="68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649" name="楕円 648"/>
        <xdr:cNvSpPr/>
      </xdr:nvSpPr>
      <xdr:spPr>
        <a:xfrm>
          <a:off x="14325600" y="97278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650" name="【保健センター・保健所】&#10;有形固定資産減価償却率該当値テキスト"/>
        <xdr:cNvSpPr txBox="1"/>
      </xdr:nvSpPr>
      <xdr:spPr>
        <a:xfrm>
          <a:off x="144145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130447</xdr:rowOff>
    </xdr:from>
    <xdr:to>
      <xdr:col>81</xdr:col>
      <xdr:colOff>101600</xdr:colOff>
      <xdr:row>58</xdr:row>
      <xdr:rowOff>60597</xdr:rowOff>
    </xdr:to>
    <xdr:sp macro="" textlink="">
      <xdr:nvSpPr>
        <xdr:cNvPr id="651" name="楕円 650"/>
        <xdr:cNvSpPr/>
      </xdr:nvSpPr>
      <xdr:spPr>
        <a:xfrm>
          <a:off x="13578840" y="9685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xdr:rowOff>
    </xdr:from>
    <xdr:to>
      <xdr:col>85</xdr:col>
      <xdr:colOff>127000</xdr:colOff>
      <xdr:row>58</xdr:row>
      <xdr:rowOff>55517</xdr:rowOff>
    </xdr:to>
    <xdr:cxnSp macro="">
      <xdr:nvCxnSpPr>
        <xdr:cNvPr id="652" name="直線コネクタ 651"/>
        <xdr:cNvCxnSpPr/>
      </xdr:nvCxnSpPr>
      <xdr:spPr>
        <a:xfrm>
          <a:off x="13629640" y="9732917"/>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84727</xdr:rowOff>
    </xdr:from>
    <xdr:to>
      <xdr:col>76</xdr:col>
      <xdr:colOff>165100</xdr:colOff>
      <xdr:row>58</xdr:row>
      <xdr:rowOff>14877</xdr:rowOff>
    </xdr:to>
    <xdr:sp macro="" textlink="">
      <xdr:nvSpPr>
        <xdr:cNvPr id="653" name="楕円 652"/>
        <xdr:cNvSpPr/>
      </xdr:nvSpPr>
      <xdr:spPr>
        <a:xfrm>
          <a:off x="12804140" y="964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58</xdr:row>
      <xdr:rowOff>9797</xdr:rowOff>
    </xdr:to>
    <xdr:cxnSp macro="">
      <xdr:nvCxnSpPr>
        <xdr:cNvPr id="654" name="直線コネクタ 653"/>
        <xdr:cNvCxnSpPr/>
      </xdr:nvCxnSpPr>
      <xdr:spPr>
        <a:xfrm>
          <a:off x="12854940" y="9691007"/>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655" name="楕円 654"/>
        <xdr:cNvSpPr/>
      </xdr:nvSpPr>
      <xdr:spPr>
        <a:xfrm>
          <a:off x="12029440" y="9594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135527</xdr:rowOff>
    </xdr:to>
    <xdr:cxnSp macro="">
      <xdr:nvCxnSpPr>
        <xdr:cNvPr id="656" name="直線コネクタ 655"/>
        <xdr:cNvCxnSpPr/>
      </xdr:nvCxnSpPr>
      <xdr:spPr>
        <a:xfrm>
          <a:off x="12072620" y="9645287"/>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166370</xdr:rowOff>
    </xdr:from>
    <xdr:to>
      <xdr:col>67</xdr:col>
      <xdr:colOff>101600</xdr:colOff>
      <xdr:row>57</xdr:row>
      <xdr:rowOff>96520</xdr:rowOff>
    </xdr:to>
    <xdr:sp macro="" textlink="">
      <xdr:nvSpPr>
        <xdr:cNvPr id="657" name="楕円 656"/>
        <xdr:cNvSpPr/>
      </xdr:nvSpPr>
      <xdr:spPr>
        <a:xfrm>
          <a:off x="11231880"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89807</xdr:rowOff>
    </xdr:to>
    <xdr:cxnSp macro="">
      <xdr:nvCxnSpPr>
        <xdr:cNvPr id="658" name="直線コネクタ 657"/>
        <xdr:cNvCxnSpPr/>
      </xdr:nvCxnSpPr>
      <xdr:spPr>
        <a:xfrm>
          <a:off x="11282680" y="960120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77124</xdr:rowOff>
    </xdr:from>
    <xdr:ext cx="405111" cy="259045"/>
    <xdr:sp macro="" textlink="">
      <xdr:nvSpPr>
        <xdr:cNvPr id="663" name="n_1mainValue【保健センター・保健所】&#10;有形固定資産減価償却率"/>
        <xdr:cNvSpPr txBox="1"/>
      </xdr:nvSpPr>
      <xdr:spPr>
        <a:xfrm>
          <a:off x="13437244" y="946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31404</xdr:rowOff>
    </xdr:from>
    <xdr:ext cx="405111" cy="259045"/>
    <xdr:sp macro="" textlink="">
      <xdr:nvSpPr>
        <xdr:cNvPr id="664" name="n_2mainValue【保健センター・保健所】&#10;有形固定資産減価償却率"/>
        <xdr:cNvSpPr txBox="1"/>
      </xdr:nvSpPr>
      <xdr:spPr>
        <a:xfrm>
          <a:off x="12675244" y="941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665" name="n_3mainValue【保健センター・保健所】&#10;有形固定資産減価償却率"/>
        <xdr:cNvSpPr txBox="1"/>
      </xdr:nvSpPr>
      <xdr:spPr>
        <a:xfrm>
          <a:off x="11900544" y="937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113047</xdr:rowOff>
    </xdr:from>
    <xdr:ext cx="405111" cy="259045"/>
    <xdr:sp macro="" textlink="">
      <xdr:nvSpPr>
        <xdr:cNvPr id="666" name="n_4mainValue【保健センター・保健所】&#10;有形固定資産減価償却率"/>
        <xdr:cNvSpPr txBox="1"/>
      </xdr:nvSpPr>
      <xdr:spPr>
        <a:xfrm>
          <a:off x="1110298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8" name="楕円 707"/>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9" name="【保健センター・保健所】&#10;一人当たり面積該当値テキスト"/>
        <xdr:cNvSpPr txBox="1"/>
      </xdr:nvSpPr>
      <xdr:spPr>
        <a:xfrm>
          <a:off x="195478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0" name="楕円 709"/>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1" name="直線コネクタ 710"/>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2" name="楕円 711"/>
        <xdr:cNvSpPr/>
      </xdr:nvSpPr>
      <xdr:spPr>
        <a:xfrm>
          <a:off x="179374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3" name="直線コネクタ 712"/>
        <xdr:cNvCxnSpPr/>
      </xdr:nvCxnSpPr>
      <xdr:spPr>
        <a:xfrm>
          <a:off x="17988280" y="105079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4" name="楕円 713"/>
        <xdr:cNvSpPr/>
      </xdr:nvSpPr>
      <xdr:spPr>
        <a:xfrm>
          <a:off x="171627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5" name="直線コネクタ 714"/>
        <xdr:cNvCxnSpPr/>
      </xdr:nvCxnSpPr>
      <xdr:spPr>
        <a:xfrm>
          <a:off x="17213580" y="105079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6" name="楕円 715"/>
        <xdr:cNvSpPr/>
      </xdr:nvSpPr>
      <xdr:spPr>
        <a:xfrm>
          <a:off x="1638808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7" name="直線コネクタ 716"/>
        <xdr:cNvCxnSpPr/>
      </xdr:nvCxnSpPr>
      <xdr:spPr>
        <a:xfrm>
          <a:off x="16431260" y="105079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xdr:cNvSpPr txBox="1"/>
      </xdr:nvSpPr>
      <xdr:spPr>
        <a:xfrm>
          <a:off x="162268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2" name="n_1mainValue【保健センター・保健所】&#10;一人当たり面積"/>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3" name="n_2mainValue【保健センター・保健所】&#10;一人当たり面積"/>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4" name="n_3mainValue【保健センター・保健所】&#10;一人当たり面積"/>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5" name="n_4mainValue【保健センター・保健所】&#10;一人当たり面積"/>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66" name="楕円 765"/>
        <xdr:cNvSpPr/>
      </xdr:nvSpPr>
      <xdr:spPr>
        <a:xfrm>
          <a:off x="14325600" y="13916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148607</xdr:rowOff>
    </xdr:from>
    <xdr:ext cx="405111" cy="259045"/>
    <xdr:sp macro="" textlink="">
      <xdr:nvSpPr>
        <xdr:cNvPr id="767" name="【消防施設】&#10;有形固定資産減価償却率該当値テキスト"/>
        <xdr:cNvSpPr txBox="1"/>
      </xdr:nvSpPr>
      <xdr:spPr>
        <a:xfrm>
          <a:off x="14414500"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126364</xdr:rowOff>
    </xdr:from>
    <xdr:to>
      <xdr:col>81</xdr:col>
      <xdr:colOff>101600</xdr:colOff>
      <xdr:row>83</xdr:row>
      <xdr:rowOff>56514</xdr:rowOff>
    </xdr:to>
    <xdr:sp macro="" textlink="">
      <xdr:nvSpPr>
        <xdr:cNvPr id="768" name="楕円 767"/>
        <xdr:cNvSpPr/>
      </xdr:nvSpPr>
      <xdr:spPr>
        <a:xfrm>
          <a:off x="13578840" y="1387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5714</xdr:rowOff>
    </xdr:from>
    <xdr:to>
      <xdr:col>85</xdr:col>
      <xdr:colOff>127000</xdr:colOff>
      <xdr:row>83</xdr:row>
      <xdr:rowOff>49530</xdr:rowOff>
    </xdr:to>
    <xdr:cxnSp macro="">
      <xdr:nvCxnSpPr>
        <xdr:cNvPr id="769" name="直線コネクタ 768"/>
        <xdr:cNvCxnSpPr/>
      </xdr:nvCxnSpPr>
      <xdr:spPr>
        <a:xfrm>
          <a:off x="13629640" y="13919834"/>
          <a:ext cx="7467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770" name="楕円 769"/>
        <xdr:cNvSpPr/>
      </xdr:nvSpPr>
      <xdr:spPr>
        <a:xfrm>
          <a:off x="12804140" y="1382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83</xdr:row>
      <xdr:rowOff>5714</xdr:rowOff>
    </xdr:to>
    <xdr:cxnSp macro="">
      <xdr:nvCxnSpPr>
        <xdr:cNvPr id="771" name="直線コネクタ 770"/>
        <xdr:cNvCxnSpPr/>
      </xdr:nvCxnSpPr>
      <xdr:spPr>
        <a:xfrm>
          <a:off x="12854940" y="1387792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772" name="楕円 771"/>
        <xdr:cNvSpPr/>
      </xdr:nvSpPr>
      <xdr:spPr>
        <a:xfrm>
          <a:off x="12029440" y="13823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127636</xdr:rowOff>
    </xdr:from>
    <xdr:to>
      <xdr:col>76</xdr:col>
      <xdr:colOff>114300</xdr:colOff>
      <xdr:row>82</xdr:row>
      <xdr:rowOff>131445</xdr:rowOff>
    </xdr:to>
    <xdr:cxnSp macro="">
      <xdr:nvCxnSpPr>
        <xdr:cNvPr id="773" name="直線コネクタ 772"/>
        <xdr:cNvCxnSpPr/>
      </xdr:nvCxnSpPr>
      <xdr:spPr>
        <a:xfrm>
          <a:off x="12072620" y="13874116"/>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74" name="楕円 773"/>
        <xdr:cNvSpPr/>
      </xdr:nvSpPr>
      <xdr:spPr>
        <a:xfrm>
          <a:off x="1123188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127636</xdr:rowOff>
    </xdr:to>
    <xdr:cxnSp macro="">
      <xdr:nvCxnSpPr>
        <xdr:cNvPr id="775" name="直線コネクタ 774"/>
        <xdr:cNvCxnSpPr/>
      </xdr:nvCxnSpPr>
      <xdr:spPr>
        <a:xfrm>
          <a:off x="11282680" y="13837919"/>
          <a:ext cx="78994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xdr:cNvSpPr txBox="1"/>
      </xdr:nvSpPr>
      <xdr:spPr>
        <a:xfrm>
          <a:off x="119005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47641</xdr:rowOff>
    </xdr:from>
    <xdr:ext cx="405111" cy="259045"/>
    <xdr:sp macro="" textlink="">
      <xdr:nvSpPr>
        <xdr:cNvPr id="780" name="n_1mainValue【消防施設】&#10;有形固定資産減価償却率"/>
        <xdr:cNvSpPr txBox="1"/>
      </xdr:nvSpPr>
      <xdr:spPr>
        <a:xfrm>
          <a:off x="1343724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81" name="n_2mainValue【消防施設】&#10;有形固定資産減価償却率"/>
        <xdr:cNvSpPr txBox="1"/>
      </xdr:nvSpPr>
      <xdr:spPr>
        <a:xfrm>
          <a:off x="12675244"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782" name="n_3mainValue【消防施設】&#10;有形固定資産減価償却率"/>
        <xdr:cNvSpPr txBox="1"/>
      </xdr:nvSpPr>
      <xdr:spPr>
        <a:xfrm>
          <a:off x="1190054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83" name="n_4mainValue【消防施設】&#10;有形固定資産減価償却率"/>
        <xdr:cNvSpPr txBox="1"/>
      </xdr:nvSpPr>
      <xdr:spPr>
        <a:xfrm>
          <a:off x="1110298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3" name="楕円 822"/>
        <xdr:cNvSpPr/>
      </xdr:nvSpPr>
      <xdr:spPr>
        <a:xfrm>
          <a:off x="1945894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4" name="【消防施設】&#10;一人当たり面積該当値テキスト"/>
        <xdr:cNvSpPr txBox="1"/>
      </xdr:nvSpPr>
      <xdr:spPr>
        <a:xfrm>
          <a:off x="1954784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5" name="楕円 824"/>
        <xdr:cNvSpPr/>
      </xdr:nvSpPr>
      <xdr:spPr>
        <a:xfrm>
          <a:off x="1873504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6" name="直線コネクタ 825"/>
        <xdr:cNvCxnSpPr/>
      </xdr:nvCxnSpPr>
      <xdr:spPr>
        <a:xfrm>
          <a:off x="18778220" y="1436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7" name="楕円 826"/>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8" name="直線コネクタ 827"/>
        <xdr:cNvCxnSpPr/>
      </xdr:nvCxnSpPr>
      <xdr:spPr>
        <a:xfrm>
          <a:off x="17988280" y="1436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9" name="楕円 828"/>
        <xdr:cNvSpPr/>
      </xdr:nvSpPr>
      <xdr:spPr>
        <a:xfrm>
          <a:off x="171627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30" name="直線コネクタ 829"/>
        <xdr:cNvCxnSpPr/>
      </xdr:nvCxnSpPr>
      <xdr:spPr>
        <a:xfrm>
          <a:off x="17213580" y="14363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31" name="楕円 830"/>
        <xdr:cNvSpPr/>
      </xdr:nvSpPr>
      <xdr:spPr>
        <a:xfrm>
          <a:off x="16388080" y="1430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114300</xdr:rowOff>
    </xdr:to>
    <xdr:cxnSp macro="">
      <xdr:nvCxnSpPr>
        <xdr:cNvPr id="832" name="直線コネクタ 831"/>
        <xdr:cNvCxnSpPr/>
      </xdr:nvCxnSpPr>
      <xdr:spPr>
        <a:xfrm>
          <a:off x="16431260" y="1435988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7" name="n_1mainValue【消防施設】&#10;一人当たり面積"/>
        <xdr:cNvSpPr txBox="1"/>
      </xdr:nvSpPr>
      <xdr:spPr>
        <a:xfrm>
          <a:off x="185611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8" name="n_2mainValue【消防施設】&#10;一人当たり面積"/>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9" name="n_3mainValue【消防施設】&#10;一人当たり面積"/>
        <xdr:cNvSpPr txBox="1"/>
      </xdr:nvSpPr>
      <xdr:spPr>
        <a:xfrm>
          <a:off x="170015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40" name="n_4mainValue【消防施設】&#10;一人当たり面積"/>
        <xdr:cNvSpPr txBox="1"/>
      </xdr:nvSpPr>
      <xdr:spPr>
        <a:xfrm>
          <a:off x="1622686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882" name="楕円 881"/>
        <xdr:cNvSpPr/>
      </xdr:nvSpPr>
      <xdr:spPr>
        <a:xfrm>
          <a:off x="14325600" y="175497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93634</xdr:rowOff>
    </xdr:from>
    <xdr:ext cx="405111" cy="259045"/>
    <xdr:sp macro="" textlink="">
      <xdr:nvSpPr>
        <xdr:cNvPr id="883" name="【庁舎】&#10;有形固定資産減価償却率該当値テキスト"/>
        <xdr:cNvSpPr txBox="1"/>
      </xdr:nvSpPr>
      <xdr:spPr>
        <a:xfrm>
          <a:off x="14414500" y="1752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884" name="楕円 883"/>
        <xdr:cNvSpPr/>
      </xdr:nvSpPr>
      <xdr:spPr>
        <a:xfrm>
          <a:off x="1357884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143148</xdr:rowOff>
    </xdr:from>
    <xdr:to>
      <xdr:col>85</xdr:col>
      <xdr:colOff>127000</xdr:colOff>
      <xdr:row>104</xdr:row>
      <xdr:rowOff>166007</xdr:rowOff>
    </xdr:to>
    <xdr:cxnSp macro="">
      <xdr:nvCxnSpPr>
        <xdr:cNvPr id="885" name="直線コネクタ 884"/>
        <xdr:cNvCxnSpPr/>
      </xdr:nvCxnSpPr>
      <xdr:spPr>
        <a:xfrm>
          <a:off x="13629640" y="17577708"/>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86" name="楕円 885"/>
        <xdr:cNvSpPr/>
      </xdr:nvSpPr>
      <xdr:spPr>
        <a:xfrm>
          <a:off x="12804140" y="1750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104</xdr:row>
      <xdr:rowOff>143148</xdr:rowOff>
    </xdr:to>
    <xdr:cxnSp macro="">
      <xdr:nvCxnSpPr>
        <xdr:cNvPr id="887" name="直線コネクタ 886"/>
        <xdr:cNvCxnSpPr/>
      </xdr:nvCxnSpPr>
      <xdr:spPr>
        <a:xfrm>
          <a:off x="12854940" y="17556480"/>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xdr:rowOff>
    </xdr:from>
    <xdr:to>
      <xdr:col>72</xdr:col>
      <xdr:colOff>38100</xdr:colOff>
      <xdr:row>104</xdr:row>
      <xdr:rowOff>109038</xdr:rowOff>
    </xdr:to>
    <xdr:sp macro="" textlink="">
      <xdr:nvSpPr>
        <xdr:cNvPr id="888" name="楕円 887"/>
        <xdr:cNvSpPr/>
      </xdr:nvSpPr>
      <xdr:spPr>
        <a:xfrm>
          <a:off x="12029440" y="17441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58238</xdr:rowOff>
    </xdr:from>
    <xdr:to>
      <xdr:col>76</xdr:col>
      <xdr:colOff>114300</xdr:colOff>
      <xdr:row>104</xdr:row>
      <xdr:rowOff>121920</xdr:rowOff>
    </xdr:to>
    <xdr:cxnSp macro="">
      <xdr:nvCxnSpPr>
        <xdr:cNvPr id="889" name="直線コネクタ 888"/>
        <xdr:cNvCxnSpPr/>
      </xdr:nvCxnSpPr>
      <xdr:spPr>
        <a:xfrm>
          <a:off x="12072620" y="17492798"/>
          <a:ext cx="78232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146231</xdr:rowOff>
    </xdr:from>
    <xdr:to>
      <xdr:col>67</xdr:col>
      <xdr:colOff>101600</xdr:colOff>
      <xdr:row>104</xdr:row>
      <xdr:rowOff>76381</xdr:rowOff>
    </xdr:to>
    <xdr:sp macro="" textlink="">
      <xdr:nvSpPr>
        <xdr:cNvPr id="890" name="楕円 889"/>
        <xdr:cNvSpPr/>
      </xdr:nvSpPr>
      <xdr:spPr>
        <a:xfrm>
          <a:off x="11231880" y="17413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25581</xdr:rowOff>
    </xdr:from>
    <xdr:to>
      <xdr:col>71</xdr:col>
      <xdr:colOff>177800</xdr:colOff>
      <xdr:row>104</xdr:row>
      <xdr:rowOff>58238</xdr:rowOff>
    </xdr:to>
    <xdr:cxnSp macro="">
      <xdr:nvCxnSpPr>
        <xdr:cNvPr id="891" name="直線コネクタ 890"/>
        <xdr:cNvCxnSpPr/>
      </xdr:nvCxnSpPr>
      <xdr:spPr>
        <a:xfrm>
          <a:off x="11282680" y="1746014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xdr:cNvSpPr txBox="1"/>
      </xdr:nvSpPr>
      <xdr:spPr>
        <a:xfrm>
          <a:off x="12675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xdr:cNvSpPr txBox="1"/>
      </xdr:nvSpPr>
      <xdr:spPr>
        <a:xfrm>
          <a:off x="119005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xdr:cNvSpPr txBox="1"/>
      </xdr:nvSpPr>
      <xdr:spPr>
        <a:xfrm>
          <a:off x="1110298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13625</xdr:rowOff>
    </xdr:from>
    <xdr:ext cx="405111" cy="259045"/>
    <xdr:sp macro="" textlink="">
      <xdr:nvSpPr>
        <xdr:cNvPr id="896" name="n_1mainValue【庁舎】&#10;有形固定資産減価償却率"/>
        <xdr:cNvSpPr txBox="1"/>
      </xdr:nvSpPr>
      <xdr:spPr>
        <a:xfrm>
          <a:off x="13437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97" name="n_2mainValue【庁舎】&#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100165</xdr:rowOff>
    </xdr:from>
    <xdr:ext cx="405111" cy="259045"/>
    <xdr:sp macro="" textlink="">
      <xdr:nvSpPr>
        <xdr:cNvPr id="898" name="n_3mainValue【庁舎】&#10;有形固定資産減価償却率"/>
        <xdr:cNvSpPr txBox="1"/>
      </xdr:nvSpPr>
      <xdr:spPr>
        <a:xfrm>
          <a:off x="11900544" y="1753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67508</xdr:rowOff>
    </xdr:from>
    <xdr:ext cx="405111" cy="259045"/>
    <xdr:sp macro="" textlink="">
      <xdr:nvSpPr>
        <xdr:cNvPr id="899" name="n_4mainValue【庁舎】&#10;有形固定資産減価償却率"/>
        <xdr:cNvSpPr txBox="1"/>
      </xdr:nvSpPr>
      <xdr:spPr>
        <a:xfrm>
          <a:off x="1110298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939" name="楕円 938"/>
        <xdr:cNvSpPr/>
      </xdr:nvSpPr>
      <xdr:spPr>
        <a:xfrm>
          <a:off x="1945894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11447</xdr:rowOff>
    </xdr:from>
    <xdr:ext cx="469744" cy="259045"/>
    <xdr:sp macro="" textlink="">
      <xdr:nvSpPr>
        <xdr:cNvPr id="940" name="【庁舎】&#10;一人当たり面積該当値テキスト"/>
        <xdr:cNvSpPr txBox="1"/>
      </xdr:nvSpPr>
      <xdr:spPr>
        <a:xfrm>
          <a:off x="19547840"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941" name="楕円 940"/>
        <xdr:cNvSpPr/>
      </xdr:nvSpPr>
      <xdr:spPr>
        <a:xfrm>
          <a:off x="1873504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83820</xdr:rowOff>
    </xdr:to>
    <xdr:cxnSp macro="">
      <xdr:nvCxnSpPr>
        <xdr:cNvPr id="942" name="直線コネクタ 941"/>
        <xdr:cNvCxnSpPr/>
      </xdr:nvCxnSpPr>
      <xdr:spPr>
        <a:xfrm>
          <a:off x="18778220" y="1768221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43" name="楕円 942"/>
        <xdr:cNvSpPr/>
      </xdr:nvSpPr>
      <xdr:spPr>
        <a:xfrm>
          <a:off x="1793748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80011</xdr:rowOff>
    </xdr:from>
    <xdr:to>
      <xdr:col>111</xdr:col>
      <xdr:colOff>177800</xdr:colOff>
      <xdr:row>105</xdr:row>
      <xdr:rowOff>80011</xdr:rowOff>
    </xdr:to>
    <xdr:cxnSp macro="">
      <xdr:nvCxnSpPr>
        <xdr:cNvPr id="944" name="直線コネクタ 943"/>
        <xdr:cNvCxnSpPr/>
      </xdr:nvCxnSpPr>
      <xdr:spPr>
        <a:xfrm>
          <a:off x="17988280" y="176822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45" name="楕円 944"/>
        <xdr:cNvSpPr/>
      </xdr:nvSpPr>
      <xdr:spPr>
        <a:xfrm>
          <a:off x="1716278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80011</xdr:rowOff>
    </xdr:to>
    <xdr:cxnSp macro="">
      <xdr:nvCxnSpPr>
        <xdr:cNvPr id="946" name="直線コネクタ 945"/>
        <xdr:cNvCxnSpPr/>
      </xdr:nvCxnSpPr>
      <xdr:spPr>
        <a:xfrm>
          <a:off x="17213580" y="176822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47" name="楕円 946"/>
        <xdr:cNvSpPr/>
      </xdr:nvSpPr>
      <xdr:spPr>
        <a:xfrm>
          <a:off x="16388080" y="17623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72389</xdr:rowOff>
    </xdr:from>
    <xdr:to>
      <xdr:col>102</xdr:col>
      <xdr:colOff>114300</xdr:colOff>
      <xdr:row>105</xdr:row>
      <xdr:rowOff>80011</xdr:rowOff>
    </xdr:to>
    <xdr:cxnSp macro="">
      <xdr:nvCxnSpPr>
        <xdr:cNvPr id="948" name="直線コネクタ 947"/>
        <xdr:cNvCxnSpPr/>
      </xdr:nvCxnSpPr>
      <xdr:spPr>
        <a:xfrm>
          <a:off x="16431260" y="1767458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xdr:cNvSpPr txBox="1"/>
      </xdr:nvSpPr>
      <xdr:spPr>
        <a:xfrm>
          <a:off x="177762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xdr:cNvSpPr txBox="1"/>
      </xdr:nvSpPr>
      <xdr:spPr>
        <a:xfrm>
          <a:off x="170015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52" name="n_4aveValue【庁舎】&#10;一人当たり面積"/>
        <xdr:cNvSpPr txBox="1"/>
      </xdr:nvSpPr>
      <xdr:spPr>
        <a:xfrm>
          <a:off x="162268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121938</xdr:rowOff>
    </xdr:from>
    <xdr:ext cx="469744" cy="259045"/>
    <xdr:sp macro="" textlink="">
      <xdr:nvSpPr>
        <xdr:cNvPr id="953" name="n_1mainValue【庁舎】&#10;一人当たり面積"/>
        <xdr:cNvSpPr txBox="1"/>
      </xdr:nvSpPr>
      <xdr:spPr>
        <a:xfrm>
          <a:off x="1856112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954" name="n_2mainValue【庁舎】&#10;一人当たり面積"/>
        <xdr:cNvSpPr txBox="1"/>
      </xdr:nvSpPr>
      <xdr:spPr>
        <a:xfrm>
          <a:off x="1777626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121938</xdr:rowOff>
    </xdr:from>
    <xdr:ext cx="469744" cy="259045"/>
    <xdr:sp macro="" textlink="">
      <xdr:nvSpPr>
        <xdr:cNvPr id="955" name="n_3mainValue【庁舎】&#10;一人当たり面積"/>
        <xdr:cNvSpPr txBox="1"/>
      </xdr:nvSpPr>
      <xdr:spPr>
        <a:xfrm>
          <a:off x="17001567"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6" name="n_4mainValue【庁舎】&#10;一人当たり面積"/>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全ての</a:t>
          </a:r>
          <a:r>
            <a:rPr kumimoji="1" lang="ja-JP" altLang="ja-JP" sz="1100">
              <a:solidFill>
                <a:schemeClr val="dk1"/>
              </a:solidFill>
              <a:effectLst/>
              <a:latin typeface="+mn-lt"/>
              <a:ea typeface="+mn-ea"/>
              <a:cs typeface="+mn-cs"/>
            </a:rPr>
            <a:t>項目で増加している。</a:t>
          </a:r>
          <a:endParaRPr lang="ja-JP" altLang="ja-JP" sz="1400">
            <a:effectLst/>
          </a:endParaRPr>
        </a:p>
        <a:p>
          <a:r>
            <a:rPr kumimoji="1" lang="ja-JP" altLang="ja-JP" sz="1100">
              <a:solidFill>
                <a:schemeClr val="dk1"/>
              </a:solidFill>
              <a:effectLst/>
              <a:latin typeface="+mn-lt"/>
              <a:ea typeface="+mn-ea"/>
              <a:cs typeface="+mn-cs"/>
            </a:rPr>
            <a:t>減価償却率が高い施設について修繕等を実施したことにより、おおむね類似団体の平均となり、図書館（</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％）及び消防施設（</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％）について、老朽化対策の必要性があると考えられる。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人口一人当たりの面積等について、全ての項目でほぼ横ばいとなっているのは、人口の増減が少ないことが要因であると考えられる。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41_&#25144;&#30000;&#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18.7</v>
          </cell>
          <cell r="BX51">
            <v>20.3</v>
          </cell>
          <cell r="CF51">
            <v>32</v>
          </cell>
          <cell r="CN51">
            <v>26.2</v>
          </cell>
          <cell r="CV51">
            <v>19.8</v>
          </cell>
        </row>
        <row r="53">
          <cell r="BP53">
            <v>65.2</v>
          </cell>
          <cell r="BX53">
            <v>65.5</v>
          </cell>
          <cell r="CF53">
            <v>63.8</v>
          </cell>
          <cell r="CN53">
            <v>64.7</v>
          </cell>
          <cell r="CV53">
            <v>66.099999999999994</v>
          </cell>
        </row>
        <row r="55">
          <cell r="AN55" t="str">
            <v>類似団体内平均値</v>
          </cell>
          <cell r="BP55">
            <v>5</v>
          </cell>
          <cell r="BX55">
            <v>5.4</v>
          </cell>
          <cell r="CF55">
            <v>3.9</v>
          </cell>
          <cell r="CN55">
            <v>0</v>
          </cell>
          <cell r="CV55">
            <v>0</v>
          </cell>
        </row>
        <row r="57">
          <cell r="BP57">
            <v>61.6</v>
          </cell>
          <cell r="BX57">
            <v>62.5</v>
          </cell>
          <cell r="CF57">
            <v>63.1</v>
          </cell>
          <cell r="CN57">
            <v>63.2</v>
          </cell>
          <cell r="CV57">
            <v>64.2</v>
          </cell>
        </row>
        <row r="72">
          <cell r="BP72" t="str">
            <v>H30</v>
          </cell>
          <cell r="BX72" t="str">
            <v>R01</v>
          </cell>
          <cell r="CF72" t="str">
            <v>R02</v>
          </cell>
          <cell r="CN72" t="str">
            <v>R03</v>
          </cell>
          <cell r="CV72" t="str">
            <v>R04</v>
          </cell>
        </row>
        <row r="73">
          <cell r="AN73" t="str">
            <v>当該団体値</v>
          </cell>
          <cell r="BP73">
            <v>18.7</v>
          </cell>
          <cell r="BX73">
            <v>20.3</v>
          </cell>
          <cell r="CF73">
            <v>32</v>
          </cell>
          <cell r="CN73">
            <v>26.2</v>
          </cell>
          <cell r="CV73">
            <v>19.8</v>
          </cell>
        </row>
        <row r="75">
          <cell r="BP75">
            <v>5</v>
          </cell>
          <cell r="BX75">
            <v>6.1</v>
          </cell>
          <cell r="CF75">
            <v>7.1</v>
          </cell>
          <cell r="CN75">
            <v>8.1</v>
          </cell>
          <cell r="CV75">
            <v>8.3000000000000007</v>
          </cell>
        </row>
        <row r="77">
          <cell r="AN77" t="str">
            <v>類似団体内平均値</v>
          </cell>
          <cell r="BP77">
            <v>5</v>
          </cell>
          <cell r="BX77">
            <v>5.4</v>
          </cell>
          <cell r="CF77">
            <v>3.9</v>
          </cell>
          <cell r="CN77">
            <v>0</v>
          </cell>
          <cell r="CV77">
            <v>0</v>
          </cell>
        </row>
        <row r="79">
          <cell r="BP79">
            <v>4.5</v>
          </cell>
          <cell r="BX79">
            <v>4.2</v>
          </cell>
          <cell r="CF79">
            <v>4.2</v>
          </cell>
          <cell r="CN79">
            <v>4.5</v>
          </cell>
          <cell r="CV79">
            <v>4.5999999999999996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66262191</v>
      </c>
      <c r="BO4" s="371"/>
      <c r="BP4" s="371"/>
      <c r="BQ4" s="371"/>
      <c r="BR4" s="371"/>
      <c r="BS4" s="371"/>
      <c r="BT4" s="371"/>
      <c r="BU4" s="372"/>
      <c r="BV4" s="370">
        <v>66301258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14.3</v>
      </c>
      <c r="CU4" s="377"/>
      <c r="CV4" s="377"/>
      <c r="CW4" s="377"/>
      <c r="CX4" s="377"/>
      <c r="CY4" s="377"/>
      <c r="CZ4" s="377"/>
      <c r="DA4" s="378"/>
      <c r="DB4" s="376">
        <v>14.6</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61276144</v>
      </c>
      <c r="BO5" s="408"/>
      <c r="BP5" s="408"/>
      <c r="BQ5" s="408"/>
      <c r="BR5" s="408"/>
      <c r="BS5" s="408"/>
      <c r="BT5" s="408"/>
      <c r="BU5" s="409"/>
      <c r="BV5" s="407">
        <v>61250512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84.9</v>
      </c>
      <c r="CU5" s="405"/>
      <c r="CV5" s="405"/>
      <c r="CW5" s="405"/>
      <c r="CX5" s="405"/>
      <c r="CY5" s="405"/>
      <c r="CZ5" s="405"/>
      <c r="DA5" s="406"/>
      <c r="DB5" s="404">
        <v>90.7</v>
      </c>
      <c r="DC5" s="405"/>
      <c r="DD5" s="405"/>
      <c r="DE5" s="405"/>
      <c r="DF5" s="405"/>
      <c r="DG5" s="405"/>
      <c r="DH5" s="405"/>
      <c r="DI5" s="406"/>
    </row>
    <row r="6" spans="1:119"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4986047</v>
      </c>
      <c r="BO6" s="408"/>
      <c r="BP6" s="408"/>
      <c r="BQ6" s="408"/>
      <c r="BR6" s="408"/>
      <c r="BS6" s="408"/>
      <c r="BT6" s="408"/>
      <c r="BU6" s="409"/>
      <c r="BV6" s="407">
        <v>5050746</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84.9</v>
      </c>
      <c r="CU6" s="445"/>
      <c r="CV6" s="445"/>
      <c r="CW6" s="445"/>
      <c r="CX6" s="445"/>
      <c r="CY6" s="445"/>
      <c r="CZ6" s="445"/>
      <c r="DA6" s="446"/>
      <c r="DB6" s="444">
        <v>90.7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501282</v>
      </c>
      <c r="BO7" s="408"/>
      <c r="BP7" s="408"/>
      <c r="BQ7" s="408"/>
      <c r="BR7" s="408"/>
      <c r="BS7" s="408"/>
      <c r="BT7" s="408"/>
      <c r="BU7" s="409"/>
      <c r="BV7" s="407">
        <v>763689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31460632</v>
      </c>
      <c r="CU7" s="408"/>
      <c r="CV7" s="408"/>
      <c r="CW7" s="408"/>
      <c r="CX7" s="408"/>
      <c r="CY7" s="408"/>
      <c r="CZ7" s="408"/>
      <c r="DA7" s="409"/>
      <c r="DB7" s="407">
        <v>29449100</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4484765</v>
      </c>
      <c r="BO8" s="408"/>
      <c r="BP8" s="408"/>
      <c r="BQ8" s="408"/>
      <c r="BR8" s="408"/>
      <c r="BS8" s="408"/>
      <c r="BT8" s="408"/>
      <c r="BU8" s="409"/>
      <c r="BV8" s="407">
        <v>4287057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1.2</v>
      </c>
      <c r="CU8" s="448"/>
      <c r="CV8" s="448"/>
      <c r="CW8" s="448"/>
      <c r="CX8" s="448"/>
      <c r="CY8" s="448"/>
      <c r="CZ8" s="448"/>
      <c r="DA8" s="449"/>
      <c r="DB8" s="447">
        <v>1.21</v>
      </c>
      <c r="DC8" s="448"/>
      <c r="DD8" s="448"/>
      <c r="DE8" s="448"/>
      <c r="DF8" s="448"/>
      <c r="DG8" s="448"/>
      <c r="DH8" s="448"/>
      <c r="DI8" s="449"/>
    </row>
    <row r="9" spans="1:119" ht="18.75" customHeight="1" thickBot="1">
      <c r="A9" s="181"/>
      <c r="B9" s="401" t="s">
        <v>114</v>
      </c>
      <c r="C9" s="402"/>
      <c r="D9" s="402"/>
      <c r="E9" s="402"/>
      <c r="F9" s="402"/>
      <c r="G9" s="402"/>
      <c r="H9" s="402"/>
      <c r="I9" s="402"/>
      <c r="J9" s="402"/>
      <c r="K9" s="450"/>
      <c r="L9" s="451" t="s">
        <v>115</v>
      </c>
      <c r="M9" s="452"/>
      <c r="N9" s="452"/>
      <c r="O9" s="452"/>
      <c r="P9" s="452"/>
      <c r="Q9" s="453"/>
      <c r="R9" s="454">
        <v>140899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197708</v>
      </c>
      <c r="BO9" s="408"/>
      <c r="BP9" s="408"/>
      <c r="BQ9" s="408"/>
      <c r="BR9" s="408"/>
      <c r="BS9" s="408"/>
      <c r="BT9" s="408"/>
      <c r="BU9" s="409"/>
      <c r="BV9" s="407">
        <v>203151</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7.5</v>
      </c>
      <c r="CU9" s="405"/>
      <c r="CV9" s="405"/>
      <c r="CW9" s="405"/>
      <c r="CX9" s="405"/>
      <c r="CY9" s="405"/>
      <c r="CZ9" s="405"/>
      <c r="DA9" s="406"/>
      <c r="DB9" s="404">
        <v>11.5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7"/>
      <c r="N10" s="437"/>
      <c r="O10" s="437"/>
      <c r="P10" s="437"/>
      <c r="Q10" s="438"/>
      <c r="R10" s="458">
        <v>136150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2989223</v>
      </c>
      <c r="BO10" s="408"/>
      <c r="BP10" s="408"/>
      <c r="BQ10" s="408"/>
      <c r="BR10" s="408"/>
      <c r="BS10" s="408"/>
      <c r="BT10" s="408"/>
      <c r="BU10" s="409"/>
      <c r="BV10" s="407">
        <v>2867991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1391215</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c r="A12" s="181"/>
      <c r="B12" s="467" t="s">
        <v>132</v>
      </c>
      <c r="C12" s="468"/>
      <c r="D12" s="468"/>
      <c r="E12" s="468"/>
      <c r="F12" s="468"/>
      <c r="G12" s="468"/>
      <c r="H12" s="468"/>
      <c r="I12" s="468"/>
      <c r="J12" s="468"/>
      <c r="K12" s="469"/>
      <c r="L12" s="476" t="s">
        <v>133</v>
      </c>
      <c r="M12" s="477"/>
      <c r="N12" s="477"/>
      <c r="O12" s="477"/>
      <c r="P12" s="477"/>
      <c r="Q12" s="478"/>
      <c r="R12" s="479">
        <v>141887</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128</v>
      </c>
      <c r="AV12" s="440"/>
      <c r="AW12" s="440"/>
      <c r="AX12" s="440"/>
      <c r="AY12" s="441" t="s">
        <v>137</v>
      </c>
      <c r="AZ12" s="442"/>
      <c r="BA12" s="442"/>
      <c r="BB12" s="442"/>
      <c r="BC12" s="442"/>
      <c r="BD12" s="442"/>
      <c r="BE12" s="442"/>
      <c r="BF12" s="442"/>
      <c r="BG12" s="442"/>
      <c r="BH12" s="442"/>
      <c r="BI12" s="442"/>
      <c r="BJ12" s="442"/>
      <c r="BK12" s="442"/>
      <c r="BL12" s="442"/>
      <c r="BM12" s="443"/>
      <c r="BN12" s="407">
        <v>1869720</v>
      </c>
      <c r="BO12" s="408"/>
      <c r="BP12" s="408"/>
      <c r="BQ12" s="408"/>
      <c r="BR12" s="408"/>
      <c r="BS12" s="408"/>
      <c r="BT12" s="408"/>
      <c r="BU12" s="409"/>
      <c r="BV12" s="407">
        <v>2359521</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140</v>
      </c>
      <c r="N13" s="499"/>
      <c r="O13" s="499"/>
      <c r="P13" s="499"/>
      <c r="Q13" s="500"/>
      <c r="R13" s="491">
        <v>134285</v>
      </c>
      <c r="S13" s="492"/>
      <c r="T13" s="492"/>
      <c r="U13" s="492"/>
      <c r="V13" s="493"/>
      <c r="W13" s="423" t="s">
        <v>141</v>
      </c>
      <c r="X13" s="424"/>
      <c r="Y13" s="424"/>
      <c r="Z13" s="424"/>
      <c r="AA13" s="424"/>
      <c r="AB13" s="414"/>
      <c r="AC13" s="458">
        <v>96</v>
      </c>
      <c r="AD13" s="459"/>
      <c r="AE13" s="459"/>
      <c r="AF13" s="459"/>
      <c r="AG13" s="501"/>
      <c r="AH13" s="458">
        <v>103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1317211</v>
      </c>
      <c r="BO13" s="408"/>
      <c r="BP13" s="408"/>
      <c r="BQ13" s="408"/>
      <c r="BR13" s="408"/>
      <c r="BS13" s="408"/>
      <c r="BT13" s="408"/>
      <c r="BU13" s="409"/>
      <c r="BV13" s="407">
        <v>2102836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8.3000000000000007</v>
      </c>
      <c r="CU13" s="405"/>
      <c r="CV13" s="405"/>
      <c r="CW13" s="405"/>
      <c r="CX13" s="405"/>
      <c r="CY13" s="405"/>
      <c r="CZ13" s="405"/>
      <c r="DA13" s="406"/>
      <c r="DB13" s="404">
        <v>8.1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146</v>
      </c>
      <c r="M14" s="489"/>
      <c r="N14" s="489"/>
      <c r="O14" s="489"/>
      <c r="P14" s="489"/>
      <c r="Q14" s="490"/>
      <c r="R14" s="491">
        <v>141324</v>
      </c>
      <c r="S14" s="492"/>
      <c r="T14" s="492"/>
      <c r="U14" s="492"/>
      <c r="V14" s="493"/>
      <c r="W14" s="397"/>
      <c r="X14" s="398"/>
      <c r="Y14" s="398"/>
      <c r="Z14" s="398"/>
      <c r="AA14" s="398"/>
      <c r="AB14" s="387"/>
      <c r="AC14" s="494">
        <v>0.1</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19.8</v>
      </c>
      <c r="CU14" s="506"/>
      <c r="CV14" s="506"/>
      <c r="CW14" s="506"/>
      <c r="CX14" s="506"/>
      <c r="CY14" s="506"/>
      <c r="CZ14" s="506"/>
      <c r="DA14" s="507"/>
      <c r="DB14" s="505">
        <v>26.2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148</v>
      </c>
      <c r="N15" s="499"/>
      <c r="O15" s="499"/>
      <c r="P15" s="499"/>
      <c r="Q15" s="500"/>
      <c r="R15" s="491">
        <v>133986</v>
      </c>
      <c r="S15" s="492"/>
      <c r="T15" s="492"/>
      <c r="U15" s="492"/>
      <c r="V15" s="493"/>
      <c r="W15" s="423" t="s">
        <v>149</v>
      </c>
      <c r="X15" s="424"/>
      <c r="Y15" s="424"/>
      <c r="Z15" s="424"/>
      <c r="AA15" s="424"/>
      <c r="AB15" s="414"/>
      <c r="AC15" s="458">
        <v>13522</v>
      </c>
      <c r="AD15" s="459"/>
      <c r="AE15" s="459"/>
      <c r="AF15" s="459"/>
      <c r="AG15" s="501"/>
      <c r="AH15" s="458">
        <v>14060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24381950</v>
      </c>
      <c r="BO15" s="371"/>
      <c r="BP15" s="371"/>
      <c r="BQ15" s="371"/>
      <c r="BR15" s="371"/>
      <c r="BS15" s="371"/>
      <c r="BT15" s="371"/>
      <c r="BU15" s="372"/>
      <c r="BV15" s="370">
        <v>22855835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20.8</v>
      </c>
      <c r="AD16" s="495"/>
      <c r="AE16" s="495"/>
      <c r="AF16" s="495"/>
      <c r="AG16" s="496"/>
      <c r="AH16" s="494">
        <v>23</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20085340</v>
      </c>
      <c r="BO16" s="408"/>
      <c r="BP16" s="408"/>
      <c r="BQ16" s="408"/>
      <c r="BR16" s="408"/>
      <c r="BS16" s="408"/>
      <c r="BT16" s="408"/>
      <c r="BU16" s="409"/>
      <c r="BV16" s="407">
        <v>20042014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51343</v>
      </c>
      <c r="AD17" s="459"/>
      <c r="AE17" s="459"/>
      <c r="AF17" s="459"/>
      <c r="AG17" s="501"/>
      <c r="AH17" s="458">
        <v>46929</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31460632</v>
      </c>
      <c r="BO17" s="408"/>
      <c r="BP17" s="408"/>
      <c r="BQ17" s="408"/>
      <c r="BR17" s="408"/>
      <c r="BS17" s="408"/>
      <c r="BT17" s="408"/>
      <c r="BU17" s="409"/>
      <c r="BV17" s="407">
        <v>29449100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159</v>
      </c>
      <c r="C18" s="450"/>
      <c r="D18" s="450"/>
      <c r="E18" s="530"/>
      <c r="F18" s="530"/>
      <c r="G18" s="530"/>
      <c r="H18" s="530"/>
      <c r="I18" s="530"/>
      <c r="J18" s="530"/>
      <c r="K18" s="530"/>
      <c r="L18" s="531">
        <v>18.190000000000001</v>
      </c>
      <c r="M18" s="531"/>
      <c r="N18" s="531"/>
      <c r="O18" s="531"/>
      <c r="P18" s="531"/>
      <c r="Q18" s="531"/>
      <c r="R18" s="532"/>
      <c r="S18" s="532"/>
      <c r="T18" s="532"/>
      <c r="U18" s="532"/>
      <c r="V18" s="533"/>
      <c r="W18" s="425"/>
      <c r="X18" s="426"/>
      <c r="Y18" s="426"/>
      <c r="Z18" s="426"/>
      <c r="AA18" s="426"/>
      <c r="AB18" s="417"/>
      <c r="AC18" s="534">
        <v>79</v>
      </c>
      <c r="AD18" s="535"/>
      <c r="AE18" s="535"/>
      <c r="AF18" s="535"/>
      <c r="AG18" s="536"/>
      <c r="AH18" s="534">
        <v>76.8</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28025255</v>
      </c>
      <c r="BO18" s="408"/>
      <c r="BP18" s="408"/>
      <c r="BQ18" s="408"/>
      <c r="BR18" s="408"/>
      <c r="BS18" s="408"/>
      <c r="BT18" s="408"/>
      <c r="BU18" s="409"/>
      <c r="BV18" s="407">
        <v>28966201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161</v>
      </c>
      <c r="C19" s="450"/>
      <c r="D19" s="450"/>
      <c r="E19" s="530"/>
      <c r="F19" s="530"/>
      <c r="G19" s="530"/>
      <c r="H19" s="530"/>
      <c r="I19" s="530"/>
      <c r="J19" s="530"/>
      <c r="K19" s="530"/>
      <c r="L19" s="538">
        <v>7746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43393807</v>
      </c>
      <c r="BO19" s="408"/>
      <c r="BP19" s="408"/>
      <c r="BQ19" s="408"/>
      <c r="BR19" s="408"/>
      <c r="BS19" s="408"/>
      <c r="BT19" s="408"/>
      <c r="BU19" s="409"/>
      <c r="BV19" s="407">
        <v>42218809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163</v>
      </c>
      <c r="C20" s="450"/>
      <c r="D20" s="450"/>
      <c r="E20" s="530"/>
      <c r="F20" s="530"/>
      <c r="G20" s="530"/>
      <c r="H20" s="530"/>
      <c r="I20" s="530"/>
      <c r="J20" s="530"/>
      <c r="K20" s="530"/>
      <c r="L20" s="538">
        <v>64319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23220377</v>
      </c>
      <c r="BO22" s="371"/>
      <c r="BP22" s="371"/>
      <c r="BQ22" s="371"/>
      <c r="BR22" s="371"/>
      <c r="BS22" s="371"/>
      <c r="BT22" s="371"/>
      <c r="BU22" s="372"/>
      <c r="BV22" s="370">
        <v>23346938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8443657</v>
      </c>
      <c r="BO23" s="408"/>
      <c r="BP23" s="408"/>
      <c r="BQ23" s="408"/>
      <c r="BR23" s="408"/>
      <c r="BS23" s="408"/>
      <c r="BT23" s="408"/>
      <c r="BU23" s="409"/>
      <c r="BV23" s="407">
        <v>7497274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173</v>
      </c>
      <c r="F24" s="437"/>
      <c r="G24" s="437"/>
      <c r="H24" s="437"/>
      <c r="I24" s="437"/>
      <c r="J24" s="437"/>
      <c r="K24" s="438"/>
      <c r="L24" s="458">
        <v>1</v>
      </c>
      <c r="M24" s="459"/>
      <c r="N24" s="459"/>
      <c r="O24" s="459"/>
      <c r="P24" s="501"/>
      <c r="Q24" s="458">
        <v>9700</v>
      </c>
      <c r="R24" s="459"/>
      <c r="S24" s="459"/>
      <c r="T24" s="459"/>
      <c r="U24" s="459"/>
      <c r="V24" s="501"/>
      <c r="W24" s="553"/>
      <c r="X24" s="554"/>
      <c r="Y24" s="555"/>
      <c r="Z24" s="457" t="s">
        <v>174</v>
      </c>
      <c r="AA24" s="437"/>
      <c r="AB24" s="437"/>
      <c r="AC24" s="437"/>
      <c r="AD24" s="437"/>
      <c r="AE24" s="437"/>
      <c r="AF24" s="437"/>
      <c r="AG24" s="438"/>
      <c r="AH24" s="458">
        <v>875</v>
      </c>
      <c r="AI24" s="459"/>
      <c r="AJ24" s="459"/>
      <c r="AK24" s="459"/>
      <c r="AL24" s="501"/>
      <c r="AM24" s="458">
        <v>2647750</v>
      </c>
      <c r="AN24" s="459"/>
      <c r="AO24" s="459"/>
      <c r="AP24" s="459"/>
      <c r="AQ24" s="459"/>
      <c r="AR24" s="501"/>
      <c r="AS24" s="458">
        <v>3026</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23220377</v>
      </c>
      <c r="BO24" s="408"/>
      <c r="BP24" s="408"/>
      <c r="BQ24" s="408"/>
      <c r="BR24" s="408"/>
      <c r="BS24" s="408"/>
      <c r="BT24" s="408"/>
      <c r="BU24" s="409"/>
      <c r="BV24" s="407">
        <v>23346938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176</v>
      </c>
      <c r="F25" s="437"/>
      <c r="G25" s="437"/>
      <c r="H25" s="437"/>
      <c r="I25" s="437"/>
      <c r="J25" s="437"/>
      <c r="K25" s="438"/>
      <c r="L25" s="458">
        <v>1</v>
      </c>
      <c r="M25" s="459"/>
      <c r="N25" s="459"/>
      <c r="O25" s="459"/>
      <c r="P25" s="501"/>
      <c r="Q25" s="458">
        <v>8140</v>
      </c>
      <c r="R25" s="459"/>
      <c r="S25" s="459"/>
      <c r="T25" s="459"/>
      <c r="U25" s="459"/>
      <c r="V25" s="501"/>
      <c r="W25" s="553"/>
      <c r="X25" s="554"/>
      <c r="Y25" s="555"/>
      <c r="Z25" s="457" t="s">
        <v>177</v>
      </c>
      <c r="AA25" s="437"/>
      <c r="AB25" s="437"/>
      <c r="AC25" s="437"/>
      <c r="AD25" s="437"/>
      <c r="AE25" s="437"/>
      <c r="AF25" s="437"/>
      <c r="AG25" s="438"/>
      <c r="AH25" s="458">
        <v>145</v>
      </c>
      <c r="AI25" s="459"/>
      <c r="AJ25" s="459"/>
      <c r="AK25" s="459"/>
      <c r="AL25" s="501"/>
      <c r="AM25" s="458">
        <v>425575</v>
      </c>
      <c r="AN25" s="459"/>
      <c r="AO25" s="459"/>
      <c r="AP25" s="459"/>
      <c r="AQ25" s="459"/>
      <c r="AR25" s="501"/>
      <c r="AS25" s="458">
        <v>2935</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13838079</v>
      </c>
      <c r="BO25" s="371"/>
      <c r="BP25" s="371"/>
      <c r="BQ25" s="371"/>
      <c r="BR25" s="371"/>
      <c r="BS25" s="371"/>
      <c r="BT25" s="371"/>
      <c r="BU25" s="372"/>
      <c r="BV25" s="370">
        <v>13182011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179</v>
      </c>
      <c r="F26" s="437"/>
      <c r="G26" s="437"/>
      <c r="H26" s="437"/>
      <c r="I26" s="437"/>
      <c r="J26" s="437"/>
      <c r="K26" s="438"/>
      <c r="L26" s="458">
        <v>1</v>
      </c>
      <c r="M26" s="459"/>
      <c r="N26" s="459"/>
      <c r="O26" s="459"/>
      <c r="P26" s="501"/>
      <c r="Q26" s="458">
        <v>7460</v>
      </c>
      <c r="R26" s="459"/>
      <c r="S26" s="459"/>
      <c r="T26" s="459"/>
      <c r="U26" s="459"/>
      <c r="V26" s="501"/>
      <c r="W26" s="553"/>
      <c r="X26" s="554"/>
      <c r="Y26" s="555"/>
      <c r="Z26" s="457" t="s">
        <v>180</v>
      </c>
      <c r="AA26" s="559"/>
      <c r="AB26" s="559"/>
      <c r="AC26" s="559"/>
      <c r="AD26" s="559"/>
      <c r="AE26" s="559"/>
      <c r="AF26" s="559"/>
      <c r="AG26" s="560"/>
      <c r="AH26" s="458">
        <v>19</v>
      </c>
      <c r="AI26" s="459"/>
      <c r="AJ26" s="459"/>
      <c r="AK26" s="459"/>
      <c r="AL26" s="501"/>
      <c r="AM26" s="458">
        <v>57836</v>
      </c>
      <c r="AN26" s="459"/>
      <c r="AO26" s="459"/>
      <c r="AP26" s="459"/>
      <c r="AQ26" s="459"/>
      <c r="AR26" s="501"/>
      <c r="AS26" s="458">
        <v>3044</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700000</v>
      </c>
      <c r="BO26" s="408"/>
      <c r="BP26" s="408"/>
      <c r="BQ26" s="408"/>
      <c r="BR26" s="408"/>
      <c r="BS26" s="408"/>
      <c r="BT26" s="408"/>
      <c r="BU26" s="409"/>
      <c r="BV26" s="407">
        <v>550000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182</v>
      </c>
      <c r="F27" s="437"/>
      <c r="G27" s="437"/>
      <c r="H27" s="437"/>
      <c r="I27" s="437"/>
      <c r="J27" s="437"/>
      <c r="K27" s="438"/>
      <c r="L27" s="458">
        <v>1</v>
      </c>
      <c r="M27" s="459"/>
      <c r="N27" s="459"/>
      <c r="O27" s="459"/>
      <c r="P27" s="501"/>
      <c r="Q27" s="458">
        <v>5400</v>
      </c>
      <c r="R27" s="459"/>
      <c r="S27" s="459"/>
      <c r="T27" s="459"/>
      <c r="U27" s="459"/>
      <c r="V27" s="501"/>
      <c r="W27" s="553"/>
      <c r="X27" s="554"/>
      <c r="Y27" s="555"/>
      <c r="Z27" s="457" t="s">
        <v>183</v>
      </c>
      <c r="AA27" s="437"/>
      <c r="AB27" s="437"/>
      <c r="AC27" s="437"/>
      <c r="AD27" s="437"/>
      <c r="AE27" s="437"/>
      <c r="AF27" s="437"/>
      <c r="AG27" s="438"/>
      <c r="AH27" s="458">
        <v>16</v>
      </c>
      <c r="AI27" s="459"/>
      <c r="AJ27" s="459"/>
      <c r="AK27" s="459"/>
      <c r="AL27" s="501"/>
      <c r="AM27" s="458">
        <v>60608</v>
      </c>
      <c r="AN27" s="459"/>
      <c r="AO27" s="459"/>
      <c r="AP27" s="459"/>
      <c r="AQ27" s="459"/>
      <c r="AR27" s="501"/>
      <c r="AS27" s="458">
        <v>3788</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2625166</v>
      </c>
      <c r="BO27" s="527"/>
      <c r="BP27" s="527"/>
      <c r="BQ27" s="527"/>
      <c r="BR27" s="527"/>
      <c r="BS27" s="527"/>
      <c r="BT27" s="527"/>
      <c r="BU27" s="528"/>
      <c r="BV27" s="526">
        <v>2625111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185</v>
      </c>
      <c r="F28" s="437"/>
      <c r="G28" s="437"/>
      <c r="H28" s="437"/>
      <c r="I28" s="437"/>
      <c r="J28" s="437"/>
      <c r="K28" s="438"/>
      <c r="L28" s="458">
        <v>1</v>
      </c>
      <c r="M28" s="459"/>
      <c r="N28" s="459"/>
      <c r="O28" s="459"/>
      <c r="P28" s="501"/>
      <c r="Q28" s="458">
        <v>4900</v>
      </c>
      <c r="R28" s="459"/>
      <c r="S28" s="459"/>
      <c r="T28" s="459"/>
      <c r="U28" s="459"/>
      <c r="V28" s="501"/>
      <c r="W28" s="553"/>
      <c r="X28" s="554"/>
      <c r="Y28" s="555"/>
      <c r="Z28" s="457" t="s">
        <v>186</v>
      </c>
      <c r="AA28" s="437"/>
      <c r="AB28" s="437"/>
      <c r="AC28" s="437"/>
      <c r="AD28" s="437"/>
      <c r="AE28" s="437"/>
      <c r="AF28" s="437"/>
      <c r="AG28" s="438"/>
      <c r="AH28" s="458" t="s">
        <v>131</v>
      </c>
      <c r="AI28" s="459"/>
      <c r="AJ28" s="459"/>
      <c r="AK28" s="459"/>
      <c r="AL28" s="501"/>
      <c r="AM28" s="458" t="s">
        <v>131</v>
      </c>
      <c r="AN28" s="459"/>
      <c r="AO28" s="459"/>
      <c r="AP28" s="459"/>
      <c r="AQ28" s="459"/>
      <c r="AR28" s="501"/>
      <c r="AS28" s="458" t="s">
        <v>131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7391251</v>
      </c>
      <c r="BO28" s="371"/>
      <c r="BP28" s="371"/>
      <c r="BQ28" s="371"/>
      <c r="BR28" s="371"/>
      <c r="BS28" s="371"/>
      <c r="BT28" s="371"/>
      <c r="BU28" s="372"/>
      <c r="BV28" s="370">
        <v>6271748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188</v>
      </c>
      <c r="F29" s="437"/>
      <c r="G29" s="437"/>
      <c r="H29" s="437"/>
      <c r="I29" s="437"/>
      <c r="J29" s="437"/>
      <c r="K29" s="438"/>
      <c r="L29" s="458">
        <v>24</v>
      </c>
      <c r="M29" s="459"/>
      <c r="N29" s="459"/>
      <c r="O29" s="459"/>
      <c r="P29" s="501"/>
      <c r="Q29" s="458">
        <v>4500</v>
      </c>
      <c r="R29" s="459"/>
      <c r="S29" s="459"/>
      <c r="T29" s="459"/>
      <c r="U29" s="459"/>
      <c r="V29" s="501"/>
      <c r="W29" s="556"/>
      <c r="X29" s="557"/>
      <c r="Y29" s="558"/>
      <c r="Z29" s="457" t="s">
        <v>189</v>
      </c>
      <c r="AA29" s="437"/>
      <c r="AB29" s="437"/>
      <c r="AC29" s="437"/>
      <c r="AD29" s="437"/>
      <c r="AE29" s="437"/>
      <c r="AF29" s="437"/>
      <c r="AG29" s="438"/>
      <c r="AH29" s="458">
        <v>891</v>
      </c>
      <c r="AI29" s="459"/>
      <c r="AJ29" s="459"/>
      <c r="AK29" s="459"/>
      <c r="AL29" s="501"/>
      <c r="AM29" s="458">
        <v>2708358</v>
      </c>
      <c r="AN29" s="459"/>
      <c r="AO29" s="459"/>
      <c r="AP29" s="459"/>
      <c r="AQ29" s="459"/>
      <c r="AR29" s="501"/>
      <c r="AS29" s="458">
        <v>3040</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139</v>
      </c>
      <c r="BO29" s="408"/>
      <c r="BP29" s="408"/>
      <c r="BQ29" s="408"/>
      <c r="BR29" s="408"/>
      <c r="BS29" s="408"/>
      <c r="BT29" s="408"/>
      <c r="BU29" s="409"/>
      <c r="BV29" s="407" t="s">
        <v>191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8147078</v>
      </c>
      <c r="BO30" s="527"/>
      <c r="BP30" s="527"/>
      <c r="BQ30" s="527"/>
      <c r="BR30" s="527"/>
      <c r="BS30" s="527"/>
      <c r="BT30" s="527"/>
      <c r="BU30" s="528"/>
      <c r="BV30" s="526">
        <v>8106023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201</v>
      </c>
      <c r="X33" s="396"/>
      <c r="Y33" s="396"/>
      <c r="Z33" s="396"/>
      <c r="AA33" s="396"/>
      <c r="AB33" s="396"/>
      <c r="AC33" s="396"/>
      <c r="AD33" s="396"/>
      <c r="AE33" s="396"/>
      <c r="AF33" s="396"/>
      <c r="AG33" s="396"/>
      <c r="AH33" s="396"/>
      <c r="AI33" s="396"/>
      <c r="AJ33" s="396"/>
      <c r="AK33" s="396"/>
      <c r="AL33" s="206"/>
      <c r="AM33" s="431" t="s">
        <v>199</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205</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7</v>
      </c>
      <c r="V34" s="597"/>
      <c r="W34" s="598" t="str">
        <f>IF('各会計、関係団体の財政状況及び健全化判断比率'!B28="","",'各会計、関係団体の財政状況及び健全化判断比率'!B28)</f>
        <v>国民健康保険</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蕨戸田衛生センター組合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戸田市文化スポーツ財団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市民医療センター</v>
      </c>
      <c r="F35" s="598"/>
      <c r="G35" s="598"/>
      <c r="H35" s="598"/>
      <c r="I35" s="598"/>
      <c r="J35" s="598"/>
      <c r="K35" s="598"/>
      <c r="L35" s="598"/>
      <c r="M35" s="598"/>
      <c r="N35" s="598"/>
      <c r="O35" s="598"/>
      <c r="P35" s="598"/>
      <c r="Q35" s="598"/>
      <c r="R35" s="598"/>
      <c r="S35" s="598"/>
      <c r="T35" s="181"/>
      <c r="U35" s="597">
        <f>IF(W35="","",U34+1)</f>
        <v>8</v>
      </c>
      <c r="V35" s="597"/>
      <c r="W35" s="598" t="str">
        <f>IF('各会計、関係団体の財政状況及び健全化判断比率'!B29="","",'各会計、関係団体の財政状況及び健全化判断比率'!B29)</f>
        <v>介護保険</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戸田ボートレース企業団</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戸田市水と緑の公社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海外留学奨学事業</v>
      </c>
      <c r="F36" s="598"/>
      <c r="G36" s="598"/>
      <c r="H36" s="598"/>
      <c r="I36" s="598"/>
      <c r="J36" s="598"/>
      <c r="K36" s="598"/>
      <c r="L36" s="598"/>
      <c r="M36" s="598"/>
      <c r="N36" s="598"/>
      <c r="O36" s="598"/>
      <c r="P36" s="598"/>
      <c r="Q36" s="598"/>
      <c r="R36" s="598"/>
      <c r="S36" s="598"/>
      <c r="T36" s="181"/>
      <c r="U36" s="597">
        <f t="shared" ref="U36:U43" si="4">IF(W36="","",U35+1)</f>
        <v>9</v>
      </c>
      <c r="V36" s="597"/>
      <c r="W36" s="598" t="str">
        <f>IF('各会計、関係団体の財政状況及び健全化判断比率'!B30="","",'各会計、関係団体の財政状況及び健全化判断比率'!B30)</f>
        <v>後期高齢者医療</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戸田市土地開発公社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f>IF(E37="","",C36+1)</f>
        <v>4</v>
      </c>
      <c r="D37" s="597"/>
      <c r="E37" s="598" t="str">
        <f>IF('各会計、関係団体の財政状況及び健全化判断比率'!B10="","",'各会計、関係団体の財政状況及び健全化判断比率'!B10)</f>
        <v>火災共済事業</v>
      </c>
      <c r="F37" s="598"/>
      <c r="G37" s="598"/>
      <c r="H37" s="598"/>
      <c r="I37" s="598"/>
      <c r="J37" s="598"/>
      <c r="K37" s="598"/>
      <c r="L37" s="598"/>
      <c r="M37" s="598"/>
      <c r="N37" s="598"/>
      <c r="O37" s="598"/>
      <c r="P37" s="598"/>
      <c r="Q37" s="598"/>
      <c r="R37" s="598"/>
      <c r="S37" s="598"/>
      <c r="T37" s="181"/>
      <c r="U37" s="597">
        <f t="shared" si="4"/>
        <v>10</v>
      </c>
      <c r="V37" s="597"/>
      <c r="W37" s="598" t="str">
        <f>IF('各会計、関係団体の財政状況及び健全化判断比率'!B31="","",'各会計、関係団体の財政状況及び健全化判断比率'!B31)</f>
        <v>在宅介護支援事業</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f t="shared" ref="C38:C43" si="5">IF(E38="","",C37+1)</f>
        <v>5</v>
      </c>
      <c r="D38" s="597"/>
      <c r="E38" s="598" t="str">
        <f>IF('各会計、関係団体の財政状況及び健全化判断比率'!B11="","",'各会計、関係団体の財政状況及び健全化判断比率'!B11)</f>
        <v>新曽第一土地区画整理事業</v>
      </c>
      <c r="F38" s="598"/>
      <c r="G38" s="598"/>
      <c r="H38" s="598"/>
      <c r="I38" s="598"/>
      <c r="J38" s="598"/>
      <c r="K38" s="598"/>
      <c r="L38" s="598"/>
      <c r="M38" s="598"/>
      <c r="N38" s="598"/>
      <c r="O38" s="598"/>
      <c r="P38" s="598"/>
      <c r="Q38" s="598"/>
      <c r="R38" s="598"/>
      <c r="S38" s="598"/>
      <c r="T38" s="181"/>
      <c r="U38" s="597">
        <f t="shared" si="4"/>
        <v>11</v>
      </c>
      <c r="V38" s="597"/>
      <c r="W38" s="598" t="str">
        <f>IF('各会計、関係団体の財政状況及び健全化判断比率'!B32="","",'各会計、関係団体の財政状況及び健全化判断比率'!B32)</f>
        <v>交通災害共済事業</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f t="shared" si="5"/>
        <v>6</v>
      </c>
      <c r="D39" s="597"/>
      <c r="E39" s="598" t="str">
        <f>IF('各会計、関係団体の財政状況及び健全化判断比率'!B12="","",'各会計、関係団体の財政状況及び健全化判断比率'!B12)</f>
        <v>新曽第二土地区画整理事業</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20</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21</v>
      </c>
      <c r="BX41" s="597"/>
      <c r="BY41" s="598" t="str">
        <f>IF('各会計、関係団体の財政状況及び健全化判断比率'!B75="","",'各会計、関係団体の財政状況及び健全化判断比率'!B75)</f>
        <v>埼玉県都市ボートレース企業団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OyNQYpe7tL5n3E+ANvdBfE/kLnNcHPLp/qdJ6YUSO/E72fZl4pMQoSWEuODg+NUZbxwf8UXuJOpsbtYAubMEKA==" saltValue="1NxlgtlTAAQJ9hHJlAiH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230</v>
      </c>
      <c r="C5" s="610"/>
      <c r="D5" s="610"/>
      <c r="E5" s="610"/>
      <c r="F5" s="610"/>
      <c r="G5" s="610"/>
      <c r="H5" s="610"/>
      <c r="I5" s="610"/>
      <c r="J5" s="610"/>
      <c r="K5" s="610"/>
      <c r="L5" s="610"/>
      <c r="M5" s="610"/>
      <c r="N5" s="610"/>
      <c r="O5" s="610"/>
      <c r="P5" s="610"/>
      <c r="Q5" s="611"/>
      <c r="R5" s="612">
        <v>30051604</v>
      </c>
      <c r="S5" s="613"/>
      <c r="T5" s="613"/>
      <c r="U5" s="613"/>
      <c r="V5" s="613"/>
      <c r="W5" s="613"/>
      <c r="X5" s="613"/>
      <c r="Y5" s="614"/>
      <c r="Z5" s="615">
        <v>45.4</v>
      </c>
      <c r="AA5" s="615"/>
      <c r="AB5" s="615"/>
      <c r="AC5" s="615"/>
      <c r="AD5" s="616">
        <v>28177530</v>
      </c>
      <c r="AE5" s="616"/>
      <c r="AF5" s="616"/>
      <c r="AG5" s="616"/>
      <c r="AH5" s="616"/>
      <c r="AI5" s="616"/>
      <c r="AJ5" s="616"/>
      <c r="AK5" s="616"/>
      <c r="AL5" s="617">
        <v>85.4</v>
      </c>
      <c r="AM5" s="618"/>
      <c r="AN5" s="618"/>
      <c r="AO5" s="619"/>
      <c r="AP5" s="609" t="s">
        <v>231</v>
      </c>
      <c r="AQ5" s="610"/>
      <c r="AR5" s="610"/>
      <c r="AS5" s="610"/>
      <c r="AT5" s="610"/>
      <c r="AU5" s="610"/>
      <c r="AV5" s="610"/>
      <c r="AW5" s="610"/>
      <c r="AX5" s="610"/>
      <c r="AY5" s="610"/>
      <c r="AZ5" s="610"/>
      <c r="BA5" s="610"/>
      <c r="BB5" s="610"/>
      <c r="BC5" s="610"/>
      <c r="BD5" s="610"/>
      <c r="BE5" s="610"/>
      <c r="BF5" s="611"/>
      <c r="BG5" s="623">
        <v>28177531</v>
      </c>
      <c r="BH5" s="624"/>
      <c r="BI5" s="624"/>
      <c r="BJ5" s="624"/>
      <c r="BK5" s="624"/>
      <c r="BL5" s="624"/>
      <c r="BM5" s="624"/>
      <c r="BN5" s="625"/>
      <c r="BO5" s="626">
        <v>93.8</v>
      </c>
      <c r="BP5" s="626"/>
      <c r="BQ5" s="626"/>
      <c r="BR5" s="626"/>
      <c r="BS5" s="627">
        <v>541622</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c r="B6" s="620" t="s">
        <v>235</v>
      </c>
      <c r="C6" s="621"/>
      <c r="D6" s="621"/>
      <c r="E6" s="621"/>
      <c r="F6" s="621"/>
      <c r="G6" s="621"/>
      <c r="H6" s="621"/>
      <c r="I6" s="621"/>
      <c r="J6" s="621"/>
      <c r="K6" s="621"/>
      <c r="L6" s="621"/>
      <c r="M6" s="621"/>
      <c r="N6" s="621"/>
      <c r="O6" s="621"/>
      <c r="P6" s="621"/>
      <c r="Q6" s="622"/>
      <c r="R6" s="623">
        <v>242755</v>
      </c>
      <c r="S6" s="624"/>
      <c r="T6" s="624"/>
      <c r="U6" s="624"/>
      <c r="V6" s="624"/>
      <c r="W6" s="624"/>
      <c r="X6" s="624"/>
      <c r="Y6" s="625"/>
      <c r="Z6" s="626">
        <v>0.4</v>
      </c>
      <c r="AA6" s="626"/>
      <c r="AB6" s="626"/>
      <c r="AC6" s="626"/>
      <c r="AD6" s="627">
        <v>242755</v>
      </c>
      <c r="AE6" s="627"/>
      <c r="AF6" s="627"/>
      <c r="AG6" s="627"/>
      <c r="AH6" s="627"/>
      <c r="AI6" s="627"/>
      <c r="AJ6" s="627"/>
      <c r="AK6" s="627"/>
      <c r="AL6" s="628">
        <v>0.7</v>
      </c>
      <c r="AM6" s="629"/>
      <c r="AN6" s="629"/>
      <c r="AO6" s="630"/>
      <c r="AP6" s="620" t="s">
        <v>236</v>
      </c>
      <c r="AQ6" s="621"/>
      <c r="AR6" s="621"/>
      <c r="AS6" s="621"/>
      <c r="AT6" s="621"/>
      <c r="AU6" s="621"/>
      <c r="AV6" s="621"/>
      <c r="AW6" s="621"/>
      <c r="AX6" s="621"/>
      <c r="AY6" s="621"/>
      <c r="AZ6" s="621"/>
      <c r="BA6" s="621"/>
      <c r="BB6" s="621"/>
      <c r="BC6" s="621"/>
      <c r="BD6" s="621"/>
      <c r="BE6" s="621"/>
      <c r="BF6" s="622"/>
      <c r="BG6" s="623">
        <v>28177531</v>
      </c>
      <c r="BH6" s="624"/>
      <c r="BI6" s="624"/>
      <c r="BJ6" s="624"/>
      <c r="BK6" s="624"/>
      <c r="BL6" s="624"/>
      <c r="BM6" s="624"/>
      <c r="BN6" s="625"/>
      <c r="BO6" s="626">
        <v>93.8</v>
      </c>
      <c r="BP6" s="626"/>
      <c r="BQ6" s="626"/>
      <c r="BR6" s="626"/>
      <c r="BS6" s="627">
        <v>541622</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370831</v>
      </c>
      <c r="CS6" s="624"/>
      <c r="CT6" s="624"/>
      <c r="CU6" s="624"/>
      <c r="CV6" s="624"/>
      <c r="CW6" s="624"/>
      <c r="CX6" s="624"/>
      <c r="CY6" s="625"/>
      <c r="CZ6" s="617">
        <v>0.6</v>
      </c>
      <c r="DA6" s="618"/>
      <c r="DB6" s="618"/>
      <c r="DC6" s="634"/>
      <c r="DD6" s="632">
        <v>3375</v>
      </c>
      <c r="DE6" s="624"/>
      <c r="DF6" s="624"/>
      <c r="DG6" s="624"/>
      <c r="DH6" s="624"/>
      <c r="DI6" s="624"/>
      <c r="DJ6" s="624"/>
      <c r="DK6" s="624"/>
      <c r="DL6" s="624"/>
      <c r="DM6" s="624"/>
      <c r="DN6" s="624"/>
      <c r="DO6" s="624"/>
      <c r="DP6" s="625"/>
      <c r="DQ6" s="632">
        <v>370831</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10052</v>
      </c>
      <c r="S7" s="624"/>
      <c r="T7" s="624"/>
      <c r="U7" s="624"/>
      <c r="V7" s="624"/>
      <c r="W7" s="624"/>
      <c r="X7" s="624"/>
      <c r="Y7" s="625"/>
      <c r="Z7" s="626">
        <v>0</v>
      </c>
      <c r="AA7" s="626"/>
      <c r="AB7" s="626"/>
      <c r="AC7" s="626"/>
      <c r="AD7" s="627">
        <v>10052</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13577684</v>
      </c>
      <c r="BH7" s="624"/>
      <c r="BI7" s="624"/>
      <c r="BJ7" s="624"/>
      <c r="BK7" s="624"/>
      <c r="BL7" s="624"/>
      <c r="BM7" s="624"/>
      <c r="BN7" s="625"/>
      <c r="BO7" s="626">
        <v>45.2</v>
      </c>
      <c r="BP7" s="626"/>
      <c r="BQ7" s="626"/>
      <c r="BR7" s="626"/>
      <c r="BS7" s="627">
        <v>541622</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8527449</v>
      </c>
      <c r="CS7" s="624"/>
      <c r="CT7" s="624"/>
      <c r="CU7" s="624"/>
      <c r="CV7" s="624"/>
      <c r="CW7" s="624"/>
      <c r="CX7" s="624"/>
      <c r="CY7" s="625"/>
      <c r="CZ7" s="626">
        <v>13.9</v>
      </c>
      <c r="DA7" s="626"/>
      <c r="DB7" s="626"/>
      <c r="DC7" s="626"/>
      <c r="DD7" s="632">
        <v>38286</v>
      </c>
      <c r="DE7" s="624"/>
      <c r="DF7" s="624"/>
      <c r="DG7" s="624"/>
      <c r="DH7" s="624"/>
      <c r="DI7" s="624"/>
      <c r="DJ7" s="624"/>
      <c r="DK7" s="624"/>
      <c r="DL7" s="624"/>
      <c r="DM7" s="624"/>
      <c r="DN7" s="624"/>
      <c r="DO7" s="624"/>
      <c r="DP7" s="625"/>
      <c r="DQ7" s="632">
        <v>8030486</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145846</v>
      </c>
      <c r="S8" s="624"/>
      <c r="T8" s="624"/>
      <c r="U8" s="624"/>
      <c r="V8" s="624"/>
      <c r="W8" s="624"/>
      <c r="X8" s="624"/>
      <c r="Y8" s="625"/>
      <c r="Z8" s="626">
        <v>0.2</v>
      </c>
      <c r="AA8" s="626"/>
      <c r="AB8" s="626"/>
      <c r="AC8" s="626"/>
      <c r="AD8" s="627">
        <v>145846</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273670</v>
      </c>
      <c r="BH8" s="624"/>
      <c r="BI8" s="624"/>
      <c r="BJ8" s="624"/>
      <c r="BK8" s="624"/>
      <c r="BL8" s="624"/>
      <c r="BM8" s="624"/>
      <c r="BN8" s="625"/>
      <c r="BO8" s="626">
        <v>0.9</v>
      </c>
      <c r="BP8" s="626"/>
      <c r="BQ8" s="626"/>
      <c r="BR8" s="626"/>
      <c r="BS8" s="627" t="s">
        <v>131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26569197</v>
      </c>
      <c r="CS8" s="624"/>
      <c r="CT8" s="624"/>
      <c r="CU8" s="624"/>
      <c r="CV8" s="624"/>
      <c r="CW8" s="624"/>
      <c r="CX8" s="624"/>
      <c r="CY8" s="625"/>
      <c r="CZ8" s="626">
        <v>43.4</v>
      </c>
      <c r="DA8" s="626"/>
      <c r="DB8" s="626"/>
      <c r="DC8" s="626"/>
      <c r="DD8" s="632">
        <v>224775</v>
      </c>
      <c r="DE8" s="624"/>
      <c r="DF8" s="624"/>
      <c r="DG8" s="624"/>
      <c r="DH8" s="624"/>
      <c r="DI8" s="624"/>
      <c r="DJ8" s="624"/>
      <c r="DK8" s="624"/>
      <c r="DL8" s="624"/>
      <c r="DM8" s="624"/>
      <c r="DN8" s="624"/>
      <c r="DO8" s="624"/>
      <c r="DP8" s="625"/>
      <c r="DQ8" s="632">
        <v>12156119</v>
      </c>
      <c r="DR8" s="624"/>
      <c r="DS8" s="624"/>
      <c r="DT8" s="624"/>
      <c r="DU8" s="624"/>
      <c r="DV8" s="624"/>
      <c r="DW8" s="624"/>
      <c r="DX8" s="624"/>
      <c r="DY8" s="624"/>
      <c r="DZ8" s="624"/>
      <c r="EA8" s="624"/>
      <c r="EB8" s="624"/>
      <c r="EC8" s="633"/>
    </row>
    <row r="9" spans="2:143" ht="11.25" customHeight="1">
      <c r="B9" s="620" t="s">
        <v>244</v>
      </c>
      <c r="C9" s="621"/>
      <c r="D9" s="621"/>
      <c r="E9" s="621"/>
      <c r="F9" s="621"/>
      <c r="G9" s="621"/>
      <c r="H9" s="621"/>
      <c r="I9" s="621"/>
      <c r="J9" s="621"/>
      <c r="K9" s="621"/>
      <c r="L9" s="621"/>
      <c r="M9" s="621"/>
      <c r="N9" s="621"/>
      <c r="O9" s="621"/>
      <c r="P9" s="621"/>
      <c r="Q9" s="622"/>
      <c r="R9" s="623">
        <v>113961</v>
      </c>
      <c r="S9" s="624"/>
      <c r="T9" s="624"/>
      <c r="U9" s="624"/>
      <c r="V9" s="624"/>
      <c r="W9" s="624"/>
      <c r="X9" s="624"/>
      <c r="Y9" s="625"/>
      <c r="Z9" s="626">
        <v>0.2</v>
      </c>
      <c r="AA9" s="626"/>
      <c r="AB9" s="626"/>
      <c r="AC9" s="626"/>
      <c r="AD9" s="627">
        <v>113961</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10714928</v>
      </c>
      <c r="BH9" s="624"/>
      <c r="BI9" s="624"/>
      <c r="BJ9" s="624"/>
      <c r="BK9" s="624"/>
      <c r="BL9" s="624"/>
      <c r="BM9" s="624"/>
      <c r="BN9" s="625"/>
      <c r="BO9" s="626">
        <v>35.700000000000003</v>
      </c>
      <c r="BP9" s="626"/>
      <c r="BQ9" s="626"/>
      <c r="BR9" s="626"/>
      <c r="BS9" s="627" t="s">
        <v>139</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5090542</v>
      </c>
      <c r="CS9" s="624"/>
      <c r="CT9" s="624"/>
      <c r="CU9" s="624"/>
      <c r="CV9" s="624"/>
      <c r="CW9" s="624"/>
      <c r="CX9" s="624"/>
      <c r="CY9" s="625"/>
      <c r="CZ9" s="626">
        <v>8.3000000000000007</v>
      </c>
      <c r="DA9" s="626"/>
      <c r="DB9" s="626"/>
      <c r="DC9" s="626"/>
      <c r="DD9" s="632">
        <v>5143</v>
      </c>
      <c r="DE9" s="624"/>
      <c r="DF9" s="624"/>
      <c r="DG9" s="624"/>
      <c r="DH9" s="624"/>
      <c r="DI9" s="624"/>
      <c r="DJ9" s="624"/>
      <c r="DK9" s="624"/>
      <c r="DL9" s="624"/>
      <c r="DM9" s="624"/>
      <c r="DN9" s="624"/>
      <c r="DO9" s="624"/>
      <c r="DP9" s="625"/>
      <c r="DQ9" s="632">
        <v>3365628</v>
      </c>
      <c r="DR9" s="624"/>
      <c r="DS9" s="624"/>
      <c r="DT9" s="624"/>
      <c r="DU9" s="624"/>
      <c r="DV9" s="624"/>
      <c r="DW9" s="624"/>
      <c r="DX9" s="624"/>
      <c r="DY9" s="624"/>
      <c r="DZ9" s="624"/>
      <c r="EA9" s="624"/>
      <c r="EB9" s="624"/>
      <c r="EC9" s="633"/>
    </row>
    <row r="10" spans="2:143" ht="11.25" customHeight="1">
      <c r="B10" s="620" t="s">
        <v>247</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131</v>
      </c>
      <c r="AA10" s="626"/>
      <c r="AB10" s="626"/>
      <c r="AC10" s="626"/>
      <c r="AD10" s="627" t="s">
        <v>248</v>
      </c>
      <c r="AE10" s="627"/>
      <c r="AF10" s="627"/>
      <c r="AG10" s="627"/>
      <c r="AH10" s="627"/>
      <c r="AI10" s="627"/>
      <c r="AJ10" s="627"/>
      <c r="AK10" s="627"/>
      <c r="AL10" s="628" t="s">
        <v>131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516927</v>
      </c>
      <c r="BH10" s="624"/>
      <c r="BI10" s="624"/>
      <c r="BJ10" s="624"/>
      <c r="BK10" s="624"/>
      <c r="BL10" s="624"/>
      <c r="BM10" s="624"/>
      <c r="BN10" s="625"/>
      <c r="BO10" s="626">
        <v>1.7</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43637</v>
      </c>
      <c r="CS10" s="624"/>
      <c r="CT10" s="624"/>
      <c r="CU10" s="624"/>
      <c r="CV10" s="624"/>
      <c r="CW10" s="624"/>
      <c r="CX10" s="624"/>
      <c r="CY10" s="625"/>
      <c r="CZ10" s="626">
        <v>0.1</v>
      </c>
      <c r="DA10" s="626"/>
      <c r="DB10" s="626"/>
      <c r="DC10" s="626"/>
      <c r="DD10" s="632" t="s">
        <v>248</v>
      </c>
      <c r="DE10" s="624"/>
      <c r="DF10" s="624"/>
      <c r="DG10" s="624"/>
      <c r="DH10" s="624"/>
      <c r="DI10" s="624"/>
      <c r="DJ10" s="624"/>
      <c r="DK10" s="624"/>
      <c r="DL10" s="624"/>
      <c r="DM10" s="624"/>
      <c r="DN10" s="624"/>
      <c r="DO10" s="624"/>
      <c r="DP10" s="625"/>
      <c r="DQ10" s="632">
        <v>6637</v>
      </c>
      <c r="DR10" s="624"/>
      <c r="DS10" s="624"/>
      <c r="DT10" s="624"/>
      <c r="DU10" s="624"/>
      <c r="DV10" s="624"/>
      <c r="DW10" s="624"/>
      <c r="DX10" s="624"/>
      <c r="DY10" s="624"/>
      <c r="DZ10" s="624"/>
      <c r="EA10" s="624"/>
      <c r="EB10" s="624"/>
      <c r="EC10" s="633"/>
    </row>
    <row r="11" spans="2:143" ht="11.25" customHeight="1">
      <c r="B11" s="620" t="s">
        <v>251</v>
      </c>
      <c r="C11" s="621"/>
      <c r="D11" s="621"/>
      <c r="E11" s="621"/>
      <c r="F11" s="621"/>
      <c r="G11" s="621"/>
      <c r="H11" s="621"/>
      <c r="I11" s="621"/>
      <c r="J11" s="621"/>
      <c r="K11" s="621"/>
      <c r="L11" s="621"/>
      <c r="M11" s="621"/>
      <c r="N11" s="621"/>
      <c r="O11" s="621"/>
      <c r="P11" s="621"/>
      <c r="Q11" s="622"/>
      <c r="R11" s="623">
        <v>3452562</v>
      </c>
      <c r="S11" s="624"/>
      <c r="T11" s="624"/>
      <c r="U11" s="624"/>
      <c r="V11" s="624"/>
      <c r="W11" s="624"/>
      <c r="X11" s="624"/>
      <c r="Y11" s="625"/>
      <c r="Z11" s="628">
        <v>5.2</v>
      </c>
      <c r="AA11" s="629"/>
      <c r="AB11" s="629"/>
      <c r="AC11" s="635"/>
      <c r="AD11" s="632">
        <v>3452562</v>
      </c>
      <c r="AE11" s="624"/>
      <c r="AF11" s="624"/>
      <c r="AG11" s="624"/>
      <c r="AH11" s="624"/>
      <c r="AI11" s="624"/>
      <c r="AJ11" s="624"/>
      <c r="AK11" s="625"/>
      <c r="AL11" s="628">
        <v>10.5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2072159</v>
      </c>
      <c r="BH11" s="624"/>
      <c r="BI11" s="624"/>
      <c r="BJ11" s="624"/>
      <c r="BK11" s="624"/>
      <c r="BL11" s="624"/>
      <c r="BM11" s="624"/>
      <c r="BN11" s="625"/>
      <c r="BO11" s="626">
        <v>6.9</v>
      </c>
      <c r="BP11" s="626"/>
      <c r="BQ11" s="626"/>
      <c r="BR11" s="626"/>
      <c r="BS11" s="627">
        <v>541622</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4939</v>
      </c>
      <c r="CS11" s="624"/>
      <c r="CT11" s="624"/>
      <c r="CU11" s="624"/>
      <c r="CV11" s="624"/>
      <c r="CW11" s="624"/>
      <c r="CX11" s="624"/>
      <c r="CY11" s="625"/>
      <c r="CZ11" s="626">
        <v>0</v>
      </c>
      <c r="DA11" s="626"/>
      <c r="DB11" s="626"/>
      <c r="DC11" s="626"/>
      <c r="DD11" s="632" t="s">
        <v>131</v>
      </c>
      <c r="DE11" s="624"/>
      <c r="DF11" s="624"/>
      <c r="DG11" s="624"/>
      <c r="DH11" s="624"/>
      <c r="DI11" s="624"/>
      <c r="DJ11" s="624"/>
      <c r="DK11" s="624"/>
      <c r="DL11" s="624"/>
      <c r="DM11" s="624"/>
      <c r="DN11" s="624"/>
      <c r="DO11" s="624"/>
      <c r="DP11" s="625"/>
      <c r="DQ11" s="632">
        <v>1853</v>
      </c>
      <c r="DR11" s="624"/>
      <c r="DS11" s="624"/>
      <c r="DT11" s="624"/>
      <c r="DU11" s="624"/>
      <c r="DV11" s="624"/>
      <c r="DW11" s="624"/>
      <c r="DX11" s="624"/>
      <c r="DY11" s="624"/>
      <c r="DZ11" s="624"/>
      <c r="EA11" s="624"/>
      <c r="EB11" s="624"/>
      <c r="EC11" s="633"/>
    </row>
    <row r="12" spans="2:143" ht="11.25" customHeight="1">
      <c r="B12" s="620" t="s">
        <v>254</v>
      </c>
      <c r="C12" s="621"/>
      <c r="D12" s="621"/>
      <c r="E12" s="621"/>
      <c r="F12" s="621"/>
      <c r="G12" s="621"/>
      <c r="H12" s="621"/>
      <c r="I12" s="621"/>
      <c r="J12" s="621"/>
      <c r="K12" s="621"/>
      <c r="L12" s="621"/>
      <c r="M12" s="621"/>
      <c r="N12" s="621"/>
      <c r="O12" s="621"/>
      <c r="P12" s="621"/>
      <c r="Q12" s="622"/>
      <c r="R12" s="623">
        <v>6444</v>
      </c>
      <c r="S12" s="624"/>
      <c r="T12" s="624"/>
      <c r="U12" s="624"/>
      <c r="V12" s="624"/>
      <c r="W12" s="624"/>
      <c r="X12" s="624"/>
      <c r="Y12" s="625"/>
      <c r="Z12" s="626">
        <v>0</v>
      </c>
      <c r="AA12" s="626"/>
      <c r="AB12" s="626"/>
      <c r="AC12" s="626"/>
      <c r="AD12" s="627">
        <v>6444</v>
      </c>
      <c r="AE12" s="627"/>
      <c r="AF12" s="627"/>
      <c r="AG12" s="627"/>
      <c r="AH12" s="627"/>
      <c r="AI12" s="627"/>
      <c r="AJ12" s="627"/>
      <c r="AK12" s="627"/>
      <c r="AL12" s="628">
        <v>0</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13313928</v>
      </c>
      <c r="BH12" s="624"/>
      <c r="BI12" s="624"/>
      <c r="BJ12" s="624"/>
      <c r="BK12" s="624"/>
      <c r="BL12" s="624"/>
      <c r="BM12" s="624"/>
      <c r="BN12" s="625"/>
      <c r="BO12" s="626">
        <v>44.3</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910389</v>
      </c>
      <c r="CS12" s="624"/>
      <c r="CT12" s="624"/>
      <c r="CU12" s="624"/>
      <c r="CV12" s="624"/>
      <c r="CW12" s="624"/>
      <c r="CX12" s="624"/>
      <c r="CY12" s="625"/>
      <c r="CZ12" s="626">
        <v>1.5</v>
      </c>
      <c r="DA12" s="626"/>
      <c r="DB12" s="626"/>
      <c r="DC12" s="626"/>
      <c r="DD12" s="632" t="s">
        <v>248</v>
      </c>
      <c r="DE12" s="624"/>
      <c r="DF12" s="624"/>
      <c r="DG12" s="624"/>
      <c r="DH12" s="624"/>
      <c r="DI12" s="624"/>
      <c r="DJ12" s="624"/>
      <c r="DK12" s="624"/>
      <c r="DL12" s="624"/>
      <c r="DM12" s="624"/>
      <c r="DN12" s="624"/>
      <c r="DO12" s="624"/>
      <c r="DP12" s="625"/>
      <c r="DQ12" s="632">
        <v>639905</v>
      </c>
      <c r="DR12" s="624"/>
      <c r="DS12" s="624"/>
      <c r="DT12" s="624"/>
      <c r="DU12" s="624"/>
      <c r="DV12" s="624"/>
      <c r="DW12" s="624"/>
      <c r="DX12" s="624"/>
      <c r="DY12" s="624"/>
      <c r="DZ12" s="624"/>
      <c r="EA12" s="624"/>
      <c r="EB12" s="624"/>
      <c r="EC12" s="633"/>
    </row>
    <row r="13" spans="2:143" ht="11.25" customHeight="1">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248</v>
      </c>
      <c r="AA13" s="626"/>
      <c r="AB13" s="626"/>
      <c r="AC13" s="626"/>
      <c r="AD13" s="627" t="s">
        <v>131</v>
      </c>
      <c r="AE13" s="627"/>
      <c r="AF13" s="627"/>
      <c r="AG13" s="627"/>
      <c r="AH13" s="627"/>
      <c r="AI13" s="627"/>
      <c r="AJ13" s="627"/>
      <c r="AK13" s="627"/>
      <c r="AL13" s="628" t="s">
        <v>248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12964697</v>
      </c>
      <c r="BH13" s="624"/>
      <c r="BI13" s="624"/>
      <c r="BJ13" s="624"/>
      <c r="BK13" s="624"/>
      <c r="BL13" s="624"/>
      <c r="BM13" s="624"/>
      <c r="BN13" s="625"/>
      <c r="BO13" s="626">
        <v>43.1</v>
      </c>
      <c r="BP13" s="626"/>
      <c r="BQ13" s="626"/>
      <c r="BR13" s="626"/>
      <c r="BS13" s="627" t="s">
        <v>248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5894172</v>
      </c>
      <c r="CS13" s="624"/>
      <c r="CT13" s="624"/>
      <c r="CU13" s="624"/>
      <c r="CV13" s="624"/>
      <c r="CW13" s="624"/>
      <c r="CX13" s="624"/>
      <c r="CY13" s="625"/>
      <c r="CZ13" s="626">
        <v>9.6</v>
      </c>
      <c r="DA13" s="626"/>
      <c r="DB13" s="626"/>
      <c r="DC13" s="626"/>
      <c r="DD13" s="632">
        <v>3207562</v>
      </c>
      <c r="DE13" s="624"/>
      <c r="DF13" s="624"/>
      <c r="DG13" s="624"/>
      <c r="DH13" s="624"/>
      <c r="DI13" s="624"/>
      <c r="DJ13" s="624"/>
      <c r="DK13" s="624"/>
      <c r="DL13" s="624"/>
      <c r="DM13" s="624"/>
      <c r="DN13" s="624"/>
      <c r="DO13" s="624"/>
      <c r="DP13" s="625"/>
      <c r="DQ13" s="632">
        <v>3051005</v>
      </c>
      <c r="DR13" s="624"/>
      <c r="DS13" s="624"/>
      <c r="DT13" s="624"/>
      <c r="DU13" s="624"/>
      <c r="DV13" s="624"/>
      <c r="DW13" s="624"/>
      <c r="DX13" s="624"/>
      <c r="DY13" s="624"/>
      <c r="DZ13" s="624"/>
      <c r="EA13" s="624"/>
      <c r="EB13" s="624"/>
      <c r="EC13" s="633"/>
    </row>
    <row r="14" spans="2:143" ht="11.25" customHeight="1">
      <c r="B14" s="620" t="s">
        <v>260</v>
      </c>
      <c r="C14" s="621"/>
      <c r="D14" s="621"/>
      <c r="E14" s="621"/>
      <c r="F14" s="621"/>
      <c r="G14" s="621"/>
      <c r="H14" s="621"/>
      <c r="I14" s="621"/>
      <c r="J14" s="621"/>
      <c r="K14" s="621"/>
      <c r="L14" s="621"/>
      <c r="M14" s="621"/>
      <c r="N14" s="621"/>
      <c r="O14" s="621"/>
      <c r="P14" s="621"/>
      <c r="Q14" s="622"/>
      <c r="R14" s="623">
        <v>611</v>
      </c>
      <c r="S14" s="624"/>
      <c r="T14" s="624"/>
      <c r="U14" s="624"/>
      <c r="V14" s="624"/>
      <c r="W14" s="624"/>
      <c r="X14" s="624"/>
      <c r="Y14" s="625"/>
      <c r="Z14" s="626">
        <v>0</v>
      </c>
      <c r="AA14" s="626"/>
      <c r="AB14" s="626"/>
      <c r="AC14" s="626"/>
      <c r="AD14" s="627">
        <v>611</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139593</v>
      </c>
      <c r="BH14" s="624"/>
      <c r="BI14" s="624"/>
      <c r="BJ14" s="624"/>
      <c r="BK14" s="624"/>
      <c r="BL14" s="624"/>
      <c r="BM14" s="624"/>
      <c r="BN14" s="625"/>
      <c r="BO14" s="626">
        <v>0.5</v>
      </c>
      <c r="BP14" s="626"/>
      <c r="BQ14" s="626"/>
      <c r="BR14" s="626"/>
      <c r="BS14" s="627" t="s">
        <v>248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1457295</v>
      </c>
      <c r="CS14" s="624"/>
      <c r="CT14" s="624"/>
      <c r="CU14" s="624"/>
      <c r="CV14" s="624"/>
      <c r="CW14" s="624"/>
      <c r="CX14" s="624"/>
      <c r="CY14" s="625"/>
      <c r="CZ14" s="626">
        <v>2.4</v>
      </c>
      <c r="DA14" s="626"/>
      <c r="DB14" s="626"/>
      <c r="DC14" s="626"/>
      <c r="DD14" s="632">
        <v>35242</v>
      </c>
      <c r="DE14" s="624"/>
      <c r="DF14" s="624"/>
      <c r="DG14" s="624"/>
      <c r="DH14" s="624"/>
      <c r="DI14" s="624"/>
      <c r="DJ14" s="624"/>
      <c r="DK14" s="624"/>
      <c r="DL14" s="624"/>
      <c r="DM14" s="624"/>
      <c r="DN14" s="624"/>
      <c r="DO14" s="624"/>
      <c r="DP14" s="625"/>
      <c r="DQ14" s="632">
        <v>1423855</v>
      </c>
      <c r="DR14" s="624"/>
      <c r="DS14" s="624"/>
      <c r="DT14" s="624"/>
      <c r="DU14" s="624"/>
      <c r="DV14" s="624"/>
      <c r="DW14" s="624"/>
      <c r="DX14" s="624"/>
      <c r="DY14" s="624"/>
      <c r="DZ14" s="624"/>
      <c r="EA14" s="624"/>
      <c r="EB14" s="624"/>
      <c r="EC14" s="633"/>
    </row>
    <row r="15" spans="2:143" ht="11.25" customHeight="1">
      <c r="B15" s="620" t="s">
        <v>263</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139</v>
      </c>
      <c r="AA15" s="626"/>
      <c r="AB15" s="626"/>
      <c r="AC15" s="626"/>
      <c r="AD15" s="627" t="s">
        <v>131</v>
      </c>
      <c r="AE15" s="627"/>
      <c r="AF15" s="627"/>
      <c r="AG15" s="627"/>
      <c r="AH15" s="627"/>
      <c r="AI15" s="627"/>
      <c r="AJ15" s="627"/>
      <c r="AK15" s="627"/>
      <c r="AL15" s="628" t="s">
        <v>248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1146326</v>
      </c>
      <c r="BH15" s="624"/>
      <c r="BI15" s="624"/>
      <c r="BJ15" s="624"/>
      <c r="BK15" s="624"/>
      <c r="BL15" s="624"/>
      <c r="BM15" s="624"/>
      <c r="BN15" s="625"/>
      <c r="BO15" s="626">
        <v>3.8</v>
      </c>
      <c r="BP15" s="626"/>
      <c r="BQ15" s="626"/>
      <c r="BR15" s="626"/>
      <c r="BS15" s="627" t="s">
        <v>248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9109901</v>
      </c>
      <c r="CS15" s="624"/>
      <c r="CT15" s="624"/>
      <c r="CU15" s="624"/>
      <c r="CV15" s="624"/>
      <c r="CW15" s="624"/>
      <c r="CX15" s="624"/>
      <c r="CY15" s="625"/>
      <c r="CZ15" s="626">
        <v>14.9</v>
      </c>
      <c r="DA15" s="626"/>
      <c r="DB15" s="626"/>
      <c r="DC15" s="626"/>
      <c r="DD15" s="632">
        <v>4208418</v>
      </c>
      <c r="DE15" s="624"/>
      <c r="DF15" s="624"/>
      <c r="DG15" s="624"/>
      <c r="DH15" s="624"/>
      <c r="DI15" s="624"/>
      <c r="DJ15" s="624"/>
      <c r="DK15" s="624"/>
      <c r="DL15" s="624"/>
      <c r="DM15" s="624"/>
      <c r="DN15" s="624"/>
      <c r="DO15" s="624"/>
      <c r="DP15" s="625"/>
      <c r="DQ15" s="632">
        <v>6127785</v>
      </c>
      <c r="DR15" s="624"/>
      <c r="DS15" s="624"/>
      <c r="DT15" s="624"/>
      <c r="DU15" s="624"/>
      <c r="DV15" s="624"/>
      <c r="DW15" s="624"/>
      <c r="DX15" s="624"/>
      <c r="DY15" s="624"/>
      <c r="DZ15" s="624"/>
      <c r="EA15" s="624"/>
      <c r="EB15" s="624"/>
      <c r="EC15" s="633"/>
    </row>
    <row r="16" spans="2:143" ht="11.25" customHeight="1">
      <c r="B16" s="620" t="s">
        <v>266</v>
      </c>
      <c r="C16" s="621"/>
      <c r="D16" s="621"/>
      <c r="E16" s="621"/>
      <c r="F16" s="621"/>
      <c r="G16" s="621"/>
      <c r="H16" s="621"/>
      <c r="I16" s="621"/>
      <c r="J16" s="621"/>
      <c r="K16" s="621"/>
      <c r="L16" s="621"/>
      <c r="M16" s="621"/>
      <c r="N16" s="621"/>
      <c r="O16" s="621"/>
      <c r="P16" s="621"/>
      <c r="Q16" s="622"/>
      <c r="R16" s="623">
        <v>40358</v>
      </c>
      <c r="S16" s="624"/>
      <c r="T16" s="624"/>
      <c r="U16" s="624"/>
      <c r="V16" s="624"/>
      <c r="W16" s="624"/>
      <c r="X16" s="624"/>
      <c r="Y16" s="625"/>
      <c r="Z16" s="626">
        <v>0.1</v>
      </c>
      <c r="AA16" s="626"/>
      <c r="AB16" s="626"/>
      <c r="AC16" s="626"/>
      <c r="AD16" s="627">
        <v>40358</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131</v>
      </c>
      <c r="BP16" s="626"/>
      <c r="BQ16" s="626"/>
      <c r="BR16" s="626"/>
      <c r="BS16" s="627" t="s">
        <v>131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131</v>
      </c>
      <c r="CS16" s="624"/>
      <c r="CT16" s="624"/>
      <c r="CU16" s="624"/>
      <c r="CV16" s="624"/>
      <c r="CW16" s="624"/>
      <c r="CX16" s="624"/>
      <c r="CY16" s="625"/>
      <c r="CZ16" s="626" t="s">
        <v>248</v>
      </c>
      <c r="DA16" s="626"/>
      <c r="DB16" s="626"/>
      <c r="DC16" s="626"/>
      <c r="DD16" s="632" t="s">
        <v>248</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c r="B17" s="620" t="s">
        <v>269</v>
      </c>
      <c r="C17" s="621"/>
      <c r="D17" s="621"/>
      <c r="E17" s="621"/>
      <c r="F17" s="621"/>
      <c r="G17" s="621"/>
      <c r="H17" s="621"/>
      <c r="I17" s="621"/>
      <c r="J17" s="621"/>
      <c r="K17" s="621"/>
      <c r="L17" s="621"/>
      <c r="M17" s="621"/>
      <c r="N17" s="621"/>
      <c r="O17" s="621"/>
      <c r="P17" s="621"/>
      <c r="Q17" s="622"/>
      <c r="R17" s="623">
        <v>358061</v>
      </c>
      <c r="S17" s="624"/>
      <c r="T17" s="624"/>
      <c r="U17" s="624"/>
      <c r="V17" s="624"/>
      <c r="W17" s="624"/>
      <c r="X17" s="624"/>
      <c r="Y17" s="625"/>
      <c r="Z17" s="626">
        <v>0.5</v>
      </c>
      <c r="AA17" s="626"/>
      <c r="AB17" s="626"/>
      <c r="AC17" s="626"/>
      <c r="AD17" s="627">
        <v>358061</v>
      </c>
      <c r="AE17" s="627"/>
      <c r="AF17" s="627"/>
      <c r="AG17" s="627"/>
      <c r="AH17" s="627"/>
      <c r="AI17" s="627"/>
      <c r="AJ17" s="627"/>
      <c r="AK17" s="627"/>
      <c r="AL17" s="628">
        <v>1.1000000000000001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131</v>
      </c>
      <c r="BP17" s="626"/>
      <c r="BQ17" s="626"/>
      <c r="BR17" s="626"/>
      <c r="BS17" s="627" t="s">
        <v>248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3297792</v>
      </c>
      <c r="CS17" s="624"/>
      <c r="CT17" s="624"/>
      <c r="CU17" s="624"/>
      <c r="CV17" s="624"/>
      <c r="CW17" s="624"/>
      <c r="CX17" s="624"/>
      <c r="CY17" s="625"/>
      <c r="CZ17" s="626">
        <v>5.4</v>
      </c>
      <c r="DA17" s="626"/>
      <c r="DB17" s="626"/>
      <c r="DC17" s="626"/>
      <c r="DD17" s="632" t="s">
        <v>248</v>
      </c>
      <c r="DE17" s="624"/>
      <c r="DF17" s="624"/>
      <c r="DG17" s="624"/>
      <c r="DH17" s="624"/>
      <c r="DI17" s="624"/>
      <c r="DJ17" s="624"/>
      <c r="DK17" s="624"/>
      <c r="DL17" s="624"/>
      <c r="DM17" s="624"/>
      <c r="DN17" s="624"/>
      <c r="DO17" s="624"/>
      <c r="DP17" s="625"/>
      <c r="DQ17" s="632">
        <v>3233656</v>
      </c>
      <c r="DR17" s="624"/>
      <c r="DS17" s="624"/>
      <c r="DT17" s="624"/>
      <c r="DU17" s="624"/>
      <c r="DV17" s="624"/>
      <c r="DW17" s="624"/>
      <c r="DX17" s="624"/>
      <c r="DY17" s="624"/>
      <c r="DZ17" s="624"/>
      <c r="EA17" s="624"/>
      <c r="EB17" s="624"/>
      <c r="EC17" s="633"/>
    </row>
    <row r="18" spans="2:133" ht="11.25" customHeight="1">
      <c r="B18" s="620" t="s">
        <v>272</v>
      </c>
      <c r="C18" s="621"/>
      <c r="D18" s="621"/>
      <c r="E18" s="621"/>
      <c r="F18" s="621"/>
      <c r="G18" s="621"/>
      <c r="H18" s="621"/>
      <c r="I18" s="621"/>
      <c r="J18" s="621"/>
      <c r="K18" s="621"/>
      <c r="L18" s="621"/>
      <c r="M18" s="621"/>
      <c r="N18" s="621"/>
      <c r="O18" s="621"/>
      <c r="P18" s="621"/>
      <c r="Q18" s="622"/>
      <c r="R18" s="623">
        <v>184663</v>
      </c>
      <c r="S18" s="624"/>
      <c r="T18" s="624"/>
      <c r="U18" s="624"/>
      <c r="V18" s="624"/>
      <c r="W18" s="624"/>
      <c r="X18" s="624"/>
      <c r="Y18" s="625"/>
      <c r="Z18" s="626">
        <v>0.3</v>
      </c>
      <c r="AA18" s="626"/>
      <c r="AB18" s="626"/>
      <c r="AC18" s="626"/>
      <c r="AD18" s="627">
        <v>184663</v>
      </c>
      <c r="AE18" s="627"/>
      <c r="AF18" s="627"/>
      <c r="AG18" s="627"/>
      <c r="AH18" s="627"/>
      <c r="AI18" s="627"/>
      <c r="AJ18" s="627"/>
      <c r="AK18" s="627"/>
      <c r="AL18" s="628">
        <v>0.6</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131</v>
      </c>
      <c r="BP18" s="626"/>
      <c r="BQ18" s="626"/>
      <c r="BR18" s="626"/>
      <c r="BS18" s="627" t="s">
        <v>248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248</v>
      </c>
      <c r="DA18" s="626"/>
      <c r="DB18" s="626"/>
      <c r="DC18" s="626"/>
      <c r="DD18" s="632" t="s">
        <v>248</v>
      </c>
      <c r="DE18" s="624"/>
      <c r="DF18" s="624"/>
      <c r="DG18" s="624"/>
      <c r="DH18" s="624"/>
      <c r="DI18" s="624"/>
      <c r="DJ18" s="624"/>
      <c r="DK18" s="624"/>
      <c r="DL18" s="624"/>
      <c r="DM18" s="624"/>
      <c r="DN18" s="624"/>
      <c r="DO18" s="624"/>
      <c r="DP18" s="625"/>
      <c r="DQ18" s="632" t="s">
        <v>248</v>
      </c>
      <c r="DR18" s="624"/>
      <c r="DS18" s="624"/>
      <c r="DT18" s="624"/>
      <c r="DU18" s="624"/>
      <c r="DV18" s="624"/>
      <c r="DW18" s="624"/>
      <c r="DX18" s="624"/>
      <c r="DY18" s="624"/>
      <c r="DZ18" s="624"/>
      <c r="EA18" s="624"/>
      <c r="EB18" s="624"/>
      <c r="EC18" s="633"/>
    </row>
    <row r="19" spans="2:133" ht="11.25" customHeight="1">
      <c r="B19" s="620" t="s">
        <v>275</v>
      </c>
      <c r="C19" s="621"/>
      <c r="D19" s="621"/>
      <c r="E19" s="621"/>
      <c r="F19" s="621"/>
      <c r="G19" s="621"/>
      <c r="H19" s="621"/>
      <c r="I19" s="621"/>
      <c r="J19" s="621"/>
      <c r="K19" s="621"/>
      <c r="L19" s="621"/>
      <c r="M19" s="621"/>
      <c r="N19" s="621"/>
      <c r="O19" s="621"/>
      <c r="P19" s="621"/>
      <c r="Q19" s="622"/>
      <c r="R19" s="623">
        <v>180698</v>
      </c>
      <c r="S19" s="624"/>
      <c r="T19" s="624"/>
      <c r="U19" s="624"/>
      <c r="V19" s="624"/>
      <c r="W19" s="624"/>
      <c r="X19" s="624"/>
      <c r="Y19" s="625"/>
      <c r="Z19" s="626">
        <v>0.3</v>
      </c>
      <c r="AA19" s="626"/>
      <c r="AB19" s="626"/>
      <c r="AC19" s="626"/>
      <c r="AD19" s="627">
        <v>180698</v>
      </c>
      <c r="AE19" s="627"/>
      <c r="AF19" s="627"/>
      <c r="AG19" s="627"/>
      <c r="AH19" s="627"/>
      <c r="AI19" s="627"/>
      <c r="AJ19" s="627"/>
      <c r="AK19" s="627"/>
      <c r="AL19" s="628">
        <v>0.5</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1874073</v>
      </c>
      <c r="BH19" s="624"/>
      <c r="BI19" s="624"/>
      <c r="BJ19" s="624"/>
      <c r="BK19" s="624"/>
      <c r="BL19" s="624"/>
      <c r="BM19" s="624"/>
      <c r="BN19" s="625"/>
      <c r="BO19" s="626">
        <v>6.2</v>
      </c>
      <c r="BP19" s="626"/>
      <c r="BQ19" s="626"/>
      <c r="BR19" s="626"/>
      <c r="BS19" s="627" t="s">
        <v>131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c r="B20" s="636" t="s">
        <v>278</v>
      </c>
      <c r="C20" s="637"/>
      <c r="D20" s="637"/>
      <c r="E20" s="637"/>
      <c r="F20" s="637"/>
      <c r="G20" s="637"/>
      <c r="H20" s="637"/>
      <c r="I20" s="637"/>
      <c r="J20" s="637"/>
      <c r="K20" s="637"/>
      <c r="L20" s="637"/>
      <c r="M20" s="637"/>
      <c r="N20" s="637"/>
      <c r="O20" s="637"/>
      <c r="P20" s="637"/>
      <c r="Q20" s="638"/>
      <c r="R20" s="623">
        <v>3965</v>
      </c>
      <c r="S20" s="624"/>
      <c r="T20" s="624"/>
      <c r="U20" s="624"/>
      <c r="V20" s="624"/>
      <c r="W20" s="624"/>
      <c r="X20" s="624"/>
      <c r="Y20" s="625"/>
      <c r="Z20" s="626">
        <v>0</v>
      </c>
      <c r="AA20" s="626"/>
      <c r="AB20" s="626"/>
      <c r="AC20" s="626"/>
      <c r="AD20" s="627">
        <v>3965</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1874073</v>
      </c>
      <c r="BH20" s="624"/>
      <c r="BI20" s="624"/>
      <c r="BJ20" s="624"/>
      <c r="BK20" s="624"/>
      <c r="BL20" s="624"/>
      <c r="BM20" s="624"/>
      <c r="BN20" s="625"/>
      <c r="BO20" s="626">
        <v>6.2</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61276144</v>
      </c>
      <c r="CS20" s="624"/>
      <c r="CT20" s="624"/>
      <c r="CU20" s="624"/>
      <c r="CV20" s="624"/>
      <c r="CW20" s="624"/>
      <c r="CX20" s="624"/>
      <c r="CY20" s="625"/>
      <c r="CZ20" s="626">
        <v>100</v>
      </c>
      <c r="DA20" s="626"/>
      <c r="DB20" s="626"/>
      <c r="DC20" s="626"/>
      <c r="DD20" s="632">
        <v>7722801</v>
      </c>
      <c r="DE20" s="624"/>
      <c r="DF20" s="624"/>
      <c r="DG20" s="624"/>
      <c r="DH20" s="624"/>
      <c r="DI20" s="624"/>
      <c r="DJ20" s="624"/>
      <c r="DK20" s="624"/>
      <c r="DL20" s="624"/>
      <c r="DM20" s="624"/>
      <c r="DN20" s="624"/>
      <c r="DO20" s="624"/>
      <c r="DP20" s="625"/>
      <c r="DQ20" s="632">
        <v>38407760</v>
      </c>
      <c r="DR20" s="624"/>
      <c r="DS20" s="624"/>
      <c r="DT20" s="624"/>
      <c r="DU20" s="624"/>
      <c r="DV20" s="624"/>
      <c r="DW20" s="624"/>
      <c r="DX20" s="624"/>
      <c r="DY20" s="624"/>
      <c r="DZ20" s="624"/>
      <c r="EA20" s="624"/>
      <c r="EB20" s="624"/>
      <c r="EC20" s="633"/>
    </row>
    <row r="21" spans="2:133" ht="11.25" customHeight="1">
      <c r="B21" s="620" t="s">
        <v>281</v>
      </c>
      <c r="C21" s="621"/>
      <c r="D21" s="621"/>
      <c r="E21" s="621"/>
      <c r="F21" s="621"/>
      <c r="G21" s="621"/>
      <c r="H21" s="621"/>
      <c r="I21" s="621"/>
      <c r="J21" s="621"/>
      <c r="K21" s="621"/>
      <c r="L21" s="621"/>
      <c r="M21" s="621"/>
      <c r="N21" s="621"/>
      <c r="O21" s="621"/>
      <c r="P21" s="621"/>
      <c r="Q21" s="622"/>
      <c r="R21" s="623">
        <v>18784</v>
      </c>
      <c r="S21" s="624"/>
      <c r="T21" s="624"/>
      <c r="U21" s="624"/>
      <c r="V21" s="624"/>
      <c r="W21" s="624"/>
      <c r="X21" s="624"/>
      <c r="Y21" s="625"/>
      <c r="Z21" s="626">
        <v>0</v>
      </c>
      <c r="AA21" s="626"/>
      <c r="AB21" s="626"/>
      <c r="AC21" s="626"/>
      <c r="AD21" s="627" t="s">
        <v>131</v>
      </c>
      <c r="AE21" s="627"/>
      <c r="AF21" s="627"/>
      <c r="AG21" s="627"/>
      <c r="AH21" s="627"/>
      <c r="AI21" s="627"/>
      <c r="AJ21" s="627"/>
      <c r="AK21" s="627"/>
      <c r="AL21" s="628" t="s">
        <v>248</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248</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283</v>
      </c>
      <c r="C22" s="621"/>
      <c r="D22" s="621"/>
      <c r="E22" s="621"/>
      <c r="F22" s="621"/>
      <c r="G22" s="621"/>
      <c r="H22" s="621"/>
      <c r="I22" s="621"/>
      <c r="J22" s="621"/>
      <c r="K22" s="621"/>
      <c r="L22" s="621"/>
      <c r="M22" s="621"/>
      <c r="N22" s="621"/>
      <c r="O22" s="621"/>
      <c r="P22" s="621"/>
      <c r="Q22" s="622"/>
      <c r="R22" s="623" t="s">
        <v>248</v>
      </c>
      <c r="S22" s="624"/>
      <c r="T22" s="624"/>
      <c r="U22" s="624"/>
      <c r="V22" s="624"/>
      <c r="W22" s="624"/>
      <c r="X22" s="624"/>
      <c r="Y22" s="625"/>
      <c r="Z22" s="626" t="s">
        <v>248</v>
      </c>
      <c r="AA22" s="626"/>
      <c r="AB22" s="626"/>
      <c r="AC22" s="626"/>
      <c r="AD22" s="627" t="s">
        <v>131</v>
      </c>
      <c r="AE22" s="627"/>
      <c r="AF22" s="627"/>
      <c r="AG22" s="627"/>
      <c r="AH22" s="627"/>
      <c r="AI22" s="627"/>
      <c r="AJ22" s="627"/>
      <c r="AK22" s="627"/>
      <c r="AL22" s="628" t="s">
        <v>248</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248</v>
      </c>
      <c r="BH22" s="624"/>
      <c r="BI22" s="624"/>
      <c r="BJ22" s="624"/>
      <c r="BK22" s="624"/>
      <c r="BL22" s="624"/>
      <c r="BM22" s="624"/>
      <c r="BN22" s="625"/>
      <c r="BO22" s="626" t="s">
        <v>248</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286</v>
      </c>
      <c r="C23" s="621"/>
      <c r="D23" s="621"/>
      <c r="E23" s="621"/>
      <c r="F23" s="621"/>
      <c r="G23" s="621"/>
      <c r="H23" s="621"/>
      <c r="I23" s="621"/>
      <c r="J23" s="621"/>
      <c r="K23" s="621"/>
      <c r="L23" s="621"/>
      <c r="M23" s="621"/>
      <c r="N23" s="621"/>
      <c r="O23" s="621"/>
      <c r="P23" s="621"/>
      <c r="Q23" s="622"/>
      <c r="R23" s="623">
        <v>18723</v>
      </c>
      <c r="S23" s="624"/>
      <c r="T23" s="624"/>
      <c r="U23" s="624"/>
      <c r="V23" s="624"/>
      <c r="W23" s="624"/>
      <c r="X23" s="624"/>
      <c r="Y23" s="625"/>
      <c r="Z23" s="626">
        <v>0</v>
      </c>
      <c r="AA23" s="626"/>
      <c r="AB23" s="626"/>
      <c r="AC23" s="626"/>
      <c r="AD23" s="627" t="s">
        <v>248</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1874073</v>
      </c>
      <c r="BH23" s="624"/>
      <c r="BI23" s="624"/>
      <c r="BJ23" s="624"/>
      <c r="BK23" s="624"/>
      <c r="BL23" s="624"/>
      <c r="BM23" s="624"/>
      <c r="BN23" s="625"/>
      <c r="BO23" s="626">
        <v>6.2</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2" t="s">
        <v>291</v>
      </c>
      <c r="DM23" s="653"/>
      <c r="DN23" s="653"/>
      <c r="DO23" s="653"/>
      <c r="DP23" s="653"/>
      <c r="DQ23" s="653"/>
      <c r="DR23" s="653"/>
      <c r="DS23" s="653"/>
      <c r="DT23" s="653"/>
      <c r="DU23" s="653"/>
      <c r="DV23" s="654"/>
      <c r="DW23" s="605" t="s">
        <v>292</v>
      </c>
      <c r="DX23" s="606"/>
      <c r="DY23" s="606"/>
      <c r="DZ23" s="606"/>
      <c r="EA23" s="606"/>
      <c r="EB23" s="606"/>
      <c r="EC23" s="607"/>
    </row>
    <row r="24" spans="2:133" ht="11.25" customHeight="1">
      <c r="B24" s="620" t="s">
        <v>293</v>
      </c>
      <c r="C24" s="621"/>
      <c r="D24" s="621"/>
      <c r="E24" s="621"/>
      <c r="F24" s="621"/>
      <c r="G24" s="621"/>
      <c r="H24" s="621"/>
      <c r="I24" s="621"/>
      <c r="J24" s="621"/>
      <c r="K24" s="621"/>
      <c r="L24" s="621"/>
      <c r="M24" s="621"/>
      <c r="N24" s="621"/>
      <c r="O24" s="621"/>
      <c r="P24" s="621"/>
      <c r="Q24" s="622"/>
      <c r="R24" s="623">
        <v>61</v>
      </c>
      <c r="S24" s="624"/>
      <c r="T24" s="624"/>
      <c r="U24" s="624"/>
      <c r="V24" s="624"/>
      <c r="W24" s="624"/>
      <c r="X24" s="624"/>
      <c r="Y24" s="625"/>
      <c r="Z24" s="626">
        <v>0</v>
      </c>
      <c r="AA24" s="626"/>
      <c r="AB24" s="626"/>
      <c r="AC24" s="626"/>
      <c r="AD24" s="627" t="s">
        <v>248</v>
      </c>
      <c r="AE24" s="627"/>
      <c r="AF24" s="627"/>
      <c r="AG24" s="627"/>
      <c r="AH24" s="627"/>
      <c r="AI24" s="627"/>
      <c r="AJ24" s="627"/>
      <c r="AK24" s="627"/>
      <c r="AL24" s="628" t="s">
        <v>248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29632218</v>
      </c>
      <c r="CS24" s="613"/>
      <c r="CT24" s="613"/>
      <c r="CU24" s="613"/>
      <c r="CV24" s="613"/>
      <c r="CW24" s="613"/>
      <c r="CX24" s="613"/>
      <c r="CY24" s="614"/>
      <c r="CZ24" s="617">
        <v>48.4</v>
      </c>
      <c r="DA24" s="618"/>
      <c r="DB24" s="618"/>
      <c r="DC24" s="634"/>
      <c r="DD24" s="655">
        <v>16498348</v>
      </c>
      <c r="DE24" s="613"/>
      <c r="DF24" s="613"/>
      <c r="DG24" s="613"/>
      <c r="DH24" s="613"/>
      <c r="DI24" s="613"/>
      <c r="DJ24" s="613"/>
      <c r="DK24" s="614"/>
      <c r="DL24" s="655">
        <v>15621645</v>
      </c>
      <c r="DM24" s="613"/>
      <c r="DN24" s="613"/>
      <c r="DO24" s="613"/>
      <c r="DP24" s="613"/>
      <c r="DQ24" s="613"/>
      <c r="DR24" s="613"/>
      <c r="DS24" s="613"/>
      <c r="DT24" s="613"/>
      <c r="DU24" s="613"/>
      <c r="DV24" s="614"/>
      <c r="DW24" s="617">
        <v>47.3</v>
      </c>
      <c r="DX24" s="618"/>
      <c r="DY24" s="618"/>
      <c r="DZ24" s="618"/>
      <c r="EA24" s="618"/>
      <c r="EB24" s="618"/>
      <c r="EC24" s="619"/>
    </row>
    <row r="25" spans="2:133" ht="11.25" customHeight="1">
      <c r="B25" s="620" t="s">
        <v>296</v>
      </c>
      <c r="C25" s="621"/>
      <c r="D25" s="621"/>
      <c r="E25" s="621"/>
      <c r="F25" s="621"/>
      <c r="G25" s="621"/>
      <c r="H25" s="621"/>
      <c r="I25" s="621"/>
      <c r="J25" s="621"/>
      <c r="K25" s="621"/>
      <c r="L25" s="621"/>
      <c r="M25" s="621"/>
      <c r="N25" s="621"/>
      <c r="O25" s="621"/>
      <c r="P25" s="621"/>
      <c r="Q25" s="622"/>
      <c r="R25" s="623">
        <v>34625701</v>
      </c>
      <c r="S25" s="624"/>
      <c r="T25" s="624"/>
      <c r="U25" s="624"/>
      <c r="V25" s="624"/>
      <c r="W25" s="624"/>
      <c r="X25" s="624"/>
      <c r="Y25" s="625"/>
      <c r="Z25" s="626">
        <v>52.3</v>
      </c>
      <c r="AA25" s="626"/>
      <c r="AB25" s="626"/>
      <c r="AC25" s="626"/>
      <c r="AD25" s="627">
        <v>32732843</v>
      </c>
      <c r="AE25" s="627"/>
      <c r="AF25" s="627"/>
      <c r="AG25" s="627"/>
      <c r="AH25" s="627"/>
      <c r="AI25" s="627"/>
      <c r="AJ25" s="627"/>
      <c r="AK25" s="627"/>
      <c r="AL25" s="628">
        <v>99.2</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131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8528833</v>
      </c>
      <c r="CS25" s="644"/>
      <c r="CT25" s="644"/>
      <c r="CU25" s="644"/>
      <c r="CV25" s="644"/>
      <c r="CW25" s="644"/>
      <c r="CX25" s="644"/>
      <c r="CY25" s="645"/>
      <c r="CZ25" s="628">
        <v>13.9</v>
      </c>
      <c r="DA25" s="656"/>
      <c r="DB25" s="656"/>
      <c r="DC25" s="658"/>
      <c r="DD25" s="632">
        <v>7846070</v>
      </c>
      <c r="DE25" s="644"/>
      <c r="DF25" s="644"/>
      <c r="DG25" s="644"/>
      <c r="DH25" s="644"/>
      <c r="DI25" s="644"/>
      <c r="DJ25" s="644"/>
      <c r="DK25" s="645"/>
      <c r="DL25" s="632">
        <v>6980801</v>
      </c>
      <c r="DM25" s="644"/>
      <c r="DN25" s="644"/>
      <c r="DO25" s="644"/>
      <c r="DP25" s="644"/>
      <c r="DQ25" s="644"/>
      <c r="DR25" s="644"/>
      <c r="DS25" s="644"/>
      <c r="DT25" s="644"/>
      <c r="DU25" s="644"/>
      <c r="DV25" s="645"/>
      <c r="DW25" s="628">
        <v>21.1</v>
      </c>
      <c r="DX25" s="656"/>
      <c r="DY25" s="656"/>
      <c r="DZ25" s="656"/>
      <c r="EA25" s="656"/>
      <c r="EB25" s="656"/>
      <c r="EC25" s="657"/>
    </row>
    <row r="26" spans="2:133" ht="11.25" customHeight="1">
      <c r="B26" s="620" t="s">
        <v>299</v>
      </c>
      <c r="C26" s="621"/>
      <c r="D26" s="621"/>
      <c r="E26" s="621"/>
      <c r="F26" s="621"/>
      <c r="G26" s="621"/>
      <c r="H26" s="621"/>
      <c r="I26" s="621"/>
      <c r="J26" s="621"/>
      <c r="K26" s="621"/>
      <c r="L26" s="621"/>
      <c r="M26" s="621"/>
      <c r="N26" s="621"/>
      <c r="O26" s="621"/>
      <c r="P26" s="621"/>
      <c r="Q26" s="622"/>
      <c r="R26" s="623">
        <v>13591</v>
      </c>
      <c r="S26" s="624"/>
      <c r="T26" s="624"/>
      <c r="U26" s="624"/>
      <c r="V26" s="624"/>
      <c r="W26" s="624"/>
      <c r="X26" s="624"/>
      <c r="Y26" s="625"/>
      <c r="Z26" s="626">
        <v>0</v>
      </c>
      <c r="AA26" s="626"/>
      <c r="AB26" s="626"/>
      <c r="AC26" s="626"/>
      <c r="AD26" s="627">
        <v>13591</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248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5561245</v>
      </c>
      <c r="CS26" s="624"/>
      <c r="CT26" s="624"/>
      <c r="CU26" s="624"/>
      <c r="CV26" s="624"/>
      <c r="CW26" s="624"/>
      <c r="CX26" s="624"/>
      <c r="CY26" s="625"/>
      <c r="CZ26" s="628">
        <v>9.1</v>
      </c>
      <c r="DA26" s="656"/>
      <c r="DB26" s="656"/>
      <c r="DC26" s="658"/>
      <c r="DD26" s="632">
        <v>5170993</v>
      </c>
      <c r="DE26" s="624"/>
      <c r="DF26" s="624"/>
      <c r="DG26" s="624"/>
      <c r="DH26" s="624"/>
      <c r="DI26" s="624"/>
      <c r="DJ26" s="624"/>
      <c r="DK26" s="625"/>
      <c r="DL26" s="632" t="s">
        <v>131</v>
      </c>
      <c r="DM26" s="624"/>
      <c r="DN26" s="624"/>
      <c r="DO26" s="624"/>
      <c r="DP26" s="624"/>
      <c r="DQ26" s="624"/>
      <c r="DR26" s="624"/>
      <c r="DS26" s="624"/>
      <c r="DT26" s="624"/>
      <c r="DU26" s="624"/>
      <c r="DV26" s="625"/>
      <c r="DW26" s="628" t="s">
        <v>131</v>
      </c>
      <c r="DX26" s="656"/>
      <c r="DY26" s="656"/>
      <c r="DZ26" s="656"/>
      <c r="EA26" s="656"/>
      <c r="EB26" s="656"/>
      <c r="EC26" s="657"/>
    </row>
    <row r="27" spans="2:133" ht="11.25" customHeight="1">
      <c r="B27" s="620" t="s">
        <v>302</v>
      </c>
      <c r="C27" s="621"/>
      <c r="D27" s="621"/>
      <c r="E27" s="621"/>
      <c r="F27" s="621"/>
      <c r="G27" s="621"/>
      <c r="H27" s="621"/>
      <c r="I27" s="621"/>
      <c r="J27" s="621"/>
      <c r="K27" s="621"/>
      <c r="L27" s="621"/>
      <c r="M27" s="621"/>
      <c r="N27" s="621"/>
      <c r="O27" s="621"/>
      <c r="P27" s="621"/>
      <c r="Q27" s="622"/>
      <c r="R27" s="623">
        <v>480988</v>
      </c>
      <c r="S27" s="624"/>
      <c r="T27" s="624"/>
      <c r="U27" s="624"/>
      <c r="V27" s="624"/>
      <c r="W27" s="624"/>
      <c r="X27" s="624"/>
      <c r="Y27" s="625"/>
      <c r="Z27" s="626">
        <v>0.7</v>
      </c>
      <c r="AA27" s="626"/>
      <c r="AB27" s="626"/>
      <c r="AC27" s="626"/>
      <c r="AD27" s="627" t="s">
        <v>131</v>
      </c>
      <c r="AE27" s="627"/>
      <c r="AF27" s="627"/>
      <c r="AG27" s="627"/>
      <c r="AH27" s="627"/>
      <c r="AI27" s="627"/>
      <c r="AJ27" s="627"/>
      <c r="AK27" s="627"/>
      <c r="AL27" s="628" t="s">
        <v>248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30051604</v>
      </c>
      <c r="BH27" s="624"/>
      <c r="BI27" s="624"/>
      <c r="BJ27" s="624"/>
      <c r="BK27" s="624"/>
      <c r="BL27" s="624"/>
      <c r="BM27" s="624"/>
      <c r="BN27" s="625"/>
      <c r="BO27" s="626">
        <v>100</v>
      </c>
      <c r="BP27" s="626"/>
      <c r="BQ27" s="626"/>
      <c r="BR27" s="626"/>
      <c r="BS27" s="627">
        <v>541622</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17805593</v>
      </c>
      <c r="CS27" s="644"/>
      <c r="CT27" s="644"/>
      <c r="CU27" s="644"/>
      <c r="CV27" s="644"/>
      <c r="CW27" s="644"/>
      <c r="CX27" s="644"/>
      <c r="CY27" s="645"/>
      <c r="CZ27" s="628">
        <v>29.1</v>
      </c>
      <c r="DA27" s="656"/>
      <c r="DB27" s="656"/>
      <c r="DC27" s="658"/>
      <c r="DD27" s="632">
        <v>5418622</v>
      </c>
      <c r="DE27" s="644"/>
      <c r="DF27" s="644"/>
      <c r="DG27" s="644"/>
      <c r="DH27" s="644"/>
      <c r="DI27" s="644"/>
      <c r="DJ27" s="644"/>
      <c r="DK27" s="645"/>
      <c r="DL27" s="632">
        <v>5407188</v>
      </c>
      <c r="DM27" s="644"/>
      <c r="DN27" s="644"/>
      <c r="DO27" s="644"/>
      <c r="DP27" s="644"/>
      <c r="DQ27" s="644"/>
      <c r="DR27" s="644"/>
      <c r="DS27" s="644"/>
      <c r="DT27" s="644"/>
      <c r="DU27" s="644"/>
      <c r="DV27" s="645"/>
      <c r="DW27" s="628">
        <v>16.399999999999999</v>
      </c>
      <c r="DX27" s="656"/>
      <c r="DY27" s="656"/>
      <c r="DZ27" s="656"/>
      <c r="EA27" s="656"/>
      <c r="EB27" s="656"/>
      <c r="EC27" s="657"/>
    </row>
    <row r="28" spans="2:133" ht="11.25" customHeight="1">
      <c r="B28" s="620" t="s">
        <v>305</v>
      </c>
      <c r="C28" s="621"/>
      <c r="D28" s="621"/>
      <c r="E28" s="621"/>
      <c r="F28" s="621"/>
      <c r="G28" s="621"/>
      <c r="H28" s="621"/>
      <c r="I28" s="621"/>
      <c r="J28" s="621"/>
      <c r="K28" s="621"/>
      <c r="L28" s="621"/>
      <c r="M28" s="621"/>
      <c r="N28" s="621"/>
      <c r="O28" s="621"/>
      <c r="P28" s="621"/>
      <c r="Q28" s="622"/>
      <c r="R28" s="623">
        <v>719382</v>
      </c>
      <c r="S28" s="624"/>
      <c r="T28" s="624"/>
      <c r="U28" s="624"/>
      <c r="V28" s="624"/>
      <c r="W28" s="624"/>
      <c r="X28" s="624"/>
      <c r="Y28" s="625"/>
      <c r="Z28" s="626">
        <v>1.1000000000000001</v>
      </c>
      <c r="AA28" s="626"/>
      <c r="AB28" s="626"/>
      <c r="AC28" s="626"/>
      <c r="AD28" s="627">
        <v>5</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3297792</v>
      </c>
      <c r="CS28" s="624"/>
      <c r="CT28" s="624"/>
      <c r="CU28" s="624"/>
      <c r="CV28" s="624"/>
      <c r="CW28" s="624"/>
      <c r="CX28" s="624"/>
      <c r="CY28" s="625"/>
      <c r="CZ28" s="628">
        <v>5.4</v>
      </c>
      <c r="DA28" s="656"/>
      <c r="DB28" s="656"/>
      <c r="DC28" s="658"/>
      <c r="DD28" s="632">
        <v>3233656</v>
      </c>
      <c r="DE28" s="624"/>
      <c r="DF28" s="624"/>
      <c r="DG28" s="624"/>
      <c r="DH28" s="624"/>
      <c r="DI28" s="624"/>
      <c r="DJ28" s="624"/>
      <c r="DK28" s="625"/>
      <c r="DL28" s="632">
        <v>3233656</v>
      </c>
      <c r="DM28" s="624"/>
      <c r="DN28" s="624"/>
      <c r="DO28" s="624"/>
      <c r="DP28" s="624"/>
      <c r="DQ28" s="624"/>
      <c r="DR28" s="624"/>
      <c r="DS28" s="624"/>
      <c r="DT28" s="624"/>
      <c r="DU28" s="624"/>
      <c r="DV28" s="625"/>
      <c r="DW28" s="628">
        <v>9.8000000000000007</v>
      </c>
      <c r="DX28" s="656"/>
      <c r="DY28" s="656"/>
      <c r="DZ28" s="656"/>
      <c r="EA28" s="656"/>
      <c r="EB28" s="656"/>
      <c r="EC28" s="657"/>
    </row>
    <row r="29" spans="2:133" ht="11.25" customHeight="1">
      <c r="B29" s="620" t="s">
        <v>307</v>
      </c>
      <c r="C29" s="621"/>
      <c r="D29" s="621"/>
      <c r="E29" s="621"/>
      <c r="F29" s="621"/>
      <c r="G29" s="621"/>
      <c r="H29" s="621"/>
      <c r="I29" s="621"/>
      <c r="J29" s="621"/>
      <c r="K29" s="621"/>
      <c r="L29" s="621"/>
      <c r="M29" s="621"/>
      <c r="N29" s="621"/>
      <c r="O29" s="621"/>
      <c r="P29" s="621"/>
      <c r="Q29" s="622"/>
      <c r="R29" s="623">
        <v>104074</v>
      </c>
      <c r="S29" s="624"/>
      <c r="T29" s="624"/>
      <c r="U29" s="624"/>
      <c r="V29" s="624"/>
      <c r="W29" s="624"/>
      <c r="X29" s="624"/>
      <c r="Y29" s="625"/>
      <c r="Z29" s="626">
        <v>0.2</v>
      </c>
      <c r="AA29" s="626"/>
      <c r="AB29" s="626"/>
      <c r="AC29" s="626"/>
      <c r="AD29" s="627">
        <v>988</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3297792</v>
      </c>
      <c r="CS29" s="644"/>
      <c r="CT29" s="644"/>
      <c r="CU29" s="644"/>
      <c r="CV29" s="644"/>
      <c r="CW29" s="644"/>
      <c r="CX29" s="644"/>
      <c r="CY29" s="645"/>
      <c r="CZ29" s="628">
        <v>5.4</v>
      </c>
      <c r="DA29" s="656"/>
      <c r="DB29" s="656"/>
      <c r="DC29" s="658"/>
      <c r="DD29" s="632">
        <v>3233656</v>
      </c>
      <c r="DE29" s="644"/>
      <c r="DF29" s="644"/>
      <c r="DG29" s="644"/>
      <c r="DH29" s="644"/>
      <c r="DI29" s="644"/>
      <c r="DJ29" s="644"/>
      <c r="DK29" s="645"/>
      <c r="DL29" s="632">
        <v>3233656</v>
      </c>
      <c r="DM29" s="644"/>
      <c r="DN29" s="644"/>
      <c r="DO29" s="644"/>
      <c r="DP29" s="644"/>
      <c r="DQ29" s="644"/>
      <c r="DR29" s="644"/>
      <c r="DS29" s="644"/>
      <c r="DT29" s="644"/>
      <c r="DU29" s="644"/>
      <c r="DV29" s="645"/>
      <c r="DW29" s="628">
        <v>9.8000000000000007</v>
      </c>
      <c r="DX29" s="656"/>
      <c r="DY29" s="656"/>
      <c r="DZ29" s="656"/>
      <c r="EA29" s="656"/>
      <c r="EB29" s="656"/>
      <c r="EC29" s="657"/>
    </row>
    <row r="30" spans="2:133" ht="11.25" customHeight="1">
      <c r="B30" s="620" t="s">
        <v>309</v>
      </c>
      <c r="C30" s="621"/>
      <c r="D30" s="621"/>
      <c r="E30" s="621"/>
      <c r="F30" s="621"/>
      <c r="G30" s="621"/>
      <c r="H30" s="621"/>
      <c r="I30" s="621"/>
      <c r="J30" s="621"/>
      <c r="K30" s="621"/>
      <c r="L30" s="621"/>
      <c r="M30" s="621"/>
      <c r="N30" s="621"/>
      <c r="O30" s="621"/>
      <c r="P30" s="621"/>
      <c r="Q30" s="622"/>
      <c r="R30" s="623">
        <v>13847059</v>
      </c>
      <c r="S30" s="624"/>
      <c r="T30" s="624"/>
      <c r="U30" s="624"/>
      <c r="V30" s="624"/>
      <c r="W30" s="624"/>
      <c r="X30" s="624"/>
      <c r="Y30" s="625"/>
      <c r="Z30" s="626">
        <v>20.9</v>
      </c>
      <c r="AA30" s="626"/>
      <c r="AB30" s="626"/>
      <c r="AC30" s="626"/>
      <c r="AD30" s="627" t="s">
        <v>248</v>
      </c>
      <c r="AE30" s="627"/>
      <c r="AF30" s="627"/>
      <c r="AG30" s="627"/>
      <c r="AH30" s="627"/>
      <c r="AI30" s="627"/>
      <c r="AJ30" s="627"/>
      <c r="AK30" s="627"/>
      <c r="AL30" s="628" t="s">
        <v>131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3182861</v>
      </c>
      <c r="CS30" s="624"/>
      <c r="CT30" s="624"/>
      <c r="CU30" s="624"/>
      <c r="CV30" s="624"/>
      <c r="CW30" s="624"/>
      <c r="CX30" s="624"/>
      <c r="CY30" s="625"/>
      <c r="CZ30" s="628">
        <v>5.2</v>
      </c>
      <c r="DA30" s="656"/>
      <c r="DB30" s="656"/>
      <c r="DC30" s="658"/>
      <c r="DD30" s="632">
        <v>3118725</v>
      </c>
      <c r="DE30" s="624"/>
      <c r="DF30" s="624"/>
      <c r="DG30" s="624"/>
      <c r="DH30" s="624"/>
      <c r="DI30" s="624"/>
      <c r="DJ30" s="624"/>
      <c r="DK30" s="625"/>
      <c r="DL30" s="632">
        <v>3118725</v>
      </c>
      <c r="DM30" s="624"/>
      <c r="DN30" s="624"/>
      <c r="DO30" s="624"/>
      <c r="DP30" s="624"/>
      <c r="DQ30" s="624"/>
      <c r="DR30" s="624"/>
      <c r="DS30" s="624"/>
      <c r="DT30" s="624"/>
      <c r="DU30" s="624"/>
      <c r="DV30" s="625"/>
      <c r="DW30" s="628">
        <v>9.4</v>
      </c>
      <c r="DX30" s="656"/>
      <c r="DY30" s="656"/>
      <c r="DZ30" s="656"/>
      <c r="EA30" s="656"/>
      <c r="EB30" s="656"/>
      <c r="EC30" s="657"/>
    </row>
    <row r="31" spans="2:133" ht="11.25" customHeight="1">
      <c r="B31" s="636" t="s">
        <v>313</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131</v>
      </c>
      <c r="AA31" s="626"/>
      <c r="AB31" s="626"/>
      <c r="AC31" s="626"/>
      <c r="AD31" s="627" t="s">
        <v>248</v>
      </c>
      <c r="AE31" s="627"/>
      <c r="AF31" s="627"/>
      <c r="AG31" s="627"/>
      <c r="AH31" s="627"/>
      <c r="AI31" s="627"/>
      <c r="AJ31" s="627"/>
      <c r="AK31" s="627"/>
      <c r="AL31" s="628" t="s">
        <v>131</v>
      </c>
      <c r="AM31" s="629"/>
      <c r="AN31" s="629"/>
      <c r="AO31" s="630"/>
      <c r="AP31" s="671" t="s">
        <v>314</v>
      </c>
      <c r="AQ31" s="672"/>
      <c r="AR31" s="672"/>
      <c r="AS31" s="672"/>
      <c r="AT31" s="677" t="s">
        <v>315</v>
      </c>
      <c r="AU31" s="218"/>
      <c r="AV31" s="218"/>
      <c r="AW31" s="218"/>
      <c r="AX31" s="609" t="s">
        <v>189</v>
      </c>
      <c r="AY31" s="610"/>
      <c r="AZ31" s="610"/>
      <c r="BA31" s="610"/>
      <c r="BB31" s="610"/>
      <c r="BC31" s="610"/>
      <c r="BD31" s="610"/>
      <c r="BE31" s="610"/>
      <c r="BF31" s="611"/>
      <c r="BG31" s="670">
        <v>99.4</v>
      </c>
      <c r="BH31" s="667"/>
      <c r="BI31" s="667"/>
      <c r="BJ31" s="667"/>
      <c r="BK31" s="667"/>
      <c r="BL31" s="667"/>
      <c r="BM31" s="618">
        <v>98.1</v>
      </c>
      <c r="BN31" s="667"/>
      <c r="BO31" s="667"/>
      <c r="BP31" s="667"/>
      <c r="BQ31" s="668"/>
      <c r="BR31" s="670">
        <v>99.4</v>
      </c>
      <c r="BS31" s="667"/>
      <c r="BT31" s="667"/>
      <c r="BU31" s="667"/>
      <c r="BV31" s="667"/>
      <c r="BW31" s="667"/>
      <c r="BX31" s="618">
        <v>97.8</v>
      </c>
      <c r="BY31" s="667"/>
      <c r="BZ31" s="667"/>
      <c r="CA31" s="667"/>
      <c r="CB31" s="668"/>
      <c r="CD31" s="663"/>
      <c r="CE31" s="664"/>
      <c r="CF31" s="620" t="s">
        <v>316</v>
      </c>
      <c r="CG31" s="621"/>
      <c r="CH31" s="621"/>
      <c r="CI31" s="621"/>
      <c r="CJ31" s="621"/>
      <c r="CK31" s="621"/>
      <c r="CL31" s="621"/>
      <c r="CM31" s="621"/>
      <c r="CN31" s="621"/>
      <c r="CO31" s="621"/>
      <c r="CP31" s="621"/>
      <c r="CQ31" s="622"/>
      <c r="CR31" s="623">
        <v>114931</v>
      </c>
      <c r="CS31" s="644"/>
      <c r="CT31" s="644"/>
      <c r="CU31" s="644"/>
      <c r="CV31" s="644"/>
      <c r="CW31" s="644"/>
      <c r="CX31" s="644"/>
      <c r="CY31" s="645"/>
      <c r="CZ31" s="628">
        <v>0.2</v>
      </c>
      <c r="DA31" s="656"/>
      <c r="DB31" s="656"/>
      <c r="DC31" s="658"/>
      <c r="DD31" s="632">
        <v>114931</v>
      </c>
      <c r="DE31" s="644"/>
      <c r="DF31" s="644"/>
      <c r="DG31" s="644"/>
      <c r="DH31" s="644"/>
      <c r="DI31" s="644"/>
      <c r="DJ31" s="644"/>
      <c r="DK31" s="645"/>
      <c r="DL31" s="632">
        <v>114931</v>
      </c>
      <c r="DM31" s="644"/>
      <c r="DN31" s="644"/>
      <c r="DO31" s="644"/>
      <c r="DP31" s="644"/>
      <c r="DQ31" s="644"/>
      <c r="DR31" s="644"/>
      <c r="DS31" s="644"/>
      <c r="DT31" s="644"/>
      <c r="DU31" s="644"/>
      <c r="DV31" s="645"/>
      <c r="DW31" s="628">
        <v>0.3</v>
      </c>
      <c r="DX31" s="656"/>
      <c r="DY31" s="656"/>
      <c r="DZ31" s="656"/>
      <c r="EA31" s="656"/>
      <c r="EB31" s="656"/>
      <c r="EC31" s="657"/>
    </row>
    <row r="32" spans="2:133" ht="11.25" customHeight="1">
      <c r="B32" s="620" t="s">
        <v>317</v>
      </c>
      <c r="C32" s="621"/>
      <c r="D32" s="621"/>
      <c r="E32" s="621"/>
      <c r="F32" s="621"/>
      <c r="G32" s="621"/>
      <c r="H32" s="621"/>
      <c r="I32" s="621"/>
      <c r="J32" s="621"/>
      <c r="K32" s="621"/>
      <c r="L32" s="621"/>
      <c r="M32" s="621"/>
      <c r="N32" s="621"/>
      <c r="O32" s="621"/>
      <c r="P32" s="621"/>
      <c r="Q32" s="622"/>
      <c r="R32" s="623">
        <v>3408544</v>
      </c>
      <c r="S32" s="624"/>
      <c r="T32" s="624"/>
      <c r="U32" s="624"/>
      <c r="V32" s="624"/>
      <c r="W32" s="624"/>
      <c r="X32" s="624"/>
      <c r="Y32" s="625"/>
      <c r="Z32" s="626">
        <v>5.0999999999999996</v>
      </c>
      <c r="AA32" s="626"/>
      <c r="AB32" s="626"/>
      <c r="AC32" s="626"/>
      <c r="AD32" s="627" t="s">
        <v>131</v>
      </c>
      <c r="AE32" s="627"/>
      <c r="AF32" s="627"/>
      <c r="AG32" s="627"/>
      <c r="AH32" s="627"/>
      <c r="AI32" s="627"/>
      <c r="AJ32" s="627"/>
      <c r="AK32" s="627"/>
      <c r="AL32" s="628" t="s">
        <v>131</v>
      </c>
      <c r="AM32" s="629"/>
      <c r="AN32" s="629"/>
      <c r="AO32" s="630"/>
      <c r="AP32" s="673"/>
      <c r="AQ32" s="674"/>
      <c r="AR32" s="674"/>
      <c r="AS32" s="674"/>
      <c r="AT32" s="678"/>
      <c r="AU32" s="214" t="s">
        <v>318</v>
      </c>
      <c r="AX32" s="620" t="s">
        <v>319</v>
      </c>
      <c r="AY32" s="621"/>
      <c r="AZ32" s="621"/>
      <c r="BA32" s="621"/>
      <c r="BB32" s="621"/>
      <c r="BC32" s="621"/>
      <c r="BD32" s="621"/>
      <c r="BE32" s="621"/>
      <c r="BF32" s="622"/>
      <c r="BG32" s="680">
        <v>99</v>
      </c>
      <c r="BH32" s="644"/>
      <c r="BI32" s="644"/>
      <c r="BJ32" s="644"/>
      <c r="BK32" s="644"/>
      <c r="BL32" s="644"/>
      <c r="BM32" s="629">
        <v>96.8</v>
      </c>
      <c r="BN32" s="644"/>
      <c r="BO32" s="644"/>
      <c r="BP32" s="644"/>
      <c r="BQ32" s="669"/>
      <c r="BR32" s="680">
        <v>99</v>
      </c>
      <c r="BS32" s="644"/>
      <c r="BT32" s="644"/>
      <c r="BU32" s="644"/>
      <c r="BV32" s="644"/>
      <c r="BW32" s="644"/>
      <c r="BX32" s="629">
        <v>96.4</v>
      </c>
      <c r="BY32" s="644"/>
      <c r="BZ32" s="644"/>
      <c r="CA32" s="644"/>
      <c r="CB32" s="669"/>
      <c r="CD32" s="665"/>
      <c r="CE32" s="666"/>
      <c r="CF32" s="620" t="s">
        <v>320</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6"/>
      <c r="DB32" s="656"/>
      <c r="DC32" s="658"/>
      <c r="DD32" s="632" t="s">
        <v>131</v>
      </c>
      <c r="DE32" s="624"/>
      <c r="DF32" s="624"/>
      <c r="DG32" s="624"/>
      <c r="DH32" s="624"/>
      <c r="DI32" s="624"/>
      <c r="DJ32" s="624"/>
      <c r="DK32" s="625"/>
      <c r="DL32" s="632" t="s">
        <v>248</v>
      </c>
      <c r="DM32" s="624"/>
      <c r="DN32" s="624"/>
      <c r="DO32" s="624"/>
      <c r="DP32" s="624"/>
      <c r="DQ32" s="624"/>
      <c r="DR32" s="624"/>
      <c r="DS32" s="624"/>
      <c r="DT32" s="624"/>
      <c r="DU32" s="624"/>
      <c r="DV32" s="625"/>
      <c r="DW32" s="628" t="s">
        <v>131</v>
      </c>
      <c r="DX32" s="656"/>
      <c r="DY32" s="656"/>
      <c r="DZ32" s="656"/>
      <c r="EA32" s="656"/>
      <c r="EB32" s="656"/>
      <c r="EC32" s="657"/>
    </row>
    <row r="33" spans="2:133" ht="11.25" customHeight="1">
      <c r="B33" s="620" t="s">
        <v>321</v>
      </c>
      <c r="C33" s="621"/>
      <c r="D33" s="621"/>
      <c r="E33" s="621"/>
      <c r="F33" s="621"/>
      <c r="G33" s="621"/>
      <c r="H33" s="621"/>
      <c r="I33" s="621"/>
      <c r="J33" s="621"/>
      <c r="K33" s="621"/>
      <c r="L33" s="621"/>
      <c r="M33" s="621"/>
      <c r="N33" s="621"/>
      <c r="O33" s="621"/>
      <c r="P33" s="621"/>
      <c r="Q33" s="622"/>
      <c r="R33" s="623">
        <v>328393</v>
      </c>
      <c r="S33" s="624"/>
      <c r="T33" s="624"/>
      <c r="U33" s="624"/>
      <c r="V33" s="624"/>
      <c r="W33" s="624"/>
      <c r="X33" s="624"/>
      <c r="Y33" s="625"/>
      <c r="Z33" s="626">
        <v>0.5</v>
      </c>
      <c r="AA33" s="626"/>
      <c r="AB33" s="626"/>
      <c r="AC33" s="626"/>
      <c r="AD33" s="627">
        <v>198961</v>
      </c>
      <c r="AE33" s="627"/>
      <c r="AF33" s="627"/>
      <c r="AG33" s="627"/>
      <c r="AH33" s="627"/>
      <c r="AI33" s="627"/>
      <c r="AJ33" s="627"/>
      <c r="AK33" s="627"/>
      <c r="AL33" s="628">
        <v>0.6</v>
      </c>
      <c r="AM33" s="629"/>
      <c r="AN33" s="629"/>
      <c r="AO33" s="630"/>
      <c r="AP33" s="675"/>
      <c r="AQ33" s="676"/>
      <c r="AR33" s="676"/>
      <c r="AS33" s="676"/>
      <c r="AT33" s="679"/>
      <c r="AU33" s="219"/>
      <c r="AV33" s="219"/>
      <c r="AW33" s="219"/>
      <c r="AX33" s="646" t="s">
        <v>322</v>
      </c>
      <c r="AY33" s="647"/>
      <c r="AZ33" s="647"/>
      <c r="BA33" s="647"/>
      <c r="BB33" s="647"/>
      <c r="BC33" s="647"/>
      <c r="BD33" s="647"/>
      <c r="BE33" s="647"/>
      <c r="BF33" s="648"/>
      <c r="BG33" s="681">
        <v>99.8</v>
      </c>
      <c r="BH33" s="682"/>
      <c r="BI33" s="682"/>
      <c r="BJ33" s="682"/>
      <c r="BK33" s="682"/>
      <c r="BL33" s="682"/>
      <c r="BM33" s="683">
        <v>99.2</v>
      </c>
      <c r="BN33" s="682"/>
      <c r="BO33" s="682"/>
      <c r="BP33" s="682"/>
      <c r="BQ33" s="684"/>
      <c r="BR33" s="681">
        <v>99.7</v>
      </c>
      <c r="BS33" s="682"/>
      <c r="BT33" s="682"/>
      <c r="BU33" s="682"/>
      <c r="BV33" s="682"/>
      <c r="BW33" s="682"/>
      <c r="BX33" s="683">
        <v>99</v>
      </c>
      <c r="BY33" s="682"/>
      <c r="BZ33" s="682"/>
      <c r="CA33" s="682"/>
      <c r="CB33" s="684"/>
      <c r="CD33" s="620" t="s">
        <v>323</v>
      </c>
      <c r="CE33" s="621"/>
      <c r="CF33" s="621"/>
      <c r="CG33" s="621"/>
      <c r="CH33" s="621"/>
      <c r="CI33" s="621"/>
      <c r="CJ33" s="621"/>
      <c r="CK33" s="621"/>
      <c r="CL33" s="621"/>
      <c r="CM33" s="621"/>
      <c r="CN33" s="621"/>
      <c r="CO33" s="621"/>
      <c r="CP33" s="621"/>
      <c r="CQ33" s="622"/>
      <c r="CR33" s="623">
        <v>23921125</v>
      </c>
      <c r="CS33" s="644"/>
      <c r="CT33" s="644"/>
      <c r="CU33" s="644"/>
      <c r="CV33" s="644"/>
      <c r="CW33" s="644"/>
      <c r="CX33" s="644"/>
      <c r="CY33" s="645"/>
      <c r="CZ33" s="628">
        <v>39</v>
      </c>
      <c r="DA33" s="656"/>
      <c r="DB33" s="656"/>
      <c r="DC33" s="658"/>
      <c r="DD33" s="632">
        <v>19030199</v>
      </c>
      <c r="DE33" s="644"/>
      <c r="DF33" s="644"/>
      <c r="DG33" s="644"/>
      <c r="DH33" s="644"/>
      <c r="DI33" s="644"/>
      <c r="DJ33" s="644"/>
      <c r="DK33" s="645"/>
      <c r="DL33" s="632">
        <v>12403610</v>
      </c>
      <c r="DM33" s="644"/>
      <c r="DN33" s="644"/>
      <c r="DO33" s="644"/>
      <c r="DP33" s="644"/>
      <c r="DQ33" s="644"/>
      <c r="DR33" s="644"/>
      <c r="DS33" s="644"/>
      <c r="DT33" s="644"/>
      <c r="DU33" s="644"/>
      <c r="DV33" s="645"/>
      <c r="DW33" s="628">
        <v>37.6</v>
      </c>
      <c r="DX33" s="656"/>
      <c r="DY33" s="656"/>
      <c r="DZ33" s="656"/>
      <c r="EA33" s="656"/>
      <c r="EB33" s="656"/>
      <c r="EC33" s="657"/>
    </row>
    <row r="34" spans="2:133" ht="11.25" customHeight="1">
      <c r="B34" s="620" t="s">
        <v>324</v>
      </c>
      <c r="C34" s="621"/>
      <c r="D34" s="621"/>
      <c r="E34" s="621"/>
      <c r="F34" s="621"/>
      <c r="G34" s="621"/>
      <c r="H34" s="621"/>
      <c r="I34" s="621"/>
      <c r="J34" s="621"/>
      <c r="K34" s="621"/>
      <c r="L34" s="621"/>
      <c r="M34" s="621"/>
      <c r="N34" s="621"/>
      <c r="O34" s="621"/>
      <c r="P34" s="621"/>
      <c r="Q34" s="622"/>
      <c r="R34" s="623">
        <v>148724</v>
      </c>
      <c r="S34" s="624"/>
      <c r="T34" s="624"/>
      <c r="U34" s="624"/>
      <c r="V34" s="624"/>
      <c r="W34" s="624"/>
      <c r="X34" s="624"/>
      <c r="Y34" s="625"/>
      <c r="Z34" s="626">
        <v>0.2</v>
      </c>
      <c r="AA34" s="626"/>
      <c r="AB34" s="626"/>
      <c r="AC34" s="626"/>
      <c r="AD34" s="627" t="s">
        <v>248</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11016906</v>
      </c>
      <c r="CS34" s="624"/>
      <c r="CT34" s="624"/>
      <c r="CU34" s="624"/>
      <c r="CV34" s="624"/>
      <c r="CW34" s="624"/>
      <c r="CX34" s="624"/>
      <c r="CY34" s="625"/>
      <c r="CZ34" s="628">
        <v>18</v>
      </c>
      <c r="DA34" s="656"/>
      <c r="DB34" s="656"/>
      <c r="DC34" s="658"/>
      <c r="DD34" s="632">
        <v>8488720</v>
      </c>
      <c r="DE34" s="624"/>
      <c r="DF34" s="624"/>
      <c r="DG34" s="624"/>
      <c r="DH34" s="624"/>
      <c r="DI34" s="624"/>
      <c r="DJ34" s="624"/>
      <c r="DK34" s="625"/>
      <c r="DL34" s="632">
        <v>7511186</v>
      </c>
      <c r="DM34" s="624"/>
      <c r="DN34" s="624"/>
      <c r="DO34" s="624"/>
      <c r="DP34" s="624"/>
      <c r="DQ34" s="624"/>
      <c r="DR34" s="624"/>
      <c r="DS34" s="624"/>
      <c r="DT34" s="624"/>
      <c r="DU34" s="624"/>
      <c r="DV34" s="625"/>
      <c r="DW34" s="628">
        <v>22.8</v>
      </c>
      <c r="DX34" s="656"/>
      <c r="DY34" s="656"/>
      <c r="DZ34" s="656"/>
      <c r="EA34" s="656"/>
      <c r="EB34" s="656"/>
      <c r="EC34" s="657"/>
    </row>
    <row r="35" spans="2:133" ht="11.25" customHeight="1">
      <c r="B35" s="620" t="s">
        <v>326</v>
      </c>
      <c r="C35" s="621"/>
      <c r="D35" s="621"/>
      <c r="E35" s="621"/>
      <c r="F35" s="621"/>
      <c r="G35" s="621"/>
      <c r="H35" s="621"/>
      <c r="I35" s="621"/>
      <c r="J35" s="621"/>
      <c r="K35" s="621"/>
      <c r="L35" s="621"/>
      <c r="M35" s="621"/>
      <c r="N35" s="621"/>
      <c r="O35" s="621"/>
      <c r="P35" s="621"/>
      <c r="Q35" s="622"/>
      <c r="R35" s="623">
        <v>2503693</v>
      </c>
      <c r="S35" s="624"/>
      <c r="T35" s="624"/>
      <c r="U35" s="624"/>
      <c r="V35" s="624"/>
      <c r="W35" s="624"/>
      <c r="X35" s="624"/>
      <c r="Y35" s="625"/>
      <c r="Z35" s="626">
        <v>3.8</v>
      </c>
      <c r="AA35" s="626"/>
      <c r="AB35" s="626"/>
      <c r="AC35" s="626"/>
      <c r="AD35" s="627" t="s">
        <v>248</v>
      </c>
      <c r="AE35" s="627"/>
      <c r="AF35" s="627"/>
      <c r="AG35" s="627"/>
      <c r="AH35" s="627"/>
      <c r="AI35" s="627"/>
      <c r="AJ35" s="627"/>
      <c r="AK35" s="627"/>
      <c r="AL35" s="628" t="s">
        <v>131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164482</v>
      </c>
      <c r="CS35" s="644"/>
      <c r="CT35" s="644"/>
      <c r="CU35" s="644"/>
      <c r="CV35" s="644"/>
      <c r="CW35" s="644"/>
      <c r="CX35" s="644"/>
      <c r="CY35" s="645"/>
      <c r="CZ35" s="628">
        <v>0.3</v>
      </c>
      <c r="DA35" s="656"/>
      <c r="DB35" s="656"/>
      <c r="DC35" s="658"/>
      <c r="DD35" s="632">
        <v>149777</v>
      </c>
      <c r="DE35" s="644"/>
      <c r="DF35" s="644"/>
      <c r="DG35" s="644"/>
      <c r="DH35" s="644"/>
      <c r="DI35" s="644"/>
      <c r="DJ35" s="644"/>
      <c r="DK35" s="645"/>
      <c r="DL35" s="632">
        <v>36535</v>
      </c>
      <c r="DM35" s="644"/>
      <c r="DN35" s="644"/>
      <c r="DO35" s="644"/>
      <c r="DP35" s="644"/>
      <c r="DQ35" s="644"/>
      <c r="DR35" s="644"/>
      <c r="DS35" s="644"/>
      <c r="DT35" s="644"/>
      <c r="DU35" s="644"/>
      <c r="DV35" s="645"/>
      <c r="DW35" s="628">
        <v>0.1</v>
      </c>
      <c r="DX35" s="656"/>
      <c r="DY35" s="656"/>
      <c r="DZ35" s="656"/>
      <c r="EA35" s="656"/>
      <c r="EB35" s="656"/>
      <c r="EC35" s="657"/>
    </row>
    <row r="36" spans="2:133" ht="11.25" customHeight="1">
      <c r="B36" s="620" t="s">
        <v>330</v>
      </c>
      <c r="C36" s="621"/>
      <c r="D36" s="621"/>
      <c r="E36" s="621"/>
      <c r="F36" s="621"/>
      <c r="G36" s="621"/>
      <c r="H36" s="621"/>
      <c r="I36" s="621"/>
      <c r="J36" s="621"/>
      <c r="K36" s="621"/>
      <c r="L36" s="621"/>
      <c r="M36" s="621"/>
      <c r="N36" s="621"/>
      <c r="O36" s="621"/>
      <c r="P36" s="621"/>
      <c r="Q36" s="622"/>
      <c r="R36" s="623">
        <v>5050747</v>
      </c>
      <c r="S36" s="624"/>
      <c r="T36" s="624"/>
      <c r="U36" s="624"/>
      <c r="V36" s="624"/>
      <c r="W36" s="624"/>
      <c r="X36" s="624"/>
      <c r="Y36" s="625"/>
      <c r="Z36" s="626">
        <v>7.6</v>
      </c>
      <c r="AA36" s="626"/>
      <c r="AB36" s="626"/>
      <c r="AC36" s="626"/>
      <c r="AD36" s="627" t="s">
        <v>248</v>
      </c>
      <c r="AE36" s="627"/>
      <c r="AF36" s="627"/>
      <c r="AG36" s="627"/>
      <c r="AH36" s="627"/>
      <c r="AI36" s="627"/>
      <c r="AJ36" s="627"/>
      <c r="AK36" s="627"/>
      <c r="AL36" s="628" t="s">
        <v>248</v>
      </c>
      <c r="AM36" s="629"/>
      <c r="AN36" s="629"/>
      <c r="AO36" s="630"/>
      <c r="AP36" s="222"/>
      <c r="AQ36" s="689" t="s">
        <v>331</v>
      </c>
      <c r="AR36" s="690"/>
      <c r="AS36" s="690"/>
      <c r="AT36" s="690"/>
      <c r="AU36" s="690"/>
      <c r="AV36" s="690"/>
      <c r="AW36" s="690"/>
      <c r="AX36" s="690"/>
      <c r="AY36" s="691"/>
      <c r="AZ36" s="612">
        <v>3907282</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307186</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6023244</v>
      </c>
      <c r="CS36" s="624"/>
      <c r="CT36" s="624"/>
      <c r="CU36" s="624"/>
      <c r="CV36" s="624"/>
      <c r="CW36" s="624"/>
      <c r="CX36" s="624"/>
      <c r="CY36" s="625"/>
      <c r="CZ36" s="628">
        <v>9.8000000000000007</v>
      </c>
      <c r="DA36" s="656"/>
      <c r="DB36" s="656"/>
      <c r="DC36" s="658"/>
      <c r="DD36" s="632">
        <v>4497008</v>
      </c>
      <c r="DE36" s="624"/>
      <c r="DF36" s="624"/>
      <c r="DG36" s="624"/>
      <c r="DH36" s="624"/>
      <c r="DI36" s="624"/>
      <c r="DJ36" s="624"/>
      <c r="DK36" s="625"/>
      <c r="DL36" s="632">
        <v>3163372</v>
      </c>
      <c r="DM36" s="624"/>
      <c r="DN36" s="624"/>
      <c r="DO36" s="624"/>
      <c r="DP36" s="624"/>
      <c r="DQ36" s="624"/>
      <c r="DR36" s="624"/>
      <c r="DS36" s="624"/>
      <c r="DT36" s="624"/>
      <c r="DU36" s="624"/>
      <c r="DV36" s="625"/>
      <c r="DW36" s="628">
        <v>9.6</v>
      </c>
      <c r="DX36" s="656"/>
      <c r="DY36" s="656"/>
      <c r="DZ36" s="656"/>
      <c r="EA36" s="656"/>
      <c r="EB36" s="656"/>
      <c r="EC36" s="657"/>
    </row>
    <row r="37" spans="2:133" ht="11.25" customHeight="1">
      <c r="B37" s="620" t="s">
        <v>334</v>
      </c>
      <c r="C37" s="621"/>
      <c r="D37" s="621"/>
      <c r="E37" s="621"/>
      <c r="F37" s="621"/>
      <c r="G37" s="621"/>
      <c r="H37" s="621"/>
      <c r="I37" s="621"/>
      <c r="J37" s="621"/>
      <c r="K37" s="621"/>
      <c r="L37" s="621"/>
      <c r="M37" s="621"/>
      <c r="N37" s="621"/>
      <c r="O37" s="621"/>
      <c r="P37" s="621"/>
      <c r="Q37" s="622"/>
      <c r="R37" s="623">
        <v>1974995</v>
      </c>
      <c r="S37" s="624"/>
      <c r="T37" s="624"/>
      <c r="U37" s="624"/>
      <c r="V37" s="624"/>
      <c r="W37" s="624"/>
      <c r="X37" s="624"/>
      <c r="Y37" s="625"/>
      <c r="Z37" s="626">
        <v>3</v>
      </c>
      <c r="AA37" s="626"/>
      <c r="AB37" s="626"/>
      <c r="AC37" s="626"/>
      <c r="AD37" s="627">
        <v>60203</v>
      </c>
      <c r="AE37" s="627"/>
      <c r="AF37" s="627"/>
      <c r="AG37" s="627"/>
      <c r="AH37" s="627"/>
      <c r="AI37" s="627"/>
      <c r="AJ37" s="627"/>
      <c r="AK37" s="627"/>
      <c r="AL37" s="628">
        <v>0.2</v>
      </c>
      <c r="AM37" s="629"/>
      <c r="AN37" s="629"/>
      <c r="AO37" s="630"/>
      <c r="AQ37" s="686" t="s">
        <v>335</v>
      </c>
      <c r="AR37" s="687"/>
      <c r="AS37" s="687"/>
      <c r="AT37" s="687"/>
      <c r="AU37" s="687"/>
      <c r="AV37" s="687"/>
      <c r="AW37" s="687"/>
      <c r="AX37" s="687"/>
      <c r="AY37" s="688"/>
      <c r="AZ37" s="623">
        <v>802341</v>
      </c>
      <c r="BA37" s="624"/>
      <c r="BB37" s="624"/>
      <c r="BC37" s="624"/>
      <c r="BD37" s="644"/>
      <c r="BE37" s="644"/>
      <c r="BF37" s="669"/>
      <c r="BG37" s="620" t="s">
        <v>336</v>
      </c>
      <c r="BH37" s="621"/>
      <c r="BI37" s="621"/>
      <c r="BJ37" s="621"/>
      <c r="BK37" s="621"/>
      <c r="BL37" s="621"/>
      <c r="BM37" s="621"/>
      <c r="BN37" s="621"/>
      <c r="BO37" s="621"/>
      <c r="BP37" s="621"/>
      <c r="BQ37" s="621"/>
      <c r="BR37" s="621"/>
      <c r="BS37" s="621"/>
      <c r="BT37" s="621"/>
      <c r="BU37" s="622"/>
      <c r="BV37" s="623">
        <v>-198583</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718046</v>
      </c>
      <c r="CS37" s="644"/>
      <c r="CT37" s="644"/>
      <c r="CU37" s="644"/>
      <c r="CV37" s="644"/>
      <c r="CW37" s="644"/>
      <c r="CX37" s="644"/>
      <c r="CY37" s="645"/>
      <c r="CZ37" s="628">
        <v>1.2</v>
      </c>
      <c r="DA37" s="656"/>
      <c r="DB37" s="656"/>
      <c r="DC37" s="658"/>
      <c r="DD37" s="632">
        <v>718046</v>
      </c>
      <c r="DE37" s="644"/>
      <c r="DF37" s="644"/>
      <c r="DG37" s="644"/>
      <c r="DH37" s="644"/>
      <c r="DI37" s="644"/>
      <c r="DJ37" s="644"/>
      <c r="DK37" s="645"/>
      <c r="DL37" s="632">
        <v>718046</v>
      </c>
      <c r="DM37" s="644"/>
      <c r="DN37" s="644"/>
      <c r="DO37" s="644"/>
      <c r="DP37" s="644"/>
      <c r="DQ37" s="644"/>
      <c r="DR37" s="644"/>
      <c r="DS37" s="644"/>
      <c r="DT37" s="644"/>
      <c r="DU37" s="644"/>
      <c r="DV37" s="645"/>
      <c r="DW37" s="628">
        <v>2.2000000000000002</v>
      </c>
      <c r="DX37" s="656"/>
      <c r="DY37" s="656"/>
      <c r="DZ37" s="656"/>
      <c r="EA37" s="656"/>
      <c r="EB37" s="656"/>
      <c r="EC37" s="657"/>
    </row>
    <row r="38" spans="2:133" ht="11.25" customHeight="1">
      <c r="B38" s="620" t="s">
        <v>338</v>
      </c>
      <c r="C38" s="621"/>
      <c r="D38" s="621"/>
      <c r="E38" s="621"/>
      <c r="F38" s="621"/>
      <c r="G38" s="621"/>
      <c r="H38" s="621"/>
      <c r="I38" s="621"/>
      <c r="J38" s="621"/>
      <c r="K38" s="621"/>
      <c r="L38" s="621"/>
      <c r="M38" s="621"/>
      <c r="N38" s="621"/>
      <c r="O38" s="621"/>
      <c r="P38" s="621"/>
      <c r="Q38" s="622"/>
      <c r="R38" s="623">
        <v>3056300</v>
      </c>
      <c r="S38" s="624"/>
      <c r="T38" s="624"/>
      <c r="U38" s="624"/>
      <c r="V38" s="624"/>
      <c r="W38" s="624"/>
      <c r="X38" s="624"/>
      <c r="Y38" s="625"/>
      <c r="Z38" s="626">
        <v>4.5999999999999996</v>
      </c>
      <c r="AA38" s="626"/>
      <c r="AB38" s="626"/>
      <c r="AC38" s="626"/>
      <c r="AD38" s="627" t="s">
        <v>131</v>
      </c>
      <c r="AE38" s="627"/>
      <c r="AF38" s="627"/>
      <c r="AG38" s="627"/>
      <c r="AH38" s="627"/>
      <c r="AI38" s="627"/>
      <c r="AJ38" s="627"/>
      <c r="AK38" s="627"/>
      <c r="AL38" s="628" t="s">
        <v>139</v>
      </c>
      <c r="AM38" s="629"/>
      <c r="AN38" s="629"/>
      <c r="AO38" s="630"/>
      <c r="AQ38" s="686" t="s">
        <v>339</v>
      </c>
      <c r="AR38" s="687"/>
      <c r="AS38" s="687"/>
      <c r="AT38" s="687"/>
      <c r="AU38" s="687"/>
      <c r="AV38" s="687"/>
      <c r="AW38" s="687"/>
      <c r="AX38" s="687"/>
      <c r="AY38" s="688"/>
      <c r="AZ38" s="623">
        <v>287032</v>
      </c>
      <c r="BA38" s="624"/>
      <c r="BB38" s="624"/>
      <c r="BC38" s="624"/>
      <c r="BD38" s="644"/>
      <c r="BE38" s="644"/>
      <c r="BF38" s="669"/>
      <c r="BG38" s="620" t="s">
        <v>340</v>
      </c>
      <c r="BH38" s="621"/>
      <c r="BI38" s="621"/>
      <c r="BJ38" s="621"/>
      <c r="BK38" s="621"/>
      <c r="BL38" s="621"/>
      <c r="BM38" s="621"/>
      <c r="BN38" s="621"/>
      <c r="BO38" s="621"/>
      <c r="BP38" s="621"/>
      <c r="BQ38" s="621"/>
      <c r="BR38" s="621"/>
      <c r="BS38" s="621"/>
      <c r="BT38" s="621"/>
      <c r="BU38" s="622"/>
      <c r="BV38" s="623">
        <v>16147</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2913724</v>
      </c>
      <c r="CS38" s="624"/>
      <c r="CT38" s="624"/>
      <c r="CU38" s="624"/>
      <c r="CV38" s="624"/>
      <c r="CW38" s="624"/>
      <c r="CX38" s="624"/>
      <c r="CY38" s="625"/>
      <c r="CZ38" s="628">
        <v>4.8</v>
      </c>
      <c r="DA38" s="656"/>
      <c r="DB38" s="656"/>
      <c r="DC38" s="658"/>
      <c r="DD38" s="632">
        <v>2374988</v>
      </c>
      <c r="DE38" s="624"/>
      <c r="DF38" s="624"/>
      <c r="DG38" s="624"/>
      <c r="DH38" s="624"/>
      <c r="DI38" s="624"/>
      <c r="DJ38" s="624"/>
      <c r="DK38" s="625"/>
      <c r="DL38" s="632">
        <v>1690916</v>
      </c>
      <c r="DM38" s="624"/>
      <c r="DN38" s="624"/>
      <c r="DO38" s="624"/>
      <c r="DP38" s="624"/>
      <c r="DQ38" s="624"/>
      <c r="DR38" s="624"/>
      <c r="DS38" s="624"/>
      <c r="DT38" s="624"/>
      <c r="DU38" s="624"/>
      <c r="DV38" s="625"/>
      <c r="DW38" s="628">
        <v>5.0999999999999996</v>
      </c>
      <c r="DX38" s="656"/>
      <c r="DY38" s="656"/>
      <c r="DZ38" s="656"/>
      <c r="EA38" s="656"/>
      <c r="EB38" s="656"/>
      <c r="EC38" s="657"/>
    </row>
    <row r="39" spans="2:133" ht="11.25" customHeight="1">
      <c r="B39" s="620" t="s">
        <v>342</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248</v>
      </c>
      <c r="AM39" s="629"/>
      <c r="AN39" s="629"/>
      <c r="AO39" s="630"/>
      <c r="AQ39" s="686" t="s">
        <v>343</v>
      </c>
      <c r="AR39" s="687"/>
      <c r="AS39" s="687"/>
      <c r="AT39" s="687"/>
      <c r="AU39" s="687"/>
      <c r="AV39" s="687"/>
      <c r="AW39" s="687"/>
      <c r="AX39" s="687"/>
      <c r="AY39" s="688"/>
      <c r="AZ39" s="623">
        <v>191217</v>
      </c>
      <c r="BA39" s="624"/>
      <c r="BB39" s="624"/>
      <c r="BC39" s="624"/>
      <c r="BD39" s="644"/>
      <c r="BE39" s="644"/>
      <c r="BF39" s="669"/>
      <c r="BG39" s="620" t="s">
        <v>344</v>
      </c>
      <c r="BH39" s="621"/>
      <c r="BI39" s="621"/>
      <c r="BJ39" s="621"/>
      <c r="BK39" s="621"/>
      <c r="BL39" s="621"/>
      <c r="BM39" s="621"/>
      <c r="BN39" s="621"/>
      <c r="BO39" s="621"/>
      <c r="BP39" s="621"/>
      <c r="BQ39" s="621"/>
      <c r="BR39" s="621"/>
      <c r="BS39" s="621"/>
      <c r="BT39" s="621"/>
      <c r="BU39" s="622"/>
      <c r="BV39" s="623">
        <v>23492</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3600255</v>
      </c>
      <c r="CS39" s="644"/>
      <c r="CT39" s="644"/>
      <c r="CU39" s="644"/>
      <c r="CV39" s="644"/>
      <c r="CW39" s="644"/>
      <c r="CX39" s="644"/>
      <c r="CY39" s="645"/>
      <c r="CZ39" s="628">
        <v>5.9</v>
      </c>
      <c r="DA39" s="656"/>
      <c r="DB39" s="656"/>
      <c r="DC39" s="658"/>
      <c r="DD39" s="632">
        <v>3518105</v>
      </c>
      <c r="DE39" s="644"/>
      <c r="DF39" s="644"/>
      <c r="DG39" s="644"/>
      <c r="DH39" s="644"/>
      <c r="DI39" s="644"/>
      <c r="DJ39" s="644"/>
      <c r="DK39" s="645"/>
      <c r="DL39" s="632" t="s">
        <v>248</v>
      </c>
      <c r="DM39" s="644"/>
      <c r="DN39" s="644"/>
      <c r="DO39" s="644"/>
      <c r="DP39" s="644"/>
      <c r="DQ39" s="644"/>
      <c r="DR39" s="644"/>
      <c r="DS39" s="644"/>
      <c r="DT39" s="644"/>
      <c r="DU39" s="644"/>
      <c r="DV39" s="645"/>
      <c r="DW39" s="628" t="s">
        <v>131</v>
      </c>
      <c r="DX39" s="656"/>
      <c r="DY39" s="656"/>
      <c r="DZ39" s="656"/>
      <c r="EA39" s="656"/>
      <c r="EB39" s="656"/>
      <c r="EC39" s="657"/>
    </row>
    <row r="40" spans="2:133" ht="11.25" customHeight="1">
      <c r="B40" s="620" t="s">
        <v>346</v>
      </c>
      <c r="C40" s="621"/>
      <c r="D40" s="621"/>
      <c r="E40" s="621"/>
      <c r="F40" s="621"/>
      <c r="G40" s="621"/>
      <c r="H40" s="621"/>
      <c r="I40" s="621"/>
      <c r="J40" s="621"/>
      <c r="K40" s="621"/>
      <c r="L40" s="621"/>
      <c r="M40" s="621"/>
      <c r="N40" s="621"/>
      <c r="O40" s="621"/>
      <c r="P40" s="621"/>
      <c r="Q40" s="622"/>
      <c r="R40" s="623" t="s">
        <v>248</v>
      </c>
      <c r="S40" s="624"/>
      <c r="T40" s="624"/>
      <c r="U40" s="624"/>
      <c r="V40" s="624"/>
      <c r="W40" s="624"/>
      <c r="X40" s="624"/>
      <c r="Y40" s="625"/>
      <c r="Z40" s="626" t="s">
        <v>248</v>
      </c>
      <c r="AA40" s="626"/>
      <c r="AB40" s="626"/>
      <c r="AC40" s="626"/>
      <c r="AD40" s="627" t="s">
        <v>248</v>
      </c>
      <c r="AE40" s="627"/>
      <c r="AF40" s="627"/>
      <c r="AG40" s="627"/>
      <c r="AH40" s="627"/>
      <c r="AI40" s="627"/>
      <c r="AJ40" s="627"/>
      <c r="AK40" s="627"/>
      <c r="AL40" s="628" t="s">
        <v>131</v>
      </c>
      <c r="AM40" s="629"/>
      <c r="AN40" s="629"/>
      <c r="AO40" s="630"/>
      <c r="AQ40" s="686" t="s">
        <v>347</v>
      </c>
      <c r="AR40" s="687"/>
      <c r="AS40" s="687"/>
      <c r="AT40" s="687"/>
      <c r="AU40" s="687"/>
      <c r="AV40" s="687"/>
      <c r="AW40" s="687"/>
      <c r="AX40" s="687"/>
      <c r="AY40" s="688"/>
      <c r="AZ40" s="623">
        <v>135764</v>
      </c>
      <c r="BA40" s="624"/>
      <c r="BB40" s="624"/>
      <c r="BC40" s="624"/>
      <c r="BD40" s="644"/>
      <c r="BE40" s="644"/>
      <c r="BF40" s="669"/>
      <c r="BG40" s="673" t="s">
        <v>348</v>
      </c>
      <c r="BH40" s="674"/>
      <c r="BI40" s="674"/>
      <c r="BJ40" s="674"/>
      <c r="BK40" s="674"/>
      <c r="BL40" s="223"/>
      <c r="BM40" s="621" t="s">
        <v>349</v>
      </c>
      <c r="BN40" s="621"/>
      <c r="BO40" s="621"/>
      <c r="BP40" s="621"/>
      <c r="BQ40" s="621"/>
      <c r="BR40" s="621"/>
      <c r="BS40" s="621"/>
      <c r="BT40" s="621"/>
      <c r="BU40" s="622"/>
      <c r="BV40" s="623">
        <v>117</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202514</v>
      </c>
      <c r="CS40" s="624"/>
      <c r="CT40" s="624"/>
      <c r="CU40" s="624"/>
      <c r="CV40" s="624"/>
      <c r="CW40" s="624"/>
      <c r="CX40" s="624"/>
      <c r="CY40" s="625"/>
      <c r="CZ40" s="628">
        <v>0.3</v>
      </c>
      <c r="DA40" s="656"/>
      <c r="DB40" s="656"/>
      <c r="DC40" s="658"/>
      <c r="DD40" s="632">
        <v>1601</v>
      </c>
      <c r="DE40" s="624"/>
      <c r="DF40" s="624"/>
      <c r="DG40" s="624"/>
      <c r="DH40" s="624"/>
      <c r="DI40" s="624"/>
      <c r="DJ40" s="624"/>
      <c r="DK40" s="625"/>
      <c r="DL40" s="632">
        <v>1601</v>
      </c>
      <c r="DM40" s="624"/>
      <c r="DN40" s="624"/>
      <c r="DO40" s="624"/>
      <c r="DP40" s="624"/>
      <c r="DQ40" s="624"/>
      <c r="DR40" s="624"/>
      <c r="DS40" s="624"/>
      <c r="DT40" s="624"/>
      <c r="DU40" s="624"/>
      <c r="DV40" s="625"/>
      <c r="DW40" s="628">
        <v>0</v>
      </c>
      <c r="DX40" s="656"/>
      <c r="DY40" s="656"/>
      <c r="DZ40" s="656"/>
      <c r="EA40" s="656"/>
      <c r="EB40" s="656"/>
      <c r="EC40" s="657"/>
    </row>
    <row r="41" spans="2:133" ht="11.25" customHeight="1">
      <c r="B41" s="646" t="s">
        <v>351</v>
      </c>
      <c r="C41" s="647"/>
      <c r="D41" s="647"/>
      <c r="E41" s="647"/>
      <c r="F41" s="647"/>
      <c r="G41" s="647"/>
      <c r="H41" s="647"/>
      <c r="I41" s="647"/>
      <c r="J41" s="647"/>
      <c r="K41" s="647"/>
      <c r="L41" s="647"/>
      <c r="M41" s="647"/>
      <c r="N41" s="647"/>
      <c r="O41" s="647"/>
      <c r="P41" s="647"/>
      <c r="Q41" s="648"/>
      <c r="R41" s="695">
        <v>66262191</v>
      </c>
      <c r="S41" s="696"/>
      <c r="T41" s="696"/>
      <c r="U41" s="696"/>
      <c r="V41" s="696"/>
      <c r="W41" s="696"/>
      <c r="X41" s="696"/>
      <c r="Y41" s="700"/>
      <c r="Z41" s="701">
        <v>100</v>
      </c>
      <c r="AA41" s="701"/>
      <c r="AB41" s="701"/>
      <c r="AC41" s="701"/>
      <c r="AD41" s="702">
        <v>33006591</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1060585</v>
      </c>
      <c r="BA41" s="624"/>
      <c r="BB41" s="624"/>
      <c r="BC41" s="624"/>
      <c r="BD41" s="644"/>
      <c r="BE41" s="644"/>
      <c r="BF41" s="669"/>
      <c r="BG41" s="673"/>
      <c r="BH41" s="674"/>
      <c r="BI41" s="674"/>
      <c r="BJ41" s="674"/>
      <c r="BK41" s="674"/>
      <c r="BL41" s="223"/>
      <c r="BM41" s="621" t="s">
        <v>353</v>
      </c>
      <c r="BN41" s="621"/>
      <c r="BO41" s="621"/>
      <c r="BP41" s="621"/>
      <c r="BQ41" s="621"/>
      <c r="BR41" s="621"/>
      <c r="BS41" s="621"/>
      <c r="BT41" s="621"/>
      <c r="BU41" s="622"/>
      <c r="BV41" s="623" t="s">
        <v>248</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44"/>
      <c r="CT41" s="644"/>
      <c r="CU41" s="644"/>
      <c r="CV41" s="644"/>
      <c r="CW41" s="644"/>
      <c r="CX41" s="644"/>
      <c r="CY41" s="645"/>
      <c r="CZ41" s="628" t="s">
        <v>131</v>
      </c>
      <c r="DA41" s="656"/>
      <c r="DB41" s="656"/>
      <c r="DC41" s="658"/>
      <c r="DD41" s="632" t="s">
        <v>248</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355</v>
      </c>
      <c r="AR42" s="693"/>
      <c r="AS42" s="693"/>
      <c r="AT42" s="693"/>
      <c r="AU42" s="693"/>
      <c r="AV42" s="693"/>
      <c r="AW42" s="693"/>
      <c r="AX42" s="693"/>
      <c r="AY42" s="694"/>
      <c r="AZ42" s="695">
        <v>1430343</v>
      </c>
      <c r="BA42" s="696"/>
      <c r="BB42" s="696"/>
      <c r="BC42" s="696"/>
      <c r="BD42" s="682"/>
      <c r="BE42" s="682"/>
      <c r="BF42" s="684"/>
      <c r="BG42" s="675"/>
      <c r="BH42" s="676"/>
      <c r="BI42" s="676"/>
      <c r="BJ42" s="676"/>
      <c r="BK42" s="676"/>
      <c r="BL42" s="224"/>
      <c r="BM42" s="647" t="s">
        <v>356</v>
      </c>
      <c r="BN42" s="647"/>
      <c r="BO42" s="647"/>
      <c r="BP42" s="647"/>
      <c r="BQ42" s="647"/>
      <c r="BR42" s="647"/>
      <c r="BS42" s="647"/>
      <c r="BT42" s="647"/>
      <c r="BU42" s="648"/>
      <c r="BV42" s="695">
        <v>288</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7722801</v>
      </c>
      <c r="CS42" s="644"/>
      <c r="CT42" s="644"/>
      <c r="CU42" s="644"/>
      <c r="CV42" s="644"/>
      <c r="CW42" s="644"/>
      <c r="CX42" s="644"/>
      <c r="CY42" s="645"/>
      <c r="CZ42" s="628">
        <v>12.6</v>
      </c>
      <c r="DA42" s="656"/>
      <c r="DB42" s="656"/>
      <c r="DC42" s="658"/>
      <c r="DD42" s="632">
        <v>2879213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358</v>
      </c>
      <c r="CD43" s="620" t="s">
        <v>359</v>
      </c>
      <c r="CE43" s="621"/>
      <c r="CF43" s="621"/>
      <c r="CG43" s="621"/>
      <c r="CH43" s="621"/>
      <c r="CI43" s="621"/>
      <c r="CJ43" s="621"/>
      <c r="CK43" s="621"/>
      <c r="CL43" s="621"/>
      <c r="CM43" s="621"/>
      <c r="CN43" s="621"/>
      <c r="CO43" s="621"/>
      <c r="CP43" s="621"/>
      <c r="CQ43" s="622"/>
      <c r="CR43" s="623">
        <v>47427</v>
      </c>
      <c r="CS43" s="644"/>
      <c r="CT43" s="644"/>
      <c r="CU43" s="644"/>
      <c r="CV43" s="644"/>
      <c r="CW43" s="644"/>
      <c r="CX43" s="644"/>
      <c r="CY43" s="645"/>
      <c r="CZ43" s="628">
        <v>0.1</v>
      </c>
      <c r="DA43" s="656"/>
      <c r="DB43" s="656"/>
      <c r="DC43" s="658"/>
      <c r="DD43" s="632">
        <v>47427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7722801</v>
      </c>
      <c r="CS44" s="624"/>
      <c r="CT44" s="624"/>
      <c r="CU44" s="624"/>
      <c r="CV44" s="624"/>
      <c r="CW44" s="624"/>
      <c r="CX44" s="624"/>
      <c r="CY44" s="625"/>
      <c r="CZ44" s="628">
        <v>12.6</v>
      </c>
      <c r="DA44" s="629"/>
      <c r="DB44" s="629"/>
      <c r="DC44" s="635"/>
      <c r="DD44" s="632">
        <v>2879213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2613265</v>
      </c>
      <c r="CS45" s="644"/>
      <c r="CT45" s="644"/>
      <c r="CU45" s="644"/>
      <c r="CV45" s="644"/>
      <c r="CW45" s="644"/>
      <c r="CX45" s="644"/>
      <c r="CY45" s="645"/>
      <c r="CZ45" s="628">
        <v>4.3</v>
      </c>
      <c r="DA45" s="656"/>
      <c r="DB45" s="656"/>
      <c r="DC45" s="658"/>
      <c r="DD45" s="632">
        <v>947644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364</v>
      </c>
      <c r="CG46" s="621"/>
      <c r="CH46" s="621"/>
      <c r="CI46" s="621"/>
      <c r="CJ46" s="621"/>
      <c r="CK46" s="621"/>
      <c r="CL46" s="621"/>
      <c r="CM46" s="621"/>
      <c r="CN46" s="621"/>
      <c r="CO46" s="621"/>
      <c r="CP46" s="621"/>
      <c r="CQ46" s="622"/>
      <c r="CR46" s="623">
        <v>5109536</v>
      </c>
      <c r="CS46" s="624"/>
      <c r="CT46" s="624"/>
      <c r="CU46" s="624"/>
      <c r="CV46" s="624"/>
      <c r="CW46" s="624"/>
      <c r="CX46" s="624"/>
      <c r="CY46" s="625"/>
      <c r="CZ46" s="628">
        <v>8.3000000000000007</v>
      </c>
      <c r="DA46" s="629"/>
      <c r="DB46" s="629"/>
      <c r="DC46" s="635"/>
      <c r="DD46" s="632">
        <v>1931569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365</v>
      </c>
      <c r="CG47" s="621"/>
      <c r="CH47" s="621"/>
      <c r="CI47" s="621"/>
      <c r="CJ47" s="621"/>
      <c r="CK47" s="621"/>
      <c r="CL47" s="621"/>
      <c r="CM47" s="621"/>
      <c r="CN47" s="621"/>
      <c r="CO47" s="621"/>
      <c r="CP47" s="621"/>
      <c r="CQ47" s="622"/>
      <c r="CR47" s="623" t="s">
        <v>131</v>
      </c>
      <c r="CS47" s="644"/>
      <c r="CT47" s="644"/>
      <c r="CU47" s="644"/>
      <c r="CV47" s="644"/>
      <c r="CW47" s="644"/>
      <c r="CX47" s="644"/>
      <c r="CY47" s="645"/>
      <c r="CZ47" s="628" t="s">
        <v>131</v>
      </c>
      <c r="DA47" s="656"/>
      <c r="DB47" s="656"/>
      <c r="DC47" s="658"/>
      <c r="DD47" s="632" t="s">
        <v>131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c r="B48" s="225"/>
      <c r="CD48" s="665"/>
      <c r="CE48" s="666"/>
      <c r="CF48" s="620" t="s">
        <v>366</v>
      </c>
      <c r="CG48" s="621"/>
      <c r="CH48" s="621"/>
      <c r="CI48" s="621"/>
      <c r="CJ48" s="621"/>
      <c r="CK48" s="621"/>
      <c r="CL48" s="621"/>
      <c r="CM48" s="621"/>
      <c r="CN48" s="621"/>
      <c r="CO48" s="621"/>
      <c r="CP48" s="621"/>
      <c r="CQ48" s="622"/>
      <c r="CR48" s="623" t="s">
        <v>248</v>
      </c>
      <c r="CS48" s="624"/>
      <c r="CT48" s="624"/>
      <c r="CU48" s="624"/>
      <c r="CV48" s="624"/>
      <c r="CW48" s="624"/>
      <c r="CX48" s="624"/>
      <c r="CY48" s="625"/>
      <c r="CZ48" s="628" t="s">
        <v>248</v>
      </c>
      <c r="DA48" s="629"/>
      <c r="DB48" s="629"/>
      <c r="DC48" s="635"/>
      <c r="DD48" s="632" t="s">
        <v>248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367</v>
      </c>
      <c r="CE49" s="647"/>
      <c r="CF49" s="647"/>
      <c r="CG49" s="647"/>
      <c r="CH49" s="647"/>
      <c r="CI49" s="647"/>
      <c r="CJ49" s="647"/>
      <c r="CK49" s="647"/>
      <c r="CL49" s="647"/>
      <c r="CM49" s="647"/>
      <c r="CN49" s="647"/>
      <c r="CO49" s="647"/>
      <c r="CP49" s="647"/>
      <c r="CQ49" s="648"/>
      <c r="CR49" s="695">
        <v>61276144</v>
      </c>
      <c r="CS49" s="682"/>
      <c r="CT49" s="682"/>
      <c r="CU49" s="682"/>
      <c r="CV49" s="682"/>
      <c r="CW49" s="682"/>
      <c r="CX49" s="682"/>
      <c r="CY49" s="711"/>
      <c r="CZ49" s="703">
        <v>100</v>
      </c>
      <c r="DA49" s="712"/>
      <c r="DB49" s="712"/>
      <c r="DC49" s="713"/>
      <c r="DD49" s="714">
        <v>38407760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U3ikTX1Nw+yXXe1WgcZA2Ie/x/bKVo1j1g2JSbBmPn97JchyJcI/p7C2Or/9JQtey2jjFx+pNyhOB6LOlnsNg==" saltValue="BJ+FU5vurRFf7YZR6n6D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390</v>
      </c>
      <c r="C7" s="750"/>
      <c r="D7" s="750"/>
      <c r="E7" s="750"/>
      <c r="F7" s="750"/>
      <c r="G7" s="750"/>
      <c r="H7" s="750"/>
      <c r="I7" s="750"/>
      <c r="J7" s="750"/>
      <c r="K7" s="750"/>
      <c r="L7" s="750"/>
      <c r="M7" s="750"/>
      <c r="N7" s="750"/>
      <c r="O7" s="750"/>
      <c r="P7" s="751"/>
      <c r="Q7" s="752">
        <v>63718</v>
      </c>
      <c r="R7" s="753"/>
      <c r="S7" s="753"/>
      <c r="T7" s="753"/>
      <c r="U7" s="753"/>
      <c r="V7" s="753">
        <v>59174</v>
      </c>
      <c r="W7" s="753"/>
      <c r="X7" s="753"/>
      <c r="Y7" s="753"/>
      <c r="Z7" s="753"/>
      <c r="AA7" s="753">
        <v>4543</v>
      </c>
      <c r="AB7" s="753"/>
      <c r="AC7" s="753"/>
      <c r="AD7" s="753"/>
      <c r="AE7" s="754"/>
      <c r="AF7" s="755">
        <v>4136</v>
      </c>
      <c r="AG7" s="756"/>
      <c r="AH7" s="756"/>
      <c r="AI7" s="756"/>
      <c r="AJ7" s="757"/>
      <c r="AK7" s="758" t="s">
        <v>589</v>
      </c>
      <c r="AL7" s="759"/>
      <c r="AM7" s="759"/>
      <c r="AN7" s="759"/>
      <c r="AO7" s="759"/>
      <c r="AP7" s="759">
        <v>21261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7</v>
      </c>
      <c r="CI7" s="744"/>
      <c r="CJ7" s="744"/>
      <c r="CK7" s="744"/>
      <c r="CL7" s="745"/>
      <c r="CM7" s="743">
        <v>110</v>
      </c>
      <c r="CN7" s="744"/>
      <c r="CO7" s="744"/>
      <c r="CP7" s="744"/>
      <c r="CQ7" s="745"/>
      <c r="CR7" s="743">
        <v>10</v>
      </c>
      <c r="CS7" s="744"/>
      <c r="CT7" s="744"/>
      <c r="CU7" s="744"/>
      <c r="CV7" s="745"/>
      <c r="CW7" s="743" t="s">
        <v>519</v>
      </c>
      <c r="CX7" s="744"/>
      <c r="CY7" s="744"/>
      <c r="CZ7" s="744"/>
      <c r="DA7" s="745"/>
      <c r="DB7" s="743" t="s">
        <v>519</v>
      </c>
      <c r="DC7" s="744"/>
      <c r="DD7" s="744"/>
      <c r="DE7" s="744"/>
      <c r="DF7" s="745"/>
      <c r="DG7" s="743" t="s">
        <v>519</v>
      </c>
      <c r="DH7" s="744"/>
      <c r="DI7" s="744"/>
      <c r="DJ7" s="744"/>
      <c r="DK7" s="745"/>
      <c r="DL7" s="743" t="s">
        <v>519</v>
      </c>
      <c r="DM7" s="744"/>
      <c r="DN7" s="744"/>
      <c r="DO7" s="744"/>
      <c r="DP7" s="745"/>
      <c r="DQ7" s="743" t="s">
        <v>519</v>
      </c>
      <c r="DR7" s="744"/>
      <c r="DS7" s="744"/>
      <c r="DT7" s="744"/>
      <c r="DU7" s="745"/>
      <c r="DV7" s="746"/>
      <c r="DW7" s="747"/>
      <c r="DX7" s="747"/>
      <c r="DY7" s="747"/>
      <c r="DZ7" s="748"/>
      <c r="EA7" s="234"/>
    </row>
    <row r="8" spans="1:131" s="235" customFormat="1" ht="26.25" customHeight="1">
      <c r="A8" s="238">
        <v>2</v>
      </c>
      <c r="B8" s="780" t="s">
        <v>391</v>
      </c>
      <c r="C8" s="781"/>
      <c r="D8" s="781"/>
      <c r="E8" s="781"/>
      <c r="F8" s="781"/>
      <c r="G8" s="781"/>
      <c r="H8" s="781"/>
      <c r="I8" s="781"/>
      <c r="J8" s="781"/>
      <c r="K8" s="781"/>
      <c r="L8" s="781"/>
      <c r="M8" s="781"/>
      <c r="N8" s="781"/>
      <c r="O8" s="781"/>
      <c r="P8" s="782"/>
      <c r="Q8" s="783">
        <v>747</v>
      </c>
      <c r="R8" s="784"/>
      <c r="S8" s="784"/>
      <c r="T8" s="784"/>
      <c r="U8" s="784"/>
      <c r="V8" s="784">
        <v>648</v>
      </c>
      <c r="W8" s="784"/>
      <c r="X8" s="784"/>
      <c r="Y8" s="784"/>
      <c r="Z8" s="784"/>
      <c r="AA8" s="784">
        <v>99</v>
      </c>
      <c r="AB8" s="784"/>
      <c r="AC8" s="784"/>
      <c r="AD8" s="784"/>
      <c r="AE8" s="785"/>
      <c r="AF8" s="786">
        <v>99</v>
      </c>
      <c r="AG8" s="787"/>
      <c r="AH8" s="787"/>
      <c r="AI8" s="787"/>
      <c r="AJ8" s="788"/>
      <c r="AK8" s="769">
        <v>309</v>
      </c>
      <c r="AL8" s="770"/>
      <c r="AM8" s="770"/>
      <c r="AN8" s="770"/>
      <c r="AO8" s="770"/>
      <c r="AP8" s="770">
        <v>745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587</v>
      </c>
      <c r="BT8" s="774"/>
      <c r="BU8" s="774"/>
      <c r="BV8" s="774"/>
      <c r="BW8" s="774"/>
      <c r="BX8" s="774"/>
      <c r="BY8" s="774"/>
      <c r="BZ8" s="774"/>
      <c r="CA8" s="774"/>
      <c r="CB8" s="774"/>
      <c r="CC8" s="774"/>
      <c r="CD8" s="774"/>
      <c r="CE8" s="774"/>
      <c r="CF8" s="774"/>
      <c r="CG8" s="775"/>
      <c r="CH8" s="776">
        <v>-35</v>
      </c>
      <c r="CI8" s="777"/>
      <c r="CJ8" s="777"/>
      <c r="CK8" s="777"/>
      <c r="CL8" s="778"/>
      <c r="CM8" s="776">
        <v>618</v>
      </c>
      <c r="CN8" s="777"/>
      <c r="CO8" s="777"/>
      <c r="CP8" s="777"/>
      <c r="CQ8" s="778"/>
      <c r="CR8" s="776">
        <v>350</v>
      </c>
      <c r="CS8" s="777"/>
      <c r="CT8" s="777"/>
      <c r="CU8" s="777"/>
      <c r="CV8" s="778"/>
      <c r="CW8" s="776" t="s">
        <v>519</v>
      </c>
      <c r="CX8" s="777"/>
      <c r="CY8" s="777"/>
      <c r="CZ8" s="777"/>
      <c r="DA8" s="778"/>
      <c r="DB8" s="776" t="s">
        <v>519</v>
      </c>
      <c r="DC8" s="777"/>
      <c r="DD8" s="777"/>
      <c r="DE8" s="777"/>
      <c r="DF8" s="778"/>
      <c r="DG8" s="776" t="s">
        <v>519</v>
      </c>
      <c r="DH8" s="777"/>
      <c r="DI8" s="777"/>
      <c r="DJ8" s="777"/>
      <c r="DK8" s="778"/>
      <c r="DL8" s="776" t="s">
        <v>519</v>
      </c>
      <c r="DM8" s="777"/>
      <c r="DN8" s="777"/>
      <c r="DO8" s="777"/>
      <c r="DP8" s="778"/>
      <c r="DQ8" s="776" t="s">
        <v>519</v>
      </c>
      <c r="DR8" s="777"/>
      <c r="DS8" s="777"/>
      <c r="DT8" s="777"/>
      <c r="DU8" s="778"/>
      <c r="DV8" s="773"/>
      <c r="DW8" s="774"/>
      <c r="DX8" s="774"/>
      <c r="DY8" s="774"/>
      <c r="DZ8" s="779"/>
      <c r="EA8" s="234"/>
    </row>
    <row r="9" spans="1:131" s="235" customFormat="1" ht="26.25" customHeight="1">
      <c r="A9" s="238">
        <v>3</v>
      </c>
      <c r="B9" s="780" t="s">
        <v>392</v>
      </c>
      <c r="C9" s="781"/>
      <c r="D9" s="781"/>
      <c r="E9" s="781"/>
      <c r="F9" s="781"/>
      <c r="G9" s="781"/>
      <c r="H9" s="781"/>
      <c r="I9" s="781"/>
      <c r="J9" s="781"/>
      <c r="K9" s="781"/>
      <c r="L9" s="781"/>
      <c r="M9" s="781"/>
      <c r="N9" s="781"/>
      <c r="O9" s="781"/>
      <c r="P9" s="782"/>
      <c r="Q9" s="783">
        <v>4</v>
      </c>
      <c r="R9" s="784"/>
      <c r="S9" s="784"/>
      <c r="T9" s="784"/>
      <c r="U9" s="784"/>
      <c r="V9" s="784">
        <v>4</v>
      </c>
      <c r="W9" s="784"/>
      <c r="X9" s="784"/>
      <c r="Y9" s="784"/>
      <c r="Z9" s="784"/>
      <c r="AA9" s="784">
        <v>0</v>
      </c>
      <c r="AB9" s="784"/>
      <c r="AC9" s="784"/>
      <c r="AD9" s="784"/>
      <c r="AE9" s="785"/>
      <c r="AF9" s="786">
        <v>0</v>
      </c>
      <c r="AG9" s="787"/>
      <c r="AH9" s="787"/>
      <c r="AI9" s="787"/>
      <c r="AJ9" s="788"/>
      <c r="AK9" s="769" t="s">
        <v>589</v>
      </c>
      <c r="AL9" s="770"/>
      <c r="AM9" s="770"/>
      <c r="AN9" s="770"/>
      <c r="AO9" s="770"/>
      <c r="AP9" s="770" t="s">
        <v>589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588</v>
      </c>
      <c r="BT9" s="774"/>
      <c r="BU9" s="774"/>
      <c r="BV9" s="774"/>
      <c r="BW9" s="774"/>
      <c r="BX9" s="774"/>
      <c r="BY9" s="774"/>
      <c r="BZ9" s="774"/>
      <c r="CA9" s="774"/>
      <c r="CB9" s="774"/>
      <c r="CC9" s="774"/>
      <c r="CD9" s="774"/>
      <c r="CE9" s="774"/>
      <c r="CF9" s="774"/>
      <c r="CG9" s="775"/>
      <c r="CH9" s="776">
        <v>-2</v>
      </c>
      <c r="CI9" s="777"/>
      <c r="CJ9" s="777"/>
      <c r="CK9" s="777"/>
      <c r="CL9" s="778"/>
      <c r="CM9" s="776">
        <v>113</v>
      </c>
      <c r="CN9" s="777"/>
      <c r="CO9" s="777"/>
      <c r="CP9" s="777"/>
      <c r="CQ9" s="778"/>
      <c r="CR9" s="776">
        <v>5</v>
      </c>
      <c r="CS9" s="777"/>
      <c r="CT9" s="777"/>
      <c r="CU9" s="777"/>
      <c r="CV9" s="778"/>
      <c r="CW9" s="776" t="s">
        <v>519</v>
      </c>
      <c r="CX9" s="777"/>
      <c r="CY9" s="777"/>
      <c r="CZ9" s="777"/>
      <c r="DA9" s="778"/>
      <c r="DB9" s="776" t="s">
        <v>519</v>
      </c>
      <c r="DC9" s="777"/>
      <c r="DD9" s="777"/>
      <c r="DE9" s="777"/>
      <c r="DF9" s="778"/>
      <c r="DG9" s="776" t="s">
        <v>519</v>
      </c>
      <c r="DH9" s="777"/>
      <c r="DI9" s="777"/>
      <c r="DJ9" s="777"/>
      <c r="DK9" s="778"/>
      <c r="DL9" s="776" t="s">
        <v>519</v>
      </c>
      <c r="DM9" s="777"/>
      <c r="DN9" s="777"/>
      <c r="DO9" s="777"/>
      <c r="DP9" s="778"/>
      <c r="DQ9" s="776" t="s">
        <v>519</v>
      </c>
      <c r="DR9" s="777"/>
      <c r="DS9" s="777"/>
      <c r="DT9" s="777"/>
      <c r="DU9" s="778"/>
      <c r="DV9" s="773"/>
      <c r="DW9" s="774"/>
      <c r="DX9" s="774"/>
      <c r="DY9" s="774"/>
      <c r="DZ9" s="779"/>
      <c r="EA9" s="234"/>
    </row>
    <row r="10" spans="1:131" s="235" customFormat="1" ht="26.25" customHeight="1">
      <c r="A10" s="238">
        <v>4</v>
      </c>
      <c r="B10" s="780" t="s">
        <v>393</v>
      </c>
      <c r="C10" s="781"/>
      <c r="D10" s="781"/>
      <c r="E10" s="781"/>
      <c r="F10" s="781"/>
      <c r="G10" s="781"/>
      <c r="H10" s="781"/>
      <c r="I10" s="781"/>
      <c r="J10" s="781"/>
      <c r="K10" s="781"/>
      <c r="L10" s="781"/>
      <c r="M10" s="781"/>
      <c r="N10" s="781"/>
      <c r="O10" s="781"/>
      <c r="P10" s="782"/>
      <c r="Q10" s="783">
        <v>2</v>
      </c>
      <c r="R10" s="784"/>
      <c r="S10" s="784"/>
      <c r="T10" s="784"/>
      <c r="U10" s="784"/>
      <c r="V10" s="784">
        <v>1</v>
      </c>
      <c r="W10" s="784"/>
      <c r="X10" s="784"/>
      <c r="Y10" s="784"/>
      <c r="Z10" s="784"/>
      <c r="AA10" s="784">
        <v>1</v>
      </c>
      <c r="AB10" s="784"/>
      <c r="AC10" s="784"/>
      <c r="AD10" s="784"/>
      <c r="AE10" s="785"/>
      <c r="AF10" s="786">
        <v>1</v>
      </c>
      <c r="AG10" s="787"/>
      <c r="AH10" s="787"/>
      <c r="AI10" s="787"/>
      <c r="AJ10" s="788"/>
      <c r="AK10" s="769" t="s">
        <v>589</v>
      </c>
      <c r="AL10" s="770"/>
      <c r="AM10" s="770"/>
      <c r="AN10" s="770"/>
      <c r="AO10" s="770"/>
      <c r="AP10" s="770" t="s">
        <v>589</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t="s">
        <v>394</v>
      </c>
      <c r="C11" s="781"/>
      <c r="D11" s="781"/>
      <c r="E11" s="781"/>
      <c r="F11" s="781"/>
      <c r="G11" s="781"/>
      <c r="H11" s="781"/>
      <c r="I11" s="781"/>
      <c r="J11" s="781"/>
      <c r="K11" s="781"/>
      <c r="L11" s="781"/>
      <c r="M11" s="781"/>
      <c r="N11" s="781"/>
      <c r="O11" s="781"/>
      <c r="P11" s="782"/>
      <c r="Q11" s="783">
        <v>2560</v>
      </c>
      <c r="R11" s="784"/>
      <c r="S11" s="784"/>
      <c r="T11" s="784"/>
      <c r="U11" s="784"/>
      <c r="V11" s="784">
        <v>2415</v>
      </c>
      <c r="W11" s="784"/>
      <c r="X11" s="784"/>
      <c r="Y11" s="784"/>
      <c r="Z11" s="784"/>
      <c r="AA11" s="784">
        <v>145</v>
      </c>
      <c r="AB11" s="784"/>
      <c r="AC11" s="784"/>
      <c r="AD11" s="784"/>
      <c r="AE11" s="785"/>
      <c r="AF11" s="786">
        <v>116</v>
      </c>
      <c r="AG11" s="787"/>
      <c r="AH11" s="787"/>
      <c r="AI11" s="787"/>
      <c r="AJ11" s="788"/>
      <c r="AK11" s="769">
        <v>633</v>
      </c>
      <c r="AL11" s="770"/>
      <c r="AM11" s="770"/>
      <c r="AN11" s="770"/>
      <c r="AO11" s="770"/>
      <c r="AP11" s="770">
        <v>2201</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t="s">
        <v>395</v>
      </c>
      <c r="C12" s="781"/>
      <c r="D12" s="781"/>
      <c r="E12" s="781"/>
      <c r="F12" s="781"/>
      <c r="G12" s="781"/>
      <c r="H12" s="781"/>
      <c r="I12" s="781"/>
      <c r="J12" s="781"/>
      <c r="K12" s="781"/>
      <c r="L12" s="781"/>
      <c r="M12" s="781"/>
      <c r="N12" s="781"/>
      <c r="O12" s="781"/>
      <c r="P12" s="782"/>
      <c r="Q12" s="783">
        <v>546</v>
      </c>
      <c r="R12" s="784"/>
      <c r="S12" s="784"/>
      <c r="T12" s="784"/>
      <c r="U12" s="784"/>
      <c r="V12" s="784">
        <v>349</v>
      </c>
      <c r="W12" s="784"/>
      <c r="X12" s="784"/>
      <c r="Y12" s="784"/>
      <c r="Z12" s="784"/>
      <c r="AA12" s="784">
        <v>198</v>
      </c>
      <c r="AB12" s="784"/>
      <c r="AC12" s="784"/>
      <c r="AD12" s="784"/>
      <c r="AE12" s="785"/>
      <c r="AF12" s="786">
        <v>133</v>
      </c>
      <c r="AG12" s="787"/>
      <c r="AH12" s="787"/>
      <c r="AI12" s="787"/>
      <c r="AJ12" s="788"/>
      <c r="AK12" s="769">
        <v>304</v>
      </c>
      <c r="AL12" s="770"/>
      <c r="AM12" s="770"/>
      <c r="AN12" s="770"/>
      <c r="AO12" s="770"/>
      <c r="AP12" s="770">
        <v>887</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397</v>
      </c>
      <c r="B23" s="789" t="s">
        <v>398</v>
      </c>
      <c r="C23" s="790"/>
      <c r="D23" s="790"/>
      <c r="E23" s="790"/>
      <c r="F23" s="790"/>
      <c r="G23" s="790"/>
      <c r="H23" s="790"/>
      <c r="I23" s="790"/>
      <c r="J23" s="790"/>
      <c r="K23" s="790"/>
      <c r="L23" s="790"/>
      <c r="M23" s="790"/>
      <c r="N23" s="790"/>
      <c r="O23" s="790"/>
      <c r="P23" s="791"/>
      <c r="Q23" s="792">
        <v>66331</v>
      </c>
      <c r="R23" s="793"/>
      <c r="S23" s="793"/>
      <c r="T23" s="793"/>
      <c r="U23" s="793"/>
      <c r="V23" s="793">
        <v>61344</v>
      </c>
      <c r="W23" s="793"/>
      <c r="X23" s="793"/>
      <c r="Y23" s="793"/>
      <c r="Z23" s="793"/>
      <c r="AA23" s="793">
        <v>4986</v>
      </c>
      <c r="AB23" s="793"/>
      <c r="AC23" s="793"/>
      <c r="AD23" s="793"/>
      <c r="AE23" s="794"/>
      <c r="AF23" s="795">
        <v>4485</v>
      </c>
      <c r="AG23" s="793"/>
      <c r="AH23" s="793"/>
      <c r="AI23" s="793"/>
      <c r="AJ23" s="796"/>
      <c r="AK23" s="797"/>
      <c r="AL23" s="798"/>
      <c r="AM23" s="798"/>
      <c r="AN23" s="798"/>
      <c r="AO23" s="798"/>
      <c r="AP23" s="793">
        <v>25096</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373</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409</v>
      </c>
      <c r="C28" s="750"/>
      <c r="D28" s="750"/>
      <c r="E28" s="750"/>
      <c r="F28" s="750"/>
      <c r="G28" s="750"/>
      <c r="H28" s="750"/>
      <c r="I28" s="750"/>
      <c r="J28" s="750"/>
      <c r="K28" s="750"/>
      <c r="L28" s="750"/>
      <c r="M28" s="750"/>
      <c r="N28" s="750"/>
      <c r="O28" s="750"/>
      <c r="P28" s="751"/>
      <c r="Q28" s="822">
        <v>10940</v>
      </c>
      <c r="R28" s="823"/>
      <c r="S28" s="823"/>
      <c r="T28" s="823"/>
      <c r="U28" s="823"/>
      <c r="V28" s="823">
        <v>10629</v>
      </c>
      <c r="W28" s="823"/>
      <c r="X28" s="823"/>
      <c r="Y28" s="823"/>
      <c r="Z28" s="823"/>
      <c r="AA28" s="823">
        <v>311</v>
      </c>
      <c r="AB28" s="823"/>
      <c r="AC28" s="823"/>
      <c r="AD28" s="823"/>
      <c r="AE28" s="824"/>
      <c r="AF28" s="825">
        <v>311</v>
      </c>
      <c r="AG28" s="823"/>
      <c r="AH28" s="823"/>
      <c r="AI28" s="823"/>
      <c r="AJ28" s="826"/>
      <c r="AK28" s="827">
        <v>977</v>
      </c>
      <c r="AL28" s="828"/>
      <c r="AM28" s="828"/>
      <c r="AN28" s="828"/>
      <c r="AO28" s="828"/>
      <c r="AP28" s="828" t="s">
        <v>589</v>
      </c>
      <c r="AQ28" s="828"/>
      <c r="AR28" s="828"/>
      <c r="AS28" s="828"/>
      <c r="AT28" s="828"/>
      <c r="AU28" s="828" t="s">
        <v>589</v>
      </c>
      <c r="AV28" s="828"/>
      <c r="AW28" s="828"/>
      <c r="AX28" s="828"/>
      <c r="AY28" s="828"/>
      <c r="AZ28" s="829" t="s">
        <v>589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410</v>
      </c>
      <c r="C29" s="781"/>
      <c r="D29" s="781"/>
      <c r="E29" s="781"/>
      <c r="F29" s="781"/>
      <c r="G29" s="781"/>
      <c r="H29" s="781"/>
      <c r="I29" s="781"/>
      <c r="J29" s="781"/>
      <c r="K29" s="781"/>
      <c r="L29" s="781"/>
      <c r="M29" s="781"/>
      <c r="N29" s="781"/>
      <c r="O29" s="781"/>
      <c r="P29" s="782"/>
      <c r="Q29" s="783">
        <v>8152</v>
      </c>
      <c r="R29" s="784"/>
      <c r="S29" s="784"/>
      <c r="T29" s="784"/>
      <c r="U29" s="784"/>
      <c r="V29" s="784">
        <v>7699</v>
      </c>
      <c r="W29" s="784"/>
      <c r="X29" s="784"/>
      <c r="Y29" s="784"/>
      <c r="Z29" s="784"/>
      <c r="AA29" s="784">
        <v>452</v>
      </c>
      <c r="AB29" s="784"/>
      <c r="AC29" s="784"/>
      <c r="AD29" s="784"/>
      <c r="AE29" s="785"/>
      <c r="AF29" s="786">
        <v>452</v>
      </c>
      <c r="AG29" s="787"/>
      <c r="AH29" s="787"/>
      <c r="AI29" s="787"/>
      <c r="AJ29" s="788"/>
      <c r="AK29" s="834">
        <v>1133</v>
      </c>
      <c r="AL29" s="830"/>
      <c r="AM29" s="830"/>
      <c r="AN29" s="830"/>
      <c r="AO29" s="830"/>
      <c r="AP29" s="830" t="s">
        <v>589</v>
      </c>
      <c r="AQ29" s="830"/>
      <c r="AR29" s="830"/>
      <c r="AS29" s="830"/>
      <c r="AT29" s="830"/>
      <c r="AU29" s="830" t="s">
        <v>589</v>
      </c>
      <c r="AV29" s="830"/>
      <c r="AW29" s="830"/>
      <c r="AX29" s="830"/>
      <c r="AY29" s="830"/>
      <c r="AZ29" s="831" t="s">
        <v>589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411</v>
      </c>
      <c r="C30" s="781"/>
      <c r="D30" s="781"/>
      <c r="E30" s="781"/>
      <c r="F30" s="781"/>
      <c r="G30" s="781"/>
      <c r="H30" s="781"/>
      <c r="I30" s="781"/>
      <c r="J30" s="781"/>
      <c r="K30" s="781"/>
      <c r="L30" s="781"/>
      <c r="M30" s="781"/>
      <c r="N30" s="781"/>
      <c r="O30" s="781"/>
      <c r="P30" s="782"/>
      <c r="Q30" s="783">
        <v>1340</v>
      </c>
      <c r="R30" s="784"/>
      <c r="S30" s="784"/>
      <c r="T30" s="784"/>
      <c r="U30" s="784"/>
      <c r="V30" s="784">
        <v>1332</v>
      </c>
      <c r="W30" s="784"/>
      <c r="X30" s="784"/>
      <c r="Y30" s="784"/>
      <c r="Z30" s="784"/>
      <c r="AA30" s="784">
        <v>8</v>
      </c>
      <c r="AB30" s="784"/>
      <c r="AC30" s="784"/>
      <c r="AD30" s="784"/>
      <c r="AE30" s="785"/>
      <c r="AF30" s="786">
        <v>8</v>
      </c>
      <c r="AG30" s="787"/>
      <c r="AH30" s="787"/>
      <c r="AI30" s="787"/>
      <c r="AJ30" s="788"/>
      <c r="AK30" s="834">
        <v>224</v>
      </c>
      <c r="AL30" s="830"/>
      <c r="AM30" s="830"/>
      <c r="AN30" s="830"/>
      <c r="AO30" s="830"/>
      <c r="AP30" s="830" t="s">
        <v>589</v>
      </c>
      <c r="AQ30" s="830"/>
      <c r="AR30" s="830"/>
      <c r="AS30" s="830"/>
      <c r="AT30" s="830"/>
      <c r="AU30" s="830" t="s">
        <v>589</v>
      </c>
      <c r="AV30" s="830"/>
      <c r="AW30" s="830"/>
      <c r="AX30" s="830"/>
      <c r="AY30" s="830"/>
      <c r="AZ30" s="831" t="s">
        <v>589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412</v>
      </c>
      <c r="C31" s="781"/>
      <c r="D31" s="781"/>
      <c r="E31" s="781"/>
      <c r="F31" s="781"/>
      <c r="G31" s="781"/>
      <c r="H31" s="781"/>
      <c r="I31" s="781"/>
      <c r="J31" s="781"/>
      <c r="K31" s="781"/>
      <c r="L31" s="781"/>
      <c r="M31" s="781"/>
      <c r="N31" s="781"/>
      <c r="O31" s="781"/>
      <c r="P31" s="782"/>
      <c r="Q31" s="783">
        <v>117</v>
      </c>
      <c r="R31" s="784"/>
      <c r="S31" s="784"/>
      <c r="T31" s="784"/>
      <c r="U31" s="784"/>
      <c r="V31" s="784">
        <v>101</v>
      </c>
      <c r="W31" s="784"/>
      <c r="X31" s="784"/>
      <c r="Y31" s="784"/>
      <c r="Z31" s="784"/>
      <c r="AA31" s="784">
        <v>16</v>
      </c>
      <c r="AB31" s="784"/>
      <c r="AC31" s="784"/>
      <c r="AD31" s="784"/>
      <c r="AE31" s="785"/>
      <c r="AF31" s="786">
        <v>16</v>
      </c>
      <c r="AG31" s="787"/>
      <c r="AH31" s="787"/>
      <c r="AI31" s="787"/>
      <c r="AJ31" s="788"/>
      <c r="AK31" s="834">
        <v>18</v>
      </c>
      <c r="AL31" s="830"/>
      <c r="AM31" s="830"/>
      <c r="AN31" s="830"/>
      <c r="AO31" s="830"/>
      <c r="AP31" s="830" t="s">
        <v>589</v>
      </c>
      <c r="AQ31" s="830"/>
      <c r="AR31" s="830"/>
      <c r="AS31" s="830"/>
      <c r="AT31" s="830"/>
      <c r="AU31" s="830" t="s">
        <v>589</v>
      </c>
      <c r="AV31" s="830"/>
      <c r="AW31" s="830"/>
      <c r="AX31" s="830"/>
      <c r="AY31" s="830"/>
      <c r="AZ31" s="831" t="s">
        <v>589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413</v>
      </c>
      <c r="C32" s="781"/>
      <c r="D32" s="781"/>
      <c r="E32" s="781"/>
      <c r="F32" s="781"/>
      <c r="G32" s="781"/>
      <c r="H32" s="781"/>
      <c r="I32" s="781"/>
      <c r="J32" s="781"/>
      <c r="K32" s="781"/>
      <c r="L32" s="781"/>
      <c r="M32" s="781"/>
      <c r="N32" s="781"/>
      <c r="O32" s="781"/>
      <c r="P32" s="782"/>
      <c r="Q32" s="783">
        <v>7</v>
      </c>
      <c r="R32" s="784"/>
      <c r="S32" s="784"/>
      <c r="T32" s="784"/>
      <c r="U32" s="784"/>
      <c r="V32" s="784">
        <v>6</v>
      </c>
      <c r="W32" s="784"/>
      <c r="X32" s="784"/>
      <c r="Y32" s="784"/>
      <c r="Z32" s="784"/>
      <c r="AA32" s="784">
        <v>1</v>
      </c>
      <c r="AB32" s="784"/>
      <c r="AC32" s="784"/>
      <c r="AD32" s="784"/>
      <c r="AE32" s="785"/>
      <c r="AF32" s="786">
        <v>1</v>
      </c>
      <c r="AG32" s="787"/>
      <c r="AH32" s="787"/>
      <c r="AI32" s="787"/>
      <c r="AJ32" s="788"/>
      <c r="AK32" s="834" t="s">
        <v>589</v>
      </c>
      <c r="AL32" s="830"/>
      <c r="AM32" s="830"/>
      <c r="AN32" s="830"/>
      <c r="AO32" s="830"/>
      <c r="AP32" s="830" t="s">
        <v>589</v>
      </c>
      <c r="AQ32" s="830"/>
      <c r="AR32" s="830"/>
      <c r="AS32" s="830"/>
      <c r="AT32" s="830"/>
      <c r="AU32" s="830" t="s">
        <v>589</v>
      </c>
      <c r="AV32" s="830"/>
      <c r="AW32" s="830"/>
      <c r="AX32" s="830"/>
      <c r="AY32" s="830"/>
      <c r="AZ32" s="831" t="s">
        <v>589</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414</v>
      </c>
      <c r="C33" s="781"/>
      <c r="D33" s="781"/>
      <c r="E33" s="781"/>
      <c r="F33" s="781"/>
      <c r="G33" s="781"/>
      <c r="H33" s="781"/>
      <c r="I33" s="781"/>
      <c r="J33" s="781"/>
      <c r="K33" s="781"/>
      <c r="L33" s="781"/>
      <c r="M33" s="781"/>
      <c r="N33" s="781"/>
      <c r="O33" s="781"/>
      <c r="P33" s="782"/>
      <c r="Q33" s="783">
        <v>2397</v>
      </c>
      <c r="R33" s="784"/>
      <c r="S33" s="784"/>
      <c r="T33" s="784"/>
      <c r="U33" s="784"/>
      <c r="V33" s="784">
        <v>2308</v>
      </c>
      <c r="W33" s="784"/>
      <c r="X33" s="784"/>
      <c r="Y33" s="784"/>
      <c r="Z33" s="784"/>
      <c r="AA33" s="784">
        <v>89</v>
      </c>
      <c r="AB33" s="784"/>
      <c r="AC33" s="784"/>
      <c r="AD33" s="784"/>
      <c r="AE33" s="785"/>
      <c r="AF33" s="786">
        <v>2153</v>
      </c>
      <c r="AG33" s="787"/>
      <c r="AH33" s="787"/>
      <c r="AI33" s="787"/>
      <c r="AJ33" s="788"/>
      <c r="AK33" s="834">
        <v>22</v>
      </c>
      <c r="AL33" s="830"/>
      <c r="AM33" s="830"/>
      <c r="AN33" s="830"/>
      <c r="AO33" s="830"/>
      <c r="AP33" s="830">
        <v>3476</v>
      </c>
      <c r="AQ33" s="830"/>
      <c r="AR33" s="830"/>
      <c r="AS33" s="830"/>
      <c r="AT33" s="830"/>
      <c r="AU33" s="830" t="s">
        <v>589</v>
      </c>
      <c r="AV33" s="830"/>
      <c r="AW33" s="830"/>
      <c r="AX33" s="830"/>
      <c r="AY33" s="830"/>
      <c r="AZ33" s="831" t="s">
        <v>589</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416</v>
      </c>
      <c r="C34" s="781"/>
      <c r="D34" s="781"/>
      <c r="E34" s="781"/>
      <c r="F34" s="781"/>
      <c r="G34" s="781"/>
      <c r="H34" s="781"/>
      <c r="I34" s="781"/>
      <c r="J34" s="781"/>
      <c r="K34" s="781"/>
      <c r="L34" s="781"/>
      <c r="M34" s="781"/>
      <c r="N34" s="781"/>
      <c r="O34" s="781"/>
      <c r="P34" s="782"/>
      <c r="Q34" s="783">
        <v>2406</v>
      </c>
      <c r="R34" s="784"/>
      <c r="S34" s="784"/>
      <c r="T34" s="784"/>
      <c r="U34" s="784"/>
      <c r="V34" s="784">
        <v>2329</v>
      </c>
      <c r="W34" s="784"/>
      <c r="X34" s="784"/>
      <c r="Y34" s="784"/>
      <c r="Z34" s="784"/>
      <c r="AA34" s="784">
        <v>77</v>
      </c>
      <c r="AB34" s="784"/>
      <c r="AC34" s="784"/>
      <c r="AD34" s="784"/>
      <c r="AE34" s="785"/>
      <c r="AF34" s="786">
        <v>843</v>
      </c>
      <c r="AG34" s="787"/>
      <c r="AH34" s="787"/>
      <c r="AI34" s="787"/>
      <c r="AJ34" s="788"/>
      <c r="AK34" s="834">
        <v>647</v>
      </c>
      <c r="AL34" s="830"/>
      <c r="AM34" s="830"/>
      <c r="AN34" s="830"/>
      <c r="AO34" s="830"/>
      <c r="AP34" s="830">
        <v>10085</v>
      </c>
      <c r="AQ34" s="830"/>
      <c r="AR34" s="830"/>
      <c r="AS34" s="830"/>
      <c r="AT34" s="830"/>
      <c r="AU34" s="830" t="s">
        <v>589</v>
      </c>
      <c r="AV34" s="830"/>
      <c r="AW34" s="830"/>
      <c r="AX34" s="830"/>
      <c r="AY34" s="830"/>
      <c r="AZ34" s="831" t="s">
        <v>589</v>
      </c>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397</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3785</v>
      </c>
      <c r="AG63" s="844"/>
      <c r="AH63" s="844"/>
      <c r="AI63" s="844"/>
      <c r="AJ63" s="845"/>
      <c r="AK63" s="846"/>
      <c r="AL63" s="841"/>
      <c r="AM63" s="841"/>
      <c r="AN63" s="841"/>
      <c r="AO63" s="841"/>
      <c r="AP63" s="844">
        <v>13561</v>
      </c>
      <c r="AQ63" s="844"/>
      <c r="AR63" s="844"/>
      <c r="AS63" s="844"/>
      <c r="AT63" s="844"/>
      <c r="AU63" s="844" t="s">
        <v>589</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421</v>
      </c>
      <c r="B66" s="728"/>
      <c r="C66" s="728"/>
      <c r="D66" s="728"/>
      <c r="E66" s="728"/>
      <c r="F66" s="728"/>
      <c r="G66" s="728"/>
      <c r="H66" s="728"/>
      <c r="I66" s="728"/>
      <c r="J66" s="728"/>
      <c r="K66" s="728"/>
      <c r="L66" s="728"/>
      <c r="M66" s="728"/>
      <c r="N66" s="728"/>
      <c r="O66" s="728"/>
      <c r="P66" s="729"/>
      <c r="Q66" s="733" t="s">
        <v>401</v>
      </c>
      <c r="R66" s="734"/>
      <c r="S66" s="734"/>
      <c r="T66" s="734"/>
      <c r="U66" s="735"/>
      <c r="V66" s="733" t="s">
        <v>422</v>
      </c>
      <c r="W66" s="734"/>
      <c r="X66" s="734"/>
      <c r="Y66" s="734"/>
      <c r="Z66" s="735"/>
      <c r="AA66" s="733" t="s">
        <v>423</v>
      </c>
      <c r="AB66" s="734"/>
      <c r="AC66" s="734"/>
      <c r="AD66" s="734"/>
      <c r="AE66" s="735"/>
      <c r="AF66" s="854" t="s">
        <v>404</v>
      </c>
      <c r="AG66" s="815"/>
      <c r="AH66" s="815"/>
      <c r="AI66" s="815"/>
      <c r="AJ66" s="855"/>
      <c r="AK66" s="733" t="s">
        <v>424</v>
      </c>
      <c r="AL66" s="728"/>
      <c r="AM66" s="728"/>
      <c r="AN66" s="728"/>
      <c r="AO66" s="729"/>
      <c r="AP66" s="733" t="s">
        <v>425</v>
      </c>
      <c r="AQ66" s="734"/>
      <c r="AR66" s="734"/>
      <c r="AS66" s="734"/>
      <c r="AT66" s="735"/>
      <c r="AU66" s="733" t="s">
        <v>426</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581</v>
      </c>
      <c r="C68" s="870"/>
      <c r="D68" s="870"/>
      <c r="E68" s="870"/>
      <c r="F68" s="870"/>
      <c r="G68" s="870"/>
      <c r="H68" s="870"/>
      <c r="I68" s="870"/>
      <c r="J68" s="870"/>
      <c r="K68" s="870"/>
      <c r="L68" s="870"/>
      <c r="M68" s="870"/>
      <c r="N68" s="870"/>
      <c r="O68" s="870"/>
      <c r="P68" s="871"/>
      <c r="Q68" s="872">
        <v>2261</v>
      </c>
      <c r="R68" s="866"/>
      <c r="S68" s="866"/>
      <c r="T68" s="866"/>
      <c r="U68" s="866"/>
      <c r="V68" s="866">
        <v>2042</v>
      </c>
      <c r="W68" s="866"/>
      <c r="X68" s="866"/>
      <c r="Y68" s="866"/>
      <c r="Z68" s="866"/>
      <c r="AA68" s="866">
        <v>219</v>
      </c>
      <c r="AB68" s="866"/>
      <c r="AC68" s="866"/>
      <c r="AD68" s="866"/>
      <c r="AE68" s="866"/>
      <c r="AF68" s="866">
        <v>219</v>
      </c>
      <c r="AG68" s="866"/>
      <c r="AH68" s="866"/>
      <c r="AI68" s="866"/>
      <c r="AJ68" s="866"/>
      <c r="AK68" s="866" t="s">
        <v>519</v>
      </c>
      <c r="AL68" s="866"/>
      <c r="AM68" s="866"/>
      <c r="AN68" s="866"/>
      <c r="AO68" s="866"/>
      <c r="AP68" s="866">
        <v>1973</v>
      </c>
      <c r="AQ68" s="866"/>
      <c r="AR68" s="866"/>
      <c r="AS68" s="866"/>
      <c r="AT68" s="866"/>
      <c r="AU68" s="866">
        <v>1154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582</v>
      </c>
      <c r="C69" s="874"/>
      <c r="D69" s="874"/>
      <c r="E69" s="874"/>
      <c r="F69" s="874"/>
      <c r="G69" s="874"/>
      <c r="H69" s="874"/>
      <c r="I69" s="874"/>
      <c r="J69" s="874"/>
      <c r="K69" s="874"/>
      <c r="L69" s="874"/>
      <c r="M69" s="874"/>
      <c r="N69" s="874"/>
      <c r="O69" s="874"/>
      <c r="P69" s="875"/>
      <c r="Q69" s="876" t="s">
        <v>519</v>
      </c>
      <c r="R69" s="830"/>
      <c r="S69" s="830"/>
      <c r="T69" s="830"/>
      <c r="U69" s="830"/>
      <c r="V69" s="830" t="s">
        <v>519</v>
      </c>
      <c r="W69" s="830"/>
      <c r="X69" s="830"/>
      <c r="Y69" s="830"/>
      <c r="Z69" s="830"/>
      <c r="AA69" s="830" t="s">
        <v>519</v>
      </c>
      <c r="AB69" s="830"/>
      <c r="AC69" s="830"/>
      <c r="AD69" s="830"/>
      <c r="AE69" s="830"/>
      <c r="AF69" s="830" t="s">
        <v>519</v>
      </c>
      <c r="AG69" s="830"/>
      <c r="AH69" s="830"/>
      <c r="AI69" s="830"/>
      <c r="AJ69" s="830"/>
      <c r="AK69" s="830" t="s">
        <v>519</v>
      </c>
      <c r="AL69" s="830"/>
      <c r="AM69" s="830"/>
      <c r="AN69" s="830"/>
      <c r="AO69" s="830"/>
      <c r="AP69" s="830" t="s">
        <v>519</v>
      </c>
      <c r="AQ69" s="830"/>
      <c r="AR69" s="830"/>
      <c r="AS69" s="830"/>
      <c r="AT69" s="830"/>
      <c r="AU69" s="830" t="s">
        <v>519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583</v>
      </c>
      <c r="C70" s="874"/>
      <c r="D70" s="874"/>
      <c r="E70" s="874"/>
      <c r="F70" s="874"/>
      <c r="G70" s="874"/>
      <c r="H70" s="874"/>
      <c r="I70" s="874"/>
      <c r="J70" s="874"/>
      <c r="K70" s="874"/>
      <c r="L70" s="874"/>
      <c r="M70" s="874"/>
      <c r="N70" s="874"/>
      <c r="O70" s="874"/>
      <c r="P70" s="875"/>
      <c r="Q70" s="876">
        <v>1644.713</v>
      </c>
      <c r="R70" s="830"/>
      <c r="S70" s="830"/>
      <c r="T70" s="830"/>
      <c r="U70" s="830"/>
      <c r="V70" s="830">
        <v>1604.3389999999999</v>
      </c>
      <c r="W70" s="830"/>
      <c r="X70" s="830"/>
      <c r="Y70" s="830"/>
      <c r="Z70" s="830"/>
      <c r="AA70" s="830">
        <v>40.374000000000002</v>
      </c>
      <c r="AB70" s="830"/>
      <c r="AC70" s="830"/>
      <c r="AD70" s="830"/>
      <c r="AE70" s="830"/>
      <c r="AF70" s="830">
        <v>40.374000000000002</v>
      </c>
      <c r="AG70" s="830"/>
      <c r="AH70" s="830"/>
      <c r="AI70" s="830"/>
      <c r="AJ70" s="830"/>
      <c r="AK70" s="830" t="s">
        <v>519</v>
      </c>
      <c r="AL70" s="830"/>
      <c r="AM70" s="830"/>
      <c r="AN70" s="830"/>
      <c r="AO70" s="830"/>
      <c r="AP70" s="830" t="s">
        <v>519</v>
      </c>
      <c r="AQ70" s="830"/>
      <c r="AR70" s="830"/>
      <c r="AS70" s="830"/>
      <c r="AT70" s="830"/>
      <c r="AU70" s="830" t="s">
        <v>519</v>
      </c>
      <c r="AV70" s="830"/>
      <c r="AW70" s="830"/>
      <c r="AX70" s="830"/>
      <c r="AY70" s="830"/>
      <c r="AZ70" s="832" t="s">
        <v>590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583</v>
      </c>
      <c r="C71" s="874"/>
      <c r="D71" s="874"/>
      <c r="E71" s="874"/>
      <c r="F71" s="874"/>
      <c r="G71" s="874"/>
      <c r="H71" s="874"/>
      <c r="I71" s="874"/>
      <c r="J71" s="874"/>
      <c r="K71" s="874"/>
      <c r="L71" s="874"/>
      <c r="M71" s="874"/>
      <c r="N71" s="874"/>
      <c r="O71" s="874"/>
      <c r="P71" s="875"/>
      <c r="Q71" s="876">
        <v>847072.07</v>
      </c>
      <c r="R71" s="830"/>
      <c r="S71" s="830"/>
      <c r="T71" s="830"/>
      <c r="U71" s="830"/>
      <c r="V71" s="830">
        <v>828353.44400000002</v>
      </c>
      <c r="W71" s="830"/>
      <c r="X71" s="830"/>
      <c r="Y71" s="830"/>
      <c r="Z71" s="830"/>
      <c r="AA71" s="830">
        <v>18718.626</v>
      </c>
      <c r="AB71" s="830"/>
      <c r="AC71" s="830"/>
      <c r="AD71" s="830"/>
      <c r="AE71" s="830"/>
      <c r="AF71" s="830">
        <v>18718.626</v>
      </c>
      <c r="AG71" s="830"/>
      <c r="AH71" s="830"/>
      <c r="AI71" s="830"/>
      <c r="AJ71" s="830"/>
      <c r="AK71" s="830">
        <v>7693.7079999999996</v>
      </c>
      <c r="AL71" s="830"/>
      <c r="AM71" s="830"/>
      <c r="AN71" s="830"/>
      <c r="AO71" s="830"/>
      <c r="AP71" s="830" t="s">
        <v>519</v>
      </c>
      <c r="AQ71" s="830"/>
      <c r="AR71" s="830"/>
      <c r="AS71" s="830"/>
      <c r="AT71" s="830"/>
      <c r="AU71" s="830" t="s">
        <v>519</v>
      </c>
      <c r="AV71" s="830"/>
      <c r="AW71" s="830"/>
      <c r="AX71" s="830"/>
      <c r="AY71" s="830"/>
      <c r="AZ71" s="832" t="s">
        <v>591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584</v>
      </c>
      <c r="C72" s="874"/>
      <c r="D72" s="874"/>
      <c r="E72" s="874"/>
      <c r="F72" s="874"/>
      <c r="G72" s="874"/>
      <c r="H72" s="874"/>
      <c r="I72" s="874"/>
      <c r="J72" s="874"/>
      <c r="K72" s="874"/>
      <c r="L72" s="874"/>
      <c r="M72" s="874"/>
      <c r="N72" s="874"/>
      <c r="O72" s="874"/>
      <c r="P72" s="875"/>
      <c r="Q72" s="876">
        <v>23478.937000000002</v>
      </c>
      <c r="R72" s="830"/>
      <c r="S72" s="830"/>
      <c r="T72" s="830"/>
      <c r="U72" s="830"/>
      <c r="V72" s="830">
        <v>22910.92</v>
      </c>
      <c r="W72" s="830"/>
      <c r="X72" s="830"/>
      <c r="Y72" s="830"/>
      <c r="Z72" s="830"/>
      <c r="AA72" s="830">
        <v>568.01700000000005</v>
      </c>
      <c r="AB72" s="830"/>
      <c r="AC72" s="830"/>
      <c r="AD72" s="830"/>
      <c r="AE72" s="830"/>
      <c r="AF72" s="830">
        <v>568.01700000000005</v>
      </c>
      <c r="AG72" s="830"/>
      <c r="AH72" s="830"/>
      <c r="AI72" s="830"/>
      <c r="AJ72" s="830"/>
      <c r="AK72" s="830">
        <v>20.7</v>
      </c>
      <c r="AL72" s="830"/>
      <c r="AM72" s="830"/>
      <c r="AN72" s="830"/>
      <c r="AO72" s="830"/>
      <c r="AP72" s="830" t="s">
        <v>519</v>
      </c>
      <c r="AQ72" s="830"/>
      <c r="AR72" s="830"/>
      <c r="AS72" s="830"/>
      <c r="AT72" s="830"/>
      <c r="AU72" s="830" t="s">
        <v>519</v>
      </c>
      <c r="AV72" s="830"/>
      <c r="AW72" s="830"/>
      <c r="AX72" s="830"/>
      <c r="AY72" s="830"/>
      <c r="AZ72" s="832" t="s">
        <v>590</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584</v>
      </c>
      <c r="C73" s="874"/>
      <c r="D73" s="874"/>
      <c r="E73" s="874"/>
      <c r="F73" s="874"/>
      <c r="G73" s="874"/>
      <c r="H73" s="874"/>
      <c r="I73" s="874"/>
      <c r="J73" s="874"/>
      <c r="K73" s="874"/>
      <c r="L73" s="874"/>
      <c r="M73" s="874"/>
      <c r="N73" s="874"/>
      <c r="O73" s="874"/>
      <c r="P73" s="875"/>
      <c r="Q73" s="876">
        <v>204.71600000000001</v>
      </c>
      <c r="R73" s="830"/>
      <c r="S73" s="830"/>
      <c r="T73" s="830"/>
      <c r="U73" s="830"/>
      <c r="V73" s="830">
        <v>96.635000000000005</v>
      </c>
      <c r="W73" s="830"/>
      <c r="X73" s="830"/>
      <c r="Y73" s="830"/>
      <c r="Z73" s="830"/>
      <c r="AA73" s="830">
        <v>108.081</v>
      </c>
      <c r="AB73" s="830"/>
      <c r="AC73" s="830"/>
      <c r="AD73" s="830"/>
      <c r="AE73" s="830"/>
      <c r="AF73" s="830">
        <v>108.081</v>
      </c>
      <c r="AG73" s="830"/>
      <c r="AH73" s="830"/>
      <c r="AI73" s="830"/>
      <c r="AJ73" s="830"/>
      <c r="AK73" s="830" t="s">
        <v>519</v>
      </c>
      <c r="AL73" s="830"/>
      <c r="AM73" s="830"/>
      <c r="AN73" s="830"/>
      <c r="AO73" s="830"/>
      <c r="AP73" s="830" t="s">
        <v>519</v>
      </c>
      <c r="AQ73" s="830"/>
      <c r="AR73" s="830"/>
      <c r="AS73" s="830"/>
      <c r="AT73" s="830"/>
      <c r="AU73" s="830" t="s">
        <v>519</v>
      </c>
      <c r="AV73" s="830"/>
      <c r="AW73" s="830"/>
      <c r="AX73" s="830"/>
      <c r="AY73" s="830"/>
      <c r="AZ73" s="832" t="s">
        <v>592</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585</v>
      </c>
      <c r="C74" s="874"/>
      <c r="D74" s="874"/>
      <c r="E74" s="874"/>
      <c r="F74" s="874"/>
      <c r="G74" s="874"/>
      <c r="H74" s="874"/>
      <c r="I74" s="874"/>
      <c r="J74" s="874"/>
      <c r="K74" s="874"/>
      <c r="L74" s="874"/>
      <c r="M74" s="874"/>
      <c r="N74" s="874"/>
      <c r="O74" s="874"/>
      <c r="P74" s="875"/>
      <c r="Q74" s="876">
        <v>321.03100000000001</v>
      </c>
      <c r="R74" s="830"/>
      <c r="S74" s="830"/>
      <c r="T74" s="830"/>
      <c r="U74" s="830"/>
      <c r="V74" s="830">
        <v>310.03699999999998</v>
      </c>
      <c r="W74" s="830"/>
      <c r="X74" s="830"/>
      <c r="Y74" s="830"/>
      <c r="Z74" s="830"/>
      <c r="AA74" s="830">
        <v>10.993</v>
      </c>
      <c r="AB74" s="830"/>
      <c r="AC74" s="830"/>
      <c r="AD74" s="830"/>
      <c r="AE74" s="830"/>
      <c r="AF74" s="830">
        <v>10.993</v>
      </c>
      <c r="AG74" s="830"/>
      <c r="AH74" s="830"/>
      <c r="AI74" s="830"/>
      <c r="AJ74" s="830"/>
      <c r="AK74" s="830">
        <v>3.024</v>
      </c>
      <c r="AL74" s="830"/>
      <c r="AM74" s="830"/>
      <c r="AN74" s="830"/>
      <c r="AO74" s="830"/>
      <c r="AP74" s="830" t="s">
        <v>519</v>
      </c>
      <c r="AQ74" s="830"/>
      <c r="AR74" s="830"/>
      <c r="AS74" s="830"/>
      <c r="AT74" s="830"/>
      <c r="AU74" s="830" t="s">
        <v>519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598</v>
      </c>
      <c r="C75" s="874"/>
      <c r="D75" s="874"/>
      <c r="E75" s="874"/>
      <c r="F75" s="874"/>
      <c r="G75" s="874"/>
      <c r="H75" s="874"/>
      <c r="I75" s="874"/>
      <c r="J75" s="874"/>
      <c r="K75" s="874"/>
      <c r="L75" s="874"/>
      <c r="M75" s="874"/>
      <c r="N75" s="874"/>
      <c r="O75" s="874"/>
      <c r="P75" s="875"/>
      <c r="Q75" s="877">
        <v>50789.57</v>
      </c>
      <c r="R75" s="878"/>
      <c r="S75" s="878"/>
      <c r="T75" s="878"/>
      <c r="U75" s="834"/>
      <c r="V75" s="879">
        <v>48213.084999999999</v>
      </c>
      <c r="W75" s="878"/>
      <c r="X75" s="878"/>
      <c r="Y75" s="878"/>
      <c r="Z75" s="834"/>
      <c r="AA75" s="879">
        <v>2576.4850000000001</v>
      </c>
      <c r="AB75" s="878"/>
      <c r="AC75" s="878"/>
      <c r="AD75" s="878"/>
      <c r="AE75" s="834"/>
      <c r="AF75" s="879">
        <v>7907.7079999999996</v>
      </c>
      <c r="AG75" s="878"/>
      <c r="AH75" s="878"/>
      <c r="AI75" s="878"/>
      <c r="AJ75" s="834"/>
      <c r="AK75" s="879" t="s">
        <v>519</v>
      </c>
      <c r="AL75" s="878"/>
      <c r="AM75" s="878"/>
      <c r="AN75" s="878"/>
      <c r="AO75" s="834"/>
      <c r="AP75" s="879" t="s">
        <v>519</v>
      </c>
      <c r="AQ75" s="878"/>
      <c r="AR75" s="878"/>
      <c r="AS75" s="878"/>
      <c r="AT75" s="834"/>
      <c r="AU75" s="879" t="s">
        <v>519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397</v>
      </c>
      <c r="B88" s="789" t="s">
        <v>427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27573</v>
      </c>
      <c r="AG88" s="844"/>
      <c r="AH88" s="844"/>
      <c r="AI88" s="844"/>
      <c r="AJ88" s="844"/>
      <c r="AK88" s="841"/>
      <c r="AL88" s="841"/>
      <c r="AM88" s="841"/>
      <c r="AN88" s="841"/>
      <c r="AO88" s="841"/>
      <c r="AP88" s="844">
        <v>1973</v>
      </c>
      <c r="AQ88" s="844"/>
      <c r="AR88" s="844"/>
      <c r="AS88" s="844"/>
      <c r="AT88" s="844"/>
      <c r="AU88" s="844">
        <v>1154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428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365</v>
      </c>
      <c r="CS102" s="852"/>
      <c r="CT102" s="852"/>
      <c r="CU102" s="852"/>
      <c r="CV102" s="891"/>
      <c r="CW102" s="890" t="s">
        <v>589</v>
      </c>
      <c r="CX102" s="852"/>
      <c r="CY102" s="852"/>
      <c r="CZ102" s="852"/>
      <c r="DA102" s="891"/>
      <c r="DB102" s="890" t="s">
        <v>589</v>
      </c>
      <c r="DC102" s="852"/>
      <c r="DD102" s="852"/>
      <c r="DE102" s="852"/>
      <c r="DF102" s="891"/>
      <c r="DG102" s="890" t="s">
        <v>589</v>
      </c>
      <c r="DH102" s="852"/>
      <c r="DI102" s="852"/>
      <c r="DJ102" s="852"/>
      <c r="DK102" s="891"/>
      <c r="DL102" s="890" t="s">
        <v>589</v>
      </c>
      <c r="DM102" s="852"/>
      <c r="DN102" s="852"/>
      <c r="DO102" s="852"/>
      <c r="DP102" s="891"/>
      <c r="DQ102" s="890" t="s">
        <v>589</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433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435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436</v>
      </c>
      <c r="AB109" s="893"/>
      <c r="AC109" s="893"/>
      <c r="AD109" s="893"/>
      <c r="AE109" s="894"/>
      <c r="AF109" s="892" t="s">
        <v>437</v>
      </c>
      <c r="AG109" s="893"/>
      <c r="AH109" s="893"/>
      <c r="AI109" s="893"/>
      <c r="AJ109" s="894"/>
      <c r="AK109" s="892" t="s">
        <v>310</v>
      </c>
      <c r="AL109" s="893"/>
      <c r="AM109" s="893"/>
      <c r="AN109" s="893"/>
      <c r="AO109" s="894"/>
      <c r="AP109" s="892" t="s">
        <v>438</v>
      </c>
      <c r="AQ109" s="893"/>
      <c r="AR109" s="893"/>
      <c r="AS109" s="893"/>
      <c r="AT109" s="895"/>
      <c r="AU109" s="912" t="s">
        <v>435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436</v>
      </c>
      <c r="BR109" s="893"/>
      <c r="BS109" s="893"/>
      <c r="BT109" s="893"/>
      <c r="BU109" s="894"/>
      <c r="BV109" s="892" t="s">
        <v>437</v>
      </c>
      <c r="BW109" s="893"/>
      <c r="BX109" s="893"/>
      <c r="BY109" s="893"/>
      <c r="BZ109" s="894"/>
      <c r="CA109" s="892" t="s">
        <v>310</v>
      </c>
      <c r="CB109" s="893"/>
      <c r="CC109" s="893"/>
      <c r="CD109" s="893"/>
      <c r="CE109" s="894"/>
      <c r="CF109" s="913" t="s">
        <v>438</v>
      </c>
      <c r="CG109" s="913"/>
      <c r="CH109" s="913"/>
      <c r="CI109" s="913"/>
      <c r="CJ109" s="913"/>
      <c r="CK109" s="892" t="s">
        <v>439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436</v>
      </c>
      <c r="DH109" s="893"/>
      <c r="DI109" s="893"/>
      <c r="DJ109" s="893"/>
      <c r="DK109" s="894"/>
      <c r="DL109" s="892" t="s">
        <v>437</v>
      </c>
      <c r="DM109" s="893"/>
      <c r="DN109" s="893"/>
      <c r="DO109" s="893"/>
      <c r="DP109" s="894"/>
      <c r="DQ109" s="892" t="s">
        <v>310</v>
      </c>
      <c r="DR109" s="893"/>
      <c r="DS109" s="893"/>
      <c r="DT109" s="893"/>
      <c r="DU109" s="894"/>
      <c r="DV109" s="892" t="s">
        <v>438</v>
      </c>
      <c r="DW109" s="893"/>
      <c r="DX109" s="893"/>
      <c r="DY109" s="893"/>
      <c r="DZ109" s="895"/>
    </row>
    <row r="110" spans="1:131" s="230" customFormat="1" ht="26.25" customHeight="1">
      <c r="A110" s="896" t="s">
        <v>440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3600208</v>
      </c>
      <c r="AB110" s="900"/>
      <c r="AC110" s="900"/>
      <c r="AD110" s="900"/>
      <c r="AE110" s="901"/>
      <c r="AF110" s="902">
        <v>3829544</v>
      </c>
      <c r="AG110" s="900"/>
      <c r="AH110" s="900"/>
      <c r="AI110" s="900"/>
      <c r="AJ110" s="901"/>
      <c r="AK110" s="902">
        <v>3560704</v>
      </c>
      <c r="AL110" s="900"/>
      <c r="AM110" s="900"/>
      <c r="AN110" s="900"/>
      <c r="AO110" s="901"/>
      <c r="AP110" s="903">
        <v>11.8</v>
      </c>
      <c r="AQ110" s="904"/>
      <c r="AR110" s="904"/>
      <c r="AS110" s="904"/>
      <c r="AT110" s="905"/>
      <c r="AU110" s="906" t="s">
        <v>75</v>
      </c>
      <c r="AV110" s="907"/>
      <c r="AW110" s="907"/>
      <c r="AX110" s="907"/>
      <c r="AY110" s="907"/>
      <c r="AZ110" s="929" t="s">
        <v>441</v>
      </c>
      <c r="BA110" s="897"/>
      <c r="BB110" s="897"/>
      <c r="BC110" s="897"/>
      <c r="BD110" s="897"/>
      <c r="BE110" s="897"/>
      <c r="BF110" s="897"/>
      <c r="BG110" s="897"/>
      <c r="BH110" s="897"/>
      <c r="BI110" s="897"/>
      <c r="BJ110" s="897"/>
      <c r="BK110" s="897"/>
      <c r="BL110" s="897"/>
      <c r="BM110" s="897"/>
      <c r="BN110" s="897"/>
      <c r="BO110" s="897"/>
      <c r="BP110" s="898"/>
      <c r="BQ110" s="930">
        <v>28595875</v>
      </c>
      <c r="BR110" s="931"/>
      <c r="BS110" s="931"/>
      <c r="BT110" s="931"/>
      <c r="BU110" s="931"/>
      <c r="BV110" s="931">
        <v>25478632</v>
      </c>
      <c r="BW110" s="931"/>
      <c r="BX110" s="931"/>
      <c r="BY110" s="931"/>
      <c r="BZ110" s="931"/>
      <c r="CA110" s="931">
        <v>25095511</v>
      </c>
      <c r="CB110" s="931"/>
      <c r="CC110" s="931"/>
      <c r="CD110" s="931"/>
      <c r="CE110" s="931"/>
      <c r="CF110" s="944">
        <v>83.1</v>
      </c>
      <c r="CG110" s="945"/>
      <c r="CH110" s="945"/>
      <c r="CI110" s="945"/>
      <c r="CJ110" s="945"/>
      <c r="CK110" s="946" t="s">
        <v>442</v>
      </c>
      <c r="CL110" s="947"/>
      <c r="CM110" s="929" t="s">
        <v>443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131</v>
      </c>
      <c r="DR110" s="931"/>
      <c r="DS110" s="931"/>
      <c r="DT110" s="931"/>
      <c r="DU110" s="931"/>
      <c r="DV110" s="932" t="s">
        <v>131</v>
      </c>
      <c r="DW110" s="932"/>
      <c r="DX110" s="932"/>
      <c r="DY110" s="932"/>
      <c r="DZ110" s="933"/>
    </row>
    <row r="111" spans="1:131" s="230" customFormat="1" ht="26.25" customHeight="1">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131</v>
      </c>
      <c r="AB111" s="938"/>
      <c r="AC111" s="938"/>
      <c r="AD111" s="938"/>
      <c r="AE111" s="939"/>
      <c r="AF111" s="940" t="s">
        <v>131</v>
      </c>
      <c r="AG111" s="938"/>
      <c r="AH111" s="938"/>
      <c r="AI111" s="938"/>
      <c r="AJ111" s="939"/>
      <c r="AK111" s="940" t="s">
        <v>131</v>
      </c>
      <c r="AL111" s="938"/>
      <c r="AM111" s="938"/>
      <c r="AN111" s="938"/>
      <c r="AO111" s="939"/>
      <c r="AP111" s="941" t="s">
        <v>131</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4314266</v>
      </c>
      <c r="BR111" s="926"/>
      <c r="BS111" s="926"/>
      <c r="BT111" s="926"/>
      <c r="BU111" s="926"/>
      <c r="BV111" s="926">
        <v>4349921</v>
      </c>
      <c r="BW111" s="926"/>
      <c r="BX111" s="926"/>
      <c r="BY111" s="926"/>
      <c r="BZ111" s="926"/>
      <c r="CA111" s="926">
        <v>4249464</v>
      </c>
      <c r="CB111" s="926"/>
      <c r="CC111" s="926"/>
      <c r="CD111" s="926"/>
      <c r="CE111" s="926"/>
      <c r="CF111" s="920">
        <v>14.1</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447</v>
      </c>
      <c r="DR111" s="926"/>
      <c r="DS111" s="926"/>
      <c r="DT111" s="926"/>
      <c r="DU111" s="926"/>
      <c r="DV111" s="927" t="s">
        <v>447</v>
      </c>
      <c r="DW111" s="927"/>
      <c r="DX111" s="927"/>
      <c r="DY111" s="927"/>
      <c r="DZ111" s="928"/>
    </row>
    <row r="112" spans="1:131" s="230" customFormat="1" ht="26.25" customHeight="1">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447</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5700723</v>
      </c>
      <c r="BR112" s="926"/>
      <c r="BS112" s="926"/>
      <c r="BT112" s="926"/>
      <c r="BU112" s="926"/>
      <c r="BV112" s="926">
        <v>6117592</v>
      </c>
      <c r="BW112" s="926"/>
      <c r="BX112" s="926"/>
      <c r="BY112" s="926"/>
      <c r="BZ112" s="926"/>
      <c r="CA112" s="926">
        <v>6545460</v>
      </c>
      <c r="CB112" s="926"/>
      <c r="CC112" s="926"/>
      <c r="CD112" s="926"/>
      <c r="CE112" s="926"/>
      <c r="CF112" s="920">
        <v>21.7</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429237</v>
      </c>
      <c r="AB113" s="938"/>
      <c r="AC113" s="938"/>
      <c r="AD113" s="938"/>
      <c r="AE113" s="939"/>
      <c r="AF113" s="940">
        <v>407930</v>
      </c>
      <c r="AG113" s="938"/>
      <c r="AH113" s="938"/>
      <c r="AI113" s="938"/>
      <c r="AJ113" s="939"/>
      <c r="AK113" s="940">
        <v>396385</v>
      </c>
      <c r="AL113" s="938"/>
      <c r="AM113" s="938"/>
      <c r="AN113" s="938"/>
      <c r="AO113" s="939"/>
      <c r="AP113" s="941">
        <v>1.3</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912041</v>
      </c>
      <c r="BR113" s="926"/>
      <c r="BS113" s="926"/>
      <c r="BT113" s="926"/>
      <c r="BU113" s="926"/>
      <c r="BV113" s="926">
        <v>1213264</v>
      </c>
      <c r="BW113" s="926"/>
      <c r="BX113" s="926"/>
      <c r="BY113" s="926"/>
      <c r="BZ113" s="926"/>
      <c r="CA113" s="926">
        <v>1154375</v>
      </c>
      <c r="CB113" s="926"/>
      <c r="CC113" s="926"/>
      <c r="CD113" s="926"/>
      <c r="CE113" s="926"/>
      <c r="CF113" s="920">
        <v>3.8</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23319</v>
      </c>
      <c r="AB114" s="959"/>
      <c r="AC114" s="959"/>
      <c r="AD114" s="959"/>
      <c r="AE114" s="960"/>
      <c r="AF114" s="961">
        <v>23458</v>
      </c>
      <c r="AG114" s="959"/>
      <c r="AH114" s="959"/>
      <c r="AI114" s="959"/>
      <c r="AJ114" s="960"/>
      <c r="AK114" s="961">
        <v>65451</v>
      </c>
      <c r="AL114" s="959"/>
      <c r="AM114" s="959"/>
      <c r="AN114" s="959"/>
      <c r="AO114" s="960"/>
      <c r="AP114" s="962">
        <v>0.2</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6003189</v>
      </c>
      <c r="BR114" s="926"/>
      <c r="BS114" s="926"/>
      <c r="BT114" s="926"/>
      <c r="BU114" s="926"/>
      <c r="BV114" s="926">
        <v>6278532</v>
      </c>
      <c r="BW114" s="926"/>
      <c r="BX114" s="926"/>
      <c r="BY114" s="926"/>
      <c r="BZ114" s="926"/>
      <c r="CA114" s="926">
        <v>5970593</v>
      </c>
      <c r="CB114" s="926"/>
      <c r="CC114" s="926"/>
      <c r="CD114" s="926"/>
      <c r="CE114" s="926"/>
      <c r="CF114" s="920">
        <v>19.8</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447</v>
      </c>
      <c r="DR114" s="959"/>
      <c r="DS114" s="959"/>
      <c r="DT114" s="959"/>
      <c r="DU114" s="960"/>
      <c r="DV114" s="962" t="s">
        <v>131</v>
      </c>
      <c r="DW114" s="963"/>
      <c r="DX114" s="963"/>
      <c r="DY114" s="963"/>
      <c r="DZ114" s="964"/>
    </row>
    <row r="115" spans="1:130" s="230" customFormat="1" ht="26.25" customHeight="1">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116864</v>
      </c>
      <c r="AB115" s="938"/>
      <c r="AC115" s="938"/>
      <c r="AD115" s="938"/>
      <c r="AE115" s="939"/>
      <c r="AF115" s="940">
        <v>29637</v>
      </c>
      <c r="AG115" s="938"/>
      <c r="AH115" s="938"/>
      <c r="AI115" s="938"/>
      <c r="AJ115" s="939"/>
      <c r="AK115" s="940">
        <v>74479</v>
      </c>
      <c r="AL115" s="938"/>
      <c r="AM115" s="938"/>
      <c r="AN115" s="938"/>
      <c r="AO115" s="939"/>
      <c r="AP115" s="941">
        <v>0.2</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v>345</v>
      </c>
      <c r="CB115" s="926"/>
      <c r="CC115" s="926"/>
      <c r="CD115" s="926"/>
      <c r="CE115" s="926"/>
      <c r="CF115" s="920">
        <v>0</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4311163</v>
      </c>
      <c r="DH115" s="959"/>
      <c r="DI115" s="959"/>
      <c r="DJ115" s="959"/>
      <c r="DK115" s="960"/>
      <c r="DL115" s="961">
        <v>4348059</v>
      </c>
      <c r="DM115" s="959"/>
      <c r="DN115" s="959"/>
      <c r="DO115" s="959"/>
      <c r="DP115" s="960"/>
      <c r="DQ115" s="961">
        <v>4248533</v>
      </c>
      <c r="DR115" s="959"/>
      <c r="DS115" s="959"/>
      <c r="DT115" s="959"/>
      <c r="DU115" s="960"/>
      <c r="DV115" s="962">
        <v>14.1</v>
      </c>
      <c r="DW115" s="963"/>
      <c r="DX115" s="963"/>
      <c r="DY115" s="963"/>
      <c r="DZ115" s="964"/>
    </row>
    <row r="116" spans="1:130" s="230" customFormat="1" ht="26.25" customHeight="1">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447</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3103</v>
      </c>
      <c r="DH116" s="959"/>
      <c r="DI116" s="959"/>
      <c r="DJ116" s="959"/>
      <c r="DK116" s="960"/>
      <c r="DL116" s="961">
        <v>1862</v>
      </c>
      <c r="DM116" s="959"/>
      <c r="DN116" s="959"/>
      <c r="DO116" s="959"/>
      <c r="DP116" s="960"/>
      <c r="DQ116" s="961">
        <v>931</v>
      </c>
      <c r="DR116" s="959"/>
      <c r="DS116" s="959"/>
      <c r="DT116" s="959"/>
      <c r="DU116" s="960"/>
      <c r="DV116" s="962">
        <v>0</v>
      </c>
      <c r="DW116" s="963"/>
      <c r="DX116" s="963"/>
      <c r="DY116" s="963"/>
      <c r="DZ116" s="964"/>
    </row>
    <row r="117" spans="1:130" s="230" customFormat="1" ht="26.25" customHeight="1">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4169628</v>
      </c>
      <c r="AB117" s="979"/>
      <c r="AC117" s="979"/>
      <c r="AD117" s="979"/>
      <c r="AE117" s="980"/>
      <c r="AF117" s="981">
        <v>4290569</v>
      </c>
      <c r="AG117" s="979"/>
      <c r="AH117" s="979"/>
      <c r="AI117" s="979"/>
      <c r="AJ117" s="980"/>
      <c r="AK117" s="981">
        <v>4097019</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447</v>
      </c>
      <c r="DH117" s="959"/>
      <c r="DI117" s="959"/>
      <c r="DJ117" s="959"/>
      <c r="DK117" s="960"/>
      <c r="DL117" s="961" t="s">
        <v>191</v>
      </c>
      <c r="DM117" s="959"/>
      <c r="DN117" s="959"/>
      <c r="DO117" s="959"/>
      <c r="DP117" s="960"/>
      <c r="DQ117" s="961" t="s">
        <v>447</v>
      </c>
      <c r="DR117" s="959"/>
      <c r="DS117" s="959"/>
      <c r="DT117" s="959"/>
      <c r="DU117" s="960"/>
      <c r="DV117" s="962" t="s">
        <v>131</v>
      </c>
      <c r="DW117" s="963"/>
      <c r="DX117" s="963"/>
      <c r="DY117" s="963"/>
      <c r="DZ117" s="964"/>
    </row>
    <row r="118" spans="1:130" s="230" customFormat="1" ht="26.25" customHeight="1">
      <c r="A118" s="912" t="s">
        <v>439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436</v>
      </c>
      <c r="AB118" s="893"/>
      <c r="AC118" s="893"/>
      <c r="AD118" s="893"/>
      <c r="AE118" s="894"/>
      <c r="AF118" s="892" t="s">
        <v>437</v>
      </c>
      <c r="AG118" s="893"/>
      <c r="AH118" s="893"/>
      <c r="AI118" s="893"/>
      <c r="AJ118" s="894"/>
      <c r="AK118" s="892" t="s">
        <v>310</v>
      </c>
      <c r="AL118" s="893"/>
      <c r="AM118" s="893"/>
      <c r="AN118" s="893"/>
      <c r="AO118" s="894"/>
      <c r="AP118" s="970" t="s">
        <v>438</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447</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447</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c r="A119" s="1056" t="s">
        <v>442</v>
      </c>
      <c r="B119" s="947"/>
      <c r="C119" s="929" t="s">
        <v>443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469</v>
      </c>
      <c r="BP119" s="1005"/>
      <c r="BQ119" s="999">
        <v>45526094</v>
      </c>
      <c r="BR119" s="1000"/>
      <c r="BS119" s="1000"/>
      <c r="BT119" s="1000"/>
      <c r="BU119" s="1000"/>
      <c r="BV119" s="1000">
        <v>43437941</v>
      </c>
      <c r="BW119" s="1000"/>
      <c r="BX119" s="1000"/>
      <c r="BY119" s="1000"/>
      <c r="BZ119" s="1000"/>
      <c r="CA119" s="1000">
        <v>43015748</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131</v>
      </c>
      <c r="DM119" s="986"/>
      <c r="DN119" s="986"/>
      <c r="DO119" s="986"/>
      <c r="DP119" s="987"/>
      <c r="DQ119" s="985" t="s">
        <v>447</v>
      </c>
      <c r="DR119" s="986"/>
      <c r="DS119" s="986"/>
      <c r="DT119" s="986"/>
      <c r="DU119" s="987"/>
      <c r="DV119" s="988" t="s">
        <v>131</v>
      </c>
      <c r="DW119" s="989"/>
      <c r="DX119" s="989"/>
      <c r="DY119" s="989"/>
      <c r="DZ119" s="990"/>
    </row>
    <row r="120" spans="1:130" s="230" customFormat="1" ht="26.25" customHeight="1">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15288404</v>
      </c>
      <c r="BR120" s="931"/>
      <c r="BS120" s="931"/>
      <c r="BT120" s="931"/>
      <c r="BU120" s="931"/>
      <c r="BV120" s="931">
        <v>15166728</v>
      </c>
      <c r="BW120" s="931"/>
      <c r="BX120" s="931"/>
      <c r="BY120" s="931"/>
      <c r="BZ120" s="931"/>
      <c r="CA120" s="931">
        <v>16540104</v>
      </c>
      <c r="CB120" s="931"/>
      <c r="CC120" s="931"/>
      <c r="CD120" s="931"/>
      <c r="CE120" s="931"/>
      <c r="CF120" s="944">
        <v>54.8</v>
      </c>
      <c r="CG120" s="945"/>
      <c r="CH120" s="945"/>
      <c r="CI120" s="945"/>
      <c r="CJ120" s="945"/>
      <c r="CK120" s="1006" t="s">
        <v>473</v>
      </c>
      <c r="CL120" s="1007"/>
      <c r="CM120" s="1007"/>
      <c r="CN120" s="1007"/>
      <c r="CO120" s="1008"/>
      <c r="CP120" s="1014" t="s">
        <v>474</v>
      </c>
      <c r="CQ120" s="1015"/>
      <c r="CR120" s="1015"/>
      <c r="CS120" s="1015"/>
      <c r="CT120" s="1015"/>
      <c r="CU120" s="1015"/>
      <c r="CV120" s="1015"/>
      <c r="CW120" s="1015"/>
      <c r="CX120" s="1015"/>
      <c r="CY120" s="1015"/>
      <c r="CZ120" s="1015"/>
      <c r="DA120" s="1015"/>
      <c r="DB120" s="1015"/>
      <c r="DC120" s="1015"/>
      <c r="DD120" s="1015"/>
      <c r="DE120" s="1015"/>
      <c r="DF120" s="1016"/>
      <c r="DG120" s="930">
        <v>5700723</v>
      </c>
      <c r="DH120" s="931"/>
      <c r="DI120" s="931"/>
      <c r="DJ120" s="931"/>
      <c r="DK120" s="931"/>
      <c r="DL120" s="931">
        <v>6117592</v>
      </c>
      <c r="DM120" s="931"/>
      <c r="DN120" s="931"/>
      <c r="DO120" s="931"/>
      <c r="DP120" s="931"/>
      <c r="DQ120" s="931">
        <v>6545460</v>
      </c>
      <c r="DR120" s="931"/>
      <c r="DS120" s="931"/>
      <c r="DT120" s="931"/>
      <c r="DU120" s="931"/>
      <c r="DV120" s="932">
        <v>21.7</v>
      </c>
      <c r="DW120" s="932"/>
      <c r="DX120" s="932"/>
      <c r="DY120" s="932"/>
      <c r="DZ120" s="933"/>
    </row>
    <row r="121" spans="1:130" s="230" customFormat="1" ht="26.25" customHeight="1">
      <c r="A121" s="1057"/>
      <c r="B121" s="949"/>
      <c r="C121" s="974" t="s">
        <v>475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447</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476</v>
      </c>
      <c r="BA121" s="923"/>
      <c r="BB121" s="923"/>
      <c r="BC121" s="923"/>
      <c r="BD121" s="923"/>
      <c r="BE121" s="923"/>
      <c r="BF121" s="923"/>
      <c r="BG121" s="923"/>
      <c r="BH121" s="923"/>
      <c r="BI121" s="923"/>
      <c r="BJ121" s="923"/>
      <c r="BK121" s="923"/>
      <c r="BL121" s="923"/>
      <c r="BM121" s="923"/>
      <c r="BN121" s="923"/>
      <c r="BO121" s="923"/>
      <c r="BP121" s="924"/>
      <c r="BQ121" s="925">
        <v>8920798</v>
      </c>
      <c r="BR121" s="926"/>
      <c r="BS121" s="926"/>
      <c r="BT121" s="926"/>
      <c r="BU121" s="926"/>
      <c r="BV121" s="926">
        <v>9497691</v>
      </c>
      <c r="BW121" s="926"/>
      <c r="BX121" s="926"/>
      <c r="BY121" s="926"/>
      <c r="BZ121" s="926"/>
      <c r="CA121" s="926">
        <v>9523600</v>
      </c>
      <c r="CB121" s="926"/>
      <c r="CC121" s="926"/>
      <c r="CD121" s="926"/>
      <c r="CE121" s="926"/>
      <c r="CF121" s="920">
        <v>31.5</v>
      </c>
      <c r="CG121" s="921"/>
      <c r="CH121" s="921"/>
      <c r="CI121" s="921"/>
      <c r="CJ121" s="921"/>
      <c r="CK121" s="1009"/>
      <c r="CL121" s="1010"/>
      <c r="CM121" s="1010"/>
      <c r="CN121" s="1010"/>
      <c r="CO121" s="1011"/>
      <c r="CP121" s="1019" t="s">
        <v>477</v>
      </c>
      <c r="CQ121" s="1020"/>
      <c r="CR121" s="1020"/>
      <c r="CS121" s="1020"/>
      <c r="CT121" s="1020"/>
      <c r="CU121" s="1020"/>
      <c r="CV121" s="1020"/>
      <c r="CW121" s="1020"/>
      <c r="CX121" s="1020"/>
      <c r="CY121" s="1020"/>
      <c r="CZ121" s="1020"/>
      <c r="DA121" s="1020"/>
      <c r="DB121" s="1020"/>
      <c r="DC121" s="1020"/>
      <c r="DD121" s="1020"/>
      <c r="DE121" s="1020"/>
      <c r="DF121" s="1021"/>
      <c r="DG121" s="925" t="s">
        <v>131</v>
      </c>
      <c r="DH121" s="926"/>
      <c r="DI121" s="926"/>
      <c r="DJ121" s="926"/>
      <c r="DK121" s="926"/>
      <c r="DL121" s="926" t="s">
        <v>131</v>
      </c>
      <c r="DM121" s="926"/>
      <c r="DN121" s="926"/>
      <c r="DO121" s="926"/>
      <c r="DP121" s="926"/>
      <c r="DQ121" s="926" t="s">
        <v>131</v>
      </c>
      <c r="DR121" s="926"/>
      <c r="DS121" s="926"/>
      <c r="DT121" s="926"/>
      <c r="DU121" s="926"/>
      <c r="DV121" s="927" t="s">
        <v>131</v>
      </c>
      <c r="DW121" s="927"/>
      <c r="DX121" s="927"/>
      <c r="DY121" s="927"/>
      <c r="DZ121" s="928"/>
    </row>
    <row r="122" spans="1:130" s="230" customFormat="1" ht="26.25" customHeight="1">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447</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11767275</v>
      </c>
      <c r="BR122" s="1000"/>
      <c r="BS122" s="1000"/>
      <c r="BT122" s="1000"/>
      <c r="BU122" s="1000"/>
      <c r="BV122" s="1000">
        <v>11394114</v>
      </c>
      <c r="BW122" s="1000"/>
      <c r="BX122" s="1000"/>
      <c r="BY122" s="1000"/>
      <c r="BZ122" s="1000"/>
      <c r="CA122" s="1000">
        <v>10948054</v>
      </c>
      <c r="CB122" s="1000"/>
      <c r="CC122" s="1000"/>
      <c r="CD122" s="1000"/>
      <c r="CE122" s="1000"/>
      <c r="CF122" s="1017">
        <v>36.200000000000003</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t="s">
        <v>131</v>
      </c>
      <c r="DR122" s="926"/>
      <c r="DS122" s="926"/>
      <c r="DT122" s="926"/>
      <c r="DU122" s="926"/>
      <c r="DV122" s="927" t="s">
        <v>447</v>
      </c>
      <c r="DW122" s="927"/>
      <c r="DX122" s="927"/>
      <c r="DY122" s="927"/>
      <c r="DZ122" s="928"/>
    </row>
    <row r="123" spans="1:130" s="230" customFormat="1" ht="26.25" customHeight="1">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1551</v>
      </c>
      <c r="AB123" s="959"/>
      <c r="AC123" s="959"/>
      <c r="AD123" s="959"/>
      <c r="AE123" s="960"/>
      <c r="AF123" s="961">
        <v>1241</v>
      </c>
      <c r="AG123" s="959"/>
      <c r="AH123" s="959"/>
      <c r="AI123" s="959"/>
      <c r="AJ123" s="960"/>
      <c r="AK123" s="961">
        <v>931</v>
      </c>
      <c r="AL123" s="959"/>
      <c r="AM123" s="959"/>
      <c r="AN123" s="959"/>
      <c r="AO123" s="960"/>
      <c r="AP123" s="962">
        <v>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480</v>
      </c>
      <c r="BP123" s="1005"/>
      <c r="BQ123" s="1063">
        <v>35976477</v>
      </c>
      <c r="BR123" s="1064"/>
      <c r="BS123" s="1064"/>
      <c r="BT123" s="1064"/>
      <c r="BU123" s="1064"/>
      <c r="BV123" s="1064">
        <v>36058533</v>
      </c>
      <c r="BW123" s="1064"/>
      <c r="BX123" s="1064"/>
      <c r="BY123" s="1064"/>
      <c r="BZ123" s="1064"/>
      <c r="CA123" s="1064">
        <v>37011758</v>
      </c>
      <c r="CB123" s="1064"/>
      <c r="CC123" s="1064"/>
      <c r="CD123" s="1064"/>
      <c r="CE123" s="1064"/>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447</v>
      </c>
      <c r="AL124" s="959"/>
      <c r="AM124" s="959"/>
      <c r="AN124" s="959"/>
      <c r="AO124" s="960"/>
      <c r="AP124" s="962" t="s">
        <v>131</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32</v>
      </c>
      <c r="BR124" s="1027"/>
      <c r="BS124" s="1027"/>
      <c r="BT124" s="1027"/>
      <c r="BU124" s="1027"/>
      <c r="BV124" s="1027">
        <v>26.2</v>
      </c>
      <c r="BW124" s="1027"/>
      <c r="BX124" s="1027"/>
      <c r="BY124" s="1027"/>
      <c r="BZ124" s="1027"/>
      <c r="CA124" s="1027">
        <v>19.8</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447</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115313</v>
      </c>
      <c r="AB126" s="959"/>
      <c r="AC126" s="959"/>
      <c r="AD126" s="959"/>
      <c r="AE126" s="960"/>
      <c r="AF126" s="961">
        <v>28396</v>
      </c>
      <c r="AG126" s="959"/>
      <c r="AH126" s="959"/>
      <c r="AI126" s="959"/>
      <c r="AJ126" s="960"/>
      <c r="AK126" s="961">
        <v>73548</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447</v>
      </c>
      <c r="DM126" s="926"/>
      <c r="DN126" s="926"/>
      <c r="DO126" s="926"/>
      <c r="DP126" s="926"/>
      <c r="DQ126" s="926" t="s">
        <v>447</v>
      </c>
      <c r="DR126" s="926"/>
      <c r="DS126" s="926"/>
      <c r="DT126" s="926"/>
      <c r="DU126" s="926"/>
      <c r="DV126" s="927" t="s">
        <v>191</v>
      </c>
      <c r="DW126" s="927"/>
      <c r="DX126" s="927"/>
      <c r="DY126" s="927"/>
      <c r="DZ126" s="928"/>
    </row>
    <row r="127" spans="1:130" s="230" customFormat="1" ht="26.25" customHeight="1">
      <c r="A127" s="1058"/>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447</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488</v>
      </c>
      <c r="AY127" s="1032"/>
      <c r="AZ127" s="1032"/>
      <c r="BA127" s="1032"/>
      <c r="BB127" s="1032"/>
      <c r="BC127" s="1032"/>
      <c r="BD127" s="1032"/>
      <c r="BE127" s="1033"/>
      <c r="BF127" s="1034" t="s">
        <v>489</v>
      </c>
      <c r="BG127" s="1032"/>
      <c r="BH127" s="1032"/>
      <c r="BI127" s="1032"/>
      <c r="BJ127" s="1032"/>
      <c r="BK127" s="1032"/>
      <c r="BL127" s="1033"/>
      <c r="BM127" s="1034" t="s">
        <v>490</v>
      </c>
      <c r="BN127" s="1032"/>
      <c r="BO127" s="1032"/>
      <c r="BP127" s="1032"/>
      <c r="BQ127" s="1032"/>
      <c r="BR127" s="1032"/>
      <c r="BS127" s="1033"/>
      <c r="BT127" s="1034" t="s">
        <v>491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131</v>
      </c>
      <c r="DR127" s="926"/>
      <c r="DS127" s="926"/>
      <c r="DT127" s="926"/>
      <c r="DU127" s="926"/>
      <c r="DV127" s="927" t="s">
        <v>447</v>
      </c>
      <c r="DW127" s="927"/>
      <c r="DX127" s="927"/>
      <c r="DY127" s="927"/>
      <c r="DZ127" s="928"/>
    </row>
    <row r="128" spans="1:130" s="230" customFormat="1" ht="26.25" customHeight="1" thickBot="1">
      <c r="A128" s="1041" t="s">
        <v>493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494</v>
      </c>
      <c r="X128" s="1043"/>
      <c r="Y128" s="1043"/>
      <c r="Z128" s="1044"/>
      <c r="AA128" s="1045">
        <v>383706</v>
      </c>
      <c r="AB128" s="1046"/>
      <c r="AC128" s="1046"/>
      <c r="AD128" s="1046"/>
      <c r="AE128" s="1047"/>
      <c r="AF128" s="1048">
        <v>448832</v>
      </c>
      <c r="AG128" s="1046"/>
      <c r="AH128" s="1046"/>
      <c r="AI128" s="1046"/>
      <c r="AJ128" s="1047"/>
      <c r="AK128" s="1048">
        <v>392492</v>
      </c>
      <c r="AL128" s="1046"/>
      <c r="AM128" s="1046"/>
      <c r="AN128" s="1046"/>
      <c r="AO128" s="1047"/>
      <c r="AP128" s="1049"/>
      <c r="AQ128" s="1050"/>
      <c r="AR128" s="1050"/>
      <c r="AS128" s="1050"/>
      <c r="AT128" s="1051"/>
      <c r="AU128" s="232"/>
      <c r="AV128" s="232"/>
      <c r="AW128" s="232"/>
      <c r="AX128" s="896" t="s">
        <v>495</v>
      </c>
      <c r="AY128" s="897"/>
      <c r="AZ128" s="897"/>
      <c r="BA128" s="897"/>
      <c r="BB128" s="897"/>
      <c r="BC128" s="897"/>
      <c r="BD128" s="897"/>
      <c r="BE128" s="898"/>
      <c r="BF128" s="1052" t="s">
        <v>131</v>
      </c>
      <c r="BG128" s="1053"/>
      <c r="BH128" s="1053"/>
      <c r="BI128" s="1053"/>
      <c r="BJ128" s="1053"/>
      <c r="BK128" s="1053"/>
      <c r="BL128" s="1054"/>
      <c r="BM128" s="1052">
        <v>11.74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496</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v>345</v>
      </c>
      <c r="DR128" s="1038"/>
      <c r="DS128" s="1038"/>
      <c r="DT128" s="1038"/>
      <c r="DU128" s="1038"/>
      <c r="DV128" s="1039">
        <v>0</v>
      </c>
      <c r="DW128" s="1039"/>
      <c r="DX128" s="1039"/>
      <c r="DY128" s="1039"/>
      <c r="DZ128" s="1040"/>
    </row>
    <row r="129" spans="1:131" s="230" customFormat="1" ht="26.25" customHeight="1">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31140987</v>
      </c>
      <c r="AB129" s="959"/>
      <c r="AC129" s="959"/>
      <c r="AD129" s="959"/>
      <c r="AE129" s="960"/>
      <c r="AF129" s="961">
        <v>29449100</v>
      </c>
      <c r="AG129" s="959"/>
      <c r="AH129" s="959"/>
      <c r="AI129" s="959"/>
      <c r="AJ129" s="960"/>
      <c r="AK129" s="961">
        <v>31460632</v>
      </c>
      <c r="AL129" s="959"/>
      <c r="AM129" s="959"/>
      <c r="AN129" s="959"/>
      <c r="AO129" s="960"/>
      <c r="AP129" s="1073"/>
      <c r="AQ129" s="1074"/>
      <c r="AR129" s="1074"/>
      <c r="AS129" s="1074"/>
      <c r="AT129" s="1075"/>
      <c r="AU129" s="233"/>
      <c r="AV129" s="233"/>
      <c r="AW129" s="233"/>
      <c r="AX129" s="1065" t="s">
        <v>498</v>
      </c>
      <c r="AY129" s="923"/>
      <c r="AZ129" s="923"/>
      <c r="BA129" s="923"/>
      <c r="BB129" s="923"/>
      <c r="BC129" s="923"/>
      <c r="BD129" s="923"/>
      <c r="BE129" s="924"/>
      <c r="BF129" s="1066" t="s">
        <v>447</v>
      </c>
      <c r="BG129" s="1067"/>
      <c r="BH129" s="1067"/>
      <c r="BI129" s="1067"/>
      <c r="BJ129" s="1067"/>
      <c r="BK129" s="1067"/>
      <c r="BL129" s="1068"/>
      <c r="BM129" s="1066">
        <v>16.739999999999998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1382366</v>
      </c>
      <c r="AB130" s="959"/>
      <c r="AC130" s="959"/>
      <c r="AD130" s="959"/>
      <c r="AE130" s="960"/>
      <c r="AF130" s="961">
        <v>1323995</v>
      </c>
      <c r="AG130" s="959"/>
      <c r="AH130" s="959"/>
      <c r="AI130" s="959"/>
      <c r="AJ130" s="960"/>
      <c r="AK130" s="961">
        <v>1253806</v>
      </c>
      <c r="AL130" s="959"/>
      <c r="AM130" s="959"/>
      <c r="AN130" s="959"/>
      <c r="AO130" s="960"/>
      <c r="AP130" s="1073"/>
      <c r="AQ130" s="1074"/>
      <c r="AR130" s="1074"/>
      <c r="AS130" s="1074"/>
      <c r="AT130" s="1075"/>
      <c r="AU130" s="233"/>
      <c r="AV130" s="233"/>
      <c r="AW130" s="233"/>
      <c r="AX130" s="1065" t="s">
        <v>501</v>
      </c>
      <c r="AY130" s="923"/>
      <c r="AZ130" s="923"/>
      <c r="BA130" s="923"/>
      <c r="BB130" s="923"/>
      <c r="BC130" s="923"/>
      <c r="BD130" s="923"/>
      <c r="BE130" s="924"/>
      <c r="BF130" s="1101">
        <v>8.3000000000000007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29758621</v>
      </c>
      <c r="AB131" s="986"/>
      <c r="AC131" s="986"/>
      <c r="AD131" s="986"/>
      <c r="AE131" s="987"/>
      <c r="AF131" s="985">
        <v>28125105</v>
      </c>
      <c r="AG131" s="986"/>
      <c r="AH131" s="986"/>
      <c r="AI131" s="986"/>
      <c r="AJ131" s="987"/>
      <c r="AK131" s="985">
        <v>30206826</v>
      </c>
      <c r="AL131" s="986"/>
      <c r="AM131" s="986"/>
      <c r="AN131" s="986"/>
      <c r="AO131" s="987"/>
      <c r="AP131" s="1110"/>
      <c r="AQ131" s="1111"/>
      <c r="AR131" s="1111"/>
      <c r="AS131" s="1111"/>
      <c r="AT131" s="1112"/>
      <c r="AU131" s="233"/>
      <c r="AV131" s="233"/>
      <c r="AW131" s="233"/>
      <c r="AX131" s="1083" t="s">
        <v>503</v>
      </c>
      <c r="AY131" s="726"/>
      <c r="AZ131" s="726"/>
      <c r="BA131" s="726"/>
      <c r="BB131" s="726"/>
      <c r="BC131" s="726"/>
      <c r="BD131" s="726"/>
      <c r="BE131" s="1036"/>
      <c r="BF131" s="1084">
        <v>19.8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8.0768393130000007</v>
      </c>
      <c r="AB132" s="1097"/>
      <c r="AC132" s="1097"/>
      <c r="AD132" s="1097"/>
      <c r="AE132" s="1098"/>
      <c r="AF132" s="1099">
        <v>8.9519381350000007</v>
      </c>
      <c r="AG132" s="1097"/>
      <c r="AH132" s="1097"/>
      <c r="AI132" s="1097"/>
      <c r="AJ132" s="1098"/>
      <c r="AK132" s="1099">
        <v>8.1131367730000008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7.1</v>
      </c>
      <c r="AB133" s="1080"/>
      <c r="AC133" s="1080"/>
      <c r="AD133" s="1080"/>
      <c r="AE133" s="1081"/>
      <c r="AF133" s="1079">
        <v>8.1</v>
      </c>
      <c r="AG133" s="1080"/>
      <c r="AH133" s="1080"/>
      <c r="AI133" s="1080"/>
      <c r="AJ133" s="1081"/>
      <c r="AK133" s="1079">
        <v>8.3000000000000007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QrfVEPR/Io7ytST1ks/402WUr9ux9bCSqbJp56NxQr6Cr4naOUSJ77SeZbNq40CQz2bGatrl5sP/j1+C7bZWA==" saltValue="2VGEquSY5jYBjAeo9XG7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507</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zJPGiwO0SL4q7Kqh1qa1hS65/VRr4BbFWUsmOdpbRQije7+BYiwZma3oYbhZrq312WKEkyw3FUsxWRZoFDp6PA==" saltValue="TJNHYEDjUbKZtXYKs2F5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YTLGbKSqKojcdGAHqRRGJpAF5xxG50IhqFsN7Iqfwt2IGTUCr6gFSWWOBTRhrRrCpoylQXK4eG86N5JV9/hBUQ==" saltValue="r31ldya4kpHBhPJcoxyy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510</v>
      </c>
      <c r="AP7" s="272"/>
      <c r="AQ7" s="273" t="s">
        <v>511</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512</v>
      </c>
      <c r="AQ8" s="279" t="s">
        <v>513</v>
      </c>
      <c r="AR8" s="280" t="s">
        <v>514</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515</v>
      </c>
      <c r="AL9" s="1117"/>
      <c r="AM9" s="1117"/>
      <c r="AN9" s="1118"/>
      <c r="AO9" s="281">
        <v>8528833</v>
      </c>
      <c r="AP9" s="281">
        <v>60110</v>
      </c>
      <c r="AQ9" s="282">
        <v>62374</v>
      </c>
      <c r="AR9" s="283">
        <v>-3.6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516</v>
      </c>
      <c r="AL10" s="1117"/>
      <c r="AM10" s="1117"/>
      <c r="AN10" s="1118"/>
      <c r="AO10" s="284">
        <v>49559</v>
      </c>
      <c r="AP10" s="284">
        <v>349</v>
      </c>
      <c r="AQ10" s="285">
        <v>4230</v>
      </c>
      <c r="AR10" s="286">
        <v>-91.7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517</v>
      </c>
      <c r="AL11" s="1117"/>
      <c r="AM11" s="1117"/>
      <c r="AN11" s="1118"/>
      <c r="AO11" s="284">
        <v>50961</v>
      </c>
      <c r="AP11" s="284">
        <v>359</v>
      </c>
      <c r="AQ11" s="285">
        <v>601</v>
      </c>
      <c r="AR11" s="286">
        <v>-40.299999999999997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518</v>
      </c>
      <c r="AL12" s="1117"/>
      <c r="AM12" s="1117"/>
      <c r="AN12" s="1118"/>
      <c r="AO12" s="284" t="s">
        <v>519</v>
      </c>
      <c r="AP12" s="284" t="s">
        <v>519</v>
      </c>
      <c r="AQ12" s="285">
        <v>13</v>
      </c>
      <c r="AR12" s="286" t="s">
        <v>519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520</v>
      </c>
      <c r="AL13" s="1117"/>
      <c r="AM13" s="1117"/>
      <c r="AN13" s="1118"/>
      <c r="AO13" s="284">
        <v>250824</v>
      </c>
      <c r="AP13" s="284">
        <v>1768</v>
      </c>
      <c r="AQ13" s="285">
        <v>2559</v>
      </c>
      <c r="AR13" s="286">
        <v>-30.9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521</v>
      </c>
      <c r="AL14" s="1117"/>
      <c r="AM14" s="1117"/>
      <c r="AN14" s="1118"/>
      <c r="AO14" s="284">
        <v>47427</v>
      </c>
      <c r="AP14" s="284">
        <v>334</v>
      </c>
      <c r="AQ14" s="285">
        <v>1133</v>
      </c>
      <c r="AR14" s="286">
        <v>-70.5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522</v>
      </c>
      <c r="AL15" s="1120"/>
      <c r="AM15" s="1120"/>
      <c r="AN15" s="1121"/>
      <c r="AO15" s="284">
        <v>-493976</v>
      </c>
      <c r="AP15" s="284">
        <v>-3481</v>
      </c>
      <c r="AQ15" s="285">
        <v>-4006</v>
      </c>
      <c r="AR15" s="286">
        <v>-13.1</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8433628</v>
      </c>
      <c r="AP16" s="284">
        <v>59439</v>
      </c>
      <c r="AQ16" s="285">
        <v>66904</v>
      </c>
      <c r="AR16" s="286">
        <v>-11.2</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527</v>
      </c>
      <c r="AL21" s="1123"/>
      <c r="AM21" s="1123"/>
      <c r="AN21" s="1124"/>
      <c r="AO21" s="297">
        <v>6.28</v>
      </c>
      <c r="AP21" s="298">
        <v>6.16</v>
      </c>
      <c r="AQ21" s="299">
        <v>0.12</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528</v>
      </c>
      <c r="AL22" s="1123"/>
      <c r="AM22" s="1123"/>
      <c r="AN22" s="1124"/>
      <c r="AO22" s="302">
        <v>99.7</v>
      </c>
      <c r="AP22" s="303">
        <v>98.9</v>
      </c>
      <c r="AQ22" s="304">
        <v>0.8</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c r="A27" s="309"/>
      <c r="AO27" s="262"/>
      <c r="AP27" s="262"/>
      <c r="AQ27" s="262"/>
      <c r="AR27" s="262"/>
      <c r="AS27" s="262"/>
      <c r="AT27" s="262"/>
    </row>
    <row r="28" spans="1:46" ht="16.2">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510</v>
      </c>
      <c r="AP30" s="272"/>
      <c r="AQ30" s="273" t="s">
        <v>511</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512</v>
      </c>
      <c r="AQ31" s="279" t="s">
        <v>513</v>
      </c>
      <c r="AR31" s="280" t="s">
        <v>514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532</v>
      </c>
      <c r="AL32" s="1131"/>
      <c r="AM32" s="1131"/>
      <c r="AN32" s="1132"/>
      <c r="AO32" s="312">
        <v>3560704</v>
      </c>
      <c r="AP32" s="312">
        <v>25095</v>
      </c>
      <c r="AQ32" s="313">
        <v>33699</v>
      </c>
      <c r="AR32" s="314">
        <v>-25.5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533</v>
      </c>
      <c r="AL33" s="1131"/>
      <c r="AM33" s="1131"/>
      <c r="AN33" s="1132"/>
      <c r="AO33" s="312" t="s">
        <v>519</v>
      </c>
      <c r="AP33" s="312" t="s">
        <v>519</v>
      </c>
      <c r="AQ33" s="313" t="s">
        <v>519</v>
      </c>
      <c r="AR33" s="314" t="s">
        <v>519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534</v>
      </c>
      <c r="AL34" s="1131"/>
      <c r="AM34" s="1131"/>
      <c r="AN34" s="1132"/>
      <c r="AO34" s="312" t="s">
        <v>519</v>
      </c>
      <c r="AP34" s="312" t="s">
        <v>519</v>
      </c>
      <c r="AQ34" s="313">
        <v>23</v>
      </c>
      <c r="AR34" s="314" t="s">
        <v>519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535</v>
      </c>
      <c r="AL35" s="1131"/>
      <c r="AM35" s="1131"/>
      <c r="AN35" s="1132"/>
      <c r="AO35" s="312">
        <v>396385</v>
      </c>
      <c r="AP35" s="312">
        <v>2794</v>
      </c>
      <c r="AQ35" s="313">
        <v>5771</v>
      </c>
      <c r="AR35" s="314">
        <v>-51.6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536</v>
      </c>
      <c r="AL36" s="1131"/>
      <c r="AM36" s="1131"/>
      <c r="AN36" s="1132"/>
      <c r="AO36" s="312">
        <v>65451</v>
      </c>
      <c r="AP36" s="312">
        <v>461</v>
      </c>
      <c r="AQ36" s="313">
        <v>1158</v>
      </c>
      <c r="AR36" s="314">
        <v>-60.2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537</v>
      </c>
      <c r="AL37" s="1131"/>
      <c r="AM37" s="1131"/>
      <c r="AN37" s="1132"/>
      <c r="AO37" s="312">
        <v>74479</v>
      </c>
      <c r="AP37" s="312">
        <v>525</v>
      </c>
      <c r="AQ37" s="313">
        <v>631</v>
      </c>
      <c r="AR37" s="314">
        <v>-16.8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538</v>
      </c>
      <c r="AL38" s="1134"/>
      <c r="AM38" s="1134"/>
      <c r="AN38" s="1135"/>
      <c r="AO38" s="315" t="s">
        <v>519</v>
      </c>
      <c r="AP38" s="315" t="s">
        <v>519</v>
      </c>
      <c r="AQ38" s="316">
        <v>0</v>
      </c>
      <c r="AR38" s="304" t="s">
        <v>519</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539</v>
      </c>
      <c r="AL39" s="1134"/>
      <c r="AM39" s="1134"/>
      <c r="AN39" s="1135"/>
      <c r="AO39" s="312">
        <v>-392492</v>
      </c>
      <c r="AP39" s="312">
        <v>-2766</v>
      </c>
      <c r="AQ39" s="313">
        <v>-6112</v>
      </c>
      <c r="AR39" s="314">
        <v>-54.7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540</v>
      </c>
      <c r="AL40" s="1131"/>
      <c r="AM40" s="1131"/>
      <c r="AN40" s="1132"/>
      <c r="AO40" s="312">
        <v>-1253806</v>
      </c>
      <c r="AP40" s="312">
        <v>-8837</v>
      </c>
      <c r="AQ40" s="313">
        <v>-25565</v>
      </c>
      <c r="AR40" s="314">
        <v>-65.400000000000006</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2450721</v>
      </c>
      <c r="AP41" s="312">
        <v>17272</v>
      </c>
      <c r="AQ41" s="313">
        <v>9604</v>
      </c>
      <c r="AR41" s="314">
        <v>79.8</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510</v>
      </c>
      <c r="AN49" s="1127" t="s">
        <v>544</v>
      </c>
      <c r="AO49" s="1128"/>
      <c r="AP49" s="1128"/>
      <c r="AQ49" s="1128"/>
      <c r="AR49" s="1129"/>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545</v>
      </c>
      <c r="AO50" s="329" t="s">
        <v>546</v>
      </c>
      <c r="AP50" s="330" t="s">
        <v>547</v>
      </c>
      <c r="AQ50" s="331" t="s">
        <v>548</v>
      </c>
      <c r="AR50" s="332" t="s">
        <v>549</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3644851</v>
      </c>
      <c r="AN51" s="334">
        <v>26106</v>
      </c>
      <c r="AO51" s="335">
        <v>-26.4</v>
      </c>
      <c r="AP51" s="336">
        <v>43226</v>
      </c>
      <c r="AQ51" s="337">
        <v>1.3</v>
      </c>
      <c r="AR51" s="338">
        <v>-27.7</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1768194</v>
      </c>
      <c r="AN52" s="342">
        <v>12665</v>
      </c>
      <c r="AO52" s="343">
        <v>-51.8</v>
      </c>
      <c r="AP52" s="344">
        <v>22622</v>
      </c>
      <c r="AQ52" s="345">
        <v>-0.2</v>
      </c>
      <c r="AR52" s="346">
        <v>-51.6</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7381495</v>
      </c>
      <c r="AN53" s="334">
        <v>52484</v>
      </c>
      <c r="AO53" s="335">
        <v>101</v>
      </c>
      <c r="AP53" s="336">
        <v>42836</v>
      </c>
      <c r="AQ53" s="337">
        <v>-0.9</v>
      </c>
      <c r="AR53" s="338">
        <v>101.9</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5208154</v>
      </c>
      <c r="AN54" s="342">
        <v>37031</v>
      </c>
      <c r="AO54" s="343">
        <v>192.4</v>
      </c>
      <c r="AP54" s="344">
        <v>22936</v>
      </c>
      <c r="AQ54" s="345">
        <v>1.4</v>
      </c>
      <c r="AR54" s="346">
        <v>191</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10067404</v>
      </c>
      <c r="AN55" s="334">
        <v>71383</v>
      </c>
      <c r="AO55" s="335">
        <v>36</v>
      </c>
      <c r="AP55" s="336">
        <v>44161</v>
      </c>
      <c r="AQ55" s="337">
        <v>3.1</v>
      </c>
      <c r="AR55" s="338">
        <v>32.9</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6837516</v>
      </c>
      <c r="AN56" s="342">
        <v>48482</v>
      </c>
      <c r="AO56" s="343">
        <v>30.9</v>
      </c>
      <c r="AP56" s="344">
        <v>23644</v>
      </c>
      <c r="AQ56" s="345">
        <v>3.1</v>
      </c>
      <c r="AR56" s="346">
        <v>27.8</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5023376</v>
      </c>
      <c r="AN57" s="334">
        <v>35545</v>
      </c>
      <c r="AO57" s="335">
        <v>-50.2</v>
      </c>
      <c r="AP57" s="336">
        <v>43955</v>
      </c>
      <c r="AQ57" s="337">
        <v>-0.5</v>
      </c>
      <c r="AR57" s="338">
        <v>-49.7</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2825823</v>
      </c>
      <c r="AN58" s="342">
        <v>19995</v>
      </c>
      <c r="AO58" s="343">
        <v>-58.8</v>
      </c>
      <c r="AP58" s="344">
        <v>21318</v>
      </c>
      <c r="AQ58" s="345">
        <v>-9.8000000000000007</v>
      </c>
      <c r="AR58" s="346">
        <v>-49</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7722801</v>
      </c>
      <c r="AN59" s="334">
        <v>54429</v>
      </c>
      <c r="AO59" s="335">
        <v>53.1</v>
      </c>
      <c r="AP59" s="336">
        <v>41921</v>
      </c>
      <c r="AQ59" s="337">
        <v>-4.5999999999999996</v>
      </c>
      <c r="AR59" s="338">
        <v>57.7</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5109536</v>
      </c>
      <c r="AN60" s="342">
        <v>36011</v>
      </c>
      <c r="AO60" s="343">
        <v>80.099999999999994</v>
      </c>
      <c r="AP60" s="344">
        <v>21655</v>
      </c>
      <c r="AQ60" s="345">
        <v>1.6</v>
      </c>
      <c r="AR60" s="346">
        <v>78.5</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6767985</v>
      </c>
      <c r="AN61" s="349">
        <v>47989</v>
      </c>
      <c r="AO61" s="350">
        <v>22.7</v>
      </c>
      <c r="AP61" s="351">
        <v>43220</v>
      </c>
      <c r="AQ61" s="352">
        <v>-0.3</v>
      </c>
      <c r="AR61" s="338">
        <v>23</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4349845</v>
      </c>
      <c r="AN62" s="342">
        <v>30837</v>
      </c>
      <c r="AO62" s="343">
        <v>38.6</v>
      </c>
      <c r="AP62" s="344">
        <v>22435</v>
      </c>
      <c r="AQ62" s="345">
        <v>-0.8</v>
      </c>
      <c r="AR62" s="346">
        <v>39.4</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evmQhaE8emVkyKKmfN3OggKT4HAVRuYrP4flDeIbvcN+oKPSdTcrK5uz8NGw6SZo6H8vwsLkj7wA7wjmB1E8BA==" saltValue="oyF+vyDT0G2rom/Z/X2X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558</v>
      </c>
    </row>
    <row r="120" spans="125:125" ht="13.5" hidden="1" customHeight="1"/>
    <row r="121" spans="125:125" ht="13.5" hidden="1" customHeight="1">
      <c r="DU121" s="259"/>
    </row>
  </sheetData>
  <sheetProtection algorithmName="SHA-512" hashValue="LGVoMS/omR4CnK/vNM9Ij+3m54gkP6ShyoRx0qtgIgZ1D93AcWlcLmLBbn0krHVf0+QgiZhm47UaTh0uZkCSxQ==" saltValue="U/5wu+xWSzpLhD/iMNul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559</v>
      </c>
    </row>
  </sheetData>
  <sheetProtection algorithmName="SHA-512" hashValue="pfJKQS/ex91UvLOVxWeMaglWKkIJFn/1/S6c0wYvbI91QjTeJIdfKtMmZsU9utMg2JCR8L8zoHBvZZ7tLdDm+A==" saltValue="q+3VDcPnIxImPdxkzIkd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39" t="s">
        <v>3</v>
      </c>
      <c r="D47" s="1139"/>
      <c r="E47" s="1140"/>
      <c r="F47" s="11">
        <v>20.74</v>
      </c>
      <c r="G47" s="12">
        <v>20.77</v>
      </c>
      <c r="H47" s="12">
        <v>18.510000000000002</v>
      </c>
      <c r="I47" s="12">
        <v>21.3</v>
      </c>
      <c r="J47" s="13">
        <v>23.49</v>
      </c>
    </row>
    <row r="48" spans="2:10" ht="57.75" customHeight="1">
      <c r="B48" s="14"/>
      <c r="C48" s="1141" t="s">
        <v>4</v>
      </c>
      <c r="D48" s="1141"/>
      <c r="E48" s="1142"/>
      <c r="F48" s="15">
        <v>8.73</v>
      </c>
      <c r="G48" s="16">
        <v>12.51</v>
      </c>
      <c r="H48" s="16">
        <v>13.11</v>
      </c>
      <c r="I48" s="16">
        <v>14.56</v>
      </c>
      <c r="J48" s="17">
        <v>14.26</v>
      </c>
    </row>
    <row r="49" spans="2:10" ht="57.75" customHeight="1" thickBot="1">
      <c r="B49" s="18"/>
      <c r="C49" s="1143" t="s">
        <v>5</v>
      </c>
      <c r="D49" s="1143"/>
      <c r="E49" s="1144"/>
      <c r="F49" s="19">
        <v>3.25</v>
      </c>
      <c r="G49" s="20">
        <v>3.25</v>
      </c>
      <c r="H49" s="20">
        <v>0.02</v>
      </c>
      <c r="I49" s="20">
        <v>7.14</v>
      </c>
      <c r="J49" s="21">
        <v>4.1900000000000004</v>
      </c>
    </row>
    <row r="50" spans="2:10" ht="13.2"/>
  </sheetData>
  <sheetProtection algorithmName="SHA-512" hashValue="bS3aS3yLNOxXHIVtIPg6IA+FDTiXEi6FPP3B0pj1E1vBctCtO4G911xHfSgYNspoTonPOw+3atNc0CO1P/2rfQ==" saltValue="xoygPe644PuBebkT7o8B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1" t="s">
        <v>565</v>
      </c>
      <c r="D34" s="1151"/>
      <c r="E34" s="1152"/>
      <c r="F34" s="32">
        <v>8.0299999999999994</v>
      </c>
      <c r="G34" s="33">
        <v>11.58</v>
      </c>
      <c r="H34" s="33">
        <v>12.14</v>
      </c>
      <c r="I34" s="33">
        <v>13.51</v>
      </c>
      <c r="J34" s="34">
        <v>13.14</v>
      </c>
      <c r="K34" s="22"/>
      <c r="L34" s="22"/>
      <c r="M34" s="22"/>
      <c r="N34" s="22"/>
      <c r="O34" s="22"/>
      <c r="P34" s="22"/>
    </row>
    <row r="35" spans="1:16" ht="39" customHeight="1">
      <c r="A35" s="22"/>
      <c r="B35" s="35"/>
      <c r="C35" s="1145" t="s">
        <v>566</v>
      </c>
      <c r="D35" s="1146"/>
      <c r="E35" s="1147"/>
      <c r="F35" s="36">
        <v>2.91</v>
      </c>
      <c r="G35" s="37">
        <v>2.46</v>
      </c>
      <c r="H35" s="37">
        <v>2.77</v>
      </c>
      <c r="I35" s="37">
        <v>4.74</v>
      </c>
      <c r="J35" s="38">
        <v>6.84</v>
      </c>
      <c r="K35" s="22"/>
      <c r="L35" s="22"/>
      <c r="M35" s="22"/>
      <c r="N35" s="22"/>
      <c r="O35" s="22"/>
      <c r="P35" s="22"/>
    </row>
    <row r="36" spans="1:16" ht="39" customHeight="1">
      <c r="A36" s="22"/>
      <c r="B36" s="35"/>
      <c r="C36" s="1145" t="s">
        <v>567</v>
      </c>
      <c r="D36" s="1146"/>
      <c r="E36" s="1147"/>
      <c r="F36" s="36">
        <v>1.83</v>
      </c>
      <c r="G36" s="37">
        <v>2.0499999999999998</v>
      </c>
      <c r="H36" s="37">
        <v>2.58</v>
      </c>
      <c r="I36" s="37">
        <v>3.05</v>
      </c>
      <c r="J36" s="38">
        <v>2.68</v>
      </c>
      <c r="K36" s="22"/>
      <c r="L36" s="22"/>
      <c r="M36" s="22"/>
      <c r="N36" s="22"/>
      <c r="O36" s="22"/>
      <c r="P36" s="22"/>
    </row>
    <row r="37" spans="1:16" ht="39" customHeight="1">
      <c r="A37" s="22"/>
      <c r="B37" s="35"/>
      <c r="C37" s="1145" t="s">
        <v>568</v>
      </c>
      <c r="D37" s="1146"/>
      <c r="E37" s="1147"/>
      <c r="F37" s="36">
        <v>0.74</v>
      </c>
      <c r="G37" s="37">
        <v>0.28999999999999998</v>
      </c>
      <c r="H37" s="37">
        <v>0.54</v>
      </c>
      <c r="I37" s="37">
        <v>1.64</v>
      </c>
      <c r="J37" s="38">
        <v>1.43</v>
      </c>
      <c r="K37" s="22"/>
      <c r="L37" s="22"/>
      <c r="M37" s="22"/>
      <c r="N37" s="22"/>
      <c r="O37" s="22"/>
      <c r="P37" s="22"/>
    </row>
    <row r="38" spans="1:16" ht="39" customHeight="1">
      <c r="A38" s="22"/>
      <c r="B38" s="35"/>
      <c r="C38" s="1145" t="s">
        <v>569</v>
      </c>
      <c r="D38" s="1146"/>
      <c r="E38" s="1147"/>
      <c r="F38" s="36">
        <v>0.56999999999999995</v>
      </c>
      <c r="G38" s="37">
        <v>0.54</v>
      </c>
      <c r="H38" s="37">
        <v>0.9</v>
      </c>
      <c r="I38" s="37">
        <v>0.79</v>
      </c>
      <c r="J38" s="38">
        <v>0.98</v>
      </c>
      <c r="K38" s="22"/>
      <c r="L38" s="22"/>
      <c r="M38" s="22"/>
      <c r="N38" s="22"/>
      <c r="O38" s="22"/>
      <c r="P38" s="22"/>
    </row>
    <row r="39" spans="1:16" ht="39" customHeight="1">
      <c r="A39" s="22"/>
      <c r="B39" s="35"/>
      <c r="C39" s="1145" t="s">
        <v>570</v>
      </c>
      <c r="D39" s="1146"/>
      <c r="E39" s="1147"/>
      <c r="F39" s="36">
        <v>0.13</v>
      </c>
      <c r="G39" s="37">
        <v>0.38</v>
      </c>
      <c r="H39" s="37">
        <v>0.33</v>
      </c>
      <c r="I39" s="37">
        <v>0.35</v>
      </c>
      <c r="J39" s="38">
        <v>0.42</v>
      </c>
      <c r="K39" s="22"/>
      <c r="L39" s="22"/>
      <c r="M39" s="22"/>
      <c r="N39" s="22"/>
      <c r="O39" s="22"/>
      <c r="P39" s="22"/>
    </row>
    <row r="40" spans="1:16" ht="39" customHeight="1">
      <c r="A40" s="22"/>
      <c r="B40" s="35"/>
      <c r="C40" s="1145" t="s">
        <v>571</v>
      </c>
      <c r="D40" s="1146"/>
      <c r="E40" s="1147"/>
      <c r="F40" s="36">
        <v>0.33</v>
      </c>
      <c r="G40" s="37">
        <v>0.36</v>
      </c>
      <c r="H40" s="37">
        <v>0.33</v>
      </c>
      <c r="I40" s="37">
        <v>0.28000000000000003</v>
      </c>
      <c r="J40" s="38">
        <v>0.36</v>
      </c>
      <c r="K40" s="22"/>
      <c r="L40" s="22"/>
      <c r="M40" s="22"/>
      <c r="N40" s="22"/>
      <c r="O40" s="22"/>
      <c r="P40" s="22"/>
    </row>
    <row r="41" spans="1:16" ht="39" customHeight="1">
      <c r="A41" s="22"/>
      <c r="B41" s="35"/>
      <c r="C41" s="1145" t="s">
        <v>572</v>
      </c>
      <c r="D41" s="1146"/>
      <c r="E41" s="1147"/>
      <c r="F41" s="36">
        <v>0.21</v>
      </c>
      <c r="G41" s="37">
        <v>0.15</v>
      </c>
      <c r="H41" s="37">
        <v>0.28999999999999998</v>
      </c>
      <c r="I41" s="37">
        <v>0.39</v>
      </c>
      <c r="J41" s="38">
        <v>0.31</v>
      </c>
      <c r="K41" s="22"/>
      <c r="L41" s="22"/>
      <c r="M41" s="22"/>
      <c r="N41" s="22"/>
      <c r="O41" s="22"/>
      <c r="P41" s="22"/>
    </row>
    <row r="42" spans="1:16" ht="39" customHeight="1">
      <c r="A42" s="22"/>
      <c r="B42" s="39"/>
      <c r="C42" s="1145" t="s">
        <v>573</v>
      </c>
      <c r="D42" s="1146"/>
      <c r="E42" s="1147"/>
      <c r="F42" s="36" t="s">
        <v>519</v>
      </c>
      <c r="G42" s="37" t="s">
        <v>519</v>
      </c>
      <c r="H42" s="37" t="s">
        <v>519</v>
      </c>
      <c r="I42" s="37" t="s">
        <v>519</v>
      </c>
      <c r="J42" s="38" t="s">
        <v>519</v>
      </c>
      <c r="K42" s="22"/>
      <c r="L42" s="22"/>
      <c r="M42" s="22"/>
      <c r="N42" s="22"/>
      <c r="O42" s="22"/>
      <c r="P42" s="22"/>
    </row>
    <row r="43" spans="1:16" ht="39" customHeight="1" thickBot="1">
      <c r="A43" s="22"/>
      <c r="B43" s="40"/>
      <c r="C43" s="1148" t="s">
        <v>574</v>
      </c>
      <c r="D43" s="1149"/>
      <c r="E43" s="1150"/>
      <c r="F43" s="41">
        <v>0.11</v>
      </c>
      <c r="G43" s="42">
        <v>0.16</v>
      </c>
      <c r="H43" s="42">
        <v>0.11</v>
      </c>
      <c r="I43" s="42">
        <v>0.13</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LuGmOZ/tRLb9oaDd272oJbe4HilvfJt1v9E4L/uw6+hNP0hH/08lnjFv+S1L4gibNle14ju3bat3n1NfF4bTCA==" saltValue="KeP+YHiYkmCi7FYEzeu9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7"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53" t="s">
        <v>11</v>
      </c>
      <c r="C45" s="1154"/>
      <c r="D45" s="58"/>
      <c r="E45" s="1159" t="s">
        <v>12</v>
      </c>
      <c r="F45" s="1159"/>
      <c r="G45" s="1159"/>
      <c r="H45" s="1159"/>
      <c r="I45" s="1159"/>
      <c r="J45" s="1160"/>
      <c r="K45" s="59">
        <v>3233</v>
      </c>
      <c r="L45" s="60">
        <v>3437</v>
      </c>
      <c r="M45" s="60">
        <v>3600</v>
      </c>
      <c r="N45" s="60">
        <v>3830</v>
      </c>
      <c r="O45" s="61">
        <v>3561</v>
      </c>
      <c r="P45" s="48"/>
      <c r="Q45" s="48"/>
      <c r="R45" s="48"/>
      <c r="S45" s="48"/>
      <c r="T45" s="48"/>
      <c r="U45" s="48"/>
    </row>
    <row r="46" spans="1:21" ht="30.75" customHeight="1">
      <c r="A46" s="48"/>
      <c r="B46" s="1155"/>
      <c r="C46" s="1156"/>
      <c r="D46" s="62"/>
      <c r="E46" s="1161" t="s">
        <v>13</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c r="A47" s="48"/>
      <c r="B47" s="1155"/>
      <c r="C47" s="1156"/>
      <c r="D47" s="62"/>
      <c r="E47" s="1161" t="s">
        <v>14</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c r="A48" s="48"/>
      <c r="B48" s="1155"/>
      <c r="C48" s="1156"/>
      <c r="D48" s="62"/>
      <c r="E48" s="1161" t="s">
        <v>15</v>
      </c>
      <c r="F48" s="1161"/>
      <c r="G48" s="1161"/>
      <c r="H48" s="1161"/>
      <c r="I48" s="1161"/>
      <c r="J48" s="1162"/>
      <c r="K48" s="63">
        <v>435</v>
      </c>
      <c r="L48" s="64">
        <v>450</v>
      </c>
      <c r="M48" s="64">
        <v>429</v>
      </c>
      <c r="N48" s="64">
        <v>408</v>
      </c>
      <c r="O48" s="65">
        <v>396</v>
      </c>
      <c r="P48" s="48"/>
      <c r="Q48" s="48"/>
      <c r="R48" s="48"/>
      <c r="S48" s="48"/>
      <c r="T48" s="48"/>
      <c r="U48" s="48"/>
    </row>
    <row r="49" spans="1:21" ht="30.75" customHeight="1">
      <c r="A49" s="48"/>
      <c r="B49" s="1155"/>
      <c r="C49" s="1156"/>
      <c r="D49" s="62"/>
      <c r="E49" s="1161" t="s">
        <v>16</v>
      </c>
      <c r="F49" s="1161"/>
      <c r="G49" s="1161"/>
      <c r="H49" s="1161"/>
      <c r="I49" s="1161"/>
      <c r="J49" s="1162"/>
      <c r="K49" s="63">
        <v>52</v>
      </c>
      <c r="L49" s="64">
        <v>34</v>
      </c>
      <c r="M49" s="64">
        <v>23</v>
      </c>
      <c r="N49" s="64">
        <v>23</v>
      </c>
      <c r="O49" s="65">
        <v>65</v>
      </c>
      <c r="P49" s="48"/>
      <c r="Q49" s="48"/>
      <c r="R49" s="48"/>
      <c r="S49" s="48"/>
      <c r="T49" s="48"/>
      <c r="U49" s="48"/>
    </row>
    <row r="50" spans="1:21" ht="30.75" customHeight="1">
      <c r="A50" s="48"/>
      <c r="B50" s="1155"/>
      <c r="C50" s="1156"/>
      <c r="D50" s="62"/>
      <c r="E50" s="1161" t="s">
        <v>17</v>
      </c>
      <c r="F50" s="1161"/>
      <c r="G50" s="1161"/>
      <c r="H50" s="1161"/>
      <c r="I50" s="1161"/>
      <c r="J50" s="1162"/>
      <c r="K50" s="63">
        <v>26</v>
      </c>
      <c r="L50" s="64">
        <v>23</v>
      </c>
      <c r="M50" s="64">
        <v>117</v>
      </c>
      <c r="N50" s="64">
        <v>30</v>
      </c>
      <c r="O50" s="65">
        <v>74</v>
      </c>
      <c r="P50" s="48"/>
      <c r="Q50" s="48"/>
      <c r="R50" s="48"/>
      <c r="S50" s="48"/>
      <c r="T50" s="48"/>
      <c r="U50" s="48"/>
    </row>
    <row r="51" spans="1:21" ht="30.75" customHeight="1">
      <c r="A51" s="48"/>
      <c r="B51" s="1157"/>
      <c r="C51" s="1158"/>
      <c r="D51" s="66"/>
      <c r="E51" s="1161" t="s">
        <v>18</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c r="A52" s="48"/>
      <c r="B52" s="1163" t="s">
        <v>19</v>
      </c>
      <c r="C52" s="1164"/>
      <c r="D52" s="66"/>
      <c r="E52" s="1161" t="s">
        <v>20</v>
      </c>
      <c r="F52" s="1161"/>
      <c r="G52" s="1161"/>
      <c r="H52" s="1161"/>
      <c r="I52" s="1161"/>
      <c r="J52" s="1162"/>
      <c r="K52" s="63">
        <v>2025</v>
      </c>
      <c r="L52" s="64">
        <v>1874</v>
      </c>
      <c r="M52" s="64">
        <v>1766</v>
      </c>
      <c r="N52" s="64">
        <v>1775</v>
      </c>
      <c r="O52" s="65">
        <v>1645</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1721</v>
      </c>
      <c r="L53" s="69">
        <v>2070</v>
      </c>
      <c r="M53" s="69">
        <v>2403</v>
      </c>
      <c r="N53" s="69">
        <v>2516</v>
      </c>
      <c r="O53" s="70">
        <v>2451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LbW0iQIIsE5fItzta8tRxFsIP8fZ6PzZJy6tIRGqUNrjbI/jvpdlPfE0YM5unW8cCMkdTdtz3MIHs3NSDu6aw==" saltValue="Ippm2Da3GP8ecLW0OWm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560</v>
      </c>
      <c r="J40" s="103" t="s">
        <v>561</v>
      </c>
      <c r="K40" s="103" t="s">
        <v>562</v>
      </c>
      <c r="L40" s="103" t="s">
        <v>563</v>
      </c>
      <c r="M40" s="104" t="s">
        <v>564</v>
      </c>
    </row>
    <row r="41" spans="2:13" ht="27.75" customHeight="1">
      <c r="B41" s="1184" t="s">
        <v>32</v>
      </c>
      <c r="C41" s="1185"/>
      <c r="D41" s="105"/>
      <c r="E41" s="1190" t="s">
        <v>33</v>
      </c>
      <c r="F41" s="1190"/>
      <c r="G41" s="1190"/>
      <c r="H41" s="1191"/>
      <c r="I41" s="355">
        <v>26231</v>
      </c>
      <c r="J41" s="356">
        <v>26797</v>
      </c>
      <c r="K41" s="356">
        <v>28596</v>
      </c>
      <c r="L41" s="356">
        <v>25479</v>
      </c>
      <c r="M41" s="357">
        <v>25096</v>
      </c>
    </row>
    <row r="42" spans="2:13" ht="27.75" customHeight="1">
      <c r="B42" s="1186"/>
      <c r="C42" s="1187"/>
      <c r="D42" s="106"/>
      <c r="E42" s="1192" t="s">
        <v>34</v>
      </c>
      <c r="F42" s="1192"/>
      <c r="G42" s="1192"/>
      <c r="H42" s="1193"/>
      <c r="I42" s="358">
        <v>4792</v>
      </c>
      <c r="J42" s="359">
        <v>4447</v>
      </c>
      <c r="K42" s="359">
        <v>4314</v>
      </c>
      <c r="L42" s="359">
        <v>4350</v>
      </c>
      <c r="M42" s="360">
        <v>4249</v>
      </c>
    </row>
    <row r="43" spans="2:13" ht="27.75" customHeight="1">
      <c r="B43" s="1186"/>
      <c r="C43" s="1187"/>
      <c r="D43" s="106"/>
      <c r="E43" s="1192" t="s">
        <v>35</v>
      </c>
      <c r="F43" s="1192"/>
      <c r="G43" s="1192"/>
      <c r="H43" s="1193"/>
      <c r="I43" s="358">
        <v>5003</v>
      </c>
      <c r="J43" s="359">
        <v>5330</v>
      </c>
      <c r="K43" s="359">
        <v>5701</v>
      </c>
      <c r="L43" s="359">
        <v>6118</v>
      </c>
      <c r="M43" s="360">
        <v>6545</v>
      </c>
    </row>
    <row r="44" spans="2:13" ht="27.75" customHeight="1">
      <c r="B44" s="1186"/>
      <c r="C44" s="1187"/>
      <c r="D44" s="106"/>
      <c r="E44" s="1192" t="s">
        <v>36</v>
      </c>
      <c r="F44" s="1192"/>
      <c r="G44" s="1192"/>
      <c r="H44" s="1193"/>
      <c r="I44" s="358">
        <v>82</v>
      </c>
      <c r="J44" s="359">
        <v>356</v>
      </c>
      <c r="K44" s="359">
        <v>912</v>
      </c>
      <c r="L44" s="359">
        <v>1213</v>
      </c>
      <c r="M44" s="360">
        <v>1154</v>
      </c>
    </row>
    <row r="45" spans="2:13" ht="27.75" customHeight="1">
      <c r="B45" s="1186"/>
      <c r="C45" s="1187"/>
      <c r="D45" s="106"/>
      <c r="E45" s="1192" t="s">
        <v>37</v>
      </c>
      <c r="F45" s="1192"/>
      <c r="G45" s="1192"/>
      <c r="H45" s="1193"/>
      <c r="I45" s="358">
        <v>6373</v>
      </c>
      <c r="J45" s="359">
        <v>6010</v>
      </c>
      <c r="K45" s="359">
        <v>6003</v>
      </c>
      <c r="L45" s="359">
        <v>6279</v>
      </c>
      <c r="M45" s="360">
        <v>5971</v>
      </c>
    </row>
    <row r="46" spans="2:13" ht="27.75" customHeight="1">
      <c r="B46" s="1186"/>
      <c r="C46" s="1187"/>
      <c r="D46" s="107"/>
      <c r="E46" s="1192" t="s">
        <v>38</v>
      </c>
      <c r="F46" s="1192"/>
      <c r="G46" s="1192"/>
      <c r="H46" s="1193"/>
      <c r="I46" s="358" t="s">
        <v>519</v>
      </c>
      <c r="J46" s="359">
        <v>0</v>
      </c>
      <c r="K46" s="359" t="s">
        <v>519</v>
      </c>
      <c r="L46" s="359" t="s">
        <v>519</v>
      </c>
      <c r="M46" s="360">
        <v>0</v>
      </c>
    </row>
    <row r="47" spans="2:13" ht="27.75" customHeight="1">
      <c r="B47" s="1186"/>
      <c r="C47" s="1187"/>
      <c r="D47" s="108"/>
      <c r="E47" s="1194" t="s">
        <v>39</v>
      </c>
      <c r="F47" s="1195"/>
      <c r="G47" s="1195"/>
      <c r="H47" s="1196"/>
      <c r="I47" s="358" t="s">
        <v>519</v>
      </c>
      <c r="J47" s="359" t="s">
        <v>519</v>
      </c>
      <c r="K47" s="359" t="s">
        <v>519</v>
      </c>
      <c r="L47" s="359" t="s">
        <v>519</v>
      </c>
      <c r="M47" s="360" t="s">
        <v>519</v>
      </c>
    </row>
    <row r="48" spans="2:13" ht="27.75" customHeight="1">
      <c r="B48" s="1186"/>
      <c r="C48" s="1187"/>
      <c r="D48" s="106"/>
      <c r="E48" s="1192" t="s">
        <v>40</v>
      </c>
      <c r="F48" s="1192"/>
      <c r="G48" s="1192"/>
      <c r="H48" s="1193"/>
      <c r="I48" s="358" t="s">
        <v>519</v>
      </c>
      <c r="J48" s="359" t="s">
        <v>519</v>
      </c>
      <c r="K48" s="359" t="s">
        <v>519</v>
      </c>
      <c r="L48" s="359" t="s">
        <v>519</v>
      </c>
      <c r="M48" s="360" t="s">
        <v>519</v>
      </c>
    </row>
    <row r="49" spans="2:13" ht="27.75" customHeight="1">
      <c r="B49" s="1188"/>
      <c r="C49" s="1189"/>
      <c r="D49" s="106"/>
      <c r="E49" s="1192" t="s">
        <v>41</v>
      </c>
      <c r="F49" s="1192"/>
      <c r="G49" s="1192"/>
      <c r="H49" s="1193"/>
      <c r="I49" s="358" t="s">
        <v>519</v>
      </c>
      <c r="J49" s="359" t="s">
        <v>519</v>
      </c>
      <c r="K49" s="359" t="s">
        <v>519</v>
      </c>
      <c r="L49" s="359" t="s">
        <v>519</v>
      </c>
      <c r="M49" s="360" t="s">
        <v>519</v>
      </c>
    </row>
    <row r="50" spans="2:13" ht="27.75" customHeight="1">
      <c r="B50" s="1197" t="s">
        <v>42</v>
      </c>
      <c r="C50" s="1198"/>
      <c r="D50" s="109"/>
      <c r="E50" s="1192" t="s">
        <v>43</v>
      </c>
      <c r="F50" s="1192"/>
      <c r="G50" s="1192"/>
      <c r="H50" s="1193"/>
      <c r="I50" s="358">
        <v>14920</v>
      </c>
      <c r="J50" s="359">
        <v>15890</v>
      </c>
      <c r="K50" s="359">
        <v>15288</v>
      </c>
      <c r="L50" s="359">
        <v>15167</v>
      </c>
      <c r="M50" s="360">
        <v>16540</v>
      </c>
    </row>
    <row r="51" spans="2:13" ht="27.75" customHeight="1">
      <c r="B51" s="1186"/>
      <c r="C51" s="1187"/>
      <c r="D51" s="106"/>
      <c r="E51" s="1192" t="s">
        <v>44</v>
      </c>
      <c r="F51" s="1192"/>
      <c r="G51" s="1192"/>
      <c r="H51" s="1193"/>
      <c r="I51" s="358">
        <v>9918</v>
      </c>
      <c r="J51" s="359">
        <v>9699</v>
      </c>
      <c r="K51" s="359">
        <v>8921</v>
      </c>
      <c r="L51" s="359">
        <v>9498</v>
      </c>
      <c r="M51" s="360">
        <v>9524</v>
      </c>
    </row>
    <row r="52" spans="2:13" ht="27.75" customHeight="1">
      <c r="B52" s="1188"/>
      <c r="C52" s="1189"/>
      <c r="D52" s="106"/>
      <c r="E52" s="1192" t="s">
        <v>45</v>
      </c>
      <c r="F52" s="1192"/>
      <c r="G52" s="1192"/>
      <c r="H52" s="1193"/>
      <c r="I52" s="358">
        <v>12300</v>
      </c>
      <c r="J52" s="359">
        <v>11635</v>
      </c>
      <c r="K52" s="359">
        <v>11767</v>
      </c>
      <c r="L52" s="359">
        <v>11394</v>
      </c>
      <c r="M52" s="360">
        <v>10948</v>
      </c>
    </row>
    <row r="53" spans="2:13" ht="27.75" customHeight="1" thickBot="1">
      <c r="B53" s="1199" t="s">
        <v>46</v>
      </c>
      <c r="C53" s="1200"/>
      <c r="D53" s="110"/>
      <c r="E53" s="1201" t="s">
        <v>47</v>
      </c>
      <c r="F53" s="1201"/>
      <c r="G53" s="1201"/>
      <c r="H53" s="1202"/>
      <c r="I53" s="361">
        <v>5343</v>
      </c>
      <c r="J53" s="362">
        <v>5716</v>
      </c>
      <c r="K53" s="362">
        <v>9550</v>
      </c>
      <c r="L53" s="362">
        <v>7379</v>
      </c>
      <c r="M53" s="363">
        <v>6004</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uaxwH90+U1Erp/BGwu6qJ9vf1BTePMa7b0H59lGcNiz/bFsNWn5bxVzb0VuXSB5B+3dfJauzZ2D/0r4lDUw5jA==" saltValue="lQ4ri+Wp8UH3pPpSLe1w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562</v>
      </c>
      <c r="G54" s="119" t="s">
        <v>563</v>
      </c>
      <c r="H54" s="120" t="s">
        <v>564</v>
      </c>
    </row>
    <row r="55" spans="2:8" ht="52.5" customHeight="1">
      <c r="B55" s="121"/>
      <c r="C55" s="1211" t="s">
        <v>50</v>
      </c>
      <c r="D55" s="1211"/>
      <c r="E55" s="1212"/>
      <c r="F55" s="122">
        <v>5763</v>
      </c>
      <c r="G55" s="122">
        <v>6272</v>
      </c>
      <c r="H55" s="123">
        <v>7391</v>
      </c>
    </row>
    <row r="56" spans="2:8" ht="52.5" customHeight="1">
      <c r="B56" s="124"/>
      <c r="C56" s="1213" t="s">
        <v>51</v>
      </c>
      <c r="D56" s="1213"/>
      <c r="E56" s="1214"/>
      <c r="F56" s="125" t="s">
        <v>519</v>
      </c>
      <c r="G56" s="125" t="s">
        <v>519</v>
      </c>
      <c r="H56" s="126" t="s">
        <v>519</v>
      </c>
    </row>
    <row r="57" spans="2:8" ht="53.25" customHeight="1">
      <c r="B57" s="124"/>
      <c r="C57" s="1215" t="s">
        <v>52</v>
      </c>
      <c r="D57" s="1215"/>
      <c r="E57" s="1216"/>
      <c r="F57" s="127">
        <v>8559</v>
      </c>
      <c r="G57" s="127">
        <v>8106</v>
      </c>
      <c r="H57" s="128">
        <v>8147</v>
      </c>
    </row>
    <row r="58" spans="2:8" ht="45.75" customHeight="1">
      <c r="B58" s="129"/>
      <c r="C58" s="1203" t="s">
        <v>593</v>
      </c>
      <c r="D58" s="1204"/>
      <c r="E58" s="1205"/>
      <c r="F58" s="130">
        <v>5749</v>
      </c>
      <c r="G58" s="130">
        <v>5535</v>
      </c>
      <c r="H58" s="131">
        <v>5554</v>
      </c>
    </row>
    <row r="59" spans="2:8" ht="45.75" customHeight="1">
      <c r="B59" s="129"/>
      <c r="C59" s="1203" t="s">
        <v>594</v>
      </c>
      <c r="D59" s="1204"/>
      <c r="E59" s="1205"/>
      <c r="F59" s="130">
        <v>1328</v>
      </c>
      <c r="G59" s="130">
        <v>1010</v>
      </c>
      <c r="H59" s="131">
        <v>1079</v>
      </c>
    </row>
    <row r="60" spans="2:8" ht="45.75" customHeight="1">
      <c r="B60" s="129"/>
      <c r="C60" s="1203" t="s">
        <v>595</v>
      </c>
      <c r="D60" s="1204"/>
      <c r="E60" s="1205"/>
      <c r="F60" s="130">
        <v>921</v>
      </c>
      <c r="G60" s="130">
        <v>1022</v>
      </c>
      <c r="H60" s="131">
        <v>983</v>
      </c>
    </row>
    <row r="61" spans="2:8" ht="45.75" customHeight="1">
      <c r="B61" s="129"/>
      <c r="C61" s="1203" t="s">
        <v>596</v>
      </c>
      <c r="D61" s="1204"/>
      <c r="E61" s="1205"/>
      <c r="F61" s="130">
        <v>198</v>
      </c>
      <c r="G61" s="130">
        <v>196</v>
      </c>
      <c r="H61" s="131">
        <v>194</v>
      </c>
    </row>
    <row r="62" spans="2:8" ht="45.75" customHeight="1" thickBot="1">
      <c r="B62" s="132"/>
      <c r="C62" s="1206" t="s">
        <v>597</v>
      </c>
      <c r="D62" s="1207"/>
      <c r="E62" s="1208"/>
      <c r="F62" s="133">
        <v>189</v>
      </c>
      <c r="G62" s="133">
        <v>174</v>
      </c>
      <c r="H62" s="134">
        <v>151</v>
      </c>
    </row>
    <row r="63" spans="2:8" ht="52.5" customHeight="1" thickBot="1">
      <c r="B63" s="135"/>
      <c r="C63" s="1209" t="s">
        <v>53</v>
      </c>
      <c r="D63" s="1209"/>
      <c r="E63" s="1210"/>
      <c r="F63" s="136">
        <v>14322</v>
      </c>
      <c r="G63" s="136">
        <v>14378</v>
      </c>
      <c r="H63" s="137">
        <v>15538</v>
      </c>
    </row>
    <row r="64" spans="2:8" ht="13.2"/>
  </sheetData>
  <sheetProtection algorithmName="SHA-512" hashValue="XYAAKL1zRNTVaLjLQnNt7LHsraHi0/MW9oTb5reGmr12gXO0Mlj8mC4B89aNhwmq7YOm4n58SO7pEGZppj4SnQ==" saltValue="sXA/VcQdifIzlE0916Q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Y84" sqref="AY84"/>
    </sheetView>
  </sheetViews>
  <sheetFormatPr defaultColWidth="0" defaultRowHeight="13.5" customHeight="1" zeroHeight="1"/>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c r="A1" s="1217"/>
      <c r="B1" s="1218"/>
      <c r="DD1" s="1219"/>
      <c r="DE1" s="1219"/>
    </row>
    <row r="2" spans="1:109" ht="25.5" customHeight="1">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c r="DD19" s="1219"/>
      <c r="DE19" s="1219"/>
    </row>
    <row r="20" spans="1:109" ht="13.2">
      <c r="DD20" s="1219"/>
      <c r="DE20" s="1219"/>
    </row>
    <row r="21" spans="1:109" ht="17.25" customHeight="1">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c r="B22" s="1225"/>
    </row>
    <row r="23" spans="1:109" ht="13.2">
      <c r="B23" s="1225"/>
    </row>
    <row r="24" spans="1:109" ht="13.2">
      <c r="B24" s="1225"/>
    </row>
    <row r="25" spans="1:109" ht="13.2">
      <c r="B25" s="1225"/>
    </row>
    <row r="26" spans="1:109" ht="13.2">
      <c r="B26" s="1225"/>
    </row>
    <row r="27" spans="1:109" ht="13.2">
      <c r="B27" s="1225"/>
    </row>
    <row r="28" spans="1:109" ht="13.2">
      <c r="B28" s="1225"/>
    </row>
    <row r="29" spans="1:109" ht="13.2">
      <c r="B29" s="1225"/>
    </row>
    <row r="30" spans="1:109" ht="13.2">
      <c r="B30" s="1225"/>
    </row>
    <row r="31" spans="1:109" ht="13.2">
      <c r="B31" s="1225"/>
    </row>
    <row r="32" spans="1:109" ht="13.2">
      <c r="B32" s="1225"/>
    </row>
    <row r="33" spans="2:109" ht="13.2">
      <c r="B33" s="1225"/>
    </row>
    <row r="34" spans="2:109" ht="13.2">
      <c r="B34" s="1225"/>
    </row>
    <row r="35" spans="2:109" ht="13.2">
      <c r="B35" s="1225"/>
    </row>
    <row r="36" spans="2:109" ht="13.2">
      <c r="B36" s="1225"/>
    </row>
    <row r="37" spans="2:109" ht="13.2">
      <c r="B37" s="1225"/>
    </row>
    <row r="38" spans="2:109" ht="13.2">
      <c r="B38" s="1225"/>
    </row>
    <row r="39" spans="2:109" ht="13.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c r="B40" s="1230"/>
      <c r="DD40" s="1230"/>
      <c r="DE40" s="1219"/>
    </row>
    <row r="41" spans="2:109" ht="16.2">
      <c r="B41" s="1231" t="s">
        <v>599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c r="B42" s="1225"/>
      <c r="G42" s="1232"/>
      <c r="I42" s="1233"/>
      <c r="J42" s="1233"/>
      <c r="K42" s="1233"/>
      <c r="AM42" s="1232"/>
      <c r="AN42" s="1232" t="s">
        <v>600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c r="B43" s="1225"/>
      <c r="AN43" s="1234" t="s">
        <v>601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c r="B49" s="1225"/>
      <c r="AN49" s="1219" t="s">
        <v>602</v>
      </c>
    </row>
    <row r="50" spans="1:109" ht="13.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c r="B51" s="1225"/>
      <c r="G51" s="1251"/>
      <c r="H51" s="1251"/>
      <c r="I51" s="1252"/>
      <c r="J51" s="1252"/>
      <c r="K51" s="1253"/>
      <c r="L51" s="1253"/>
      <c r="M51" s="1253"/>
      <c r="N51" s="1253"/>
      <c r="AM51" s="1243"/>
      <c r="AN51" s="1254" t="s">
        <v>603</v>
      </c>
      <c r="AO51" s="1254"/>
      <c r="AP51" s="1254"/>
      <c r="AQ51" s="1254"/>
      <c r="AR51" s="1254"/>
      <c r="AS51" s="1254"/>
      <c r="AT51" s="1254"/>
      <c r="AU51" s="1254"/>
      <c r="AV51" s="1254"/>
      <c r="AW51" s="1254"/>
      <c r="AX51" s="1254"/>
      <c r="AY51" s="1254"/>
      <c r="AZ51" s="1254"/>
      <c r="BA51" s="1254"/>
      <c r="BB51" s="1254" t="s">
        <v>604</v>
      </c>
      <c r="BC51" s="1254"/>
      <c r="BD51" s="1254"/>
      <c r="BE51" s="1254"/>
      <c r="BF51" s="1254"/>
      <c r="BG51" s="1254"/>
      <c r="BH51" s="1254"/>
      <c r="BI51" s="1254"/>
      <c r="BJ51" s="1254"/>
      <c r="BK51" s="1254"/>
      <c r="BL51" s="1254"/>
      <c r="BM51" s="1254"/>
      <c r="BN51" s="1254"/>
      <c r="BO51" s="1254"/>
      <c r="BP51" s="1255">
        <v>18.7</v>
      </c>
      <c r="BQ51" s="1255"/>
      <c r="BR51" s="1255"/>
      <c r="BS51" s="1255"/>
      <c r="BT51" s="1255"/>
      <c r="BU51" s="1255"/>
      <c r="BV51" s="1255"/>
      <c r="BW51" s="1255"/>
      <c r="BX51" s="1255">
        <v>20.3</v>
      </c>
      <c r="BY51" s="1255"/>
      <c r="BZ51" s="1255"/>
      <c r="CA51" s="1255"/>
      <c r="CB51" s="1255"/>
      <c r="CC51" s="1255"/>
      <c r="CD51" s="1255"/>
      <c r="CE51" s="1255"/>
      <c r="CF51" s="1255">
        <v>32</v>
      </c>
      <c r="CG51" s="1255"/>
      <c r="CH51" s="1255"/>
      <c r="CI51" s="1255"/>
      <c r="CJ51" s="1255"/>
      <c r="CK51" s="1255"/>
      <c r="CL51" s="1255"/>
      <c r="CM51" s="1255"/>
      <c r="CN51" s="1255">
        <v>26.2</v>
      </c>
      <c r="CO51" s="1255"/>
      <c r="CP51" s="1255"/>
      <c r="CQ51" s="1255"/>
      <c r="CR51" s="1255"/>
      <c r="CS51" s="1255"/>
      <c r="CT51" s="1255"/>
      <c r="CU51" s="1255"/>
      <c r="CV51" s="1255">
        <v>19.8</v>
      </c>
      <c r="CW51" s="1255"/>
      <c r="CX51" s="1255"/>
      <c r="CY51" s="1255"/>
      <c r="CZ51" s="1255"/>
      <c r="DA51" s="1255"/>
      <c r="DB51" s="1255"/>
      <c r="DC51" s="1255"/>
    </row>
    <row r="52" spans="1:109" ht="13.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605</v>
      </c>
      <c r="BC53" s="1254"/>
      <c r="BD53" s="1254"/>
      <c r="BE53" s="1254"/>
      <c r="BF53" s="1254"/>
      <c r="BG53" s="1254"/>
      <c r="BH53" s="1254"/>
      <c r="BI53" s="1254"/>
      <c r="BJ53" s="1254"/>
      <c r="BK53" s="1254"/>
      <c r="BL53" s="1254"/>
      <c r="BM53" s="1254"/>
      <c r="BN53" s="1254"/>
      <c r="BO53" s="1254"/>
      <c r="BP53" s="1255">
        <v>65.2</v>
      </c>
      <c r="BQ53" s="1255"/>
      <c r="BR53" s="1255"/>
      <c r="BS53" s="1255"/>
      <c r="BT53" s="1255"/>
      <c r="BU53" s="1255"/>
      <c r="BV53" s="1255"/>
      <c r="BW53" s="1255"/>
      <c r="BX53" s="1255">
        <v>65.5</v>
      </c>
      <c r="BY53" s="1255"/>
      <c r="BZ53" s="1255"/>
      <c r="CA53" s="1255"/>
      <c r="CB53" s="1255"/>
      <c r="CC53" s="1255"/>
      <c r="CD53" s="1255"/>
      <c r="CE53" s="1255"/>
      <c r="CF53" s="1255">
        <v>63.8</v>
      </c>
      <c r="CG53" s="1255"/>
      <c r="CH53" s="1255"/>
      <c r="CI53" s="1255"/>
      <c r="CJ53" s="1255"/>
      <c r="CK53" s="1255"/>
      <c r="CL53" s="1255"/>
      <c r="CM53" s="1255"/>
      <c r="CN53" s="1255">
        <v>64.7</v>
      </c>
      <c r="CO53" s="1255"/>
      <c r="CP53" s="1255"/>
      <c r="CQ53" s="1255"/>
      <c r="CR53" s="1255"/>
      <c r="CS53" s="1255"/>
      <c r="CT53" s="1255"/>
      <c r="CU53" s="1255"/>
      <c r="CV53" s="1255">
        <v>66.099999999999994</v>
      </c>
      <c r="CW53" s="1255"/>
      <c r="CX53" s="1255"/>
      <c r="CY53" s="1255"/>
      <c r="CZ53" s="1255"/>
      <c r="DA53" s="1255"/>
      <c r="DB53" s="1255"/>
      <c r="DC53" s="1255"/>
    </row>
    <row r="54" spans="1:109" ht="13.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c r="A55" s="1233"/>
      <c r="B55" s="1225"/>
      <c r="G55" s="1244"/>
      <c r="H55" s="1244"/>
      <c r="I55" s="1244"/>
      <c r="J55" s="1244"/>
      <c r="K55" s="1253"/>
      <c r="L55" s="1253"/>
      <c r="M55" s="1253"/>
      <c r="N55" s="1253"/>
      <c r="AN55" s="1250" t="s">
        <v>606</v>
      </c>
      <c r="AO55" s="1250"/>
      <c r="AP55" s="1250"/>
      <c r="AQ55" s="1250"/>
      <c r="AR55" s="1250"/>
      <c r="AS55" s="1250"/>
      <c r="AT55" s="1250"/>
      <c r="AU55" s="1250"/>
      <c r="AV55" s="1250"/>
      <c r="AW55" s="1250"/>
      <c r="AX55" s="1250"/>
      <c r="AY55" s="1250"/>
      <c r="AZ55" s="1250"/>
      <c r="BA55" s="1250"/>
      <c r="BB55" s="1254" t="s">
        <v>604</v>
      </c>
      <c r="BC55" s="1254"/>
      <c r="BD55" s="1254"/>
      <c r="BE55" s="1254"/>
      <c r="BF55" s="1254"/>
      <c r="BG55" s="1254"/>
      <c r="BH55" s="1254"/>
      <c r="BI55" s="1254"/>
      <c r="BJ55" s="1254"/>
      <c r="BK55" s="1254"/>
      <c r="BL55" s="1254"/>
      <c r="BM55" s="1254"/>
      <c r="BN55" s="1254"/>
      <c r="BO55" s="1254"/>
      <c r="BP55" s="1255">
        <v>5</v>
      </c>
      <c r="BQ55" s="1255"/>
      <c r="BR55" s="1255"/>
      <c r="BS55" s="1255"/>
      <c r="BT55" s="1255"/>
      <c r="BU55" s="1255"/>
      <c r="BV55" s="1255"/>
      <c r="BW55" s="1255"/>
      <c r="BX55" s="1255">
        <v>5.4</v>
      </c>
      <c r="BY55" s="1255"/>
      <c r="BZ55" s="1255"/>
      <c r="CA55" s="1255"/>
      <c r="CB55" s="1255"/>
      <c r="CC55" s="1255"/>
      <c r="CD55" s="1255"/>
      <c r="CE55" s="1255"/>
      <c r="CF55" s="1255">
        <v>3.9</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605</v>
      </c>
      <c r="BC57" s="1254"/>
      <c r="BD57" s="1254"/>
      <c r="BE57" s="1254"/>
      <c r="BF57" s="1254"/>
      <c r="BG57" s="1254"/>
      <c r="BH57" s="1254"/>
      <c r="BI57" s="1254"/>
      <c r="BJ57" s="1254"/>
      <c r="BK57" s="1254"/>
      <c r="BL57" s="1254"/>
      <c r="BM57" s="1254"/>
      <c r="BN57" s="1254"/>
      <c r="BO57" s="1254"/>
      <c r="BP57" s="1255">
        <v>61.6</v>
      </c>
      <c r="BQ57" s="1255"/>
      <c r="BR57" s="1255"/>
      <c r="BS57" s="1255"/>
      <c r="BT57" s="1255"/>
      <c r="BU57" s="1255"/>
      <c r="BV57" s="1255"/>
      <c r="BW57" s="1255"/>
      <c r="BX57" s="1255">
        <v>62.5</v>
      </c>
      <c r="BY57" s="1255"/>
      <c r="BZ57" s="1255"/>
      <c r="CA57" s="1255"/>
      <c r="CB57" s="1255"/>
      <c r="CC57" s="1255"/>
      <c r="CD57" s="1255"/>
      <c r="CE57" s="1255"/>
      <c r="CF57" s="1255">
        <v>63.1</v>
      </c>
      <c r="CG57" s="1255"/>
      <c r="CH57" s="1255"/>
      <c r="CI57" s="1255"/>
      <c r="CJ57" s="1255"/>
      <c r="CK57" s="1255"/>
      <c r="CL57" s="1255"/>
      <c r="CM57" s="1255"/>
      <c r="CN57" s="1255">
        <v>63.2</v>
      </c>
      <c r="CO57" s="1255"/>
      <c r="CP57" s="1255"/>
      <c r="CQ57" s="1255"/>
      <c r="CR57" s="1255"/>
      <c r="CS57" s="1255"/>
      <c r="CT57" s="1255"/>
      <c r="CU57" s="1255"/>
      <c r="CV57" s="1255">
        <v>64.2</v>
      </c>
      <c r="CW57" s="1255"/>
      <c r="CX57" s="1255"/>
      <c r="CY57" s="1255"/>
      <c r="CZ57" s="1255"/>
      <c r="DA57" s="1255"/>
      <c r="DB57" s="1255"/>
      <c r="DC57" s="1255"/>
      <c r="DD57" s="1258"/>
      <c r="DE57" s="1256"/>
    </row>
    <row r="58" spans="1:109" s="1233" customFormat="1" ht="13.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c r="B63" s="1264" t="s">
        <v>607</v>
      </c>
    </row>
    <row r="64" spans="1:109" ht="13.2">
      <c r="B64" s="1225"/>
      <c r="G64" s="1232"/>
      <c r="I64" s="1265"/>
      <c r="J64" s="1265"/>
      <c r="K64" s="1265"/>
      <c r="L64" s="1265"/>
      <c r="M64" s="1265"/>
      <c r="N64" s="1266"/>
      <c r="AM64" s="1232"/>
      <c r="AN64" s="1232" t="s">
        <v>600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c r="B65" s="1225"/>
      <c r="AN65" s="1234" t="s">
        <v>608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c r="B71" s="1225"/>
      <c r="G71" s="1270"/>
      <c r="I71" s="1271"/>
      <c r="J71" s="1268"/>
      <c r="K71" s="1268"/>
      <c r="L71" s="1269"/>
      <c r="M71" s="1268"/>
      <c r="N71" s="1269"/>
      <c r="AM71" s="1270"/>
      <c r="AN71" s="1219" t="s">
        <v>602</v>
      </c>
    </row>
    <row r="72" spans="2:107" ht="13.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ht="13.2">
      <c r="B73" s="1225"/>
      <c r="G73" s="1251"/>
      <c r="H73" s="1251"/>
      <c r="I73" s="1251"/>
      <c r="J73" s="1251"/>
      <c r="K73" s="1272"/>
      <c r="L73" s="1272"/>
      <c r="M73" s="1272"/>
      <c r="N73" s="1272"/>
      <c r="AM73" s="1243"/>
      <c r="AN73" s="1254" t="s">
        <v>603</v>
      </c>
      <c r="AO73" s="1254"/>
      <c r="AP73" s="1254"/>
      <c r="AQ73" s="1254"/>
      <c r="AR73" s="1254"/>
      <c r="AS73" s="1254"/>
      <c r="AT73" s="1254"/>
      <c r="AU73" s="1254"/>
      <c r="AV73" s="1254"/>
      <c r="AW73" s="1254"/>
      <c r="AX73" s="1254"/>
      <c r="AY73" s="1254"/>
      <c r="AZ73" s="1254"/>
      <c r="BA73" s="1254"/>
      <c r="BB73" s="1254" t="s">
        <v>604</v>
      </c>
      <c r="BC73" s="1254"/>
      <c r="BD73" s="1254"/>
      <c r="BE73" s="1254"/>
      <c r="BF73" s="1254"/>
      <c r="BG73" s="1254"/>
      <c r="BH73" s="1254"/>
      <c r="BI73" s="1254"/>
      <c r="BJ73" s="1254"/>
      <c r="BK73" s="1254"/>
      <c r="BL73" s="1254"/>
      <c r="BM73" s="1254"/>
      <c r="BN73" s="1254"/>
      <c r="BO73" s="1254"/>
      <c r="BP73" s="1255">
        <v>18.7</v>
      </c>
      <c r="BQ73" s="1255"/>
      <c r="BR73" s="1255"/>
      <c r="BS73" s="1255"/>
      <c r="BT73" s="1255"/>
      <c r="BU73" s="1255"/>
      <c r="BV73" s="1255"/>
      <c r="BW73" s="1255"/>
      <c r="BX73" s="1255">
        <v>20.3</v>
      </c>
      <c r="BY73" s="1255"/>
      <c r="BZ73" s="1255"/>
      <c r="CA73" s="1255"/>
      <c r="CB73" s="1255"/>
      <c r="CC73" s="1255"/>
      <c r="CD73" s="1255"/>
      <c r="CE73" s="1255"/>
      <c r="CF73" s="1255">
        <v>32</v>
      </c>
      <c r="CG73" s="1255"/>
      <c r="CH73" s="1255"/>
      <c r="CI73" s="1255"/>
      <c r="CJ73" s="1255"/>
      <c r="CK73" s="1255"/>
      <c r="CL73" s="1255"/>
      <c r="CM73" s="1255"/>
      <c r="CN73" s="1255">
        <v>26.2</v>
      </c>
      <c r="CO73" s="1255"/>
      <c r="CP73" s="1255"/>
      <c r="CQ73" s="1255"/>
      <c r="CR73" s="1255"/>
      <c r="CS73" s="1255"/>
      <c r="CT73" s="1255"/>
      <c r="CU73" s="1255"/>
      <c r="CV73" s="1255">
        <v>19.8</v>
      </c>
      <c r="CW73" s="1255"/>
      <c r="CX73" s="1255"/>
      <c r="CY73" s="1255"/>
      <c r="CZ73" s="1255"/>
      <c r="DA73" s="1255"/>
      <c r="DB73" s="1255"/>
      <c r="DC73" s="1255"/>
    </row>
    <row r="74" spans="2:107" ht="13.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609</v>
      </c>
      <c r="BC75" s="1254"/>
      <c r="BD75" s="1254"/>
      <c r="BE75" s="1254"/>
      <c r="BF75" s="1254"/>
      <c r="BG75" s="1254"/>
      <c r="BH75" s="1254"/>
      <c r="BI75" s="1254"/>
      <c r="BJ75" s="1254"/>
      <c r="BK75" s="1254"/>
      <c r="BL75" s="1254"/>
      <c r="BM75" s="1254"/>
      <c r="BN75" s="1254"/>
      <c r="BO75" s="1254"/>
      <c r="BP75" s="1255">
        <v>5</v>
      </c>
      <c r="BQ75" s="1255"/>
      <c r="BR75" s="1255"/>
      <c r="BS75" s="1255"/>
      <c r="BT75" s="1255"/>
      <c r="BU75" s="1255"/>
      <c r="BV75" s="1255"/>
      <c r="BW75" s="1255"/>
      <c r="BX75" s="1255">
        <v>6.1</v>
      </c>
      <c r="BY75" s="1255"/>
      <c r="BZ75" s="1255"/>
      <c r="CA75" s="1255"/>
      <c r="CB75" s="1255"/>
      <c r="CC75" s="1255"/>
      <c r="CD75" s="1255"/>
      <c r="CE75" s="1255"/>
      <c r="CF75" s="1255">
        <v>7.1</v>
      </c>
      <c r="CG75" s="1255"/>
      <c r="CH75" s="1255"/>
      <c r="CI75" s="1255"/>
      <c r="CJ75" s="1255"/>
      <c r="CK75" s="1255"/>
      <c r="CL75" s="1255"/>
      <c r="CM75" s="1255"/>
      <c r="CN75" s="1255">
        <v>8.1</v>
      </c>
      <c r="CO75" s="1255"/>
      <c r="CP75" s="1255"/>
      <c r="CQ75" s="1255"/>
      <c r="CR75" s="1255"/>
      <c r="CS75" s="1255"/>
      <c r="CT75" s="1255"/>
      <c r="CU75" s="1255"/>
      <c r="CV75" s="1255">
        <v>8.3000000000000007</v>
      </c>
      <c r="CW75" s="1255"/>
      <c r="CX75" s="1255"/>
      <c r="CY75" s="1255"/>
      <c r="CZ75" s="1255"/>
      <c r="DA75" s="1255"/>
      <c r="DB75" s="1255"/>
      <c r="DC75" s="1255"/>
    </row>
    <row r="76" spans="2:107" ht="13.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c r="B77" s="1225"/>
      <c r="G77" s="1244"/>
      <c r="H77" s="1244"/>
      <c r="I77" s="1244"/>
      <c r="J77" s="1244"/>
      <c r="K77" s="1272"/>
      <c r="L77" s="1272"/>
      <c r="M77" s="1272"/>
      <c r="N77" s="1272"/>
      <c r="AN77" s="1250" t="s">
        <v>606</v>
      </c>
      <c r="AO77" s="1250"/>
      <c r="AP77" s="1250"/>
      <c r="AQ77" s="1250"/>
      <c r="AR77" s="1250"/>
      <c r="AS77" s="1250"/>
      <c r="AT77" s="1250"/>
      <c r="AU77" s="1250"/>
      <c r="AV77" s="1250"/>
      <c r="AW77" s="1250"/>
      <c r="AX77" s="1250"/>
      <c r="AY77" s="1250"/>
      <c r="AZ77" s="1250"/>
      <c r="BA77" s="1250"/>
      <c r="BB77" s="1254" t="s">
        <v>604</v>
      </c>
      <c r="BC77" s="1254"/>
      <c r="BD77" s="1254"/>
      <c r="BE77" s="1254"/>
      <c r="BF77" s="1254"/>
      <c r="BG77" s="1254"/>
      <c r="BH77" s="1254"/>
      <c r="BI77" s="1254"/>
      <c r="BJ77" s="1254"/>
      <c r="BK77" s="1254"/>
      <c r="BL77" s="1254"/>
      <c r="BM77" s="1254"/>
      <c r="BN77" s="1254"/>
      <c r="BO77" s="1254"/>
      <c r="BP77" s="1255">
        <v>5</v>
      </c>
      <c r="BQ77" s="1255"/>
      <c r="BR77" s="1255"/>
      <c r="BS77" s="1255"/>
      <c r="BT77" s="1255"/>
      <c r="BU77" s="1255"/>
      <c r="BV77" s="1255"/>
      <c r="BW77" s="1255"/>
      <c r="BX77" s="1255">
        <v>5.4</v>
      </c>
      <c r="BY77" s="1255"/>
      <c r="BZ77" s="1255"/>
      <c r="CA77" s="1255"/>
      <c r="CB77" s="1255"/>
      <c r="CC77" s="1255"/>
      <c r="CD77" s="1255"/>
      <c r="CE77" s="1255"/>
      <c r="CF77" s="1255">
        <v>3.9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609</v>
      </c>
      <c r="BC79" s="1254"/>
      <c r="BD79" s="1254"/>
      <c r="BE79" s="1254"/>
      <c r="BF79" s="1254"/>
      <c r="BG79" s="1254"/>
      <c r="BH79" s="1254"/>
      <c r="BI79" s="1254"/>
      <c r="BJ79" s="1254"/>
      <c r="BK79" s="1254"/>
      <c r="BL79" s="1254"/>
      <c r="BM79" s="1254"/>
      <c r="BN79" s="1254"/>
      <c r="BO79" s="1254"/>
      <c r="BP79" s="1255">
        <v>4.5</v>
      </c>
      <c r="BQ79" s="1255"/>
      <c r="BR79" s="1255"/>
      <c r="BS79" s="1255"/>
      <c r="BT79" s="1255"/>
      <c r="BU79" s="1255"/>
      <c r="BV79" s="1255"/>
      <c r="BW79" s="1255"/>
      <c r="BX79" s="1255">
        <v>4.2</v>
      </c>
      <c r="BY79" s="1255"/>
      <c r="BZ79" s="1255"/>
      <c r="CA79" s="1255"/>
      <c r="CB79" s="1255"/>
      <c r="CC79" s="1255"/>
      <c r="CD79" s="1255"/>
      <c r="CE79" s="1255"/>
      <c r="CF79" s="1255">
        <v>4.2</v>
      </c>
      <c r="CG79" s="1255"/>
      <c r="CH79" s="1255"/>
      <c r="CI79" s="1255"/>
      <c r="CJ79" s="1255"/>
      <c r="CK79" s="1255"/>
      <c r="CL79" s="1255"/>
      <c r="CM79" s="1255"/>
      <c r="CN79" s="1255">
        <v>4.5</v>
      </c>
      <c r="CO79" s="1255"/>
      <c r="CP79" s="1255"/>
      <c r="CQ79" s="1255"/>
      <c r="CR79" s="1255"/>
      <c r="CS79" s="1255"/>
      <c r="CT79" s="1255"/>
      <c r="CU79" s="1255"/>
      <c r="CV79" s="1255">
        <v>4.5999999999999996</v>
      </c>
      <c r="CW79" s="1255"/>
      <c r="CX79" s="1255"/>
      <c r="CY79" s="1255"/>
      <c r="CZ79" s="1255"/>
      <c r="DA79" s="1255"/>
      <c r="DB79" s="1255"/>
      <c r="DC79" s="1255"/>
    </row>
    <row r="80" spans="2:107" ht="13.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c r="B81" s="1225"/>
    </row>
    <row r="82" spans="2:109" ht="16.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c r="DD84" s="1219"/>
      <c r="DE84" s="1219"/>
    </row>
    <row r="85" spans="2:109" ht="13.2">
      <c r="DD85" s="1219"/>
      <c r="DE85" s="1219"/>
    </row>
  </sheetData>
  <sheetProtection algorithmName="SHA-512" hashValue="cpKC9clihrojlCX4TUQnHXsd8QXv3if+dACbT0J8z3/g2jhzSanhxd4ELoU/WI3yOhUqjitd2n//ClNMEZzTLA==" saltValue="1w6+/klytPcfdgqM5e+C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Y84" sqref="AY84"/>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507</v>
      </c>
    </row>
  </sheetData>
  <sheetProtection algorithmName="SHA-512" hashValue="l/y5TNcl3MoAaDuruy+G0P8rHi+3VVQE94yAiWHcuCsPRcXkc5jquy+lCifmKGkho2aS86zQ7B9lo6XQ/pkwpg==" saltValue="AZEkc/j+ojLfXZvW2Qmc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Y84" sqref="AY84"/>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507</v>
      </c>
    </row>
  </sheetData>
  <sheetProtection algorithmName="SHA-512" hashValue="RpZYw0P5KU97tGdnRCFr4BszmwdUiEQImk9hx41iI3aenB+kfZyTpXr/ws4eZv3xX33K5hX3Yi4heDdzTby7CQ==" saltValue="Pi6a4OhzZpu39CvNpNs1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54</v>
      </c>
      <c r="E2" s="149"/>
      <c r="F2" s="150" t="s">
        <v>557</v>
      </c>
      <c r="G2" s="151"/>
      <c r="H2" s="152"/>
    </row>
    <row r="3" spans="1:8">
      <c r="A3" s="148" t="s">
        <v>550</v>
      </c>
      <c r="B3" s="153"/>
      <c r="C3" s="154"/>
      <c r="D3" s="155">
        <v>26106</v>
      </c>
      <c r="E3" s="156"/>
      <c r="F3" s="157">
        <v>43226</v>
      </c>
      <c r="G3" s="158"/>
      <c r="H3" s="159"/>
    </row>
    <row r="4" spans="1:8">
      <c r="A4" s="160"/>
      <c r="B4" s="161"/>
      <c r="C4" s="162"/>
      <c r="D4" s="163">
        <v>12665</v>
      </c>
      <c r="E4" s="164"/>
      <c r="F4" s="165">
        <v>22622</v>
      </c>
      <c r="G4" s="166"/>
      <c r="H4" s="167"/>
    </row>
    <row r="5" spans="1:8">
      <c r="A5" s="148" t="s">
        <v>552</v>
      </c>
      <c r="B5" s="153"/>
      <c r="C5" s="154"/>
      <c r="D5" s="155">
        <v>52484</v>
      </c>
      <c r="E5" s="156"/>
      <c r="F5" s="157">
        <v>42836</v>
      </c>
      <c r="G5" s="158"/>
      <c r="H5" s="159"/>
    </row>
    <row r="6" spans="1:8">
      <c r="A6" s="160"/>
      <c r="B6" s="161"/>
      <c r="C6" s="162"/>
      <c r="D6" s="163">
        <v>37031</v>
      </c>
      <c r="E6" s="164"/>
      <c r="F6" s="165">
        <v>22936</v>
      </c>
      <c r="G6" s="166"/>
      <c r="H6" s="167"/>
    </row>
    <row r="7" spans="1:8">
      <c r="A7" s="148" t="s">
        <v>553</v>
      </c>
      <c r="B7" s="153"/>
      <c r="C7" s="154"/>
      <c r="D7" s="155">
        <v>71383</v>
      </c>
      <c r="E7" s="156"/>
      <c r="F7" s="157">
        <v>44161</v>
      </c>
      <c r="G7" s="158"/>
      <c r="H7" s="159"/>
    </row>
    <row r="8" spans="1:8">
      <c r="A8" s="160"/>
      <c r="B8" s="161"/>
      <c r="C8" s="162"/>
      <c r="D8" s="163">
        <v>48482</v>
      </c>
      <c r="E8" s="164"/>
      <c r="F8" s="165">
        <v>23644</v>
      </c>
      <c r="G8" s="166"/>
      <c r="H8" s="167"/>
    </row>
    <row r="9" spans="1:8">
      <c r="A9" s="148" t="s">
        <v>554</v>
      </c>
      <c r="B9" s="153"/>
      <c r="C9" s="154"/>
      <c r="D9" s="155">
        <v>35545</v>
      </c>
      <c r="E9" s="156"/>
      <c r="F9" s="157">
        <v>43955</v>
      </c>
      <c r="G9" s="158"/>
      <c r="H9" s="159"/>
    </row>
    <row r="10" spans="1:8">
      <c r="A10" s="160"/>
      <c r="B10" s="161"/>
      <c r="C10" s="162"/>
      <c r="D10" s="163">
        <v>19995</v>
      </c>
      <c r="E10" s="164"/>
      <c r="F10" s="165">
        <v>21318</v>
      </c>
      <c r="G10" s="166"/>
      <c r="H10" s="167"/>
    </row>
    <row r="11" spans="1:8">
      <c r="A11" s="148" t="s">
        <v>555</v>
      </c>
      <c r="B11" s="153"/>
      <c r="C11" s="154"/>
      <c r="D11" s="155">
        <v>54429</v>
      </c>
      <c r="E11" s="156"/>
      <c r="F11" s="157">
        <v>41921</v>
      </c>
      <c r="G11" s="158"/>
      <c r="H11" s="159"/>
    </row>
    <row r="12" spans="1:8">
      <c r="A12" s="160"/>
      <c r="B12" s="161"/>
      <c r="C12" s="168"/>
      <c r="D12" s="163">
        <v>36011</v>
      </c>
      <c r="E12" s="164"/>
      <c r="F12" s="165">
        <v>21655</v>
      </c>
      <c r="G12" s="166"/>
      <c r="H12" s="167"/>
    </row>
    <row r="13" spans="1:8">
      <c r="A13" s="148"/>
      <c r="B13" s="153"/>
      <c r="C13" s="169"/>
      <c r="D13" s="170">
        <v>47989</v>
      </c>
      <c r="E13" s="171"/>
      <c r="F13" s="172">
        <v>43220</v>
      </c>
      <c r="G13" s="173"/>
      <c r="H13" s="159"/>
    </row>
    <row r="14" spans="1:8">
      <c r="A14" s="160"/>
      <c r="B14" s="161"/>
      <c r="C14" s="162"/>
      <c r="D14" s="163">
        <v>30837</v>
      </c>
      <c r="E14" s="164"/>
      <c r="F14" s="165">
        <v>22435</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8.73</v>
      </c>
      <c r="C19" s="174">
        <f>ROUND(VALUE(SUBSTITUTE(実質収支比率等に係る経年分析!G$48,"▲","-")),2)</f>
        <v>12.51</v>
      </c>
      <c r="D19" s="174">
        <f>ROUND(VALUE(SUBSTITUTE(実質収支比率等に係る経年分析!H$48,"▲","-")),2)</f>
        <v>13.11</v>
      </c>
      <c r="E19" s="174">
        <f>ROUND(VALUE(SUBSTITUTE(実質収支比率等に係る経年分析!I$48,"▲","-")),2)</f>
        <v>14.56</v>
      </c>
      <c r="F19" s="174">
        <f>ROUND(VALUE(SUBSTITUTE(実質収支比率等に係る経年分析!J$48,"▲","-")),2)</f>
        <v>14.26</v>
      </c>
    </row>
    <row r="20" spans="1:11">
      <c r="A20" s="174" t="s">
        <v>57</v>
      </c>
      <c r="B20" s="174">
        <f>ROUND(VALUE(SUBSTITUTE(実質収支比率等に係る経年分析!F$47,"▲","-")),2)</f>
        <v>20.74</v>
      </c>
      <c r="C20" s="174">
        <f>ROUND(VALUE(SUBSTITUTE(実質収支比率等に係る経年分析!G$47,"▲","-")),2)</f>
        <v>20.77</v>
      </c>
      <c r="D20" s="174">
        <f>ROUND(VALUE(SUBSTITUTE(実質収支比率等に係る経年分析!H$47,"▲","-")),2)</f>
        <v>18.510000000000002</v>
      </c>
      <c r="E20" s="174">
        <f>ROUND(VALUE(SUBSTITUTE(実質収支比率等に係る経年分析!I$47,"▲","-")),2)</f>
        <v>21.3</v>
      </c>
      <c r="F20" s="174">
        <f>ROUND(VALUE(SUBSTITUTE(実質収支比率等に係る経年分析!J$47,"▲","-")),2)</f>
        <v>23.49</v>
      </c>
    </row>
    <row r="21" spans="1:11">
      <c r="A21" s="174" t="s">
        <v>58</v>
      </c>
      <c r="B21" s="174">
        <f>IF(ISNUMBER(VALUE(SUBSTITUTE(実質収支比率等に係る経年分析!F$49,"▲","-"))),ROUND(VALUE(SUBSTITUTE(実質収支比率等に係る経年分析!F$49,"▲","-")),2),NA())</f>
        <v>3.25</v>
      </c>
      <c r="C21" s="174">
        <f>IF(ISNUMBER(VALUE(SUBSTITUTE(実質収支比率等に係る経年分析!G$49,"▲","-"))),ROUND(VALUE(SUBSTITUTE(実質収支比率等に係る経年分析!G$49,"▲","-")),2),NA())</f>
        <v>3.25</v>
      </c>
      <c r="D21" s="174">
        <f>IF(ISNUMBER(VALUE(SUBSTITUTE(実質収支比率等に係る経年分析!H$49,"▲","-"))),ROUND(VALUE(SUBSTITUTE(実質収支比率等に係る経年分析!H$49,"▲","-")),2),NA())</f>
        <v>0.02</v>
      </c>
      <c r="E21" s="174">
        <f>IF(ISNUMBER(VALUE(SUBSTITUTE(実質収支比率等に係る経年分析!I$49,"▲","-"))),ROUND(VALUE(SUBSTITUTE(実質収支比率等に係る経年分析!I$49,"▲","-")),2),NA())</f>
        <v>7.14</v>
      </c>
      <c r="F21" s="174">
        <f>IF(ISNUMBER(VALUE(SUBSTITUTE(実質収支比率等に係る経年分析!J$49,"▲","-"))),ROUND(VALUE(SUBSTITUTE(実質収支比率等に係る経年分析!J$49,"▲","-")),2),NA())</f>
        <v>4.1900000000000004</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市民医療センター</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0.31</v>
      </c>
    </row>
    <row r="30" spans="1:11">
      <c r="A30" s="175" t="str">
        <f>IF(連結実質赤字比率に係る赤字・黒字の構成分析!C$40="",NA(),連結実質赤字比率に係る赤字・黒字の構成分析!C$40)</f>
        <v>新曽第一土地区画整理事業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0.36</v>
      </c>
    </row>
    <row r="31" spans="1:11">
      <c r="A31" s="175" t="str">
        <f>IF(連結実質赤字比率に係る赤字・黒字の構成分析!C$39="",NA(),連結実質赤字比率に係る赤字・黒字の構成分析!C$39)</f>
        <v>新曽第二土地区画整理事業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0.42</v>
      </c>
    </row>
    <row r="32" spans="1:11">
      <c r="A32" s="175" t="str">
        <f>IF(連結実質赤字比率に係る赤字・黒字の構成分析!C$38="",NA(),連結実質赤字比率に係る赤字・黒字の構成分析!C$38)</f>
        <v>国民健康保険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c r="A33" s="175" t="str">
        <f>IF(連結実質赤字比率に係る赤字・黒字の構成分析!C$37="",NA(),連結実質赤字比率に係る赤字・黒字の構成分析!C$37)</f>
        <v>介護保険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1.43</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2.68</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8.0299999999999994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13.14</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2025</v>
      </c>
      <c r="E42" s="176"/>
      <c r="F42" s="176"/>
      <c r="G42" s="176">
        <f>'実質公債費比率（分子）の構造'!L$52</f>
        <v>1874</v>
      </c>
      <c r="H42" s="176"/>
      <c r="I42" s="176"/>
      <c r="J42" s="176">
        <f>'実質公債費比率（分子）の構造'!M$52</f>
        <v>1766</v>
      </c>
      <c r="K42" s="176"/>
      <c r="L42" s="176"/>
      <c r="M42" s="176">
        <f>'実質公債費比率（分子）の構造'!N$52</f>
        <v>1775</v>
      </c>
      <c r="N42" s="176"/>
      <c r="O42" s="176"/>
      <c r="P42" s="176">
        <f>'実質公債費比率（分子）の構造'!O$52</f>
        <v>1645</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26</v>
      </c>
      <c r="C44" s="176"/>
      <c r="D44" s="176"/>
      <c r="E44" s="176">
        <f>'実質公債費比率（分子）の構造'!L$50</f>
        <v>23</v>
      </c>
      <c r="F44" s="176"/>
      <c r="G44" s="176"/>
      <c r="H44" s="176">
        <f>'実質公債費比率（分子）の構造'!M$50</f>
        <v>117</v>
      </c>
      <c r="I44" s="176"/>
      <c r="J44" s="176"/>
      <c r="K44" s="176">
        <f>'実質公債費比率（分子）の構造'!N$50</f>
        <v>30</v>
      </c>
      <c r="L44" s="176"/>
      <c r="M44" s="176"/>
      <c r="N44" s="176">
        <f>'実質公債費比率（分子）の構造'!O$50</f>
        <v>74</v>
      </c>
      <c r="O44" s="176"/>
      <c r="P44" s="176"/>
    </row>
    <row r="45" spans="1:16">
      <c r="A45" s="176" t="s">
        <v>68</v>
      </c>
      <c r="B45" s="176">
        <f>'実質公債費比率（分子）の構造'!K$49</f>
        <v>52</v>
      </c>
      <c r="C45" s="176"/>
      <c r="D45" s="176"/>
      <c r="E45" s="176">
        <f>'実質公債費比率（分子）の構造'!L$49</f>
        <v>34</v>
      </c>
      <c r="F45" s="176"/>
      <c r="G45" s="176"/>
      <c r="H45" s="176">
        <f>'実質公債費比率（分子）の構造'!M$49</f>
        <v>23</v>
      </c>
      <c r="I45" s="176"/>
      <c r="J45" s="176"/>
      <c r="K45" s="176">
        <f>'実質公債費比率（分子）の構造'!N$49</f>
        <v>23</v>
      </c>
      <c r="L45" s="176"/>
      <c r="M45" s="176"/>
      <c r="N45" s="176">
        <f>'実質公債費比率（分子）の構造'!O$49</f>
        <v>65</v>
      </c>
      <c r="O45" s="176"/>
      <c r="P45" s="176"/>
    </row>
    <row r="46" spans="1:16">
      <c r="A46" s="176" t="s">
        <v>69</v>
      </c>
      <c r="B46" s="176">
        <f>'実質公債費比率（分子）の構造'!K$48</f>
        <v>435</v>
      </c>
      <c r="C46" s="176"/>
      <c r="D46" s="176"/>
      <c r="E46" s="176">
        <f>'実質公債費比率（分子）の構造'!L$48</f>
        <v>450</v>
      </c>
      <c r="F46" s="176"/>
      <c r="G46" s="176"/>
      <c r="H46" s="176">
        <f>'実質公債費比率（分子）の構造'!M$48</f>
        <v>429</v>
      </c>
      <c r="I46" s="176"/>
      <c r="J46" s="176"/>
      <c r="K46" s="176">
        <f>'実質公債費比率（分子）の構造'!N$48</f>
        <v>408</v>
      </c>
      <c r="L46" s="176"/>
      <c r="M46" s="176"/>
      <c r="N46" s="176">
        <f>'実質公債費比率（分子）の構造'!O$48</f>
        <v>396</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3233</v>
      </c>
      <c r="C49" s="176"/>
      <c r="D49" s="176"/>
      <c r="E49" s="176">
        <f>'実質公債費比率（分子）の構造'!L$45</f>
        <v>3437</v>
      </c>
      <c r="F49" s="176"/>
      <c r="G49" s="176"/>
      <c r="H49" s="176">
        <f>'実質公債費比率（分子）の構造'!M$45</f>
        <v>3600</v>
      </c>
      <c r="I49" s="176"/>
      <c r="J49" s="176"/>
      <c r="K49" s="176">
        <f>'実質公債費比率（分子）の構造'!N$45</f>
        <v>3830</v>
      </c>
      <c r="L49" s="176"/>
      <c r="M49" s="176"/>
      <c r="N49" s="176">
        <f>'実質公債費比率（分子）の構造'!O$45</f>
        <v>3561</v>
      </c>
      <c r="O49" s="176"/>
      <c r="P49" s="176"/>
    </row>
    <row r="50" spans="1:16">
      <c r="A50" s="176" t="s">
        <v>73</v>
      </c>
      <c r="B50" s="176" t="e">
        <f>NA()</f>
        <v>#N/A</v>
      </c>
      <c r="C50" s="176">
        <f>IF(ISNUMBER('実質公債費比率（分子）の構造'!K$53),'実質公債費比率（分子）の構造'!K$53,NA())</f>
        <v>1721</v>
      </c>
      <c r="D50" s="176" t="e">
        <f>NA()</f>
        <v>#N/A</v>
      </c>
      <c r="E50" s="176" t="e">
        <f>NA()</f>
        <v>#N/A</v>
      </c>
      <c r="F50" s="176">
        <f>IF(ISNUMBER('実質公債費比率（分子）の構造'!L$53),'実質公債費比率（分子）の構造'!L$53,NA())</f>
        <v>2070</v>
      </c>
      <c r="G50" s="176" t="e">
        <f>NA()</f>
        <v>#N/A</v>
      </c>
      <c r="H50" s="176" t="e">
        <f>NA()</f>
        <v>#N/A</v>
      </c>
      <c r="I50" s="176">
        <f>IF(ISNUMBER('実質公債費比率（分子）の構造'!M$53),'実質公債費比率（分子）の構造'!M$53,NA())</f>
        <v>2403</v>
      </c>
      <c r="J50" s="176" t="e">
        <f>NA()</f>
        <v>#N/A</v>
      </c>
      <c r="K50" s="176" t="e">
        <f>NA()</f>
        <v>#N/A</v>
      </c>
      <c r="L50" s="176">
        <f>IF(ISNUMBER('実質公債費比率（分子）の構造'!N$53),'実質公債費比率（分子）の構造'!N$53,NA())</f>
        <v>2516</v>
      </c>
      <c r="M50" s="176" t="e">
        <f>NA()</f>
        <v>#N/A</v>
      </c>
      <c r="N50" s="176" t="e">
        <f>NA()</f>
        <v>#N/A</v>
      </c>
      <c r="O50" s="176">
        <f>IF(ISNUMBER('実質公債費比率（分子）の構造'!O$53),'実質公債費比率（分子）の構造'!O$53,NA())</f>
        <v>2451</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12300</v>
      </c>
      <c r="E56" s="175"/>
      <c r="F56" s="175"/>
      <c r="G56" s="175">
        <f>'将来負担比率（分子）の構造'!J$52</f>
        <v>11635</v>
      </c>
      <c r="H56" s="175"/>
      <c r="I56" s="175"/>
      <c r="J56" s="175">
        <f>'将来負担比率（分子）の構造'!K$52</f>
        <v>11767</v>
      </c>
      <c r="K56" s="175"/>
      <c r="L56" s="175"/>
      <c r="M56" s="175">
        <f>'将来負担比率（分子）の構造'!L$52</f>
        <v>11394</v>
      </c>
      <c r="N56" s="175"/>
      <c r="O56" s="175"/>
      <c r="P56" s="175">
        <f>'将来負担比率（分子）の構造'!M$52</f>
        <v>10948</v>
      </c>
    </row>
    <row r="57" spans="1:16">
      <c r="A57" s="175" t="s">
        <v>44</v>
      </c>
      <c r="B57" s="175"/>
      <c r="C57" s="175"/>
      <c r="D57" s="175">
        <f>'将来負担比率（分子）の構造'!I$51</f>
        <v>9918</v>
      </c>
      <c r="E57" s="175"/>
      <c r="F57" s="175"/>
      <c r="G57" s="175">
        <f>'将来負担比率（分子）の構造'!J$51</f>
        <v>9699</v>
      </c>
      <c r="H57" s="175"/>
      <c r="I57" s="175"/>
      <c r="J57" s="175">
        <f>'将来負担比率（分子）の構造'!K$51</f>
        <v>8921</v>
      </c>
      <c r="K57" s="175"/>
      <c r="L57" s="175"/>
      <c r="M57" s="175">
        <f>'将来負担比率（分子）の構造'!L$51</f>
        <v>9498</v>
      </c>
      <c r="N57" s="175"/>
      <c r="O57" s="175"/>
      <c r="P57" s="175">
        <f>'将来負担比率（分子）の構造'!M$51</f>
        <v>9524</v>
      </c>
    </row>
    <row r="58" spans="1:16">
      <c r="A58" s="175" t="s">
        <v>43</v>
      </c>
      <c r="B58" s="175"/>
      <c r="C58" s="175"/>
      <c r="D58" s="175">
        <f>'将来負担比率（分子）の構造'!I$50</f>
        <v>14920</v>
      </c>
      <c r="E58" s="175"/>
      <c r="F58" s="175"/>
      <c r="G58" s="175">
        <f>'将来負担比率（分子）の構造'!J$50</f>
        <v>15890</v>
      </c>
      <c r="H58" s="175"/>
      <c r="I58" s="175"/>
      <c r="J58" s="175">
        <f>'将来負担比率（分子）の構造'!K$50</f>
        <v>15288</v>
      </c>
      <c r="K58" s="175"/>
      <c r="L58" s="175"/>
      <c r="M58" s="175">
        <f>'将来負担比率（分子）の構造'!L$50</f>
        <v>15167</v>
      </c>
      <c r="N58" s="175"/>
      <c r="O58" s="175"/>
      <c r="P58" s="175">
        <f>'将来負担比率（分子）の構造'!M$50</f>
        <v>16540</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f>'将来負担比率（分子）の構造'!M$46</f>
        <v>0</v>
      </c>
      <c r="O61" s="175"/>
      <c r="P61" s="175"/>
    </row>
    <row r="62" spans="1:16">
      <c r="A62" s="175" t="s">
        <v>37</v>
      </c>
      <c r="B62" s="175">
        <f>'将来負担比率（分子）の構造'!I$45</f>
        <v>6373</v>
      </c>
      <c r="C62" s="175"/>
      <c r="D62" s="175"/>
      <c r="E62" s="175">
        <f>'将来負担比率（分子）の構造'!J$45</f>
        <v>6010</v>
      </c>
      <c r="F62" s="175"/>
      <c r="G62" s="175"/>
      <c r="H62" s="175">
        <f>'将来負担比率（分子）の構造'!K$45</f>
        <v>6003</v>
      </c>
      <c r="I62" s="175"/>
      <c r="J62" s="175"/>
      <c r="K62" s="175">
        <f>'将来負担比率（分子）の構造'!L$45</f>
        <v>6279</v>
      </c>
      <c r="L62" s="175"/>
      <c r="M62" s="175"/>
      <c r="N62" s="175">
        <f>'将来負担比率（分子）の構造'!M$45</f>
        <v>5971</v>
      </c>
      <c r="O62" s="175"/>
      <c r="P62" s="175"/>
    </row>
    <row r="63" spans="1:16">
      <c r="A63" s="175" t="s">
        <v>36</v>
      </c>
      <c r="B63" s="175">
        <f>'将来負担比率（分子）の構造'!I$44</f>
        <v>82</v>
      </c>
      <c r="C63" s="175"/>
      <c r="D63" s="175"/>
      <c r="E63" s="175">
        <f>'将来負担比率（分子）の構造'!J$44</f>
        <v>356</v>
      </c>
      <c r="F63" s="175"/>
      <c r="G63" s="175"/>
      <c r="H63" s="175">
        <f>'将来負担比率（分子）の構造'!K$44</f>
        <v>912</v>
      </c>
      <c r="I63" s="175"/>
      <c r="J63" s="175"/>
      <c r="K63" s="175">
        <f>'将来負担比率（分子）の構造'!L$44</f>
        <v>1213</v>
      </c>
      <c r="L63" s="175"/>
      <c r="M63" s="175"/>
      <c r="N63" s="175">
        <f>'将来負担比率（分子）の構造'!M$44</f>
        <v>1154</v>
      </c>
      <c r="O63" s="175"/>
      <c r="P63" s="175"/>
    </row>
    <row r="64" spans="1:16">
      <c r="A64" s="175" t="s">
        <v>35</v>
      </c>
      <c r="B64" s="175">
        <f>'将来負担比率（分子）の構造'!I$43</f>
        <v>5003</v>
      </c>
      <c r="C64" s="175"/>
      <c r="D64" s="175"/>
      <c r="E64" s="175">
        <f>'将来負担比率（分子）の構造'!J$43</f>
        <v>5330</v>
      </c>
      <c r="F64" s="175"/>
      <c r="G64" s="175"/>
      <c r="H64" s="175">
        <f>'将来負担比率（分子）の構造'!K$43</f>
        <v>5701</v>
      </c>
      <c r="I64" s="175"/>
      <c r="J64" s="175"/>
      <c r="K64" s="175">
        <f>'将来負担比率（分子）の構造'!L$43</f>
        <v>6118</v>
      </c>
      <c r="L64" s="175"/>
      <c r="M64" s="175"/>
      <c r="N64" s="175">
        <f>'将来負担比率（分子）の構造'!M$43</f>
        <v>6545</v>
      </c>
      <c r="O64" s="175"/>
      <c r="P64" s="175"/>
    </row>
    <row r="65" spans="1:16">
      <c r="A65" s="175" t="s">
        <v>34</v>
      </c>
      <c r="B65" s="175">
        <f>'将来負担比率（分子）の構造'!I$42</f>
        <v>4792</v>
      </c>
      <c r="C65" s="175"/>
      <c r="D65" s="175"/>
      <c r="E65" s="175">
        <f>'将来負担比率（分子）の構造'!J$42</f>
        <v>4447</v>
      </c>
      <c r="F65" s="175"/>
      <c r="G65" s="175"/>
      <c r="H65" s="175">
        <f>'将来負担比率（分子）の構造'!K$42</f>
        <v>4314</v>
      </c>
      <c r="I65" s="175"/>
      <c r="J65" s="175"/>
      <c r="K65" s="175">
        <f>'将来負担比率（分子）の構造'!L$42</f>
        <v>4350</v>
      </c>
      <c r="L65" s="175"/>
      <c r="M65" s="175"/>
      <c r="N65" s="175">
        <f>'将来負担比率（分子）の構造'!M$42</f>
        <v>4249</v>
      </c>
      <c r="O65" s="175"/>
      <c r="P65" s="175"/>
    </row>
    <row r="66" spans="1:16">
      <c r="A66" s="175" t="s">
        <v>33</v>
      </c>
      <c r="B66" s="175">
        <f>'将来負担比率（分子）の構造'!I$41</f>
        <v>26231</v>
      </c>
      <c r="C66" s="175"/>
      <c r="D66" s="175"/>
      <c r="E66" s="175">
        <f>'将来負担比率（分子）の構造'!J$41</f>
        <v>26797</v>
      </c>
      <c r="F66" s="175"/>
      <c r="G66" s="175"/>
      <c r="H66" s="175">
        <f>'将来負担比率（分子）の構造'!K$41</f>
        <v>28596</v>
      </c>
      <c r="I66" s="175"/>
      <c r="J66" s="175"/>
      <c r="K66" s="175">
        <f>'将来負担比率（分子）の構造'!L$41</f>
        <v>25479</v>
      </c>
      <c r="L66" s="175"/>
      <c r="M66" s="175"/>
      <c r="N66" s="175">
        <f>'将来負担比率（分子）の構造'!M$41</f>
        <v>25096</v>
      </c>
      <c r="O66" s="175"/>
      <c r="P66" s="175"/>
    </row>
    <row r="67" spans="1:16">
      <c r="A67" s="175" t="s">
        <v>77</v>
      </c>
      <c r="B67" s="175" t="e">
        <f>NA()</f>
        <v>#N/A</v>
      </c>
      <c r="C67" s="175">
        <f>IF(ISNUMBER('将来負担比率（分子）の構造'!I$53), IF('将来負担比率（分子）の構造'!I$53 &lt; 0, 0, '将来負担比率（分子）の構造'!I$53), NA())</f>
        <v>5343</v>
      </c>
      <c r="D67" s="175" t="e">
        <f>NA()</f>
        <v>#N/A</v>
      </c>
      <c r="E67" s="175" t="e">
        <f>NA()</f>
        <v>#N/A</v>
      </c>
      <c r="F67" s="175">
        <f>IF(ISNUMBER('将来負担比率（分子）の構造'!J$53), IF('将来負担比率（分子）の構造'!J$53 &lt; 0, 0, '将来負担比率（分子）の構造'!J$53), NA())</f>
        <v>5716</v>
      </c>
      <c r="G67" s="175" t="e">
        <f>NA()</f>
        <v>#N/A</v>
      </c>
      <c r="H67" s="175" t="e">
        <f>NA()</f>
        <v>#N/A</v>
      </c>
      <c r="I67" s="175">
        <f>IF(ISNUMBER('将来負担比率（分子）の構造'!K$53), IF('将来負担比率（分子）の構造'!K$53 &lt; 0, 0, '将来負担比率（分子）の構造'!K$53), NA())</f>
        <v>9550</v>
      </c>
      <c r="J67" s="175" t="e">
        <f>NA()</f>
        <v>#N/A</v>
      </c>
      <c r="K67" s="175" t="e">
        <f>NA()</f>
        <v>#N/A</v>
      </c>
      <c r="L67" s="175">
        <f>IF(ISNUMBER('将来負担比率（分子）の構造'!L$53), IF('将来負担比率（分子）の構造'!L$53 &lt; 0, 0, '将来負担比率（分子）の構造'!L$53), NA())</f>
        <v>7379</v>
      </c>
      <c r="M67" s="175" t="e">
        <f>NA()</f>
        <v>#N/A</v>
      </c>
      <c r="N67" s="175" t="e">
        <f>NA()</f>
        <v>#N/A</v>
      </c>
      <c r="O67" s="175">
        <f>IF(ISNUMBER('将来負担比率（分子）の構造'!M$53), IF('将来負担比率（分子）の構造'!M$53 &lt; 0, 0, '将来負担比率（分子）の構造'!M$53), NA())</f>
        <v>6004</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5763</v>
      </c>
      <c r="C72" s="179">
        <f>基金残高に係る経年分析!G55</f>
        <v>6272</v>
      </c>
      <c r="D72" s="179">
        <f>基金残高に係る経年分析!H55</f>
        <v>7391</v>
      </c>
    </row>
    <row r="73" spans="1:16">
      <c r="A73" s="178" t="s">
        <v>80</v>
      </c>
      <c r="B73" s="179" t="str">
        <f>基金残高に係る経年分析!F56</f>
        <v>-</v>
      </c>
      <c r="C73" s="179" t="str">
        <f>基金残高に係る経年分析!G56</f>
        <v>-</v>
      </c>
      <c r="D73" s="179" t="str">
        <f>基金残高に係る経年分析!H56</f>
        <v>-</v>
      </c>
    </row>
    <row r="74" spans="1:16">
      <c r="A74" s="178" t="s">
        <v>81</v>
      </c>
      <c r="B74" s="179">
        <f>基金残高に係る経年分析!F57</f>
        <v>8559</v>
      </c>
      <c r="C74" s="179">
        <f>基金残高に係る経年分析!G57</f>
        <v>8106</v>
      </c>
      <c r="D74" s="179">
        <f>基金残高に係る経年分析!H57</f>
        <v>8147</v>
      </c>
    </row>
  </sheetData>
  <sheetProtection algorithmName="SHA-512" hashValue="9C0DoCfUqH2vdZ8qLJ5IQ38GOIfJ1r+H6XgLnSQVSbcMTFfTdGhU1UvcoGGG8JBmQlC7NMfyKwrPXkEUTm2gJA==" saltValue="YD4weeY+mw3SRtq3qdGl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2024-02-05T00:35:34Z</dcterms:created>
  <dcterms:modified xsi:type="dcterms:W3CDTF">2024-11-08T07:56:55Z</dcterms:modified>
  <cp:category/>
</cp:coreProperties>
</file>