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82CF9EFF-A715-4CF7-B4F8-BBB0C8AD2248}"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BE35" i="10"/>
  <c r="C35" i="10"/>
  <c r="C36"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l="1"/>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<sst xmlns="http://schemas.openxmlformats.org/spreadsheetml/2006/main" count="1110" uniqueCount="607">
  <si>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</si>
  <si>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</si>
  <si>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</si>
  <si>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</si>
  <si>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</si>
  <si>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</si>
  <si>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</si>
  <si>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</si>
  <si>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</si>
  <si>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</si>
  <si>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</si>
  <si>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</si>
  <si>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</si>
  <si>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</si>
  <si>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</si>
  <si>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</si>
  <si>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</si>
  <si>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</si>
  <si>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</si>
  <si>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</si>
  <si>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</si>
  <si>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</si>
  <si>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</si>
  <si>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</si>
  <si>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</si>
  <si>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</si>
  <si>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</si>
  <si>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</si>
  <si>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</si>
  <si>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</si>
  <si>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</si>
  <si>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</si>
  <si>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</si>
  <si>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</si>
  <si>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</si>
  <si>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</si>
  <si>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</si>
  <si>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</si>
  <si>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</si>
  <si>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</si>
  <si>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</si>
  <si>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</si>
  <si>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</si>
  <si>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</si>
  <si>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</si>
  <si>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</si>
  <si>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</si>
  <si>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</si>
  <si>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</si>
  <si>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</si>
  <si>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</si>
  <si>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</si>
  <si>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</si>
  <si>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</si>
  <si>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</si>
  <si>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</si>
  <si>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</si>
  <si>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</si>
  <si>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</si>
  <si>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</si>
  <si>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</si>
  <si>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</si>
  <si>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</si>
  <si>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</si>
  <si>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</si>
  <si>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</si>
  <si>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</si>
  <si>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</si>
  <si>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</si>
  <si>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</si>
  <si>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</si>
  <si>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</si>
  <si>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</si>
  <si>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</si>
  <si>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</si>
  <si>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</si>
  <si>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</si>
  <si>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</si>
  <si>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</si>
  <si>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</si>
  <si>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</si>
  <si>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</si>
  <si>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</si>
  <si>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</si>
  <si>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</si>
  <si>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</si>
  <si>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</si>
  <si>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</si>
  <si>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</si>
  <si>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</si>
  <si>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</si>
  <si>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</si>
  <si>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</si>
  <si>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</si>
  <si>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</si>
  <si>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</si>
  <si>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</si>
  <si>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</si>
  <si>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</si>
  <si>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鴻巣市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</si>
  <si>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</si>
  <si>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</si>
  <si>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</si>
  <si>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</si>
  <si>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</si>
  <si>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</si>
  <si>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</si>
  <si>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</si>
  <si>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</si>
  <si>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</si>
  <si>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</si>
  <si>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</si>
  <si>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</si>
  <si>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</si>
  <si>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</si>
  <si>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</si>
  <si>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</si>
  <si>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</si>
  <si>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</si>
  <si>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</si>
  <si>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</si>
  <si>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</si>
  <si>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</si>
  <si>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</si>
  <si>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</si>
  <si>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</si>
  <si>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</si>
  <si>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</si>
  <si>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</si>
  <si>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</si>
  <si>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</si>
  <si>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</si>
  <si>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</si>
  <si>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</si>
  <si>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</si>
  <si>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</si>
  <si>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</si>
  <si>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</si>
  <si>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</si>
  <si>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</si>
  <si>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</si>
  <si>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</si>
  <si>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</si>
  <si>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</si>
  <si>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</si>
  <si>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</si>
  <si>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</si>
  <si>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</si>
  <si>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</si>
  <si>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</si>
  <si>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</si>
  <si>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</si>
  <si>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</si>
  <si>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</si>
  <si>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</si>
  <si>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</si>
  <si>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</si>
  <si>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</si>
  <si>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</si>
  <si>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</si>
  <si>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</si>
  <si>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</si>
  <si>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</si>
  <si>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</si>
  <si>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</si>
  <si>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</si>
  <si>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</si>
  <si>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</si>
  <si>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</si>
  <si>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</si>
  <si>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</si>
  <si>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</si>
  <si>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</si>
  <si>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</si>
  <si>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</si>
  <si>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</si>
  <si>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</si>
  <si>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</si>
  <si>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</si>
  <si>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</si>
  <si>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</si>
  <si>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</si>
  <si>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</si>
  <si>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</si>
  <si>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</si>
  <si>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</si>
  <si>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</si>
  <si>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</si>
  <si>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</si>
  <si>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</si>
  <si>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</si>
  <si>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</si>
  <si>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</si>
  <si>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</si>
  <si>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</si>
  <si>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</si>
  <si>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</si>
  <si>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</si>
  <si>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</si>
  <si>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</si>
  <si>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</si>
  <si>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</si>
  <si>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</si>
  <si>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</si>
  <si>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</si>
  <si>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</si>
  <si>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</si>
  <si>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</si>
  <si>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</si>
  <si>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</si>
  <si>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</si>
  <si>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</si>
  <si>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</si>
  <si>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埼玉県鴻巣市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</si>
  <si>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</si>
  <si>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</si>
  <si>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</si>
  <si>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</si>
  <si>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</si>
  <si>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</si>
  <si>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</si>
  <si>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</si>
  <si>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</si>
  <si>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</si>
  <si>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</si>
  <si>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</si>
  <si>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</si>
  <si>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</si>
  <si>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</si>
  <si>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</si>
  <si>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</si>
  <si>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</si>
  <si>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</si>
  <si>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</si>
  <si>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</si>
  <si>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</si>
  <si>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</si>
  <si>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</si>
  <si>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</si>
  <si>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</si>
  <si>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</si>
  <si>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</si>
  <si>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</si>
  <si>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</si>
  <si>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</si>
  <si>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</si>
  <si>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</si>
  <si>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</si>
  <si>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</si>
  <si>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</si>
  <si>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</si>
  <si>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</si>
  <si>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</si>
  <si>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</si>
  <si>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</si>
  <si>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</si>
  <si>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</si>
  <si>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</si>
  <si>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</si>
  <si>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</si>
  <si>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</si>
  <si>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</si>
  <si>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</si>
  <si>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</si>
  <si>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</si>
  <si>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</si>
  <si>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</si>
  <si>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</si>
  <si>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</si>
  <si>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</si>
  <si>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</si>
  <si>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</si>
  <si>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</si>
  <si>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</si>
  <si>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</si>
  <si>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</si>
  <si>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</si>
  <si>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</si>
  <si>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</si>
  <si>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</si>
  <si>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</si>
  <si>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</si>
  <si>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</si>
  <si>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</si>
  <si>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</si>
  <si>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</si>
  <si>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</si>
  <si>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</si>
  <si>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</si>
  <si>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</si>
  <si>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</si>
  <si>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</si>
  <si>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</si>
  <si>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</si>
  <si>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</si>
  <si>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</si>
  <si>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</si>
  <si>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</si>
  <si>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</si>
  <si>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</si>
  <si>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</si>
  <si>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</si>
  <si>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</si>
  <si>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</si>
  <si>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</si>
  <si>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</si>
  <si>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</si>
  <si>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</si>
  <si>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</si>
  <si>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</si>
  <si>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</si>
  <si>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</si>
  <si>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</si>
  <si>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</si>
  <si>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</si>
  <si>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</si>
  <si>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</si>
  <si>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</si>
  <si>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</si>
  <si>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</si>
  <si>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</si>
  <si>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</si>
  <si>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</si>
  <si>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</si>
  <si>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</si>
  <si>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</si>
  <si>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</si>
  <si>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</si>
  <si>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</si>
  <si>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</si>
  <si>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</si>
  <si>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</si>
  <si>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</si>
  <si>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</si>
  <si>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</si>
  <si>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</si>
  <si>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</si>
  <si>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</si>
  <si>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</si>
  <si>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</si>
  <si>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</si>
  <si>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</si>
  <si>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</si>
  <si>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</si>
  <si>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</si>
  <si>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</si>
  <si>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</si>
  <si>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</si>
  <si>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</si>
  <si>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</si>
  <si>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</si>
  <si>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</si>
  <si>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</si>
  <si>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</si>
  <si>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</si>
  <si>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</si>
  <si>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</si>
  <si>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</si>
  <si>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</si>
  <si>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</si>
  <si>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</si>
  <si>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</si>
  <si>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</si>
  <si>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</si>
  <si>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</si>
  <si>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埼玉県鴻巣市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</si>
  <si>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</si>
  <si>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</si>
  <si>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</si>
  <si>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</si>
  <si>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</si>
  <si>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</si>
  <si>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</si>
  <si>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</si>
  <si>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</si>
  <si>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</si>
  <si>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</si>
  <si>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</si>
  <si>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</si>
  <si>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</si>
  <si>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</si>
  <si>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</si>
  <si>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</si>
  <si>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</si>
  <si>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</si>
  <si>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</si>
  <si>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北新宿第二土地区画整理事業特別会計</t>
    <phoneticPr fontId="5"/>
  </si>
  <si>
    <t>広田中央特定土地区画整理事業特別会計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</si>
  <si>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</si>
  <si>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</si>
  <si>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</si>
  <si>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</si>
  <si>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</si>
  <si>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</si>
  <si>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</si>
  <si>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</si>
  <si>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</si>
  <si>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</si>
  <si>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</si>
  <si>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</si>
  <si>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</si>
  <si>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</si>
  <si>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</si>
  <si>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</si>
  <si>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</si>
  <si>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</si>
  <si>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下水道事業会計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</si>
  <si>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</si>
  <si>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</si>
  <si>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</si>
  <si>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</si>
  <si>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</si>
  <si>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</si>
  <si>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</si>
  <si>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</si>
  <si>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</si>
  <si>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</si>
  <si>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</si>
  <si>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</si>
  <si>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</si>
  <si>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</si>
  <si>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</si>
  <si>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</si>
  <si>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</si>
  <si>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</si>
  <si>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</si>
  <si>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</si>
  <si>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</si>
  <si>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</si>
  <si>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</si>
  <si>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</si>
  <si>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</si>
  <si>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</si>
  <si>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</si>
  <si>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</si>
  <si>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</si>
  <si>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</si>
  <si>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</si>
  <si>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</si>
  <si>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</si>
  <si>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</si>
  <si>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</si>
  <si>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</si>
  <si>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</si>
  <si>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</si>
  <si>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</si>
  <si>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</si>
  <si>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</si>
  <si>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</si>
  <si>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</si>
  <si>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</si>
  <si>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</si>
  <si>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</si>
  <si>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</si>
  <si>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</si>
  <si>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</si>
  <si>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</si>
  <si>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</si>
  <si>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</si>
  <si>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</si>
  <si>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</si>
  <si>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</si>
  <si>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</si>
  <si>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</si>
  <si>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</si>
  <si>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</si>
  <si>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</si>
  <si>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</si>
  <si>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</si>
  <si>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</si>
  <si>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</si>
  <si>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</si>
  <si>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</si>
  <si>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</si>
  <si>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</si>
  <si>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</si>
  <si>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</si>
  <si>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</si>
  <si>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</si>
  <si>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</si>
  <si>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</si>
  <si>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</si>
  <si>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</si>
  <si>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</si>
  <si>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</si>
  <si>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</si>
  <si>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</si>
  <si>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</si>
  <si>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</si>
  <si>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</si>
  <si>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</si>
  <si>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</si>
  <si>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</si>
  <si>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</si>
  <si>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</si>
  <si>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</si>
  <si>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</si>
  <si>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</si>
  <si>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</si>
  <si>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</si>
  <si>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</si>
  <si>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</si>
  <si>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</si>
  <si>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</si>
  <si>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</si>
  <si>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</si>
  <si>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</si>
  <si>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</si>
  <si>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</si>
  <si>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</si>
  <si>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</si>
  <si>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</si>
  <si>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</si>
  <si>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</si>
  <si>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</si>
  <si>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</si>
  <si>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</si>
  <si>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</si>
  <si>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</si>
  <si>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</si>
  <si>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</si>
  <si>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</si>
  <si>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</si>
  <si>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</si>
  <si>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</si>
  <si>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</si>
  <si>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</si>
  <si>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</si>
  <si>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</si>
  <si>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</si>
  <si>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</si>
  <si>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</si>
  <si>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</si>
  <si>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</si>
  <si>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</si>
  <si>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</si>
  <si>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</si>
  <si>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</si>
  <si>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</si>
  <si>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</si>
  <si>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</si>
  <si>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</si>
  <si>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</si>
  <si>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</si>
  <si>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</si>
  <si>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</si>
  <si>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</si>
  <si>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</si>
  <si>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</si>
  <si>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</si>
  <si>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</si>
  <si>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1.11</t>
  </si>
  <si>
    <t>一般会計</t>
  </si>
  <si>
    <t>下水道事業会計</t>
  </si>
  <si>
    <t>水道事業会計</t>
  </si>
  <si>
    <t>介護保険特別会計</t>
  </si>
  <si>
    <t>国民健康保険事業特別会計</t>
  </si>
  <si>
    <t>北新宿第二土地区画整理事業特別会計</t>
  </si>
  <si>
    <t>広田中央特定土地区画整理事業特別会計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</si>
  <si>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</si>
  <si>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</si>
  <si>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</si>
  <si>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</si>
  <si>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</si>
  <si>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</si>
  <si>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</si>
  <si>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</si>
  <si>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</si>
  <si>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</si>
  <si>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</si>
  <si>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埼玉県央広域事務組合</t>
    <rPh sb="0" eb="2">
      <t>サイタマ</t>
    </rPh>
    <rPh sb="2" eb="4">
      <t>ケンオウ</t>
    </rPh>
    <rPh sb="4" eb="10">
      <t>コウイキジムクミアイ</t>
    </rPh>
    <phoneticPr fontId="18"/>
  </si>
  <si>
    <t>埼玉中部環境保全組合</t>
    <rPh sb="0" eb="2">
      <t>サイタマ</t>
    </rPh>
    <rPh sb="2" eb="4">
      <t>チュウブ</t>
    </rPh>
    <rPh sb="4" eb="6">
      <t>カンキョウ</t>
    </rPh>
    <rPh sb="6" eb="8">
      <t>ホゼン</t>
    </rPh>
    <rPh sb="8" eb="10">
      <t>クミアイ</t>
    </rPh>
    <phoneticPr fontId="18"/>
  </si>
  <si>
    <t>北本地区衛生組合</t>
    <rPh sb="0" eb="2">
      <t>キタモト</t>
    </rPh>
    <rPh sb="2" eb="4">
      <t>チク</t>
    </rPh>
    <rPh sb="4" eb="8">
      <t>エイセイクミアイ</t>
    </rPh>
    <phoneticPr fontId="18"/>
  </si>
  <si>
    <t>彩北広域清掃組合</t>
    <rPh sb="0" eb="1">
      <t>イロドリ</t>
    </rPh>
    <rPh sb="1" eb="2">
      <t>キタ</t>
    </rPh>
    <rPh sb="2" eb="4">
      <t>コウイキ</t>
    </rPh>
    <rPh sb="4" eb="6">
      <t>セイソウ</t>
    </rPh>
    <rPh sb="6" eb="8">
      <t>クミアイ</t>
    </rPh>
    <phoneticPr fontId="18"/>
  </si>
  <si>
    <t>荒川北縁水防事務組合</t>
    <rPh sb="0" eb="2">
      <t>アラカワ</t>
    </rPh>
    <rPh sb="2" eb="3">
      <t>キタ</t>
    </rPh>
    <rPh sb="3" eb="4">
      <t>ヘリ</t>
    </rPh>
    <rPh sb="4" eb="6">
      <t>スイボウ</t>
    </rPh>
    <rPh sb="6" eb="8">
      <t>ジム</t>
    </rPh>
    <rPh sb="8" eb="10">
      <t>クミアイ</t>
    </rPh>
    <phoneticPr fontId="18"/>
  </si>
  <si>
    <t>埼玉県市町村総合事務組合</t>
    <rPh sb="0" eb="3">
      <t>サイタマケン</t>
    </rPh>
    <rPh sb="3" eb="6">
      <t>シチョウソン</t>
    </rPh>
    <rPh sb="6" eb="8">
      <t>ソウゴウ</t>
    </rPh>
    <rPh sb="8" eb="10">
      <t>ジム</t>
    </rPh>
    <rPh sb="10" eb="12">
      <t>クミアイ</t>
    </rPh>
    <phoneticPr fontId="18"/>
  </si>
  <si>
    <t>彩の国さいたま人づくり広域連合</t>
    <rPh sb="0" eb="1">
      <t>サイ</t>
    </rPh>
    <rPh sb="2" eb="3">
      <t>クニ</t>
    </rPh>
    <rPh sb="7" eb="8">
      <t>ヒト</t>
    </rPh>
    <rPh sb="11" eb="13">
      <t>コウイキ</t>
    </rPh>
    <rPh sb="13" eb="15">
      <t>レンゴウ</t>
    </rPh>
    <phoneticPr fontId="18"/>
  </si>
  <si>
    <t>埼玉県後期高齢者医療広域連合</t>
    <rPh sb="0" eb="3">
      <t>サイタマケン</t>
    </rPh>
    <rPh sb="3" eb="5">
      <t>コウキ</t>
    </rPh>
    <rPh sb="5" eb="8">
      <t>コウレイシャ</t>
    </rPh>
    <rPh sb="8" eb="10">
      <t>イリョウ</t>
    </rPh>
    <rPh sb="10" eb="12">
      <t>コウイキ</t>
    </rPh>
    <rPh sb="12" eb="14">
      <t>レンゴウ</t>
    </rPh>
    <phoneticPr fontId="18"/>
  </si>
  <si>
    <t>一般会計</t>
    <rPh sb="0" eb="2">
      <t>イッパン</t>
    </rPh>
    <rPh sb="2" eb="4">
      <t>カイケイ</t>
    </rPh>
    <phoneticPr fontId="2"/>
  </si>
  <si>
    <t>斎場特別会計</t>
  </si>
  <si>
    <t>一般会計</t>
    <rPh sb="0" eb="2">
      <t>イッパン</t>
    </rPh>
    <rPh sb="2" eb="4">
      <t>カイケイ</t>
    </rPh>
    <phoneticPr fontId="9"/>
  </si>
  <si>
    <t>交通災害特別会計</t>
    <rPh sb="0" eb="2">
      <t>コウツウ</t>
    </rPh>
    <rPh sb="2" eb="4">
      <t>サイガイ</t>
    </rPh>
    <rPh sb="4" eb="6">
      <t>トクベツ</t>
    </rPh>
    <rPh sb="6" eb="8">
      <t>カイケイ</t>
    </rPh>
    <phoneticPr fontId="9"/>
  </si>
  <si>
    <t>特別会計</t>
    <rPh sb="0" eb="4">
      <t>トクベツカイケイ</t>
    </rPh>
    <phoneticPr fontId="9"/>
  </si>
  <si>
    <t>鴻巣市土地開発公社</t>
    <rPh sb="0" eb="3">
      <t>コウノスシ</t>
    </rPh>
    <rPh sb="3" eb="5">
      <t>トチ</t>
    </rPh>
    <rPh sb="5" eb="7">
      <t>カイハツ</t>
    </rPh>
    <rPh sb="7" eb="9">
      <t>コウシャ</t>
    </rPh>
    <phoneticPr fontId="2"/>
  </si>
  <si>
    <t>鴻巣フラワーセンター</t>
    <rPh sb="0" eb="2">
      <t>コウノス</t>
    </rPh>
    <phoneticPr fontId="2"/>
  </si>
  <si>
    <t>鴻巣市施設管理公社</t>
    <rPh sb="0" eb="3">
      <t>コウノスシ</t>
    </rPh>
    <rPh sb="3" eb="5">
      <t>シセツ</t>
    </rPh>
    <rPh sb="5" eb="7">
      <t>カンリ</t>
    </rPh>
    <rPh sb="7" eb="9">
      <t>コウシャ</t>
    </rPh>
    <phoneticPr fontId="2"/>
  </si>
  <si>
    <t>吹上スポーツプラザ</t>
    <rPh sb="0" eb="2">
      <t>フキアゲ</t>
    </rPh>
    <phoneticPr fontId="2"/>
  </si>
  <si>
    <t>エルミ鴻巣</t>
    <rPh sb="3" eb="5">
      <t>コウノス</t>
    </rPh>
    <phoneticPr fontId="2"/>
  </si>
  <si>
    <t>鴻巣市観光協会</t>
    <rPh sb="0" eb="3">
      <t>コウノスシ</t>
    </rPh>
    <rPh sb="3" eb="5">
      <t>カンコウ</t>
    </rPh>
    <rPh sb="5" eb="7">
      <t>キョウカイ</t>
    </rPh>
    <phoneticPr fontId="2"/>
  </si>
  <si>
    <t>合併振興基金</t>
    <rPh sb="0" eb="2">
      <t>ガッペイ</t>
    </rPh>
    <rPh sb="2" eb="4">
      <t>シンコウ</t>
    </rPh>
    <rPh sb="4" eb="6">
      <t>キキン</t>
    </rPh>
    <phoneticPr fontId="5"/>
  </si>
  <si>
    <t>ごみ処理施設等整備基金</t>
    <rPh sb="2" eb="4">
      <t>ショリ</t>
    </rPh>
    <rPh sb="4" eb="6">
      <t>シセツ</t>
    </rPh>
    <rPh sb="6" eb="7">
      <t>トウ</t>
    </rPh>
    <rPh sb="7" eb="9">
      <t>セイビ</t>
    </rPh>
    <rPh sb="9" eb="11">
      <t>キキン</t>
    </rPh>
    <phoneticPr fontId="2"/>
  </si>
  <si>
    <t>公共施設等整備基金</t>
    <rPh sb="0" eb="2">
      <t>コウキョウ</t>
    </rPh>
    <rPh sb="2" eb="4">
      <t>シセツ</t>
    </rPh>
    <rPh sb="4" eb="5">
      <t>トウ</t>
    </rPh>
    <rPh sb="5" eb="7">
      <t>セイビ</t>
    </rPh>
    <rPh sb="7" eb="9">
      <t>キキン</t>
    </rPh>
    <phoneticPr fontId="2"/>
  </si>
  <si>
    <t>地域医療体制整備基金</t>
    <rPh sb="0" eb="2">
      <t>チイキ</t>
    </rPh>
    <rPh sb="2" eb="4">
      <t>イリョウ</t>
    </rPh>
    <rPh sb="4" eb="6">
      <t>タイセイ</t>
    </rPh>
    <rPh sb="6" eb="8">
      <t>セイビ</t>
    </rPh>
    <rPh sb="8" eb="10">
      <t>キキン</t>
    </rPh>
    <phoneticPr fontId="2"/>
  </si>
  <si>
    <t>新型コロナウイルス感染症対策基金</t>
    <rPh sb="0" eb="2">
      <t>シンガタ</t>
    </rPh>
    <rPh sb="9" eb="12">
      <t>カンセンショウ</t>
    </rPh>
    <rPh sb="12" eb="14">
      <t>タイサク</t>
    </rPh>
    <rPh sb="14" eb="16">
      <t>キキン</t>
    </rPh>
    <phoneticPr fontId="2"/>
  </si>
  <si>
    <t>埼玉県都市ボートレース企業団</t>
    <rPh sb="0" eb="3">
      <t>サイタマケン</t>
    </rPh>
    <rPh sb="3" eb="5">
      <t>トシ</t>
    </rPh>
    <rPh sb="11" eb="13">
      <t>キギョウ</t>
    </rPh>
    <rPh sb="13" eb="14">
      <t>ダン</t>
    </rPh>
    <phoneticPr fontId="18"/>
  </si>
  <si>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</si>
  <si>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</si>
  <si>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</si>
  <si>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に比べ、有形固定資産減価償却率が低く、将来負担比率が高いのは、合併後、合併特例事業債を活用し、インフラ整備を進めてきたことによるものと考えられる。合併特例事業債の償還が進むことから将来負担比率は下がっていくものと思われるが、その分、有形固定資産減価償却率の上昇が見込まれる。資産保有量の総量管理に注視し、数値の大幅な上昇を抑える取り組みが不可欠である。</t>
  </si>
  <si>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</si>
  <si>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</si>
  <si>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</si>
  <si>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</si>
  <si>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</si>
  <si>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</si>
  <si>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内平均値における将来負担比率が減少傾向にある中、本市においても令和元年度決算以降減少に転じていたが、令和４年度にかけて地方債の元利償還金がピークを迎えたため、実質公債費比率が前年度から上昇となった。今後については引き続き投資的経費の平準化及び地方債充当事業の厳選を進め、将来負担の適正化に努めなければならない。</t>
    <rPh sb="91" eb="94">
      <t>ゼンネンド</t>
    </rPh>
    <rPh sb="96" eb="98">
      <t>ジョウショウ</t>
    </rPh>
    <rPh sb="103" eb="105">
      <t>コンゴ</t>
    </rPh>
    <rPh sb="110" eb="111">
      <t>ヒ</t>
    </rPh>
    <rPh sb="112" eb="113">
      <t>ツヅ</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</si>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</sst>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F3CEE88-1562-4508-A206-D0F53D52A64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DEA9-449F-96A4-E4FF6542A3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28209</c:v>
                </c:pt>
                <c:pt idx="1">
                  <c:v>27982</c:v>
                </c:pt>
                <c:pt idx="2">
                  <c:v>40700</c:v>
                </c:pt>
                <c:pt idx="3">
                  <c:v>34809</c:v>
                </c:pt>
                <c:pt idx="4">
                  <c:v>21399</c:v>
                </c:pt>
              </c:numCache>
            </c:numRef>
          </c:val>
          <c:smooth val="0"/>
          <c:extLst>
            <c:ext xmlns:c16="http://schemas.microsoft.com/office/drawing/2014/chart" uri="{C3380CC4-5D6E-409C-BE32-E72D297353CC}">
              <c16:uniqueId val="{00000001-DEA9-449F-96A4-E4FF6542A3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8.8699999999999992</c:v>
                </c:pt>
                <c:pt idx="1">
                  <c:v>7.46</c:v>
                </c:pt>
                <c:pt idx="2">
                  <c:v>7.43</c:v>
                </c:pt>
                <c:pt idx="3">
                  <c:v>9.57</c:v>
                </c:pt>
                <c:pt idx="4">
                  <c:v>9.34</c:v>
                </c:pt>
              </c:numCache>
            </c:numRef>
          </c:val>
          <c:extLst>
            <c:ext xmlns:c16="http://schemas.microsoft.com/office/drawing/2014/chart" uri="{C3380CC4-5D6E-409C-BE32-E72D297353CC}">
              <c16:uniqueId val="{00000000-5200-4F2B-80F9-9EEFA2C6B5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10.6</c:v>
                </c:pt>
                <c:pt idx="1">
                  <c:v>10.89</c:v>
                </c:pt>
                <c:pt idx="2">
                  <c:v>10.65</c:v>
                </c:pt>
                <c:pt idx="3">
                  <c:v>11.96</c:v>
                </c:pt>
                <c:pt idx="4">
                  <c:v>13.51</c:v>
                </c:pt>
              </c:numCache>
            </c:numRef>
          </c:val>
          <c:extLst>
            <c:ext xmlns:c16="http://schemas.microsoft.com/office/drawing/2014/chart" uri="{C3380CC4-5D6E-409C-BE32-E72D297353CC}">
              <c16:uniqueId val="{00000001-5200-4F2B-80F9-9EEFA2C6B5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0.81</c:v>
                </c:pt>
                <c:pt idx="1">
                  <c:v>-1.1100000000000001</c:v>
                </c:pt>
                <c:pt idx="2">
                  <c:v>0.11</c:v>
                </c:pt>
                <c:pt idx="3">
                  <c:v>4.22</c:v>
                </c:pt>
                <c:pt idx="4">
                  <c:v>0.71</c:v>
                </c:pt>
              </c:numCache>
            </c:numRef>
          </c:val>
          <c:smooth val="0"/>
          <c:extLst>
            <c:ext xmlns:c16="http://schemas.microsoft.com/office/drawing/2014/chart" uri="{C3380CC4-5D6E-409C-BE32-E72D297353CC}">
              <c16:uniqueId val="{00000002-5200-4F2B-80F9-9EEFA2C6B5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0.05</c:v>
                </c:pt>
                <c:pt idx="2">
                  <c:v>#N/A</c:v>
                </c:pt>
                <c:pt idx="3">
                  <c:v>0.05</c:v>
                </c:pt>
                <c:pt idx="4">
                  <c:v>#N/A</c:v>
                </c:pt>
                <c:pt idx="5">
                  <c:v>0.02</c:v>
                </c:pt>
                <c:pt idx="6">
                  <c:v>#N/A</c:v>
                </c:pt>
                <c:pt idx="7">
                  <c:v>0.02</c:v>
                </c:pt>
                <c:pt idx="8">
                  <c:v>#N/A</c:v>
                </c:pt>
                <c:pt idx="9">
                  <c:v>0.04</c:v>
                </c:pt>
              </c:numCache>
            </c:numRef>
          </c:val>
          <c:extLst>
            <c:ext xmlns:c16="http://schemas.microsoft.com/office/drawing/2014/chart" uri="{C3380CC4-5D6E-409C-BE32-E72D297353CC}">
              <c16:uniqueId val="{00000000-962D-4652-AEF1-8C84C70477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2D-4652-AEF1-8C84C704773A}"/>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0.09</c:v>
                </c:pt>
                <c:pt idx="2">
                  <c:v>#N/A</c:v>
                </c:pt>
                <c:pt idx="3">
                  <c:v>0.13</c:v>
                </c:pt>
                <c:pt idx="4">
                  <c:v>#N/A</c:v>
                </c:pt>
                <c:pt idx="5">
                  <c:v>0.16</c:v>
                </c:pt>
                <c:pt idx="6">
                  <c:v>#N/A</c:v>
                </c:pt>
                <c:pt idx="7">
                  <c:v>0.05</c:v>
                </c:pt>
                <c:pt idx="8">
                  <c:v>#N/A</c:v>
                </c:pt>
                <c:pt idx="9">
                  <c:v>0.12</c:v>
                </c:pt>
              </c:numCache>
            </c:numRef>
          </c:val>
          <c:extLst>
            <c:ext xmlns:c16="http://schemas.microsoft.com/office/drawing/2014/chart" uri="{C3380CC4-5D6E-409C-BE32-E72D297353CC}">
              <c16:uniqueId val="{00000002-962D-4652-AEF1-8C84C704773A}"/>
            </c:ext>
          </c:extLst>
        </c:ser>
        <c:ser>
          <c:idx val="3"/>
          <c:order val="3"/>
          <c:tx>
            <c:strRef>
              <c:f>データシート!$A$30</c:f>
              <c:strCache>
                <c:ptCount val="1"/>
                <c:pt idx="0">
                  <c:v>広田中央特定土地区画整理事業特別会計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0.17</c:v>
                </c:pt>
                <c:pt idx="2">
                  <c:v>#N/A</c:v>
                </c:pt>
                <c:pt idx="3">
                  <c:v>0.12</c:v>
                </c:pt>
                <c:pt idx="4">
                  <c:v>#N/A</c:v>
                </c:pt>
                <c:pt idx="5">
                  <c:v>0.13</c:v>
                </c:pt>
                <c:pt idx="6">
                  <c:v>#N/A</c:v>
                </c:pt>
                <c:pt idx="7">
                  <c:v>0.28999999999999998</c:v>
                </c:pt>
                <c:pt idx="8">
                  <c:v>#N/A</c:v>
                </c:pt>
                <c:pt idx="9">
                  <c:v>0.15</c:v>
                </c:pt>
              </c:numCache>
            </c:numRef>
          </c:val>
          <c:extLst>
            <c:ext xmlns:c16="http://schemas.microsoft.com/office/drawing/2014/chart" uri="{C3380CC4-5D6E-409C-BE32-E72D297353CC}">
              <c16:uniqueId val="{00000003-962D-4652-AEF1-8C84C704773A}"/>
            </c:ext>
          </c:extLst>
        </c:ser>
        <c:ser>
          <c:idx val="4"/>
          <c:order val="4"/>
          <c:tx>
            <c:strRef>
              <c:f>データシート!$A$31</c:f>
              <c:strCache>
                <c:ptCount val="1"/>
                <c:pt idx="0">
                  <c:v>北新宿第二土地区画整理事業特別会計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0.41</c:v>
                </c:pt>
                <c:pt idx="2">
                  <c:v>#N/A</c:v>
                </c:pt>
                <c:pt idx="3">
                  <c:v>0.4</c:v>
                </c:pt>
                <c:pt idx="4">
                  <c:v>#N/A</c:v>
                </c:pt>
                <c:pt idx="5">
                  <c:v>0.18</c:v>
                </c:pt>
                <c:pt idx="6">
                  <c:v>#N/A</c:v>
                </c:pt>
                <c:pt idx="7">
                  <c:v>0.46</c:v>
                </c:pt>
                <c:pt idx="8">
                  <c:v>#N/A</c:v>
                </c:pt>
                <c:pt idx="9">
                  <c:v>0.62</c:v>
                </c:pt>
              </c:numCache>
            </c:numRef>
          </c:val>
          <c:extLst>
            <c:ext xmlns:c16="http://schemas.microsoft.com/office/drawing/2014/chart" uri="{C3380CC4-5D6E-409C-BE32-E72D297353CC}">
              <c16:uniqueId val="{00000004-962D-4652-AEF1-8C84C704773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1.47</c:v>
                </c:pt>
                <c:pt idx="2">
                  <c:v>#N/A</c:v>
                </c:pt>
                <c:pt idx="3">
                  <c:v>1.45</c:v>
                </c:pt>
                <c:pt idx="4">
                  <c:v>#N/A</c:v>
                </c:pt>
                <c:pt idx="5">
                  <c:v>1.35</c:v>
                </c:pt>
                <c:pt idx="6">
                  <c:v>#N/A</c:v>
                </c:pt>
                <c:pt idx="7">
                  <c:v>1.39</c:v>
                </c:pt>
                <c:pt idx="8">
                  <c:v>#N/A</c:v>
                </c:pt>
                <c:pt idx="9">
                  <c:v>1.17</c:v>
                </c:pt>
              </c:numCache>
            </c:numRef>
          </c:val>
          <c:extLst>
            <c:ext xmlns:c16="http://schemas.microsoft.com/office/drawing/2014/chart" uri="{C3380CC4-5D6E-409C-BE32-E72D297353CC}">
              <c16:uniqueId val="{00000005-962D-4652-AEF1-8C84C704773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0.79</c:v>
                </c:pt>
                <c:pt idx="2">
                  <c:v>#N/A</c:v>
                </c:pt>
                <c:pt idx="3">
                  <c:v>0.67</c:v>
                </c:pt>
                <c:pt idx="4">
                  <c:v>#N/A</c:v>
                </c:pt>
                <c:pt idx="5">
                  <c:v>1.21</c:v>
                </c:pt>
                <c:pt idx="6">
                  <c:v>#N/A</c:v>
                </c:pt>
                <c:pt idx="7">
                  <c:v>0.71</c:v>
                </c:pt>
                <c:pt idx="8">
                  <c:v>#N/A</c:v>
                </c:pt>
                <c:pt idx="9">
                  <c:v>1.52</c:v>
                </c:pt>
              </c:numCache>
            </c:numRef>
          </c:val>
          <c:extLst>
            <c:ext xmlns:c16="http://schemas.microsoft.com/office/drawing/2014/chart" uri="{C3380CC4-5D6E-409C-BE32-E72D297353CC}">
              <c16:uniqueId val="{00000006-962D-4652-AEF1-8C84C704773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5.0599999999999996</c:v>
                </c:pt>
                <c:pt idx="2">
                  <c:v>#N/A</c:v>
                </c:pt>
                <c:pt idx="3">
                  <c:v>5.37</c:v>
                </c:pt>
                <c:pt idx="4">
                  <c:v>#N/A</c:v>
                </c:pt>
                <c:pt idx="5">
                  <c:v>4.6500000000000004</c:v>
                </c:pt>
                <c:pt idx="6">
                  <c:v>#N/A</c:v>
                </c:pt>
                <c:pt idx="7">
                  <c:v>5.0999999999999996</c:v>
                </c:pt>
                <c:pt idx="8">
                  <c:v>#N/A</c:v>
                </c:pt>
                <c:pt idx="9">
                  <c:v>5.82</c:v>
                </c:pt>
              </c:numCache>
            </c:numRef>
          </c:val>
          <c:extLst>
            <c:ext xmlns:c16="http://schemas.microsoft.com/office/drawing/2014/chart" uri="{C3380CC4-5D6E-409C-BE32-E72D297353CC}">
              <c16:uniqueId val="{00000007-962D-4652-AEF1-8C84C704773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5.08</c:v>
                </c:pt>
                <c:pt idx="2">
                  <c:v>#N/A</c:v>
                </c:pt>
                <c:pt idx="3">
                  <c:v>5.78</c:v>
                </c:pt>
                <c:pt idx="4">
                  <c:v>#N/A</c:v>
                </c:pt>
                <c:pt idx="5">
                  <c:v>6.31</c:v>
                </c:pt>
                <c:pt idx="6">
                  <c:v>#N/A</c:v>
                </c:pt>
                <c:pt idx="7">
                  <c:v>6.48</c:v>
                </c:pt>
                <c:pt idx="8">
                  <c:v>#N/A</c:v>
                </c:pt>
                <c:pt idx="9">
                  <c:v>6.66</c:v>
                </c:pt>
              </c:numCache>
            </c:numRef>
          </c:val>
          <c:extLst>
            <c:ext xmlns:c16="http://schemas.microsoft.com/office/drawing/2014/chart" uri="{C3380CC4-5D6E-409C-BE32-E72D297353CC}">
              <c16:uniqueId val="{00000008-962D-4652-AEF1-8C84C70477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8.2799999999999994</c:v>
                </c:pt>
                <c:pt idx="2">
                  <c:v>#N/A</c:v>
                </c:pt>
                <c:pt idx="3">
                  <c:v>6.92</c:v>
                </c:pt>
                <c:pt idx="4">
                  <c:v>#N/A</c:v>
                </c:pt>
                <c:pt idx="5">
                  <c:v>7.1</c:v>
                </c:pt>
                <c:pt idx="6">
                  <c:v>#N/A</c:v>
                </c:pt>
                <c:pt idx="7">
                  <c:v>8.81</c:v>
                </c:pt>
                <c:pt idx="8">
                  <c:v>#N/A</c:v>
                </c:pt>
                <c:pt idx="9">
                  <c:v>8.56</c:v>
                </c:pt>
              </c:numCache>
            </c:numRef>
          </c:val>
          <c:extLst>
            <c:ext xmlns:c16="http://schemas.microsoft.com/office/drawing/2014/chart" uri="{C3380CC4-5D6E-409C-BE32-E72D297353CC}">
              <c16:uniqueId val="{00000009-962D-4652-AEF1-8C84C70477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4938</c:v>
                </c:pt>
                <c:pt idx="5">
                  <c:v>4958</c:v>
                </c:pt>
                <c:pt idx="8">
                  <c:v>4865</c:v>
                </c:pt>
                <c:pt idx="11">
                  <c:v>4824</c:v>
                </c:pt>
                <c:pt idx="14">
                  <c:v>4687</c:v>
                </c:pt>
              </c:numCache>
            </c:numRef>
          </c:val>
          <c:extLst>
            <c:ext xmlns:c16="http://schemas.microsoft.com/office/drawing/2014/chart" uri="{C3380CC4-5D6E-409C-BE32-E72D297353CC}">
              <c16:uniqueId val="{00000000-7096-4E87-8B5B-D168C3F924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96-4E87-8B5B-D168C3F924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096-4E87-8B5B-D168C3F924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135</c:v>
                </c:pt>
                <c:pt idx="3">
                  <c:v>79</c:v>
                </c:pt>
                <c:pt idx="6">
                  <c:v>65</c:v>
                </c:pt>
                <c:pt idx="9">
                  <c:v>56</c:v>
                </c:pt>
                <c:pt idx="12">
                  <c:v>52</c:v>
                </c:pt>
              </c:numCache>
            </c:numRef>
          </c:val>
          <c:extLst>
            <c:ext xmlns:c16="http://schemas.microsoft.com/office/drawing/2014/chart" uri="{C3380CC4-5D6E-409C-BE32-E72D297353CC}">
              <c16:uniqueId val="{00000003-7096-4E87-8B5B-D168C3F924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907</c:v>
                </c:pt>
                <c:pt idx="3">
                  <c:v>844</c:v>
                </c:pt>
                <c:pt idx="6">
                  <c:v>818</c:v>
                </c:pt>
                <c:pt idx="9">
                  <c:v>775</c:v>
                </c:pt>
                <c:pt idx="12">
                  <c:v>767</c:v>
                </c:pt>
              </c:numCache>
            </c:numRef>
          </c:val>
          <c:extLst>
            <c:ext xmlns:c16="http://schemas.microsoft.com/office/drawing/2014/chart" uri="{C3380CC4-5D6E-409C-BE32-E72D297353CC}">
              <c16:uniqueId val="{00000004-7096-4E87-8B5B-D168C3F924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96-4E87-8B5B-D168C3F924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96-4E87-8B5B-D168C3F924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4859</c:v>
                </c:pt>
                <c:pt idx="3">
                  <c:v>4862</c:v>
                </c:pt>
                <c:pt idx="6">
                  <c:v>4816</c:v>
                </c:pt>
                <c:pt idx="9">
                  <c:v>4891</c:v>
                </c:pt>
                <c:pt idx="12">
                  <c:v>4809</c:v>
                </c:pt>
              </c:numCache>
            </c:numRef>
          </c:val>
          <c:extLst>
            <c:ext xmlns:c16="http://schemas.microsoft.com/office/drawing/2014/chart" uri="{C3380CC4-5D6E-409C-BE32-E72D297353CC}">
              <c16:uniqueId val="{00000007-7096-4E87-8B5B-D168C3F924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963</c:v>
                </c:pt>
                <c:pt idx="2">
                  <c:v>#N/A</c:v>
                </c:pt>
                <c:pt idx="3">
                  <c:v>#N/A</c:v>
                </c:pt>
                <c:pt idx="4">
                  <c:v>827</c:v>
                </c:pt>
                <c:pt idx="5">
                  <c:v>#N/A</c:v>
                </c:pt>
                <c:pt idx="6">
                  <c:v>#N/A</c:v>
                </c:pt>
                <c:pt idx="7">
                  <c:v>834</c:v>
                </c:pt>
                <c:pt idx="8">
                  <c:v>#N/A</c:v>
                </c:pt>
                <c:pt idx="9">
                  <c:v>#N/A</c:v>
                </c:pt>
                <c:pt idx="10">
                  <c:v>898</c:v>
                </c:pt>
                <c:pt idx="11">
                  <c:v>#N/A</c:v>
                </c:pt>
                <c:pt idx="12">
                  <c:v>#N/A</c:v>
                </c:pt>
                <c:pt idx="13">
                  <c:v>941</c:v>
                </c:pt>
                <c:pt idx="14">
                  <c:v>#N/A</c:v>
                </c:pt>
              </c:numCache>
            </c:numRef>
          </c:val>
          <c:smooth val="0"/>
          <c:extLst>
            <c:ext xmlns:c16="http://schemas.microsoft.com/office/drawing/2014/chart" uri="{C3380CC4-5D6E-409C-BE32-E72D297353CC}">
              <c16:uniqueId val="{00000008-7096-4E87-8B5B-D168C3F924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46555</c:v>
                </c:pt>
                <c:pt idx="5">
                  <c:v>45436</c:v>
                </c:pt>
                <c:pt idx="8">
                  <c:v>45215</c:v>
                </c:pt>
                <c:pt idx="11">
                  <c:v>43565</c:v>
                </c:pt>
                <c:pt idx="14">
                  <c:v>41070</c:v>
                </c:pt>
              </c:numCache>
            </c:numRef>
          </c:val>
          <c:extLst>
            <c:ext xmlns:c16="http://schemas.microsoft.com/office/drawing/2014/chart" uri="{C3380CC4-5D6E-409C-BE32-E72D297353CC}">
              <c16:uniqueId val="{00000000-256B-48E2-B2C6-4C442EB953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6570</c:v>
                </c:pt>
                <c:pt idx="5">
                  <c:v>6357</c:v>
                </c:pt>
                <c:pt idx="8">
                  <c:v>5985</c:v>
                </c:pt>
                <c:pt idx="11">
                  <c:v>5814</c:v>
                </c:pt>
                <c:pt idx="14">
                  <c:v>5437</c:v>
                </c:pt>
              </c:numCache>
            </c:numRef>
          </c:val>
          <c:extLst>
            <c:ext xmlns:c16="http://schemas.microsoft.com/office/drawing/2014/chart" uri="{C3380CC4-5D6E-409C-BE32-E72D297353CC}">
              <c16:uniqueId val="{00000001-256B-48E2-B2C6-4C442EB953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7618</c:v>
                </c:pt>
                <c:pt idx="5">
                  <c:v>7661</c:v>
                </c:pt>
                <c:pt idx="8">
                  <c:v>7814</c:v>
                </c:pt>
                <c:pt idx="11">
                  <c:v>8640</c:v>
                </c:pt>
                <c:pt idx="14">
                  <c:v>8509</c:v>
                </c:pt>
              </c:numCache>
            </c:numRef>
          </c:val>
          <c:extLst>
            <c:ext xmlns:c16="http://schemas.microsoft.com/office/drawing/2014/chart" uri="{C3380CC4-5D6E-409C-BE32-E72D297353CC}">
              <c16:uniqueId val="{00000002-256B-48E2-B2C6-4C442EB953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6B-48E2-B2C6-4C442EB953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6B-48E2-B2C6-4C442EB953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6B-48E2-B2C6-4C442EB953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5773</c:v>
                </c:pt>
                <c:pt idx="3">
                  <c:v>5689</c:v>
                </c:pt>
                <c:pt idx="6">
                  <c:v>5882</c:v>
                </c:pt>
                <c:pt idx="9">
                  <c:v>5585</c:v>
                </c:pt>
                <c:pt idx="12">
                  <c:v>5461</c:v>
                </c:pt>
              </c:numCache>
            </c:numRef>
          </c:val>
          <c:extLst>
            <c:ext xmlns:c16="http://schemas.microsoft.com/office/drawing/2014/chart" uri="{C3380CC4-5D6E-409C-BE32-E72D297353CC}">
              <c16:uniqueId val="{00000006-256B-48E2-B2C6-4C442EB953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503</c:v>
                </c:pt>
                <c:pt idx="3">
                  <c:v>477</c:v>
                </c:pt>
                <c:pt idx="6">
                  <c:v>541</c:v>
                </c:pt>
                <c:pt idx="9">
                  <c:v>467</c:v>
                </c:pt>
                <c:pt idx="12">
                  <c:v>460</c:v>
                </c:pt>
              </c:numCache>
            </c:numRef>
          </c:val>
          <c:extLst>
            <c:ext xmlns:c16="http://schemas.microsoft.com/office/drawing/2014/chart" uri="{C3380CC4-5D6E-409C-BE32-E72D297353CC}">
              <c16:uniqueId val="{00000007-256B-48E2-B2C6-4C442EB953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9258</c:v>
                </c:pt>
                <c:pt idx="3">
                  <c:v>8962</c:v>
                </c:pt>
                <c:pt idx="6">
                  <c:v>8549</c:v>
                </c:pt>
                <c:pt idx="9">
                  <c:v>8381</c:v>
                </c:pt>
                <c:pt idx="12">
                  <c:v>8006</c:v>
                </c:pt>
              </c:numCache>
            </c:numRef>
          </c:val>
          <c:extLst>
            <c:ext xmlns:c16="http://schemas.microsoft.com/office/drawing/2014/chart" uri="{C3380CC4-5D6E-409C-BE32-E72D297353CC}">
              <c16:uniqueId val="{00000008-256B-48E2-B2C6-4C442EB953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383</c:v>
                </c:pt>
                <c:pt idx="3">
                  <c:v>384</c:v>
                </c:pt>
                <c:pt idx="6">
                  <c:v>386</c:v>
                </c:pt>
                <c:pt idx="9">
                  <c:v>387</c:v>
                </c:pt>
                <c:pt idx="12">
                  <c:v>420</c:v>
                </c:pt>
              </c:numCache>
            </c:numRef>
          </c:val>
          <c:extLst>
            <c:ext xmlns:c16="http://schemas.microsoft.com/office/drawing/2014/chart" uri="{C3380CC4-5D6E-409C-BE32-E72D297353CC}">
              <c16:uniqueId val="{00000009-256B-48E2-B2C6-4C442EB953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47195</c:v>
                </c:pt>
                <c:pt idx="3">
                  <c:v>45745</c:v>
                </c:pt>
                <c:pt idx="6">
                  <c:v>45489</c:v>
                </c:pt>
                <c:pt idx="9">
                  <c:v>44942</c:v>
                </c:pt>
                <c:pt idx="12">
                  <c:v>41961</c:v>
                </c:pt>
              </c:numCache>
            </c:numRef>
          </c:val>
          <c:extLst>
            <c:ext xmlns:c16="http://schemas.microsoft.com/office/drawing/2014/chart" uri="{C3380CC4-5D6E-409C-BE32-E72D297353CC}">
              <c16:uniqueId val="{0000000A-256B-48E2-B2C6-4C442EB953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2369</c:v>
                </c:pt>
                <c:pt idx="2">
                  <c:v>#N/A</c:v>
                </c:pt>
                <c:pt idx="3">
                  <c:v>#N/A</c:v>
                </c:pt>
                <c:pt idx="4">
                  <c:v>1804</c:v>
                </c:pt>
                <c:pt idx="5">
                  <c:v>#N/A</c:v>
                </c:pt>
                <c:pt idx="6">
                  <c:v>#N/A</c:v>
                </c:pt>
                <c:pt idx="7">
                  <c:v>1834</c:v>
                </c:pt>
                <c:pt idx="8">
                  <c:v>#N/A</c:v>
                </c:pt>
                <c:pt idx="9">
                  <c:v>#N/A</c:v>
                </c:pt>
                <c:pt idx="10">
                  <c:v>1742</c:v>
                </c:pt>
                <c:pt idx="11">
                  <c:v>#N/A</c:v>
                </c:pt>
                <c:pt idx="12">
                  <c:v>#N/A</c:v>
                </c:pt>
                <c:pt idx="13">
                  <c:v>1292</c:v>
                </c:pt>
                <c:pt idx="14">
                  <c:v>#N/A</c:v>
                </c:pt>
              </c:numCache>
            </c:numRef>
          </c:val>
          <c:smooth val="0"/>
          <c:extLst>
            <c:ext xmlns:c16="http://schemas.microsoft.com/office/drawing/2014/chart" uri="{C3380CC4-5D6E-409C-BE32-E72D297353CC}">
              <c16:uniqueId val="{0000000B-256B-48E2-B2C6-4C442EB953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2643</c:v>
                </c:pt>
                <c:pt idx="1">
                  <c:v>3099</c:v>
                </c:pt>
                <c:pt idx="2">
                  <c:v>3405</c:v>
                </c:pt>
              </c:numCache>
            </c:numRef>
          </c:val>
          <c:extLst>
            <c:ext xmlns:c16="http://schemas.microsoft.com/office/drawing/2014/chart" uri="{C3380CC4-5D6E-409C-BE32-E72D297353CC}">
              <c16:uniqueId val="{00000000-B7C5-47C3-971B-4E944232F8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833</c:v>
                </c:pt>
                <c:pt idx="1">
                  <c:v>1078</c:v>
                </c:pt>
                <c:pt idx="2">
                  <c:v>791</c:v>
                </c:pt>
              </c:numCache>
            </c:numRef>
          </c:val>
          <c:extLst>
            <c:ext xmlns:c16="http://schemas.microsoft.com/office/drawing/2014/chart" uri="{C3380CC4-5D6E-409C-BE32-E72D297353CC}">
              <c16:uniqueId val="{00000001-B7C5-47C3-971B-4E944232F8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6073</c:v>
                </c:pt>
                <c:pt idx="1">
                  <c:v>6116</c:v>
                </c:pt>
                <c:pt idx="2">
                  <c:v>6016</c:v>
                </c:pt>
              </c:numCache>
            </c:numRef>
          </c:val>
          <c:extLst>
            <c:ext xmlns:c16="http://schemas.microsoft.com/office/drawing/2014/chart" uri="{C3380CC4-5D6E-409C-BE32-E72D297353CC}">
              <c16:uniqueId val="{00000002-B7C5-47C3-971B-4E944232F8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{2C4E9FEC-BADF-464A-9F1E-B75D47C8360A}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EEB-49A6-B5A7-4D194A7D97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{A4C2051F-C82C-4B62-BB43-AD2434D9B09F}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EB-49A6-B5A7-4D194A7D97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{09B278A1-EFC2-4004-AA44-7E58875B69D0}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EB-49A6-B5A7-4D194A7D97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{9F9008B8-265B-41A7-8939-D164E7CBC8ED}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EB-49A6-B5A7-4D194A7D97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{26155334-CD0E-4C87-A422-8197E5AFB134}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EB-49A6-B5A7-4D194A7D974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{E7A754F7-17ED-45A9-9D9E-B33D89D0722B}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EEB-49A6-B5A7-4D194A7D974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{97BA19C2-AB21-4A1F-A65D-C4B0A5A10A97}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EEB-49A6-B5A7-4D194A7D974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{BAFE52EF-E004-4353-82DC-2D35D4B46823}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EEB-49A6-B5A7-4D194A7D974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{70376FCF-A219-4B07-AA10-918BD470D269}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EEB-49A6-B5A7-4D194A7D97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53.7</c:v>
                </c:pt>
                <c:pt idx="8">
                  <c:v>55.3</c:v>
                </c:pt>
                <c:pt idx="16">
                  <c:v>56.6</c:v>
                </c:pt>
                <c:pt idx="24">
                  <c:v>58.4</c:v>
                </c:pt>
                <c:pt idx="32">
                  <c:v>60.1</c:v>
                </c:pt>
              </c:numCache>
            </c:numRef>
          </c:xVal>
          <c:yVal>
            <c:numRef>
              <c:f>公会計指標分析・財政指標組合せ分析表!$BP$51:$DC$51</c:f>
              <c:numCache>
                <c:formatCode>#,##0.0;"▲ "#,##0.0</c:formatCode>
                <c:ptCount val="40"/>
                <c:pt idx="0">
                  <c:v>11.8</c:v>
                </c:pt>
                <c:pt idx="8">
                  <c:v>9</c:v>
                </c:pt>
                <c:pt idx="16">
                  <c:v>8.9</c:v>
                </c:pt>
                <c:pt idx="24">
                  <c:v>8</c:v>
                </c:pt>
                <c:pt idx="32">
                  <c:v>6.1</c:v>
                </c:pt>
              </c:numCache>
            </c:numRef>
          </c:yVal>
          <c:smooth val="0"/>
          <c:extLst>
            <c:ext xmlns:c16="http://schemas.microsoft.com/office/drawing/2014/chart" uri="{C3380CC4-5D6E-409C-BE32-E72D297353CC}">
              <c16:uniqueId val="{00000009-6EEB-49A6-B5A7-4D194A7D97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{5C56247F-2939-4F11-9FAA-CD9AA9E5566E}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EEB-49A6-B5A7-4D194A7D97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{D06ABDE2-E518-49CA-9DBD-C806B7D8894F}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EB-49A6-B5A7-4D194A7D97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{7D5AF79A-13B4-4108-AF19-D7062924A290}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EB-49A6-B5A7-4D194A7D97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{F58A2C11-5D44-4850-9A80-2EE0F9FE0A49}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EB-49A6-B5A7-4D194A7D97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{F0413D49-E6F8-45B3-96E3-D3F42EEDB312}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EB-49A6-B5A7-4D194A7D9745}"/>
                </c:ext>
              </c:extLst>
            </c:dLbl>
            <c:dLbl>
              <c:idx val="8"/>
              <c:layout>
                <c:manualLayout>
                  <c:x val="-3.1359255137876435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{78805606-E7B7-4A10-B0A2-FC8E7C11E1BB}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EEB-49A6-B5A7-4D194A7D9745}"/>
                </c:ext>
              </c:extLst>
            </c:dLbl>
            <c:dLbl>
              <c:idx val="16"/>
              <c:layout>
                <c:manualLayout>
                  <c:x val="-3.2672246162591886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{9A3C0F32-8364-49EA-AFFB-30C597C4EA8D}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EEB-49A6-B5A7-4D194A7D974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{3C248D4A-BF0C-4C0A-B2DC-ECB34B6E71D0}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EEB-49A6-B5A7-4D194A7D974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{38FF8C7E-8C1D-49CC-BF19-6269BBDEC87C}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EEB-49A6-B5A7-4D194A7D97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6EEB-49A6-B5A7-4D194A7D974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{720BF017-6729-480B-9344-5C69949721C4}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2CE-40D8-9D58-8076E85089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{CAD987F2-04F0-42BE-9460-6DC27B46C636}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CE-40D8-9D58-8076E85089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{98FE8F93-C787-4541-A5BB-EA6DB0DA6467}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CE-40D8-9D58-8076E85089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{E7B63733-A9C0-402A-ADEF-F987C055D8C6}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CE-40D8-9D58-8076E85089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{9FB03320-2351-4DB2-A6D4-E6301D52C7AE}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CE-40D8-9D58-8076E850894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{6EBCDB77-44C4-4ACB-AE29-0EFB28A22648}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2CE-40D8-9D58-8076E850894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{46477592-83E5-476A-956C-0F63B20F0C41}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2CE-40D8-9D58-8076E850894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{6F0B8A57-ABED-4030-A10C-463258C9FBD2}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2CE-40D8-9D58-8076E8508945}"/>
                </c:ext>
              </c:extLst>
            </c:dLbl>
            <c:dLbl>
              <c:idx val="32"/>
              <c:layout>
                <c:manualLayout>
                  <c:x val="-4.4905057365901176E-2"/>
                  <c:y val="-5.0406806734949634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{70F649AF-935B-4B44-9ED5-D9D6421AD8F4}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2CE-40D8-9D58-8076E85089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4.4000000000000004</c:v>
                </c:pt>
                <c:pt idx="16">
                  <c:v>4.3</c:v>
                </c:pt>
                <c:pt idx="24">
                  <c:v>4.0999999999999996</c:v>
                </c:pt>
                <c:pt idx="32">
                  <c:v>4.2</c:v>
                </c:pt>
              </c:numCache>
            </c:numRef>
          </c:xVal>
          <c:yVal>
            <c:numRef>
              <c:f>公会計指標分析・財政指標組合せ分析表!$BP$73:$DC$73</c:f>
              <c:numCache>
                <c:formatCode>#,##0.0;"▲ "#,##0.0</c:formatCode>
                <c:ptCount val="40"/>
                <c:pt idx="0">
                  <c:v>11.8</c:v>
                </c:pt>
                <c:pt idx="8">
                  <c:v>9</c:v>
                </c:pt>
                <c:pt idx="16">
                  <c:v>8.9</c:v>
                </c:pt>
                <c:pt idx="24">
                  <c:v>8</c:v>
                </c:pt>
                <c:pt idx="32">
                  <c:v>6.1</c:v>
                </c:pt>
              </c:numCache>
            </c:numRef>
          </c:yVal>
          <c:smooth val="0"/>
          <c:extLst>
            <c:ext xmlns:c16="http://schemas.microsoft.com/office/drawing/2014/chart" uri="{C3380CC4-5D6E-409C-BE32-E72D297353CC}">
              <c16:uniqueId val="{00000009-62CE-40D8-9D58-8076E85089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{B49D8608-9404-4520-A6A3-0C41128FCB48}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2CE-40D8-9D58-8076E85089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{63321EB6-6A88-45AB-BADE-EB9625F48B1E}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CE-40D8-9D58-8076E85089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{D06AE1AF-FC42-4BEB-A0B7-4C4741EC3700}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CE-40D8-9D58-8076E85089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{770D2AC4-F49E-4315-81C8-E35EE6244F36}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CE-40D8-9D58-8076E85089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{A0A720DB-9F31-4767-A338-7EF7DAB23B6A}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CE-40D8-9D58-8076E8508945}"/>
                </c:ext>
              </c:extLst>
            </c:dLbl>
            <c:dLbl>
              <c:idx val="8"/>
              <c:layout>
                <c:manualLayout>
                  <c:x val="-1.8235628084250128E-2"/>
                  <c:y val="-6.897922264911390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{186D1189-263B-4C24-B2FC-C35C3357041C}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2CE-40D8-9D58-8076E8508945}"/>
                </c:ext>
              </c:extLst>
            </c:dLbl>
            <c:dLbl>
              <c:idx val="16"/>
              <c:layout>
                <c:manualLayout>
                  <c:x val="-3.1570342725075584E-2"/>
                  <c:y val="-6.786374063553363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{1F33CB25-80EB-4722-9538-11E395778E10}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2CE-40D8-9D58-8076E850894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{F3E1C62B-57EA-4CDB-A617-FE0770E12269}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2CE-40D8-9D58-8076E850894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{9A5FB1B1-7CE6-4CCD-99DD-6FE805A13294}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2CE-40D8-9D58-8076E85089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62CE-40D8-9D58-8076E8508945}"/>
            </c:ext>
          </c:extLst>
        </c:ser>
        <c:dLbls>
          <c:showLegendKey val="0"/>
          <c:showVal val="1"/>
          <c:showCatName val="0"/>
          <c:showSerName val="0"/>
          <c:showPercent val="0"/>
          <c:showBubbleSize val="0"/>
        </c:dLbls>
        <c:axId val="84219776"/>
        <c:axId val="84234240"/>
      </c:scatterChart>
      <c:valAx>
        <c:axId val="84219776"/>
        <c:scaling>
          <c:orientation val="maxMin"/>
          <c:max val="4.6999999999999993"/>
          <c:min val="3.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117,798
115,794
67.44
44,317,128
41,711,443
2,354,399
25,195,098
41,960,732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同様に前年度から０．０２ポイントの低下となった。基準財政収入額が地方消費税交付金の算定額の増加等により３．４％の増加となった一方、基準財政需要額が小学校費、社会福祉費及び高齢者保健福祉費の算定額の増加等により、３．０％の増加にとどまっ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平均による指数の算出であるため、減少に転じた。平成２７年度から類似団体内平均値を下回り続けているため、引き続き給与の適正化、委託料の削減及び市税滞納額の圧縮等を行うとともに、過去に借入を行った高利の地方債についての利率見直しに取り組み、公債費の伸びを抑え、健全財政の維持に一層、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9072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469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111578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111578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３．７ポイントの増加となり、類似団体平均、県市町村平均及び全国平均を上回る結果となった。これは経常経費充当一般財源が物件費、維持補修費の増加等により０．７％の増加となった事に加えて、経常一般財源が臨時財政対策債の減少等により３．３％の減少となったことによるものである。一層の市税収入の確保や財政運用の効率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62</xdr:row>
      <xdr:rowOff>76623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08920"/>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62</xdr:row>
      <xdr:rowOff>52494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40892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52494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663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36406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100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169350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157497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4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157056</xdr:rowOff>
    </xdr:from>
    <xdr:to>
      <xdr:col>11</xdr:col>
      <xdr:colOff>82550</xdr:colOff>
      <xdr:row>62</xdr:row>
      <xdr:rowOff>87206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97383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に比べ低い数値で推移しており、良好な状態を維持しているものの、前年度から０．２％の増となった。人件費は前年度比０．６％の増、物件費は０．７％の増、維持補修費は１４．９％の増となっている。今後さらに増加が見込まれる維持補修費の動向に注視しながら、職員数７００人体制の維持や委託業務の見直しを徹底し、財政負担を減らすよう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96129</xdr:rowOff>
    </xdr:from>
    <xdr:to>
      <xdr:col>23</xdr:col>
      <xdr:colOff>133350</xdr:colOff>
      <xdr:row>82</xdr:row>
      <xdr:rowOff>99842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55029"/>
          <a:ext cx="8382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44625</xdr:rowOff>
    </xdr:from>
    <xdr:to>
      <xdr:col>19</xdr:col>
      <xdr:colOff>133350</xdr:colOff>
      <xdr:row>82</xdr:row>
      <xdr:rowOff>96129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03525"/>
          <a:ext cx="889000" cy="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30234</xdr:rowOff>
    </xdr:from>
    <xdr:to>
      <xdr:col>15</xdr:col>
      <xdr:colOff>82550</xdr:colOff>
      <xdr:row>82</xdr:row>
      <xdr:rowOff>44625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17684"/>
          <a:ext cx="889000" cy="18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149644</xdr:rowOff>
    </xdr:from>
    <xdr:to>
      <xdr:col>11</xdr:col>
      <xdr:colOff>31750</xdr:colOff>
      <xdr:row>81</xdr:row>
      <xdr:rowOff>30234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65644"/>
          <a:ext cx="889000" cy="5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49042</xdr:rowOff>
    </xdr:from>
    <xdr:to>
      <xdr:col>23</xdr:col>
      <xdr:colOff>184150</xdr:colOff>
      <xdr:row>82</xdr:row>
      <xdr:rowOff>150642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65569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5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45329</xdr:rowOff>
    </xdr:from>
    <xdr:to>
      <xdr:col>19</xdr:col>
      <xdr:colOff>184150</xdr:colOff>
      <xdr:row>82</xdr:row>
      <xdr:rowOff>146929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157106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73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165275</xdr:rowOff>
    </xdr:from>
    <xdr:to>
      <xdr:col>15</xdr:col>
      <xdr:colOff>133350</xdr:colOff>
      <xdr:row>82</xdr:row>
      <xdr:rowOff>95425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105602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150884</xdr:rowOff>
    </xdr:from>
    <xdr:to>
      <xdr:col>11</xdr:col>
      <xdr:colOff>82550</xdr:colOff>
      <xdr:row>81</xdr:row>
      <xdr:rowOff>81034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91211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98844</xdr:rowOff>
    </xdr:from>
    <xdr:to>
      <xdr:col>7</xdr:col>
      <xdr:colOff>31750</xdr:colOff>
      <xdr:row>81</xdr:row>
      <xdr:rowOff>28994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1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39171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8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４月に給与制度の総合的見直しを行い、給料表の水準平均を引き下げるとともに、地域手当を６％に引き上げた。指数は類似団体平均より上回っているが、今後においても、人事院勧告、埼玉県人事委員会勧告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8980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170543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136071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類似団体内平均値に比べ低くなっており、職員数は少ない状態である。引き続き、職員数７００人体制を維持し、適正な定員管理を徹底する。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10266</xdr:rowOff>
    </xdr:from>
    <xdr:to>
      <xdr:col>81</xdr:col>
      <xdr:colOff>44450</xdr:colOff>
      <xdr:row>62</xdr:row>
      <xdr:rowOff>12277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4016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6244</xdr:rowOff>
    </xdr:from>
    <xdr:to>
      <xdr:col>77</xdr:col>
      <xdr:colOff>44450</xdr:colOff>
      <xdr:row>62</xdr:row>
      <xdr:rowOff>10266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3614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6244</xdr:rowOff>
    </xdr:from>
    <xdr:to>
      <xdr:col>72</xdr:col>
      <xdr:colOff>203200</xdr:colOff>
      <xdr:row>62</xdr:row>
      <xdr:rowOff>12277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63614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169651</xdr:rowOff>
    </xdr:from>
    <xdr:to>
      <xdr:col>68</xdr:col>
      <xdr:colOff>152400</xdr:colOff>
      <xdr:row>62</xdr:row>
      <xdr:rowOff>12277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2810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149454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130916</xdr:rowOff>
    </xdr:from>
    <xdr:to>
      <xdr:col>77</xdr:col>
      <xdr:colOff>95250</xdr:colOff>
      <xdr:row>62</xdr:row>
      <xdr:rowOff>61066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71243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58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126894</xdr:rowOff>
    </xdr:from>
    <xdr:to>
      <xdr:col>73</xdr:col>
      <xdr:colOff>44450</xdr:colOff>
      <xdr:row>62</xdr:row>
      <xdr:rowOff>57044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67221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5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132927</xdr:rowOff>
    </xdr:from>
    <xdr:to>
      <xdr:col>68</xdr:col>
      <xdr:colOff>203200</xdr:colOff>
      <xdr:row>62</xdr:row>
      <xdr:rowOff>63077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73254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０．１ポイント増加したものの、全国市町村平均、県市町村平均、早期健全化基準及び類似団体平均値を下回る状況となった。これは、元利償還金のうち交付税措置率の低い地方債が増加していることによるものである。今後は実質公債費比率については緩やかに減少していく見込みであるが、引き続き事業の精査により公債費負担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81038</xdr:rowOff>
    </xdr:from>
    <xdr:to>
      <xdr:col>81</xdr:col>
      <xdr:colOff>44450</xdr:colOff>
      <xdr:row>40</xdr:row>
      <xdr:rowOff>92528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9390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40</xdr:row>
      <xdr:rowOff>104019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9390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104019</xdr:rowOff>
    </xdr:from>
    <xdr:to>
      <xdr:col>72</xdr:col>
      <xdr:colOff>203200</xdr:colOff>
      <xdr:row>40</xdr:row>
      <xdr:rowOff>115509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9620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40</xdr:row>
      <xdr:rowOff>127000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58255</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30238</xdr:rowOff>
    </xdr:from>
    <xdr:to>
      <xdr:col>77</xdr:col>
      <xdr:colOff>95250</xdr:colOff>
      <xdr:row>40</xdr:row>
      <xdr:rowOff>131838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142015</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53219</xdr:rowOff>
    </xdr:from>
    <xdr:to>
      <xdr:col>73</xdr:col>
      <xdr:colOff>44450</xdr:colOff>
      <xdr:row>40</xdr:row>
      <xdr:rowOff>154819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139596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151086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１．９ポイント低下し、全国市町村平均を下回ったものの、県市町村平均、類似団体を上回る状況となった。今後も地方債現在高は減少していくので、将来負担比率についても減少していく見込みだが、後世への負担を少しでも軽減するよう、事業実施等について総点検を実施し、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18052</xdr:rowOff>
    </xdr:from>
    <xdr:to>
      <xdr:col>81</xdr:col>
      <xdr:colOff>44450</xdr:colOff>
      <xdr:row>14</xdr:row>
      <xdr:rowOff>50800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418352"/>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50800</xdr:rowOff>
    </xdr:from>
    <xdr:to>
      <xdr:col>77</xdr:col>
      <xdr:colOff>44450</xdr:colOff>
      <xdr:row>14</xdr:row>
      <xdr:rowOff>66312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45110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66312</xdr:rowOff>
    </xdr:from>
    <xdr:to>
      <xdr:col>72</xdr:col>
      <xdr:colOff>203200</xdr:colOff>
      <xdr:row>14</xdr:row>
      <xdr:rowOff>68036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46661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68036</xdr:rowOff>
    </xdr:from>
    <xdr:to>
      <xdr:col>68</xdr:col>
      <xdr:colOff>152400</xdr:colOff>
      <xdr:row>14</xdr:row>
      <xdr:rowOff>116296</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4683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126637</xdr:rowOff>
    </xdr:from>
    <xdr:to>
      <xdr:col>68</xdr:col>
      <xdr:colOff>203200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138702</xdr:rowOff>
    </xdr:from>
    <xdr:to>
      <xdr:col>81</xdr:col>
      <xdr:colOff>95250</xdr:colOff>
      <xdr:row>14</xdr:row>
      <xdr:rowOff>68852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3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110779</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33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0</xdr:rowOff>
    </xdr:from>
    <xdr:to>
      <xdr:col>77</xdr:col>
      <xdr:colOff>95250</xdr:colOff>
      <xdr:row>14</xdr:row>
      <xdr:rowOff>101600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86377</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15512</xdr:rowOff>
    </xdr:from>
    <xdr:to>
      <xdr:col>73</xdr:col>
      <xdr:colOff>44450</xdr:colOff>
      <xdr:row>14</xdr:row>
      <xdr:rowOff>117112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4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101889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5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17236</xdr:rowOff>
    </xdr:from>
    <xdr:to>
      <xdr:col>68</xdr:col>
      <xdr:colOff>203200</xdr:colOff>
      <xdr:row>14</xdr:row>
      <xdr:rowOff>118836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4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103613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50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65496</xdr:rowOff>
    </xdr:from>
    <xdr:to>
      <xdr:col>64</xdr:col>
      <xdr:colOff>152400</xdr:colOff>
      <xdr:row>14</xdr:row>
      <xdr:rowOff>167096</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46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151873</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55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117,798
115,794
67.44
44,317,128
41,711,443
2,354,399
25,195,098
41,960,732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７００人体制を維持するとともに、指定管理者制度の推進など行財政改革への取組みにより、類似団体平均、埼玉県平均を下回る傾向にある。今後も引き続き人件費の削減に努める。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71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67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8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価上昇や原油価格の高騰等により昨年度と比較すると、１．３ポイントの増加となり、全国平均、埼玉県平均、類似団体平均も増加している状況ではあるが、類似団体内平均値を上回っている傾向が続いている。引き続き、経常的な委託業務の見直しを徹底し、財政負担を減らすよう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148771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933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7257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82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97971</xdr:rowOff>
    </xdr:from>
    <xdr:to>
      <xdr:col>82</xdr:col>
      <xdr:colOff>158750</xdr:colOff>
      <xdr:row>19</xdr:row>
      <xdr:rowOff>28122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70048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前年度と比較すると、１，１５３，９７７千円、９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の減少となり、引き続き類似団体内平均値を下回る結果となった。これは、保育施設の増加に伴う地域型保育給付費などが増加する一方で、子育て世帯・ひとり親世帯臨時特別給付金支給関係経費が減少したことによるものである。また、引き続き給付等に係る資格審査等の適正化や各種手当への上乗せの見直しを進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123190</xdr:rowOff>
    </xdr:from>
    <xdr:to>
      <xdr:col>24</xdr:col>
      <xdr:colOff>25400</xdr:colOff>
      <xdr:row>55</xdr:row>
      <xdr:rowOff>123190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52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123190</xdr:rowOff>
    </xdr:from>
    <xdr:to>
      <xdr:col>19</xdr:col>
      <xdr:colOff>187325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72390</xdr:rowOff>
    </xdr:from>
    <xdr:to>
      <xdr:col>24</xdr:col>
      <xdr:colOff>76200</xdr:colOff>
      <xdr:row>56</xdr:row>
      <xdr:rowOff>2540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88917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72390</xdr:rowOff>
    </xdr:from>
    <xdr:to>
      <xdr:col>20</xdr:col>
      <xdr:colOff>38100</xdr:colOff>
      <xdr:row>56</xdr:row>
      <xdr:rowOff>2540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12717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昨年度と比較すると１．０ポイント増加したが、類似団体内平均値を下回る状態が続いている。多くを占めるのは他会計への繰出金である。税収を主な財源とする一般会計の負担額縮減のため、国民健康保険事業特別会計や下水道事業会計に対する繰出金の支出基準について、一層の改善を図らなければならな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56</xdr:row>
      <xdr:rowOff>143328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356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78015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35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昨年度と比較すると０．５ポイント増加し、補助費等に係る経常収支比率は類似団体平均を上回っている。類似団体の人口１人当たりの決算額と比較すると、一部事務組合への負担金が多い。</a:t>
          </a:r>
          <a:endParaRPr lang="ja-JP" altLang="ja-JP" sz="1400">
            <a:effectLst/>
          </a:endParaRPr>
        </a:p>
        <a:p>
          <a:r>
            <a:rPr kumimoji="1" lang="ja-JP" altLang="ja-JP" sz="1100">
              <a:solidFill>
                <a:schemeClr val="dk1"/>
              </a:solidFill>
              <a:effectLst/>
              <a:latin typeface="+mn-lt"/>
              <a:ea typeface="+mn-ea"/>
              <a:cs typeface="+mn-cs"/>
            </a:rPr>
            <a:t>また、各種団体への補助金についても、引き続き交付団体の活動状況や収支決算状況、事業効果の検証等を行いながら、補助金等の適正化を図る。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580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159004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51562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121429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係る経常収支比率は類似団体平均を４．４ポイント上回っている。合併後積極的に取り組んだ大型建設事業は一段落したこと等により、今後は緩やかに減少していくことが予想される。引き続き地方債充当事業の厳選を進めるとともに、過去に借入を行った高利の地方債について利率見直しに取り組み、公債費縮減に努めなければならな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78</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515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79</xdr:row>
      <xdr:rowOff>46989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515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62230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591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62230</xdr:rowOff>
    </xdr:from>
    <xdr:to>
      <xdr:col>11</xdr:col>
      <xdr:colOff>9525</xdr:colOff>
      <xdr:row>79</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60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86377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類似団体内平均値を３．２ポイント下回っている。健全財政維持のため、特に、扶助費、補助費等に注視し、これらの経費の適正化に努める。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146050</xdr:rowOff>
    </xdr:from>
    <xdr:to>
      <xdr:col>82</xdr:col>
      <xdr:colOff>107950</xdr:colOff>
      <xdr:row>75</xdr:row>
      <xdr:rowOff>62230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6619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146050</xdr:rowOff>
    </xdr:from>
    <xdr:to>
      <xdr:col>78</xdr:col>
      <xdr:colOff>69850</xdr:colOff>
      <xdr:row>74</xdr:row>
      <xdr:rowOff>157480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661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74</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814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73660</xdr:rowOff>
    </xdr:from>
    <xdr:to>
      <xdr:col>69</xdr:col>
      <xdr:colOff>92075</xdr:colOff>
      <xdr:row>74</xdr:row>
      <xdr:rowOff>127000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760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95250</xdr:rowOff>
    </xdr:from>
    <xdr:to>
      <xdr:col>78</xdr:col>
      <xdr:colOff>120650</xdr:colOff>
      <xdr:row>74</xdr:row>
      <xdr:rowOff>25400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35577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106680</xdr:rowOff>
    </xdr:from>
    <xdr:to>
      <xdr:col>74</xdr:col>
      <xdr:colOff>31750</xdr:colOff>
      <xdr:row>75</xdr:row>
      <xdr:rowOff>36830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47007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22860</xdr:rowOff>
    </xdr:from>
    <xdr:to>
      <xdr:col>65</xdr:col>
      <xdr:colOff>53975</xdr:colOff>
      <xdr:row>74</xdr:row>
      <xdr:rowOff>124460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134637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11268</xdr:rowOff>
    </xdr:from>
    <xdr:to>
      <xdr:col>29</xdr:col>
      <xdr:colOff>127000</xdr:colOff>
      <xdr:row>17</xdr:row>
      <xdr:rowOff>32939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973543"/>
          <a:ext cx="647700" cy="2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11268</xdr:rowOff>
    </xdr:from>
    <xdr:to>
      <xdr:col>26</xdr:col>
      <xdr:colOff>50800</xdr:colOff>
      <xdr:row>17</xdr:row>
      <xdr:rowOff>68623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73543"/>
          <a:ext cx="698500" cy="5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68623</xdr:rowOff>
    </xdr:from>
    <xdr:to>
      <xdr:col>22</xdr:col>
      <xdr:colOff>114300</xdr:colOff>
      <xdr:row>17</xdr:row>
      <xdr:rowOff>69080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30898"/>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62314</xdr:rowOff>
    </xdr:from>
    <xdr:to>
      <xdr:col>18</xdr:col>
      <xdr:colOff>177800</xdr:colOff>
      <xdr:row>17</xdr:row>
      <xdr:rowOff>69080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024589"/>
          <a:ext cx="698500" cy="6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153589</xdr:rowOff>
    </xdr:from>
    <xdr:to>
      <xdr:col>29</xdr:col>
      <xdr:colOff>177800</xdr:colOff>
      <xdr:row>17</xdr:row>
      <xdr:rowOff>83739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4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125666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1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131918</xdr:rowOff>
    </xdr:from>
    <xdr:to>
      <xdr:col>26</xdr:col>
      <xdr:colOff>101600</xdr:colOff>
      <xdr:row>17</xdr:row>
      <xdr:rowOff>62068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2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46845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0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17823</xdr:rowOff>
    </xdr:from>
    <xdr:to>
      <xdr:col>22</xdr:col>
      <xdr:colOff>165100</xdr:colOff>
      <xdr:row>17</xdr:row>
      <xdr:rowOff>119423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80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104200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6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18280</xdr:rowOff>
    </xdr:from>
    <xdr:to>
      <xdr:col>19</xdr:col>
      <xdr:colOff>38100</xdr:colOff>
      <xdr:row>17</xdr:row>
      <xdr:rowOff>119880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80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104657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6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xdr:rowOff>
    </xdr:from>
    <xdr:to>
      <xdr:col>15</xdr:col>
      <xdr:colOff>101600</xdr:colOff>
      <xdr:row>17</xdr:row>
      <xdr:rowOff>113114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7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97891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6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260579</xdr:rowOff>
    </xdr:from>
    <xdr:to>
      <xdr:col>29</xdr:col>
      <xdr:colOff>127000</xdr:colOff>
      <xdr:row>35</xdr:row>
      <xdr:rowOff>274104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70929"/>
          <a:ext cx="647700" cy="13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274104</xdr:rowOff>
    </xdr:from>
    <xdr:to>
      <xdr:col>26</xdr:col>
      <xdr:colOff>50800</xdr:colOff>
      <xdr:row>35</xdr:row>
      <xdr:rowOff>295973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84454"/>
          <a:ext cx="698500" cy="2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295973</xdr:rowOff>
    </xdr:from>
    <xdr:to>
      <xdr:col>22</xdr:col>
      <xdr:colOff>114300</xdr:colOff>
      <xdr:row>35</xdr:row>
      <xdr:rowOff>298831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06323"/>
          <a:ext cx="6985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256425</xdr:rowOff>
    </xdr:from>
    <xdr:to>
      <xdr:col>18</xdr:col>
      <xdr:colOff>177800</xdr:colOff>
      <xdr:row>35</xdr:row>
      <xdr:rowOff>298831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66775"/>
          <a:ext cx="698500" cy="42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209779</xdr:rowOff>
    </xdr:from>
    <xdr:to>
      <xdr:col>29</xdr:col>
      <xdr:colOff>177800</xdr:colOff>
      <xdr:row>35</xdr:row>
      <xdr:rowOff>311379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20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181856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9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223304</xdr:rowOff>
    </xdr:from>
    <xdr:to>
      <xdr:col>26</xdr:col>
      <xdr:colOff>101600</xdr:colOff>
      <xdr:row>35</xdr:row>
      <xdr:rowOff>324904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3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309681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2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245173</xdr:rowOff>
    </xdr:from>
    <xdr:to>
      <xdr:col>22</xdr:col>
      <xdr:colOff>165100</xdr:colOff>
      <xdr:row>36</xdr:row>
      <xdr:rowOff>3873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5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331550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4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248031</xdr:rowOff>
    </xdr:from>
    <xdr:to>
      <xdr:col>19</xdr:col>
      <xdr:colOff>38100</xdr:colOff>
      <xdr:row>36</xdr:row>
      <xdr:rowOff>6731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5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334408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4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205625</xdr:rowOff>
    </xdr:from>
    <xdr:to>
      <xdr:col>15</xdr:col>
      <xdr:colOff>101600</xdr:colOff>
      <xdr:row>35</xdr:row>
      <xdr:rowOff>307225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1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317402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8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117,798
115,794
67.44
44,317,128
41,711,443
2,354,399
25,195,098
41,960,732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41219</xdr:rowOff>
    </xdr:from>
    <xdr:to>
      <xdr:col>24</xdr:col>
      <xdr:colOff>63500</xdr:colOff>
      <xdr:row>37</xdr:row>
      <xdr:rowOff>47323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84869"/>
          <a:ext cx="8382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47323</xdr:rowOff>
    </xdr:from>
    <xdr:to>
      <xdr:col>19</xdr:col>
      <xdr:colOff>177800</xdr:colOff>
      <xdr:row>37</xdr:row>
      <xdr:rowOff>61702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90973"/>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61702</xdr:rowOff>
    </xdr:from>
    <xdr:to>
      <xdr:col>15</xdr:col>
      <xdr:colOff>50800</xdr:colOff>
      <xdr:row>37</xdr:row>
      <xdr:rowOff>149118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05352"/>
          <a:ext cx="889000" cy="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146490</xdr:rowOff>
    </xdr:from>
    <xdr:to>
      <xdr:col>10</xdr:col>
      <xdr:colOff>114300</xdr:colOff>
      <xdr:row>37</xdr:row>
      <xdr:rowOff>149118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90140"/>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161869</xdr:rowOff>
    </xdr:from>
    <xdr:to>
      <xdr:col>24</xdr:col>
      <xdr:colOff>114300</xdr:colOff>
      <xdr:row>37</xdr:row>
      <xdr:rowOff>92019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140296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167973</xdr:rowOff>
    </xdr:from>
    <xdr:to>
      <xdr:col>20</xdr:col>
      <xdr:colOff>38100</xdr:colOff>
      <xdr:row>37</xdr:row>
      <xdr:rowOff>98123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89250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3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10902</xdr:rowOff>
    </xdr:from>
    <xdr:to>
      <xdr:col>15</xdr:col>
      <xdr:colOff>101600</xdr:colOff>
      <xdr:row>37</xdr:row>
      <xdr:rowOff>112502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103629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98318</xdr:rowOff>
    </xdr:from>
    <xdr:to>
      <xdr:col>10</xdr:col>
      <xdr:colOff>165100</xdr:colOff>
      <xdr:row>38</xdr:row>
      <xdr:rowOff>28468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4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19595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95690</xdr:rowOff>
    </xdr:from>
    <xdr:to>
      <xdr:col>6</xdr:col>
      <xdr:colOff>38100</xdr:colOff>
      <xdr:row>38</xdr:row>
      <xdr:rowOff>25840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68949</xdr:rowOff>
    </xdr:from>
    <xdr:to>
      <xdr:col>24</xdr:col>
      <xdr:colOff>63500</xdr:colOff>
      <xdr:row>57</xdr:row>
      <xdr:rowOff>75202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41599"/>
          <a:ext cx="8382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75202</xdr:rowOff>
    </xdr:from>
    <xdr:to>
      <xdr:col>19</xdr:col>
      <xdr:colOff>177800</xdr:colOff>
      <xdr:row>57</xdr:row>
      <xdr:rowOff>128662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7852"/>
          <a:ext cx="8890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128662</xdr:rowOff>
    </xdr:from>
    <xdr:to>
      <xdr:col>15</xdr:col>
      <xdr:colOff>50800</xdr:colOff>
      <xdr:row>58</xdr:row>
      <xdr:rowOff>104512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1312"/>
          <a:ext cx="889000" cy="14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104512</xdr:rowOff>
    </xdr:from>
    <xdr:to>
      <xdr:col>10</xdr:col>
      <xdr:colOff>114300</xdr:colOff>
      <xdr:row>58</xdr:row>
      <xdr:rowOff>155686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48612"/>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18149</xdr:rowOff>
    </xdr:from>
    <xdr:to>
      <xdr:col>24</xdr:col>
      <xdr:colOff>114300</xdr:colOff>
      <xdr:row>57</xdr:row>
      <xdr:rowOff>119749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168026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24402</xdr:rowOff>
    </xdr:from>
    <xdr:to>
      <xdr:col>20</xdr:col>
      <xdr:colOff>38100</xdr:colOff>
      <xdr:row>57</xdr:row>
      <xdr:rowOff>126002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117129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77862</xdr:rowOff>
    </xdr:from>
    <xdr:to>
      <xdr:col>15</xdr:col>
      <xdr:colOff>101600</xdr:colOff>
      <xdr:row>58</xdr:row>
      <xdr:rowOff>8012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24539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2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53712</xdr:rowOff>
    </xdr:from>
    <xdr:to>
      <xdr:col>10</xdr:col>
      <xdr:colOff>165100</xdr:colOff>
      <xdr:row>58</xdr:row>
      <xdr:rowOff>155312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146439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9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104886</xdr:rowOff>
    </xdr:from>
    <xdr:to>
      <xdr:col>6</xdr:col>
      <xdr:colOff>38100</xdr:colOff>
      <xdr:row>59</xdr:row>
      <xdr:rowOff>35036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26163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4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90094</xdr:rowOff>
    </xdr:from>
    <xdr:to>
      <xdr:col>24</xdr:col>
      <xdr:colOff>63500</xdr:colOff>
      <xdr:row>77</xdr:row>
      <xdr:rowOff>118532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91744"/>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118532</xdr:rowOff>
    </xdr:from>
    <xdr:to>
      <xdr:col>19</xdr:col>
      <xdr:colOff>177800</xdr:colOff>
      <xdr:row>77</xdr:row>
      <xdr:rowOff>119675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2018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119675</xdr:rowOff>
    </xdr:from>
    <xdr:to>
      <xdr:col>15</xdr:col>
      <xdr:colOff>50800</xdr:colOff>
      <xdr:row>77</xdr:row>
      <xdr:rowOff>123972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21325"/>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17950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123972</xdr:rowOff>
    </xdr:from>
    <xdr:to>
      <xdr:col>10</xdr:col>
      <xdr:colOff>114300</xdr:colOff>
      <xdr:row>77</xdr:row>
      <xdr:rowOff>159863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25622"/>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27230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0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39294</xdr:rowOff>
    </xdr:from>
    <xdr:to>
      <xdr:col>24</xdr:col>
      <xdr:colOff>114300</xdr:colOff>
      <xdr:row>77</xdr:row>
      <xdr:rowOff>140894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62171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9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67732</xdr:rowOff>
    </xdr:from>
    <xdr:to>
      <xdr:col>20</xdr:col>
      <xdr:colOff>38100</xdr:colOff>
      <xdr:row>77</xdr:row>
      <xdr:rowOff>169332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14409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68875</xdr:rowOff>
    </xdr:from>
    <xdr:to>
      <xdr:col>15</xdr:col>
      <xdr:colOff>101600</xdr:colOff>
      <xdr:row>77</xdr:row>
      <xdr:rowOff>170475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15552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73172</xdr:rowOff>
    </xdr:from>
    <xdr:to>
      <xdr:col>10</xdr:col>
      <xdr:colOff>165100</xdr:colOff>
      <xdr:row>78</xdr:row>
      <xdr:rowOff>3322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19849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5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109063</xdr:rowOff>
    </xdr:from>
    <xdr:to>
      <xdr:col>6</xdr:col>
      <xdr:colOff>38100</xdr:colOff>
      <xdr:row>78</xdr:row>
      <xdr:rowOff>39213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30340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0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3577</xdr:rowOff>
    </xdr:from>
    <xdr:to>
      <xdr:col>24</xdr:col>
      <xdr:colOff>63500</xdr:colOff>
      <xdr:row>97</xdr:row>
      <xdr:rowOff>79121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34227"/>
          <a:ext cx="838200" cy="7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3577</xdr:rowOff>
    </xdr:from>
    <xdr:to>
      <xdr:col>19</xdr:col>
      <xdr:colOff>177800</xdr:colOff>
      <xdr:row>98</xdr:row>
      <xdr:rowOff>6677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34227"/>
          <a:ext cx="889000" cy="17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6677</xdr:rowOff>
    </xdr:from>
    <xdr:to>
      <xdr:col>15</xdr:col>
      <xdr:colOff>50800</xdr:colOff>
      <xdr:row>98</xdr:row>
      <xdr:rowOff>15715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08777"/>
          <a:ext cx="8890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15715</xdr:rowOff>
    </xdr:from>
    <xdr:to>
      <xdr:col>10</xdr:col>
      <xdr:colOff>114300</xdr:colOff>
      <xdr:row>98</xdr:row>
      <xdr:rowOff>63447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17815"/>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28321</xdr:rowOff>
    </xdr:from>
    <xdr:to>
      <xdr:col>24</xdr:col>
      <xdr:colOff>114300</xdr:colOff>
      <xdr:row>97</xdr:row>
      <xdr:rowOff>129921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114698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124227</xdr:rowOff>
    </xdr:from>
    <xdr:to>
      <xdr:col>20</xdr:col>
      <xdr:colOff>38100</xdr:colOff>
      <xdr:row>97</xdr:row>
      <xdr:rowOff>54377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45504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67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127327</xdr:rowOff>
    </xdr:from>
    <xdr:to>
      <xdr:col>15</xdr:col>
      <xdr:colOff>101600</xdr:colOff>
      <xdr:row>98</xdr:row>
      <xdr:rowOff>57477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48604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136365</xdr:rowOff>
    </xdr:from>
    <xdr:to>
      <xdr:col>10</xdr:col>
      <xdr:colOff>165100</xdr:colOff>
      <xdr:row>98</xdr:row>
      <xdr:rowOff>66515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57642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12647</xdr:rowOff>
    </xdr:from>
    <xdr:to>
      <xdr:col>6</xdr:col>
      <xdr:colOff>38100</xdr:colOff>
      <xdr:row>98</xdr:row>
      <xdr:rowOff>114247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1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105374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0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116306</xdr:rowOff>
    </xdr:from>
    <xdr:to>
      <xdr:col>55</xdr:col>
      <xdr:colOff>0</xdr:colOff>
      <xdr:row>36</xdr:row>
      <xdr:rowOff>151478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88506"/>
          <a:ext cx="8382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73079</xdr:rowOff>
    </xdr:from>
    <xdr:to>
      <xdr:col>50</xdr:col>
      <xdr:colOff>114300</xdr:colOff>
      <xdr:row>36</xdr:row>
      <xdr:rowOff>151478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216579"/>
          <a:ext cx="889000" cy="1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73079</xdr:rowOff>
    </xdr:from>
    <xdr:to>
      <xdr:col>45</xdr:col>
      <xdr:colOff>177800</xdr:colOff>
      <xdr:row>37</xdr:row>
      <xdr:rowOff>10824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216579"/>
          <a:ext cx="889000" cy="113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10824</xdr:rowOff>
    </xdr:from>
    <xdr:to>
      <xdr:col>41</xdr:col>
      <xdr:colOff>50800</xdr:colOff>
      <xdr:row>37</xdr:row>
      <xdr:rowOff>14231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54474"/>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68851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96011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65506</xdr:rowOff>
    </xdr:from>
    <xdr:to>
      <xdr:col>55</xdr:col>
      <xdr:colOff>50800</xdr:colOff>
      <xdr:row>36</xdr:row>
      <xdr:rowOff>167106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43933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100678</xdr:rowOff>
    </xdr:from>
    <xdr:to>
      <xdr:col>50</xdr:col>
      <xdr:colOff>165100</xdr:colOff>
      <xdr:row>37</xdr:row>
      <xdr:rowOff>30828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21955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22279</xdr:rowOff>
    </xdr:from>
    <xdr:to>
      <xdr:col>46</xdr:col>
      <xdr:colOff>38100</xdr:colOff>
      <xdr:row>30</xdr:row>
      <xdr:rowOff>123879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1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115006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25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131474</xdr:rowOff>
    </xdr:from>
    <xdr:to>
      <xdr:col>41</xdr:col>
      <xdr:colOff>101600</xdr:colOff>
      <xdr:row>37</xdr:row>
      <xdr:rowOff>61624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78151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7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134881</xdr:rowOff>
    </xdr:from>
    <xdr:to>
      <xdr:col>36</xdr:col>
      <xdr:colOff>165100</xdr:colOff>
      <xdr:row>37</xdr:row>
      <xdr:rowOff>65031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0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81558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116725</xdr:rowOff>
    </xdr:from>
    <xdr:to>
      <xdr:col>55</xdr:col>
      <xdr:colOff>0</xdr:colOff>
      <xdr:row>57</xdr:row>
      <xdr:rowOff>115583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17925"/>
          <a:ext cx="838200" cy="17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41910</xdr:rowOff>
    </xdr:from>
    <xdr:to>
      <xdr:col>50</xdr:col>
      <xdr:colOff>114300</xdr:colOff>
      <xdr:row>56</xdr:row>
      <xdr:rowOff>116725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43110"/>
          <a:ext cx="889000" cy="7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41910</xdr:rowOff>
    </xdr:from>
    <xdr:to>
      <xdr:col>45</xdr:col>
      <xdr:colOff>177800</xdr:colOff>
      <xdr:row>57</xdr:row>
      <xdr:rowOff>31979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43110"/>
          <a:ext cx="889000" cy="16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29096</xdr:rowOff>
    </xdr:from>
    <xdr:to>
      <xdr:col>41</xdr:col>
      <xdr:colOff>50800</xdr:colOff>
      <xdr:row>57</xdr:row>
      <xdr:rowOff>31979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01746"/>
          <a:ext cx="8890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64783</xdr:rowOff>
    </xdr:from>
    <xdr:to>
      <xdr:col>55</xdr:col>
      <xdr:colOff>50800</xdr:colOff>
      <xdr:row>57</xdr:row>
      <xdr:rowOff>166383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3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151160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5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65925</xdr:rowOff>
    </xdr:from>
    <xdr:to>
      <xdr:col>50</xdr:col>
      <xdr:colOff>165100</xdr:colOff>
      <xdr:row>56</xdr:row>
      <xdr:rowOff>167525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158652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162560</xdr:rowOff>
    </xdr:from>
    <xdr:to>
      <xdr:col>46</xdr:col>
      <xdr:colOff>38100</xdr:colOff>
      <xdr:row>56</xdr:row>
      <xdr:rowOff>92710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83837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6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152629</xdr:rowOff>
    </xdr:from>
    <xdr:to>
      <xdr:col>41</xdr:col>
      <xdr:colOff>101600</xdr:colOff>
      <xdr:row>57</xdr:row>
      <xdr:rowOff>82779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73906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149746</xdr:rowOff>
    </xdr:from>
    <xdr:to>
      <xdr:col>36</xdr:col>
      <xdr:colOff>165100</xdr:colOff>
      <xdr:row>57</xdr:row>
      <xdr:rowOff>79896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71023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7272</xdr:rowOff>
    </xdr:from>
    <xdr:to>
      <xdr:col>55</xdr:col>
      <xdr:colOff>0</xdr:colOff>
      <xdr:row>77</xdr:row>
      <xdr:rowOff>62136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20892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73292</xdr:rowOff>
    </xdr:from>
    <xdr:to>
      <xdr:col>50</xdr:col>
      <xdr:colOff>114300</xdr:colOff>
      <xdr:row>77</xdr:row>
      <xdr:rowOff>7272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932042"/>
          <a:ext cx="889000" cy="27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107515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73292</xdr:rowOff>
    </xdr:from>
    <xdr:to>
      <xdr:col>45</xdr:col>
      <xdr:colOff>177800</xdr:colOff>
      <xdr:row>77</xdr:row>
      <xdr:rowOff>33516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932042"/>
          <a:ext cx="889000" cy="30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33516</xdr:rowOff>
    </xdr:from>
    <xdr:to>
      <xdr:col>41</xdr:col>
      <xdr:colOff>50800</xdr:colOff>
      <xdr:row>77</xdr:row>
      <xdr:rowOff>166881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235166"/>
          <a:ext cx="889000" cy="13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80883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11336</xdr:rowOff>
    </xdr:from>
    <xdr:to>
      <xdr:col>55</xdr:col>
      <xdr:colOff>50800</xdr:colOff>
      <xdr:row>77</xdr:row>
      <xdr:rowOff>112936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161213</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127922</xdr:rowOff>
    </xdr:from>
    <xdr:to>
      <xdr:col>50</xdr:col>
      <xdr:colOff>165100</xdr:colOff>
      <xdr:row>77</xdr:row>
      <xdr:rowOff>58072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1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74599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22492</xdr:rowOff>
    </xdr:from>
    <xdr:to>
      <xdr:col>46</xdr:col>
      <xdr:colOff>38100</xdr:colOff>
      <xdr:row>75</xdr:row>
      <xdr:rowOff>124092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8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140619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65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154166</xdr:rowOff>
    </xdr:from>
    <xdr:to>
      <xdr:col>41</xdr:col>
      <xdr:colOff>101600</xdr:colOff>
      <xdr:row>77</xdr:row>
      <xdr:rowOff>84316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1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100842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9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116081</xdr:rowOff>
    </xdr:from>
    <xdr:to>
      <xdr:col>36</xdr:col>
      <xdr:colOff>165100</xdr:colOff>
      <xdr:row>78</xdr:row>
      <xdr:rowOff>46231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1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37358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41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154307</xdr:rowOff>
    </xdr:from>
    <xdr:to>
      <xdr:col>55</xdr:col>
      <xdr:colOff>0</xdr:colOff>
      <xdr:row>97</xdr:row>
      <xdr:rowOff>109342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613507"/>
          <a:ext cx="838200" cy="1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154307</xdr:rowOff>
    </xdr:from>
    <xdr:to>
      <xdr:col>50</xdr:col>
      <xdr:colOff>114300</xdr:colOff>
      <xdr:row>97</xdr:row>
      <xdr:rowOff>132133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613507"/>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109502</xdr:rowOff>
    </xdr:from>
    <xdr:to>
      <xdr:col>45</xdr:col>
      <xdr:colOff>177800</xdr:colOff>
      <xdr:row>97</xdr:row>
      <xdr:rowOff>132133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40152"/>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85316</xdr:rowOff>
    </xdr:from>
    <xdr:to>
      <xdr:col>41</xdr:col>
      <xdr:colOff>50800</xdr:colOff>
      <xdr:row>97</xdr:row>
      <xdr:rowOff>109502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15966"/>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58542</xdr:rowOff>
    </xdr:from>
    <xdr:to>
      <xdr:col>55</xdr:col>
      <xdr:colOff>50800</xdr:colOff>
      <xdr:row>97</xdr:row>
      <xdr:rowOff>160142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144919</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103507</xdr:rowOff>
    </xdr:from>
    <xdr:to>
      <xdr:col>50</xdr:col>
      <xdr:colOff>165100</xdr:colOff>
      <xdr:row>97</xdr:row>
      <xdr:rowOff>33657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24784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65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81333</xdr:rowOff>
    </xdr:from>
    <xdr:to>
      <xdr:col>46</xdr:col>
      <xdr:colOff>38100</xdr:colOff>
      <xdr:row>98</xdr:row>
      <xdr:rowOff>11483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2610</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80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58702</xdr:rowOff>
    </xdr:from>
    <xdr:to>
      <xdr:col>41</xdr:col>
      <xdr:colOff>101600</xdr:colOff>
      <xdr:row>97</xdr:row>
      <xdr:rowOff>160302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151429</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78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34516</xdr:rowOff>
    </xdr:from>
    <xdr:to>
      <xdr:col>36</xdr:col>
      <xdr:colOff>165100</xdr:colOff>
      <xdr:row>97</xdr:row>
      <xdr:rowOff>136116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127243</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75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19812</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06362"/>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116840</xdr:rowOff>
    </xdr:from>
    <xdr:to>
      <xdr:col>76</xdr:col>
      <xdr:colOff>114300</xdr:colOff>
      <xdr:row>39</xdr:row>
      <xdr:rowOff>19812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31940"/>
          <a:ext cx="889000" cy="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116840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31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140462</xdr:rowOff>
    </xdr:from>
    <xdr:to>
      <xdr:col>76</xdr:col>
      <xdr:colOff>165100</xdr:colOff>
      <xdr:row>39</xdr:row>
      <xdr:rowOff>70612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61739</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48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66040</xdr:rowOff>
    </xdr:from>
    <xdr:to>
      <xdr:col>72</xdr:col>
      <xdr:colOff>38100</xdr:colOff>
      <xdr:row>38</xdr:row>
      <xdr:rowOff>167640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158767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109754</xdr:rowOff>
    </xdr:from>
    <xdr:to>
      <xdr:col>85</xdr:col>
      <xdr:colOff>127000</xdr:colOff>
      <xdr:row>74</xdr:row>
      <xdr:rowOff>123927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797054"/>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109754</xdr:rowOff>
    </xdr:from>
    <xdr:to>
      <xdr:col>81</xdr:col>
      <xdr:colOff>50800</xdr:colOff>
      <xdr:row>74</xdr:row>
      <xdr:rowOff>124251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797054"/>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119412</xdr:rowOff>
    </xdr:from>
    <xdr:to>
      <xdr:col>76</xdr:col>
      <xdr:colOff>114300</xdr:colOff>
      <xdr:row>74</xdr:row>
      <xdr:rowOff>124251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806712"/>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159968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119412</xdr:rowOff>
    </xdr:from>
    <xdr:to>
      <xdr:col>71</xdr:col>
      <xdr:colOff>177800</xdr:colOff>
      <xdr:row>74</xdr:row>
      <xdr:rowOff>122174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806712"/>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73127</xdr:rowOff>
    </xdr:from>
    <xdr:to>
      <xdr:col>85</xdr:col>
      <xdr:colOff>177800</xdr:colOff>
      <xdr:row>75</xdr:row>
      <xdr:rowOff>3277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76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96004</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61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58954</xdr:rowOff>
    </xdr:from>
    <xdr:to>
      <xdr:col>81</xdr:col>
      <xdr:colOff>101600</xdr:colOff>
      <xdr:row>74</xdr:row>
      <xdr:rowOff>160554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7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5631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5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73451</xdr:rowOff>
    </xdr:from>
    <xdr:to>
      <xdr:col>76</xdr:col>
      <xdr:colOff>165100</xdr:colOff>
      <xdr:row>75</xdr:row>
      <xdr:rowOff>3601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76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20128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5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68612</xdr:rowOff>
    </xdr:from>
    <xdr:to>
      <xdr:col>72</xdr:col>
      <xdr:colOff>38100</xdr:colOff>
      <xdr:row>74</xdr:row>
      <xdr:rowOff>170212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7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15289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5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71374</xdr:rowOff>
    </xdr:from>
    <xdr:to>
      <xdr:col>67</xdr:col>
      <xdr:colOff>101600</xdr:colOff>
      <xdr:row>75</xdr:row>
      <xdr:rowOff>1524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7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18051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53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127268</xdr:rowOff>
    </xdr:from>
    <xdr:to>
      <xdr:col>85</xdr:col>
      <xdr:colOff>127000</xdr:colOff>
      <xdr:row>99</xdr:row>
      <xdr:rowOff>44526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29368"/>
          <a:ext cx="838200" cy="8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127268</xdr:rowOff>
    </xdr:from>
    <xdr:to>
      <xdr:col>81</xdr:col>
      <xdr:colOff>50800</xdr:colOff>
      <xdr:row>99</xdr:row>
      <xdr:rowOff>40433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29368"/>
          <a:ext cx="889000" cy="8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40433</xdr:rowOff>
    </xdr:from>
    <xdr:to>
      <xdr:col>76</xdr:col>
      <xdr:colOff>114300</xdr:colOff>
      <xdr:row>99</xdr:row>
      <xdr:rowOff>44374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7013983"/>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44374</xdr:rowOff>
    </xdr:from>
    <xdr:to>
      <xdr:col>71</xdr:col>
      <xdr:colOff>177800</xdr:colOff>
      <xdr:row>99</xdr:row>
      <xdr:rowOff>61682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7017924"/>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165176</xdr:rowOff>
    </xdr:from>
    <xdr:to>
      <xdr:col>85</xdr:col>
      <xdr:colOff>177800</xdr:colOff>
      <xdr:row>99</xdr:row>
      <xdr:rowOff>95326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6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80103</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8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76468</xdr:rowOff>
    </xdr:from>
    <xdr:to>
      <xdr:col>81</xdr:col>
      <xdr:colOff>101600</xdr:colOff>
      <xdr:row>99</xdr:row>
      <xdr:rowOff>6618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169195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161083</xdr:rowOff>
    </xdr:from>
    <xdr:to>
      <xdr:col>76</xdr:col>
      <xdr:colOff>165100</xdr:colOff>
      <xdr:row>99</xdr:row>
      <xdr:rowOff>91233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82360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165024</xdr:rowOff>
    </xdr:from>
    <xdr:to>
      <xdr:col>72</xdr:col>
      <xdr:colOff>38100</xdr:colOff>
      <xdr:row>99</xdr:row>
      <xdr:rowOff>95174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86301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5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10882</xdr:rowOff>
    </xdr:from>
    <xdr:to>
      <xdr:col>67</xdr:col>
      <xdr:colOff>101600</xdr:colOff>
      <xdr:row>99</xdr:row>
      <xdr:rowOff>112482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103609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7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35096</xdr:rowOff>
    </xdr:from>
    <xdr:to>
      <xdr:col>116</xdr:col>
      <xdr:colOff>63500</xdr:colOff>
      <xdr:row>59</xdr:row>
      <xdr:rowOff>35306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50646"/>
          <a:ext cx="8382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35287</xdr:rowOff>
    </xdr:from>
    <xdr:to>
      <xdr:col>111</xdr:col>
      <xdr:colOff>177800</xdr:colOff>
      <xdr:row>59</xdr:row>
      <xdr:rowOff>35306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5083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33630</xdr:rowOff>
    </xdr:from>
    <xdr:to>
      <xdr:col>107</xdr:col>
      <xdr:colOff>50800</xdr:colOff>
      <xdr:row>59</xdr:row>
      <xdr:rowOff>35287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49180"/>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33572</xdr:rowOff>
    </xdr:from>
    <xdr:to>
      <xdr:col>102</xdr:col>
      <xdr:colOff>114300</xdr:colOff>
      <xdr:row>59</xdr:row>
      <xdr:rowOff>33630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49122"/>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155746</xdr:rowOff>
    </xdr:from>
    <xdr:to>
      <xdr:col>116</xdr:col>
      <xdr:colOff>114300</xdr:colOff>
      <xdr:row>59</xdr:row>
      <xdr:rowOff>85896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70673</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1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155956</xdr:rowOff>
    </xdr:from>
    <xdr:to>
      <xdr:col>112</xdr:col>
      <xdr:colOff>38100</xdr:colOff>
      <xdr:row>59</xdr:row>
      <xdr:rowOff>86106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77233</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9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155937</xdr:rowOff>
    </xdr:from>
    <xdr:to>
      <xdr:col>107</xdr:col>
      <xdr:colOff>101600</xdr:colOff>
      <xdr:row>59</xdr:row>
      <xdr:rowOff>86087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77214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92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154280</xdr:rowOff>
    </xdr:from>
    <xdr:to>
      <xdr:col>102</xdr:col>
      <xdr:colOff>165100</xdr:colOff>
      <xdr:row>59</xdr:row>
      <xdr:rowOff>84430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75557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154222</xdr:rowOff>
    </xdr:from>
    <xdr:to>
      <xdr:col>98</xdr:col>
      <xdr:colOff>38100</xdr:colOff>
      <xdr:row>59</xdr:row>
      <xdr:rowOff>84372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9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75499</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91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147092</xdr:rowOff>
    </xdr:from>
    <xdr:to>
      <xdr:col>116</xdr:col>
      <xdr:colOff>63500</xdr:colOff>
      <xdr:row>77</xdr:row>
      <xdr:rowOff>15836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77292"/>
          <a:ext cx="838200" cy="4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15836</xdr:rowOff>
    </xdr:from>
    <xdr:to>
      <xdr:col>111</xdr:col>
      <xdr:colOff>177800</xdr:colOff>
      <xdr:row>77</xdr:row>
      <xdr:rowOff>62624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17486"/>
          <a:ext cx="889000" cy="4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62624</xdr:rowOff>
    </xdr:from>
    <xdr:to>
      <xdr:col>107</xdr:col>
      <xdr:colOff>50800</xdr:colOff>
      <xdr:row>77</xdr:row>
      <xdr:rowOff>81445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64274"/>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81445</xdr:rowOff>
    </xdr:from>
    <xdr:to>
      <xdr:col>102</xdr:col>
      <xdr:colOff>114300</xdr:colOff>
      <xdr:row>77</xdr:row>
      <xdr:rowOff>119735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83095"/>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96292</xdr:rowOff>
    </xdr:from>
    <xdr:to>
      <xdr:col>116</xdr:col>
      <xdr:colOff>114300</xdr:colOff>
      <xdr:row>77</xdr:row>
      <xdr:rowOff>26442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74719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136486</xdr:rowOff>
    </xdr:from>
    <xdr:to>
      <xdr:col>112</xdr:col>
      <xdr:colOff>38100</xdr:colOff>
      <xdr:row>77</xdr:row>
      <xdr:rowOff>66636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57763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5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11824</xdr:rowOff>
    </xdr:from>
    <xdr:to>
      <xdr:col>107</xdr:col>
      <xdr:colOff>101600</xdr:colOff>
      <xdr:row>77</xdr:row>
      <xdr:rowOff>113424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1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104551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0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30645</xdr:rowOff>
    </xdr:from>
    <xdr:to>
      <xdr:col>102</xdr:col>
      <xdr:colOff>165100</xdr:colOff>
      <xdr:row>77</xdr:row>
      <xdr:rowOff>132245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123372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68935</xdr:rowOff>
    </xdr:from>
    <xdr:to>
      <xdr:col>98</xdr:col>
      <xdr:colOff>38100</xdr:colOff>
      <xdr:row>77</xdr:row>
      <xdr:rowOff>170535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161662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6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住民一人当たり４０，８２８円となっており、類似団体と比較して一人当たりのコストが高い状況となっている。これは、合併以来の積極的な事業展開を行ったことによる元利償還金の増加により、前年度までは増加傾向にあったが、本年度は前年度から１．８％の減となっている。扶助費は子育て世帯・ひとり親世帯臨時特別給付金や住民税非課税世帯等臨時特別給付金の支給に関する経費の減少により、前年度と比較すると９，９１４円、９．８％の減となっているが、今後も施設型給付費負担金の増加などが見込まれる。維持補修費は年々増加傾向であり、前年度と比較すると６２２円、１４．８％の増となっており類似団体平均を上回る状況となった。これは、公共施設等の修繕費等が増え続けていることによるものである。施設の集約化・複合化事業に着手するなど公共施設の適正管理に努め、維持補修経費の削減を図る。</a:t>
          </a:r>
          <a:endParaRPr lang="ja-JP" altLang="ja-JP" sz="1400">
            <a:effectLst/>
          </a:endParaRPr>
        </a:p>
        <a:p>
          <a:r>
            <a:rPr kumimoji="1" lang="ja-JP" altLang="ja-JP" sz="1100">
              <a:solidFill>
                <a:schemeClr val="dk1"/>
              </a:solidFill>
              <a:effectLst/>
              <a:latin typeface="+mn-lt"/>
              <a:ea typeface="+mn-ea"/>
              <a:cs typeface="+mn-cs"/>
            </a:rPr>
            <a:t>このような将来への財政事情を踏まえ、物件費（委託料）や補助費等（各種団体への交付金）の見直しを進めていくとともに、義務的経費においても、職員７００人体制の維持による人件費の抑制や、過去に借入を行った高利の地方債についての利率見直しに取り組み、健全財政の維持に一層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117,798
115,794
67.44
44,317,128
41,711,443
2,354,399
25,195,098
41,960,732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85816</xdr:rowOff>
    </xdr:from>
    <xdr:to>
      <xdr:col>24</xdr:col>
      <xdr:colOff>63500</xdr:colOff>
      <xdr:row>36</xdr:row>
      <xdr:rowOff>26489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86566"/>
          <a:ext cx="838200" cy="1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168003</xdr:rowOff>
    </xdr:from>
    <xdr:to>
      <xdr:col>19</xdr:col>
      <xdr:colOff>177800</xdr:colOff>
      <xdr:row>35</xdr:row>
      <xdr:rowOff>85816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97303"/>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166914</xdr:rowOff>
    </xdr:from>
    <xdr:to>
      <xdr:col>15</xdr:col>
      <xdr:colOff>50800</xdr:colOff>
      <xdr:row>34</xdr:row>
      <xdr:rowOff>168003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9621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166914</xdr:rowOff>
    </xdr:from>
    <xdr:to>
      <xdr:col>10</xdr:col>
      <xdr:colOff>114300</xdr:colOff>
      <xdr:row>35</xdr:row>
      <xdr:rowOff>24856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962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147139</xdr:rowOff>
    </xdr:from>
    <xdr:to>
      <xdr:col>24</xdr:col>
      <xdr:colOff>114300</xdr:colOff>
      <xdr:row>36</xdr:row>
      <xdr:rowOff>77289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125566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2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35016</xdr:rowOff>
    </xdr:from>
    <xdr:to>
      <xdr:col>20</xdr:col>
      <xdr:colOff>38100</xdr:colOff>
      <xdr:row>35</xdr:row>
      <xdr:rowOff>136616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127743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117203</xdr:rowOff>
    </xdr:from>
    <xdr:to>
      <xdr:col>15</xdr:col>
      <xdr:colOff>101600</xdr:colOff>
      <xdr:row>35</xdr:row>
      <xdr:rowOff>47353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38480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116114</xdr:rowOff>
    </xdr:from>
    <xdr:to>
      <xdr:col>10</xdr:col>
      <xdr:colOff>165100</xdr:colOff>
      <xdr:row>35</xdr:row>
      <xdr:rowOff>46264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37391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145506</xdr:rowOff>
    </xdr:from>
    <xdr:to>
      <xdr:col>6</xdr:col>
      <xdr:colOff>38100</xdr:colOff>
      <xdr:row>35</xdr:row>
      <xdr:rowOff>75656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7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66783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105364</xdr:rowOff>
    </xdr:from>
    <xdr:to>
      <xdr:col>24</xdr:col>
      <xdr:colOff>63500</xdr:colOff>
      <xdr:row>57</xdr:row>
      <xdr:rowOff>120795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78014"/>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36665</xdr:rowOff>
    </xdr:from>
    <xdr:to>
      <xdr:col>19</xdr:col>
      <xdr:colOff>177800</xdr:colOff>
      <xdr:row>57</xdr:row>
      <xdr:rowOff>105364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66415"/>
          <a:ext cx="889000" cy="4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36665</xdr:rowOff>
    </xdr:from>
    <xdr:to>
      <xdr:col>15</xdr:col>
      <xdr:colOff>50800</xdr:colOff>
      <xdr:row>57</xdr:row>
      <xdr:rowOff>171430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66415"/>
          <a:ext cx="889000" cy="47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171430</xdr:rowOff>
    </xdr:from>
    <xdr:to>
      <xdr:col>10</xdr:col>
      <xdr:colOff>114300</xdr:colOff>
      <xdr:row>58</xdr:row>
      <xdr:rowOff>204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4080"/>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69995</xdr:rowOff>
    </xdr:from>
    <xdr:to>
      <xdr:col>24</xdr:col>
      <xdr:colOff>114300</xdr:colOff>
      <xdr:row>58</xdr:row>
      <xdr:rowOff>145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156372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54564</xdr:rowOff>
    </xdr:from>
    <xdr:to>
      <xdr:col>20</xdr:col>
      <xdr:colOff>38100</xdr:colOff>
      <xdr:row>57</xdr:row>
      <xdr:rowOff>156164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147291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1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157315</xdr:rowOff>
    </xdr:from>
    <xdr:to>
      <xdr:col>15</xdr:col>
      <xdr:colOff>101600</xdr:colOff>
      <xdr:row>55</xdr:row>
      <xdr:rowOff>87465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78592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0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120630</xdr:rowOff>
    </xdr:from>
    <xdr:to>
      <xdr:col>10</xdr:col>
      <xdr:colOff>165100</xdr:colOff>
      <xdr:row>58</xdr:row>
      <xdr:rowOff>50780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41907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120854</xdr:rowOff>
    </xdr:from>
    <xdr:to>
      <xdr:col>6</xdr:col>
      <xdr:colOff>38100</xdr:colOff>
      <xdr:row>58</xdr:row>
      <xdr:rowOff>51004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42131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163108</xdr:rowOff>
    </xdr:from>
    <xdr:to>
      <xdr:col>24</xdr:col>
      <xdr:colOff>63500</xdr:colOff>
      <xdr:row>77</xdr:row>
      <xdr:rowOff>57373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93308"/>
          <a:ext cx="838200" cy="6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163108</xdr:rowOff>
    </xdr:from>
    <xdr:to>
      <xdr:col>19</xdr:col>
      <xdr:colOff>177800</xdr:colOff>
      <xdr:row>77</xdr:row>
      <xdr:rowOff>165791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93308"/>
          <a:ext cx="889000" cy="17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161699</xdr:rowOff>
    </xdr:from>
    <xdr:to>
      <xdr:col>15</xdr:col>
      <xdr:colOff>50800</xdr:colOff>
      <xdr:row>77</xdr:row>
      <xdr:rowOff>165791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63349"/>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161699</xdr:rowOff>
    </xdr:from>
    <xdr:to>
      <xdr:col>10</xdr:col>
      <xdr:colOff>114300</xdr:colOff>
      <xdr:row>78</xdr:row>
      <xdr:rowOff>92326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3349"/>
          <a:ext cx="889000" cy="10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6573</xdr:rowOff>
    </xdr:from>
    <xdr:to>
      <xdr:col>24</xdr:col>
      <xdr:colOff>114300</xdr:colOff>
      <xdr:row>77</xdr:row>
      <xdr:rowOff>108173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92950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112308</xdr:rowOff>
    </xdr:from>
    <xdr:to>
      <xdr:col>20</xdr:col>
      <xdr:colOff>38100</xdr:colOff>
      <xdr:row>77</xdr:row>
      <xdr:rowOff>42458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4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33585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3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114991</xdr:rowOff>
    </xdr:from>
    <xdr:to>
      <xdr:col>15</xdr:col>
      <xdr:colOff>101600</xdr:colOff>
      <xdr:row>78</xdr:row>
      <xdr:rowOff>45141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36268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0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110899</xdr:rowOff>
    </xdr:from>
    <xdr:to>
      <xdr:col>10</xdr:col>
      <xdr:colOff>165100</xdr:colOff>
      <xdr:row>78</xdr:row>
      <xdr:rowOff>41049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32176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0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41526</xdr:rowOff>
    </xdr:from>
    <xdr:to>
      <xdr:col>6</xdr:col>
      <xdr:colOff>38100</xdr:colOff>
      <xdr:row>78</xdr:row>
      <xdr:rowOff>143126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134253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37241</xdr:rowOff>
    </xdr:from>
    <xdr:to>
      <xdr:col>24</xdr:col>
      <xdr:colOff>63500</xdr:colOff>
      <xdr:row>97</xdr:row>
      <xdr:rowOff>47803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67891"/>
          <a:ext cx="8382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37241</xdr:rowOff>
    </xdr:from>
    <xdr:to>
      <xdr:col>19</xdr:col>
      <xdr:colOff>177800</xdr:colOff>
      <xdr:row>97</xdr:row>
      <xdr:rowOff>134603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67891"/>
          <a:ext cx="889000" cy="9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134603</xdr:rowOff>
    </xdr:from>
    <xdr:to>
      <xdr:col>15</xdr:col>
      <xdr:colOff>50800</xdr:colOff>
      <xdr:row>98</xdr:row>
      <xdr:rowOff>82550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65253"/>
          <a:ext cx="889000" cy="11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78459</xdr:rowOff>
    </xdr:from>
    <xdr:to>
      <xdr:col>10</xdr:col>
      <xdr:colOff>114300</xdr:colOff>
      <xdr:row>98</xdr:row>
      <xdr:rowOff>82550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80559"/>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168453</xdr:rowOff>
    </xdr:from>
    <xdr:to>
      <xdr:col>24</xdr:col>
      <xdr:colOff>114300</xdr:colOff>
      <xdr:row>97</xdr:row>
      <xdr:rowOff>98603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83380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4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157891</xdr:rowOff>
    </xdr:from>
    <xdr:to>
      <xdr:col>20</xdr:col>
      <xdr:colOff>38100</xdr:colOff>
      <xdr:row>97</xdr:row>
      <xdr:rowOff>88041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79168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0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83803</xdr:rowOff>
    </xdr:from>
    <xdr:to>
      <xdr:col>15</xdr:col>
      <xdr:colOff>101600</xdr:colOff>
      <xdr:row>98</xdr:row>
      <xdr:rowOff>13953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0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31750</xdr:rowOff>
    </xdr:from>
    <xdr:to>
      <xdr:col>10</xdr:col>
      <xdr:colOff>165100</xdr:colOff>
      <xdr:row>98</xdr:row>
      <xdr:rowOff>133350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124477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27659</xdr:rowOff>
    </xdr:from>
    <xdr:to>
      <xdr:col>6</xdr:col>
      <xdr:colOff>38100</xdr:colOff>
      <xdr:row>98</xdr:row>
      <xdr:rowOff>129259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120386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2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77597</xdr:rowOff>
    </xdr:from>
    <xdr:to>
      <xdr:col>55</xdr:col>
      <xdr:colOff>0</xdr:colOff>
      <xdr:row>37</xdr:row>
      <xdr:rowOff>82550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42124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76454</xdr:rowOff>
    </xdr:from>
    <xdr:to>
      <xdr:col>50</xdr:col>
      <xdr:colOff>114300</xdr:colOff>
      <xdr:row>37</xdr:row>
      <xdr:rowOff>77597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4201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76454</xdr:rowOff>
    </xdr:from>
    <xdr:to>
      <xdr:col>45</xdr:col>
      <xdr:colOff>177800</xdr:colOff>
      <xdr:row>37</xdr:row>
      <xdr:rowOff>82169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2010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136669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167132</xdr:rowOff>
    </xdr:from>
    <xdr:to>
      <xdr:col>41</xdr:col>
      <xdr:colOff>50800</xdr:colOff>
      <xdr:row>37</xdr:row>
      <xdr:rowOff>82169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39332"/>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112666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31750</xdr:rowOff>
    </xdr:from>
    <xdr:to>
      <xdr:col>55</xdr:col>
      <xdr:colOff>50800</xdr:colOff>
      <xdr:row>37</xdr:row>
      <xdr:rowOff>133350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54627</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26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26797</xdr:rowOff>
    </xdr:from>
    <xdr:to>
      <xdr:col>50</xdr:col>
      <xdr:colOff>165100</xdr:colOff>
      <xdr:row>37</xdr:row>
      <xdr:rowOff>128397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144924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145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25654</xdr:rowOff>
    </xdr:from>
    <xdr:to>
      <xdr:col>46</xdr:col>
      <xdr:colOff>38100</xdr:colOff>
      <xdr:row>37</xdr:row>
      <xdr:rowOff>127254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143781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14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31369</xdr:rowOff>
    </xdr:from>
    <xdr:to>
      <xdr:col>41</xdr:col>
      <xdr:colOff>101600</xdr:colOff>
      <xdr:row>37</xdr:row>
      <xdr:rowOff>132969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124096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46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116332</xdr:rowOff>
    </xdr:from>
    <xdr:to>
      <xdr:col>36</xdr:col>
      <xdr:colOff>165100</xdr:colOff>
      <xdr:row>37</xdr:row>
      <xdr:rowOff>46482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63009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41265</xdr:rowOff>
    </xdr:from>
    <xdr:to>
      <xdr:col>55</xdr:col>
      <xdr:colOff>0</xdr:colOff>
      <xdr:row>57</xdr:row>
      <xdr:rowOff>84699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813915"/>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41265</xdr:rowOff>
    </xdr:from>
    <xdr:to>
      <xdr:col>50</xdr:col>
      <xdr:colOff>114300</xdr:colOff>
      <xdr:row>57</xdr:row>
      <xdr:rowOff>121778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813915"/>
          <a:ext cx="889000" cy="8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118532</xdr:rowOff>
    </xdr:from>
    <xdr:to>
      <xdr:col>45</xdr:col>
      <xdr:colOff>177800</xdr:colOff>
      <xdr:row>57</xdr:row>
      <xdr:rowOff>121778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891182"/>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118532</xdr:rowOff>
    </xdr:from>
    <xdr:to>
      <xdr:col>41</xdr:col>
      <xdr:colOff>50800</xdr:colOff>
      <xdr:row>57</xdr:row>
      <xdr:rowOff>137871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91182"/>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33899</xdr:rowOff>
    </xdr:from>
    <xdr:to>
      <xdr:col>55</xdr:col>
      <xdr:colOff>50800</xdr:colOff>
      <xdr:row>57</xdr:row>
      <xdr:rowOff>135499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56776</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5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161915</xdr:rowOff>
    </xdr:from>
    <xdr:to>
      <xdr:col>50</xdr:col>
      <xdr:colOff>165100</xdr:colOff>
      <xdr:row>57</xdr:row>
      <xdr:rowOff>92065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6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108592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53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70978</xdr:rowOff>
    </xdr:from>
    <xdr:to>
      <xdr:col>46</xdr:col>
      <xdr:colOff>38100</xdr:colOff>
      <xdr:row>58</xdr:row>
      <xdr:rowOff>1128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163705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9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67732</xdr:rowOff>
    </xdr:from>
    <xdr:to>
      <xdr:col>41</xdr:col>
      <xdr:colOff>101600</xdr:colOff>
      <xdr:row>57</xdr:row>
      <xdr:rowOff>169332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14409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61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87071</xdr:rowOff>
    </xdr:from>
    <xdr:to>
      <xdr:col>36</xdr:col>
      <xdr:colOff>165100</xdr:colOff>
      <xdr:row>58</xdr:row>
      <xdr:rowOff>17221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8348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9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160062</xdr:rowOff>
    </xdr:from>
    <xdr:to>
      <xdr:col>55</xdr:col>
      <xdr:colOff>0</xdr:colOff>
      <xdr:row>79</xdr:row>
      <xdr:rowOff>760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33162"/>
          <a:ext cx="8382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154918</xdr:rowOff>
    </xdr:from>
    <xdr:to>
      <xdr:col>50</xdr:col>
      <xdr:colOff>114300</xdr:colOff>
      <xdr:row>79</xdr:row>
      <xdr:rowOff>760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28018"/>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154918</xdr:rowOff>
    </xdr:from>
    <xdr:to>
      <xdr:col>45</xdr:col>
      <xdr:colOff>177800</xdr:colOff>
      <xdr:row>79</xdr:row>
      <xdr:rowOff>34186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28018"/>
          <a:ext cx="889000" cy="5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34186</xdr:rowOff>
    </xdr:from>
    <xdr:to>
      <xdr:col>41</xdr:col>
      <xdr:colOff>50800</xdr:colOff>
      <xdr:row>79</xdr:row>
      <xdr:rowOff>48276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78736"/>
          <a:ext cx="889000" cy="1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109262</xdr:rowOff>
    </xdr:from>
    <xdr:to>
      <xdr:col>55</xdr:col>
      <xdr:colOff>50800</xdr:colOff>
      <xdr:row>79</xdr:row>
      <xdr:rowOff>39412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8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24189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9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121410</xdr:rowOff>
    </xdr:from>
    <xdr:to>
      <xdr:col>50</xdr:col>
      <xdr:colOff>165100</xdr:colOff>
      <xdr:row>79</xdr:row>
      <xdr:rowOff>51560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42687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8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104118</xdr:rowOff>
    </xdr:from>
    <xdr:to>
      <xdr:col>46</xdr:col>
      <xdr:colOff>38100</xdr:colOff>
      <xdr:row>79</xdr:row>
      <xdr:rowOff>34268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7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25395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6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154836</xdr:rowOff>
    </xdr:from>
    <xdr:to>
      <xdr:col>41</xdr:col>
      <xdr:colOff>101600</xdr:colOff>
      <xdr:row>79</xdr:row>
      <xdr:rowOff>84986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76113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2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168926</xdr:rowOff>
    </xdr:from>
    <xdr:to>
      <xdr:col>36</xdr:col>
      <xdr:colOff>165100</xdr:colOff>
      <xdr:row>79</xdr:row>
      <xdr:rowOff>99076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90203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26608</xdr:rowOff>
    </xdr:from>
    <xdr:to>
      <xdr:col>55</xdr:col>
      <xdr:colOff>0</xdr:colOff>
      <xdr:row>98</xdr:row>
      <xdr:rowOff>108888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28708"/>
          <a:ext cx="838200" cy="8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26608</xdr:rowOff>
    </xdr:from>
    <xdr:to>
      <xdr:col>50</xdr:col>
      <xdr:colOff>114300</xdr:colOff>
      <xdr:row>98</xdr:row>
      <xdr:rowOff>101002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28708"/>
          <a:ext cx="889000" cy="7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70614</xdr:rowOff>
    </xdr:from>
    <xdr:to>
      <xdr:col>45</xdr:col>
      <xdr:colOff>177800</xdr:colOff>
      <xdr:row>98</xdr:row>
      <xdr:rowOff>101002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72714"/>
          <a:ext cx="889000" cy="3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113100</xdr:rowOff>
    </xdr:from>
    <xdr:to>
      <xdr:col>41</xdr:col>
      <xdr:colOff>50800</xdr:colOff>
      <xdr:row>98</xdr:row>
      <xdr:rowOff>70614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43750"/>
          <a:ext cx="889000" cy="1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58088</xdr:rowOff>
    </xdr:from>
    <xdr:to>
      <xdr:col>55</xdr:col>
      <xdr:colOff>50800</xdr:colOff>
      <xdr:row>98</xdr:row>
      <xdr:rowOff>159688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36515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3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147258</xdr:rowOff>
    </xdr:from>
    <xdr:to>
      <xdr:col>50</xdr:col>
      <xdr:colOff>165100</xdr:colOff>
      <xdr:row>98</xdr:row>
      <xdr:rowOff>77408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68535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50202</xdr:rowOff>
    </xdr:from>
    <xdr:to>
      <xdr:col>46</xdr:col>
      <xdr:colOff>38100</xdr:colOff>
      <xdr:row>98</xdr:row>
      <xdr:rowOff>151802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142929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4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19814</xdr:rowOff>
    </xdr:from>
    <xdr:to>
      <xdr:col>41</xdr:col>
      <xdr:colOff>101600</xdr:colOff>
      <xdr:row>98</xdr:row>
      <xdr:rowOff>121414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2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112541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1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62300</xdr:rowOff>
    </xdr:from>
    <xdr:to>
      <xdr:col>36</xdr:col>
      <xdr:colOff>165100</xdr:colOff>
      <xdr:row>97</xdr:row>
      <xdr:rowOff>163900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8977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6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164179</xdr:rowOff>
    </xdr:from>
    <xdr:to>
      <xdr:col>85</xdr:col>
      <xdr:colOff>127000</xdr:colOff>
      <xdr:row>34</xdr:row>
      <xdr:rowOff>24638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5479129"/>
          <a:ext cx="838200" cy="37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164179</xdr:rowOff>
    </xdr:from>
    <xdr:to>
      <xdr:col>81</xdr:col>
      <xdr:colOff>50800</xdr:colOff>
      <xdr:row>34</xdr:row>
      <xdr:rowOff>98933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5479129"/>
          <a:ext cx="889000" cy="4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98933</xdr:rowOff>
    </xdr:from>
    <xdr:to>
      <xdr:col>76</xdr:col>
      <xdr:colOff>114300</xdr:colOff>
      <xdr:row>35</xdr:row>
      <xdr:rowOff>5683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5928233"/>
          <a:ext cx="889000" cy="7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163322</xdr:rowOff>
    </xdr:from>
    <xdr:to>
      <xdr:col>71</xdr:col>
      <xdr:colOff>177800</xdr:colOff>
      <xdr:row>35</xdr:row>
      <xdr:rowOff>5683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5992622"/>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83615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145288</xdr:rowOff>
    </xdr:from>
    <xdr:to>
      <xdr:col>85</xdr:col>
      <xdr:colOff>177800</xdr:colOff>
      <xdr:row>34</xdr:row>
      <xdr:rowOff>75438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168165</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6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113379</xdr:rowOff>
    </xdr:from>
    <xdr:to>
      <xdr:col>81</xdr:col>
      <xdr:colOff>101600</xdr:colOff>
      <xdr:row>32</xdr:row>
      <xdr:rowOff>43529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42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60056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20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48133</xdr:rowOff>
    </xdr:from>
    <xdr:to>
      <xdr:col>76</xdr:col>
      <xdr:colOff>165100</xdr:colOff>
      <xdr:row>34</xdr:row>
      <xdr:rowOff>149733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8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166260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6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126333</xdr:rowOff>
    </xdr:from>
    <xdr:to>
      <xdr:col>72</xdr:col>
      <xdr:colOff>38100</xdr:colOff>
      <xdr:row>35</xdr:row>
      <xdr:rowOff>56483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9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73010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73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112522</xdr:rowOff>
    </xdr:from>
    <xdr:to>
      <xdr:col>67</xdr:col>
      <xdr:colOff>101600</xdr:colOff>
      <xdr:row>35</xdr:row>
      <xdr:rowOff>42672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94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59199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1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25103</xdr:rowOff>
    </xdr:from>
    <xdr:to>
      <xdr:col>85</xdr:col>
      <xdr:colOff>127000</xdr:colOff>
      <xdr:row>56</xdr:row>
      <xdr:rowOff>119904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26303"/>
          <a:ext cx="838200" cy="9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111308</xdr:rowOff>
    </xdr:from>
    <xdr:to>
      <xdr:col>81</xdr:col>
      <xdr:colOff>50800</xdr:colOff>
      <xdr:row>56</xdr:row>
      <xdr:rowOff>25103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198158"/>
          <a:ext cx="889000" cy="42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111308</xdr:rowOff>
    </xdr:from>
    <xdr:to>
      <xdr:col>76</xdr:col>
      <xdr:colOff>114300</xdr:colOff>
      <xdr:row>56</xdr:row>
      <xdr:rowOff>76332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198158"/>
          <a:ext cx="889000" cy="47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76332</xdr:rowOff>
    </xdr:from>
    <xdr:to>
      <xdr:col>71</xdr:col>
      <xdr:colOff>177800</xdr:colOff>
      <xdr:row>57</xdr:row>
      <xdr:rowOff>52055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77532"/>
          <a:ext cx="889000" cy="14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69104</xdr:rowOff>
    </xdr:from>
    <xdr:to>
      <xdr:col>85</xdr:col>
      <xdr:colOff>177800</xdr:colOff>
      <xdr:row>56</xdr:row>
      <xdr:rowOff>170704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47531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4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145753</xdr:rowOff>
    </xdr:from>
    <xdr:to>
      <xdr:col>81</xdr:col>
      <xdr:colOff>101600</xdr:colOff>
      <xdr:row>56</xdr:row>
      <xdr:rowOff>75903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67030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6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60508</xdr:rowOff>
    </xdr:from>
    <xdr:to>
      <xdr:col>76</xdr:col>
      <xdr:colOff>165100</xdr:colOff>
      <xdr:row>53</xdr:row>
      <xdr:rowOff>162108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1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7185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9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25532</xdr:rowOff>
    </xdr:from>
    <xdr:to>
      <xdr:col>72</xdr:col>
      <xdr:colOff>38100</xdr:colOff>
      <xdr:row>56</xdr:row>
      <xdr:rowOff>127132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118259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1255</xdr:rowOff>
    </xdr:from>
    <xdr:to>
      <xdr:col>67</xdr:col>
      <xdr:colOff>101600</xdr:colOff>
      <xdr:row>57</xdr:row>
      <xdr:rowOff>102855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93982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6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19813</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64363"/>
          <a:ext cx="889000" cy="2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116839</xdr:rowOff>
    </xdr:from>
    <xdr:to>
      <xdr:col>76</xdr:col>
      <xdr:colOff>114300</xdr:colOff>
      <xdr:row>79</xdr:row>
      <xdr:rowOff>19813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89939"/>
          <a:ext cx="889000" cy="7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116839</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899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140463</xdr:rowOff>
    </xdr:from>
    <xdr:to>
      <xdr:col>76</xdr:col>
      <xdr:colOff>165100</xdr:colOff>
      <xdr:row>79</xdr:row>
      <xdr:rowOff>70613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61740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06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66039</xdr:rowOff>
    </xdr:from>
    <xdr:to>
      <xdr:col>72</xdr:col>
      <xdr:colOff>38100</xdr:colOff>
      <xdr:row>78</xdr:row>
      <xdr:rowOff>167639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158766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31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109753</xdr:rowOff>
    </xdr:from>
    <xdr:to>
      <xdr:col>85</xdr:col>
      <xdr:colOff>127000</xdr:colOff>
      <xdr:row>94</xdr:row>
      <xdr:rowOff>123927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226053"/>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109753</xdr:rowOff>
    </xdr:from>
    <xdr:to>
      <xdr:col>81</xdr:col>
      <xdr:colOff>50800</xdr:colOff>
      <xdr:row>94</xdr:row>
      <xdr:rowOff>124250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226053"/>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119411</xdr:rowOff>
    </xdr:from>
    <xdr:to>
      <xdr:col>76</xdr:col>
      <xdr:colOff>114300</xdr:colOff>
      <xdr:row>94</xdr:row>
      <xdr:rowOff>124250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235711"/>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159948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119411</xdr:rowOff>
    </xdr:from>
    <xdr:to>
      <xdr:col>71</xdr:col>
      <xdr:colOff>177800</xdr:colOff>
      <xdr:row>94</xdr:row>
      <xdr:rowOff>122174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35711"/>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73127</xdr:rowOff>
    </xdr:from>
    <xdr:to>
      <xdr:col>85</xdr:col>
      <xdr:colOff>177800</xdr:colOff>
      <xdr:row>95</xdr:row>
      <xdr:rowOff>3277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96004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0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58953</xdr:rowOff>
    </xdr:from>
    <xdr:to>
      <xdr:col>81</xdr:col>
      <xdr:colOff>101600</xdr:colOff>
      <xdr:row>94</xdr:row>
      <xdr:rowOff>160553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1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5630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95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73450</xdr:rowOff>
    </xdr:from>
    <xdr:to>
      <xdr:col>76</xdr:col>
      <xdr:colOff>165100</xdr:colOff>
      <xdr:row>95</xdr:row>
      <xdr:rowOff>3600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1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20127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9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68611</xdr:rowOff>
    </xdr:from>
    <xdr:to>
      <xdr:col>72</xdr:col>
      <xdr:colOff>38100</xdr:colOff>
      <xdr:row>94</xdr:row>
      <xdr:rowOff>170211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1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15288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9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71374</xdr:rowOff>
    </xdr:from>
    <xdr:to>
      <xdr:col>67</xdr:col>
      <xdr:colOff>101600</xdr:colOff>
      <xdr:row>95</xdr:row>
      <xdr:rowOff>1524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1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18051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96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おいては、現状では、類似団体、全国平均、埼玉県平均を大きく下回っており、前年度と比較すると８，６２４円、５．７％の減少となった。これは、子育て世帯・ひとり親世帯臨時特別給付金や住民税非課税世帯等臨時特別給付金の減少によるものである。しかし、今後も子育て支援環境の整備や社会福祉に関する経費の増大に対応するため、増加していく見込みである。土木費は、５，０３９円、１４．４％の減少となり、これは、大間近隣公園整備事業などの増加の一方、幹線道路等整備事業や三谷橋大間線（２期工事）整備事業などの減少によるものである。また今後は、道路や公園をはじめとする施設の長寿命化対策や、区画整理事業のさらなる推進、さらには国の上尾道路延伸に伴う周辺整備を図る必要があり、引き続き減少傾向になるとは言いがたい状況である。教育費は、４，１４７円、１０．４％の減少となった。これは図書館情報システム更新業務や中学校給食センターの整備完了による事業費の減少によるものである。今後、教育関連施設の集約化・複合化を検討し、修繕費用等の削減を図る必要がある。公債費は、７４４円、１．８％の減少となった。今後は緩やかに減少していく事が予想されるが、過去に借入を行った高利の地方債についての利率見直しに取り組み、公債費の伸びを抑え、健全財政の維持に一層、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財政調整基金は、令和４年度において取り崩しは行わず、年度末残高は約３４億円となり、適切とされる標準財政規模の５～１０％を上回る規模を維持している。実質収支額は、一般的に適切とされる３～５％を上回る黒字水準で推移している。実質単年度収支は、子育て世帯・ひとり親世帯臨時特別給付金支給関係経費の減少により、決算規模が縮小し、実質収支は減少したが、引き続き黒字に転じている。依然として前年度繰越金に頼っている傾向が強く、歳出削減に注力するが、特に扶助費について、</a:t>
          </a:r>
          <a:r>
            <a:rPr kumimoji="1" lang="ja-JP" altLang="en-US" sz="1100">
              <a:solidFill>
                <a:schemeClr val="dk1"/>
              </a:solidFill>
              <a:effectLst/>
              <a:latin typeface="+mn-lt"/>
              <a:ea typeface="+mn-ea"/>
              <a:cs typeface="+mn-cs"/>
            </a:rPr>
            <a:t>給付等に係る資格審査等の適正化や各種手当への上乗せの見直しを進めていく。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一般会計では、毎年５％前後の黒字を維持している。</a:t>
          </a:r>
          <a:endParaRPr lang="ja-JP" altLang="ja-JP" sz="1400">
            <a:effectLst/>
          </a:endParaRPr>
        </a:p>
        <a:p>
          <a:r>
            <a:rPr kumimoji="1" lang="ja-JP" altLang="ja-JP" sz="1100">
              <a:solidFill>
                <a:schemeClr val="dk1"/>
              </a:solidFill>
              <a:effectLst/>
              <a:latin typeface="+mn-lt"/>
              <a:ea typeface="+mn-ea"/>
              <a:cs typeface="+mn-cs"/>
            </a:rPr>
            <a:t>また、下水道、介護保険、農業集落排水、広田中央特定土地区画整理の各会計においても、前年同水準の黒字を計上している。</a:t>
          </a:r>
          <a:endParaRPr lang="ja-JP" altLang="ja-JP" sz="1400">
            <a:effectLst/>
          </a:endParaRPr>
        </a:p>
        <a:p>
          <a:r>
            <a:rPr kumimoji="1" lang="ja-JP" altLang="ja-JP" sz="1100">
              <a:solidFill>
                <a:schemeClr val="dk1"/>
              </a:solidFill>
              <a:effectLst/>
              <a:latin typeface="+mn-lt"/>
              <a:ea typeface="+mn-ea"/>
              <a:cs typeface="+mn-cs"/>
            </a:rPr>
            <a:t>今後も健全な財政運営に取り組んでいく。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令和４年度決算においては、分子の要素である元利償還金等はすべての項目において減少したが、控除する交付税算入額がそれ以上に減少しているため、分子が増加した。</a:t>
          </a:r>
          <a:endParaRPr lang="ja-JP" altLang="ja-JP" sz="1400">
            <a:effectLst/>
          </a:endParaRPr>
        </a:p>
        <a:p>
          <a:r>
            <a:rPr kumimoji="1" lang="ja-JP" altLang="ja-JP" sz="1100">
              <a:solidFill>
                <a:schemeClr val="dk1"/>
              </a:solidFill>
              <a:effectLst/>
              <a:latin typeface="+mn-lt"/>
              <a:ea typeface="+mn-ea"/>
              <a:cs typeface="+mn-cs"/>
            </a:rPr>
            <a:t>元利償還金の額は緩やかに減少していく事が予想されるため、</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は実質公債費比率についても緩やかに減少していく見込みである。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満期一括償還に係る積立なし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４年度決算においては、地方債償還額が発行額を大幅に上回っており、将来負担額の根幹である地方債現在高が減少している。また、充当可能財源等のうち、地方債現在高の減少により基準財政需要額算入見込額が減少しているが、それ以上に地方債現在高が減少しているため、分子は減少した。交付税措置の厚い合併特例事業債が令和２年度をもって終了したため、交付税措置率の高い地方債を活用するなど、慎重な事業精査と財源の活用計画を念頭に、将来負担額の上昇について注視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埼玉県鴻巣市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合併振興基金を前年度比</a:t>
          </a:r>
          <a:r>
            <a:rPr kumimoji="1" lang="en-US" altLang="ja-JP" sz="1100">
              <a:solidFill>
                <a:schemeClr val="dk1"/>
              </a:solidFill>
              <a:effectLst/>
              <a:latin typeface="+mn-lt"/>
              <a:ea typeface="+mn-ea"/>
              <a:cs typeface="+mn-cs"/>
            </a:rPr>
            <a:t>101,980</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148,918</a:t>
          </a:r>
          <a:r>
            <a:rPr kumimoji="1" lang="ja-JP" altLang="ja-JP" sz="1100">
              <a:solidFill>
                <a:schemeClr val="dk1"/>
              </a:solidFill>
              <a:effectLst/>
              <a:latin typeface="+mn-lt"/>
              <a:ea typeface="+mn-ea"/>
              <a:cs typeface="+mn-cs"/>
            </a:rPr>
            <a:t>千円、新型コロナウイルス感染症対策基金を前年度比</a:t>
          </a:r>
          <a:r>
            <a:rPr kumimoji="1" lang="en-US" altLang="ja-JP" sz="1100">
              <a:solidFill>
                <a:schemeClr val="dk1"/>
              </a:solidFill>
              <a:effectLst/>
              <a:latin typeface="+mn-lt"/>
              <a:ea typeface="+mn-ea"/>
              <a:cs typeface="+mn-cs"/>
            </a:rPr>
            <a:t>40,909</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30,630</a:t>
          </a:r>
          <a:r>
            <a:rPr kumimoji="1" lang="ja-JP" altLang="ja-JP" sz="1100">
              <a:solidFill>
                <a:schemeClr val="dk1"/>
              </a:solidFill>
              <a:effectLst/>
              <a:latin typeface="+mn-lt"/>
              <a:ea typeface="+mn-ea"/>
              <a:cs typeface="+mn-cs"/>
            </a:rPr>
            <a:t>千円、公共施設等整備基金を前年度比</a:t>
          </a:r>
          <a:r>
            <a:rPr kumimoji="1" lang="en-US" altLang="ja-JP" sz="1100">
              <a:solidFill>
                <a:schemeClr val="dk1"/>
              </a:solidFill>
              <a:effectLst/>
              <a:latin typeface="+mn-lt"/>
              <a:ea typeface="+mn-ea"/>
              <a:cs typeface="+mn-cs"/>
            </a:rPr>
            <a:t>22,091</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71,052</a:t>
          </a:r>
          <a:r>
            <a:rPr kumimoji="1" lang="ja-JP" altLang="ja-JP" sz="1100">
              <a:solidFill>
                <a:schemeClr val="dk1"/>
              </a:solidFill>
              <a:effectLst/>
              <a:latin typeface="+mn-lt"/>
              <a:ea typeface="+mn-ea"/>
              <a:cs typeface="+mn-cs"/>
            </a:rPr>
            <a:t>千円取り崩したことなどから、全体での取り崩し額は前年度から</a:t>
          </a:r>
          <a:r>
            <a:rPr kumimoji="1" lang="en-US" altLang="ja-JP" sz="1100">
              <a:solidFill>
                <a:schemeClr val="dk1"/>
              </a:solidFill>
              <a:effectLst/>
              <a:latin typeface="+mn-lt"/>
              <a:ea typeface="+mn-ea"/>
              <a:cs typeface="+mn-cs"/>
            </a:rPr>
            <a:t>131,957</a:t>
          </a:r>
          <a:r>
            <a:rPr kumimoji="1" lang="ja-JP" altLang="ja-JP" sz="1100">
              <a:solidFill>
                <a:schemeClr val="dk1"/>
              </a:solidFill>
              <a:effectLst/>
              <a:latin typeface="+mn-lt"/>
              <a:ea typeface="+mn-ea"/>
              <a:cs typeface="+mn-cs"/>
            </a:rPr>
            <a:t>千円減少した。</a:t>
          </a:r>
          <a:endParaRPr lang="ja-JP" altLang="ja-JP" sz="1400">
            <a:effectLst/>
          </a:endParaRPr>
        </a:p>
        <a:p>
          <a:r>
            <a:rPr kumimoji="1" lang="ja-JP" altLang="ja-JP" sz="1100">
              <a:solidFill>
                <a:schemeClr val="dk1"/>
              </a:solidFill>
              <a:effectLst/>
              <a:latin typeface="+mn-lt"/>
              <a:ea typeface="+mn-ea"/>
              <a:cs typeface="+mn-cs"/>
            </a:rPr>
            <a:t>減債基金を前年度比</a:t>
          </a:r>
          <a:r>
            <a:rPr kumimoji="1" lang="en-US" altLang="ja-JP" sz="1100">
              <a:solidFill>
                <a:schemeClr val="dk1"/>
              </a:solidFill>
              <a:effectLst/>
              <a:latin typeface="+mn-lt"/>
              <a:ea typeface="+mn-ea"/>
              <a:cs typeface="+mn-cs"/>
            </a:rPr>
            <a:t>532,581</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12,554</a:t>
          </a:r>
          <a:r>
            <a:rPr kumimoji="1" lang="ja-JP" altLang="ja-JP" sz="1100">
              <a:solidFill>
                <a:schemeClr val="dk1"/>
              </a:solidFill>
              <a:effectLst/>
              <a:latin typeface="+mn-lt"/>
              <a:ea typeface="+mn-ea"/>
              <a:cs typeface="+mn-cs"/>
            </a:rPr>
            <a:t>千円、財政調整基金を前年度比</a:t>
          </a:r>
          <a:r>
            <a:rPr kumimoji="1" lang="en-US" altLang="ja-JP" sz="1100">
              <a:solidFill>
                <a:schemeClr val="dk1"/>
              </a:solidFill>
              <a:effectLst/>
              <a:latin typeface="+mn-lt"/>
              <a:ea typeface="+mn-ea"/>
              <a:cs typeface="+mn-cs"/>
            </a:rPr>
            <a:t>151,090</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305,091</a:t>
          </a:r>
          <a:r>
            <a:rPr kumimoji="1" lang="ja-JP" altLang="ja-JP" sz="1100">
              <a:solidFill>
                <a:schemeClr val="dk1"/>
              </a:solidFill>
              <a:effectLst/>
              <a:latin typeface="+mn-lt"/>
              <a:ea typeface="+mn-ea"/>
              <a:cs typeface="+mn-cs"/>
            </a:rPr>
            <a:t>千円、新型コロナウイルス感染症対策基金を前年度比</a:t>
          </a:r>
          <a:r>
            <a:rPr kumimoji="1" lang="en-US" altLang="ja-JP" sz="1100">
              <a:solidFill>
                <a:schemeClr val="dk1"/>
              </a:solidFill>
              <a:effectLst/>
              <a:latin typeface="+mn-lt"/>
              <a:ea typeface="+mn-ea"/>
              <a:cs typeface="+mn-cs"/>
            </a:rPr>
            <a:t>121,920</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5,165</a:t>
          </a:r>
          <a:r>
            <a:rPr kumimoji="1" lang="ja-JP" altLang="ja-JP" sz="1100">
              <a:solidFill>
                <a:schemeClr val="dk1"/>
              </a:solidFill>
              <a:effectLst/>
              <a:latin typeface="+mn-lt"/>
              <a:ea typeface="+mn-ea"/>
              <a:cs typeface="+mn-cs"/>
            </a:rPr>
            <a:t>千円積み立てたことなどから、全体での積立額は</a:t>
          </a:r>
          <a:r>
            <a:rPr kumimoji="1" lang="en-US" altLang="ja-JP" sz="1100">
              <a:solidFill>
                <a:schemeClr val="dk1"/>
              </a:solidFill>
              <a:effectLst/>
              <a:latin typeface="+mn-lt"/>
              <a:ea typeface="+mn-ea"/>
              <a:cs typeface="+mn-cs"/>
            </a:rPr>
            <a:t>970,088</a:t>
          </a:r>
          <a:r>
            <a:rPr kumimoji="1" lang="ja-JP" altLang="ja-JP" sz="1100">
              <a:solidFill>
                <a:schemeClr val="dk1"/>
              </a:solidFill>
              <a:effectLst/>
              <a:latin typeface="+mn-lt"/>
              <a:ea typeface="+mn-ea"/>
              <a:cs typeface="+mn-cs"/>
            </a:rPr>
            <a:t>千円減少した。</a:t>
          </a:r>
          <a:endParaRPr lang="ja-JP" altLang="ja-JP" sz="1400">
            <a:effectLst/>
          </a:endParaRPr>
        </a:p>
        <a:p>
          <a:r>
            <a:rPr kumimoji="1" lang="ja-JP" altLang="ja-JP" sz="1100">
              <a:solidFill>
                <a:schemeClr val="dk1"/>
              </a:solidFill>
              <a:effectLst/>
              <a:latin typeface="+mn-lt"/>
              <a:ea typeface="+mn-ea"/>
              <a:cs typeface="+mn-cs"/>
            </a:rPr>
            <a:t>以上のことから、全体での基金残高は</a:t>
          </a:r>
          <a:r>
            <a:rPr kumimoji="1" lang="en-US" altLang="ja-JP" sz="1100">
              <a:solidFill>
                <a:schemeClr val="dk1"/>
              </a:solidFill>
              <a:effectLst/>
              <a:latin typeface="+mn-lt"/>
              <a:ea typeface="+mn-ea"/>
              <a:cs typeface="+mn-cs"/>
            </a:rPr>
            <a:t>10,211,133</a:t>
          </a:r>
          <a:r>
            <a:rPr kumimoji="1" lang="ja-JP" altLang="ja-JP" sz="1100">
              <a:solidFill>
                <a:schemeClr val="dk1"/>
              </a:solidFill>
              <a:effectLst/>
              <a:latin typeface="+mn-lt"/>
              <a:ea typeface="+mn-ea"/>
              <a:cs typeface="+mn-cs"/>
            </a:rPr>
            <a:t>千円で、前年度から</a:t>
          </a:r>
          <a:r>
            <a:rPr kumimoji="1" lang="en-US" altLang="ja-JP" sz="1100">
              <a:solidFill>
                <a:schemeClr val="dk1"/>
              </a:solidFill>
              <a:effectLst/>
              <a:latin typeface="+mn-lt"/>
              <a:ea typeface="+mn-ea"/>
              <a:cs typeface="+mn-cs"/>
            </a:rPr>
            <a:t>82,374</a:t>
          </a:r>
          <a:r>
            <a:rPr kumimoji="1" lang="ja-JP" altLang="ja-JP" sz="1100">
              <a:solidFill>
                <a:schemeClr val="dk1"/>
              </a:solidFill>
              <a:effectLst/>
              <a:latin typeface="+mn-lt"/>
              <a:ea typeface="+mn-ea"/>
              <a:cs typeface="+mn-cs"/>
            </a:rPr>
            <a:t>千円減少した。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年度までが地方債償還額のピークであ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減債基金を</a:t>
          </a:r>
          <a:r>
            <a:rPr kumimoji="1" lang="ja-JP" altLang="en-US" sz="1100">
              <a:solidFill>
                <a:schemeClr val="dk1"/>
              </a:solidFill>
              <a:effectLst/>
              <a:latin typeface="+mn-lt"/>
              <a:ea typeface="+mn-ea"/>
              <a:cs typeface="+mn-cs"/>
            </a:rPr>
            <a:t>臨時財政対策債や合併特例債の</a:t>
          </a:r>
          <a:r>
            <a:rPr kumimoji="1" lang="ja-JP" altLang="ja-JP" sz="1100">
              <a:solidFill>
                <a:schemeClr val="dk1"/>
              </a:solidFill>
              <a:effectLst/>
              <a:latin typeface="+mn-lt"/>
              <a:ea typeface="+mn-ea"/>
              <a:cs typeface="+mn-cs"/>
            </a:rPr>
            <a:t>償還財源として活用する。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合併振興基金　　</a:t>
          </a:r>
          <a:endParaRPr lang="ja-JP" altLang="ja-JP" sz="1400">
            <a:effectLst/>
          </a:endParaRPr>
        </a:p>
        <a:p>
          <a:r>
            <a:rPr kumimoji="1" lang="ja-JP" altLang="ja-JP" sz="1100">
              <a:solidFill>
                <a:schemeClr val="dk1"/>
              </a:solidFill>
              <a:effectLst/>
              <a:latin typeface="+mn-lt"/>
              <a:ea typeface="+mn-ea"/>
              <a:cs typeface="+mn-cs"/>
            </a:rPr>
            <a:t>　　合併後の市が地域住民の連携の強化又合併市町の区域における地域振興に資する事業の推進（平成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日施行） </a:t>
          </a:r>
          <a:endParaRPr lang="ja-JP" altLang="ja-JP" sz="1400">
            <a:effectLst/>
          </a:endParaRPr>
        </a:p>
        <a:p>
          <a:r>
            <a:rPr kumimoji="1" lang="ja-JP" altLang="ja-JP" sz="1100">
              <a:solidFill>
                <a:schemeClr val="dk1"/>
              </a:solidFill>
              <a:effectLst/>
              <a:latin typeface="+mn-lt"/>
              <a:ea typeface="+mn-ea"/>
              <a:cs typeface="+mn-cs"/>
            </a:rPr>
            <a:t>公共施設等整備基金</a:t>
          </a:r>
          <a:endParaRPr lang="ja-JP" altLang="ja-JP" sz="1400">
            <a:effectLst/>
          </a:endParaRPr>
        </a:p>
        <a:p>
          <a:r>
            <a:rPr kumimoji="1" lang="ja-JP" altLang="ja-JP" sz="1100">
              <a:solidFill>
                <a:schemeClr val="dk1"/>
              </a:solidFill>
              <a:effectLst/>
              <a:latin typeface="+mn-lt"/>
              <a:ea typeface="+mn-ea"/>
              <a:cs typeface="+mn-cs"/>
            </a:rPr>
            <a:t>　　公共施設等の整備に要する経費の財源への充当（令和元年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日施行）</a:t>
          </a:r>
          <a:endParaRPr lang="ja-JP" altLang="ja-JP" sz="1400">
            <a:effectLst/>
          </a:endParaRPr>
        </a:p>
        <a:p>
          <a:r>
            <a:rPr kumimoji="1" lang="ja-JP" altLang="ja-JP" sz="1100">
              <a:solidFill>
                <a:schemeClr val="dk1"/>
              </a:solidFill>
              <a:effectLst/>
              <a:latin typeface="+mn-lt"/>
              <a:ea typeface="+mn-ea"/>
              <a:cs typeface="+mn-cs"/>
            </a:rPr>
            <a:t>森林環境整備基基金</a:t>
          </a:r>
          <a:endParaRPr lang="ja-JP" altLang="ja-JP" sz="1400">
            <a:effectLst/>
          </a:endParaRPr>
        </a:p>
        <a:p>
          <a:r>
            <a:rPr kumimoji="1" lang="ja-JP" altLang="ja-JP" sz="1100">
              <a:solidFill>
                <a:schemeClr val="dk1"/>
              </a:solidFill>
              <a:effectLst/>
              <a:latin typeface="+mn-lt"/>
              <a:ea typeface="+mn-ea"/>
              <a:cs typeface="+mn-cs"/>
            </a:rPr>
            <a:t>　　森林整備事業の推進に要する経費の財源への充当（令和元年</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日施行）</a:t>
          </a:r>
          <a:endParaRPr lang="ja-JP" altLang="ja-JP" sz="1400">
            <a:effectLst/>
          </a:endParaRPr>
        </a:p>
        <a:p>
          <a:r>
            <a:rPr kumimoji="1" lang="ja-JP" altLang="ja-JP" sz="1100">
              <a:solidFill>
                <a:schemeClr val="dk1"/>
              </a:solidFill>
              <a:effectLst/>
              <a:latin typeface="+mn-lt"/>
              <a:ea typeface="+mn-ea"/>
              <a:cs typeface="+mn-cs"/>
            </a:rPr>
            <a:t>新型コロナウイルス感染症対策基金</a:t>
          </a:r>
          <a:endParaRPr lang="ja-JP" altLang="ja-JP" sz="1400">
            <a:effectLst/>
          </a:endParaRPr>
        </a:p>
        <a:p>
          <a:r>
            <a:rPr kumimoji="1" lang="ja-JP" altLang="ja-JP" sz="1100">
              <a:solidFill>
                <a:schemeClr val="dk1"/>
              </a:solidFill>
              <a:effectLst/>
              <a:latin typeface="+mn-lt"/>
              <a:ea typeface="+mn-ea"/>
              <a:cs typeface="+mn-cs"/>
            </a:rPr>
            <a:t>　　新型コロナウイルス感染症に係る予防対策、市民生活の支援、地域経済対策等に要する経費の財源への充当（令和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日施行）</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合併振興基金は</a:t>
          </a:r>
          <a:r>
            <a:rPr kumimoji="1" lang="en-US" altLang="ja-JP" sz="1100">
              <a:solidFill>
                <a:schemeClr val="dk1"/>
              </a:solidFill>
              <a:effectLst/>
              <a:latin typeface="+mn-lt"/>
              <a:ea typeface="+mn-ea"/>
              <a:cs typeface="+mn-cs"/>
            </a:rPr>
            <a:t>4,428</a:t>
          </a:r>
          <a:r>
            <a:rPr kumimoji="1" lang="ja-JP" altLang="ja-JP" sz="1100">
              <a:solidFill>
                <a:schemeClr val="dk1"/>
              </a:solidFill>
              <a:effectLst/>
              <a:latin typeface="+mn-lt"/>
              <a:ea typeface="+mn-ea"/>
              <a:cs typeface="+mn-cs"/>
            </a:rPr>
            <a:t>千円を積み立て、デマンド交通運行事業等への充当により</a:t>
          </a:r>
          <a:r>
            <a:rPr kumimoji="1" lang="en-US" altLang="ja-JP" sz="1100">
              <a:solidFill>
                <a:schemeClr val="dk1"/>
              </a:solidFill>
              <a:effectLst/>
              <a:latin typeface="+mn-lt"/>
              <a:ea typeface="+mn-ea"/>
              <a:cs typeface="+mn-cs"/>
            </a:rPr>
            <a:t>148,918</a:t>
          </a:r>
          <a:r>
            <a:rPr kumimoji="1" lang="ja-JP" altLang="ja-JP" sz="1100">
              <a:solidFill>
                <a:schemeClr val="dk1"/>
              </a:solidFill>
              <a:effectLst/>
              <a:latin typeface="+mn-lt"/>
              <a:ea typeface="+mn-ea"/>
              <a:cs typeface="+mn-cs"/>
            </a:rPr>
            <a:t>千円の取り崩しを行った。</a:t>
          </a:r>
          <a:endParaRPr lang="ja-JP" altLang="ja-JP" sz="1400">
            <a:effectLst/>
          </a:endParaRPr>
        </a:p>
        <a:p>
          <a:r>
            <a:rPr kumimoji="1" lang="ja-JP" altLang="ja-JP" sz="1100">
              <a:solidFill>
                <a:schemeClr val="dk1"/>
              </a:solidFill>
              <a:effectLst/>
              <a:latin typeface="+mn-lt"/>
              <a:ea typeface="+mn-ea"/>
              <a:cs typeface="+mn-cs"/>
            </a:rPr>
            <a:t>公共施設等整備基金は</a:t>
          </a:r>
          <a:r>
            <a:rPr kumimoji="1" lang="en-US" altLang="ja-JP" sz="1100">
              <a:solidFill>
                <a:schemeClr val="dk1"/>
              </a:solidFill>
              <a:effectLst/>
              <a:latin typeface="+mn-lt"/>
              <a:ea typeface="+mn-ea"/>
              <a:cs typeface="+mn-cs"/>
            </a:rPr>
            <a:t>82,241</a:t>
          </a:r>
          <a:r>
            <a:rPr kumimoji="1" lang="ja-JP" altLang="ja-JP" sz="1100">
              <a:solidFill>
                <a:schemeClr val="dk1"/>
              </a:solidFill>
              <a:effectLst/>
              <a:latin typeface="+mn-lt"/>
              <a:ea typeface="+mn-ea"/>
              <a:cs typeface="+mn-cs"/>
            </a:rPr>
            <a:t>千円を積み立て、</a:t>
          </a:r>
          <a:r>
            <a:rPr kumimoji="1" lang="en-US" altLang="ja-JP" sz="1100">
              <a:solidFill>
                <a:schemeClr val="dk1"/>
              </a:solidFill>
              <a:effectLst/>
              <a:latin typeface="+mn-lt"/>
              <a:ea typeface="+mn-ea"/>
              <a:cs typeface="+mn-cs"/>
            </a:rPr>
            <a:t>71,052</a:t>
          </a:r>
          <a:r>
            <a:rPr kumimoji="1" lang="ja-JP" altLang="ja-JP" sz="1100">
              <a:solidFill>
                <a:schemeClr val="dk1"/>
              </a:solidFill>
              <a:effectLst/>
              <a:latin typeface="+mn-lt"/>
              <a:ea typeface="+mn-ea"/>
              <a:cs typeface="+mn-cs"/>
            </a:rPr>
            <a:t>千円の取り崩しを行った。</a:t>
          </a:r>
          <a:endParaRPr lang="ja-JP" altLang="ja-JP" sz="1400">
            <a:effectLst/>
          </a:endParaRPr>
        </a:p>
        <a:p>
          <a:r>
            <a:rPr kumimoji="1" lang="ja-JP" altLang="ja-JP" sz="1100">
              <a:solidFill>
                <a:schemeClr val="dk1"/>
              </a:solidFill>
              <a:effectLst/>
              <a:latin typeface="+mn-lt"/>
              <a:ea typeface="+mn-ea"/>
              <a:cs typeface="+mn-cs"/>
            </a:rPr>
            <a:t>新型コロナウイルス感染症対策基金は</a:t>
          </a:r>
          <a:r>
            <a:rPr kumimoji="1" lang="en-US" altLang="ja-JP" sz="1100">
              <a:solidFill>
                <a:schemeClr val="dk1"/>
              </a:solidFill>
              <a:effectLst/>
              <a:latin typeface="+mn-lt"/>
              <a:ea typeface="+mn-ea"/>
              <a:cs typeface="+mn-cs"/>
            </a:rPr>
            <a:t>5,165</a:t>
          </a:r>
          <a:r>
            <a:rPr kumimoji="1" lang="ja-JP" altLang="ja-JP" sz="1100">
              <a:solidFill>
                <a:schemeClr val="dk1"/>
              </a:solidFill>
              <a:effectLst/>
              <a:latin typeface="+mn-lt"/>
              <a:ea typeface="+mn-ea"/>
              <a:cs typeface="+mn-cs"/>
            </a:rPr>
            <a:t>千円を積み立て、</a:t>
          </a:r>
          <a:r>
            <a:rPr kumimoji="1" lang="en-US" altLang="ja-JP" sz="1100">
              <a:solidFill>
                <a:schemeClr val="dk1"/>
              </a:solidFill>
              <a:effectLst/>
              <a:latin typeface="+mn-lt"/>
              <a:ea typeface="+mn-ea"/>
              <a:cs typeface="+mn-cs"/>
            </a:rPr>
            <a:t>30,630</a:t>
          </a:r>
          <a:r>
            <a:rPr kumimoji="1" lang="ja-JP" altLang="ja-JP" sz="1100">
              <a:solidFill>
                <a:schemeClr val="dk1"/>
              </a:solidFill>
              <a:effectLst/>
              <a:latin typeface="+mn-lt"/>
              <a:ea typeface="+mn-ea"/>
              <a:cs typeface="+mn-cs"/>
            </a:rPr>
            <a:t>千円の取り崩しを行った。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合併振興基金は、引き続き道の駅整備事業等へ、公共施設等整備基金は、今後増加する老朽化した施設の更新・修繕等の事業等へ活用する方針である。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305,091</a:t>
          </a:r>
          <a:r>
            <a:rPr kumimoji="1" lang="ja-JP" altLang="ja-JP" sz="1100">
              <a:solidFill>
                <a:schemeClr val="dk1"/>
              </a:solidFill>
              <a:effectLst/>
              <a:latin typeface="+mn-lt"/>
              <a:ea typeface="+mn-ea"/>
              <a:cs typeface="+mn-cs"/>
            </a:rPr>
            <a:t>千円を積み立てたが、取り崩しは行わなかったことで、</a:t>
          </a:r>
          <a:r>
            <a:rPr kumimoji="1" lang="en-US" altLang="ja-JP" sz="1100">
              <a:solidFill>
                <a:schemeClr val="dk1"/>
              </a:solidFill>
              <a:effectLst/>
              <a:latin typeface="+mn-lt"/>
              <a:ea typeface="+mn-ea"/>
              <a:cs typeface="+mn-cs"/>
            </a:rPr>
            <a:t>305,091</a:t>
          </a:r>
          <a:r>
            <a:rPr kumimoji="1" lang="ja-JP" altLang="ja-JP" sz="1100">
              <a:solidFill>
                <a:schemeClr val="dk1"/>
              </a:solidFill>
              <a:effectLst/>
              <a:latin typeface="+mn-lt"/>
              <a:ea typeface="+mn-ea"/>
              <a:cs typeface="+mn-cs"/>
            </a:rPr>
            <a:t>千円増加した。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財政調整基金については、景気・経済の影響による市税収入の減少や災害等、予期しない財政需要への対応等の備え、長期的視野に立った計画的な財政運営を行うため、標準財政規模の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％の残高を確保していく。</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利子</a:t>
          </a:r>
          <a:r>
            <a:rPr kumimoji="1" lang="en-US" altLang="ja-JP" sz="1100">
              <a:solidFill>
                <a:schemeClr val="dk1"/>
              </a:solidFill>
              <a:effectLst/>
              <a:latin typeface="+mn-lt"/>
              <a:ea typeface="+mn-ea"/>
              <a:cs typeface="+mn-cs"/>
            </a:rPr>
            <a:t>1,762</a:t>
          </a:r>
          <a:r>
            <a:rPr kumimoji="1" lang="ja-JP" altLang="ja-JP" sz="1100">
              <a:solidFill>
                <a:schemeClr val="dk1"/>
              </a:solidFill>
              <a:effectLst/>
              <a:latin typeface="+mn-lt"/>
              <a:ea typeface="+mn-ea"/>
              <a:cs typeface="+mn-cs"/>
            </a:rPr>
            <a:t>千円、コウノトリ飼育施設建設事業債（</a:t>
          </a:r>
          <a:r>
            <a:rPr kumimoji="1" lang="en-US" altLang="ja-JP" sz="1100">
              <a:solidFill>
                <a:schemeClr val="dk1"/>
              </a:solidFill>
              <a:effectLst/>
              <a:latin typeface="+mn-lt"/>
              <a:ea typeface="+mn-ea"/>
              <a:cs typeface="+mn-cs"/>
            </a:rPr>
            <a:t>R3-R7</a:t>
          </a:r>
          <a:r>
            <a:rPr kumimoji="1" lang="ja-JP" altLang="ja-JP" sz="1100">
              <a:solidFill>
                <a:schemeClr val="dk1"/>
              </a:solidFill>
              <a:effectLst/>
              <a:latin typeface="+mn-lt"/>
              <a:ea typeface="+mn-ea"/>
              <a:cs typeface="+mn-cs"/>
            </a:rPr>
            <a:t>年度償還分）</a:t>
          </a:r>
          <a:r>
            <a:rPr kumimoji="1" lang="en-US" altLang="ja-JP" sz="1100">
              <a:solidFill>
                <a:schemeClr val="dk1"/>
              </a:solidFill>
              <a:effectLst/>
              <a:latin typeface="+mn-lt"/>
              <a:ea typeface="+mn-ea"/>
              <a:cs typeface="+mn-cs"/>
            </a:rPr>
            <a:t>10,792</a:t>
          </a:r>
          <a:r>
            <a:rPr kumimoji="1" lang="ja-JP" altLang="ja-JP" sz="1100">
              <a:solidFill>
                <a:schemeClr val="dk1"/>
              </a:solidFill>
              <a:effectLst/>
              <a:latin typeface="+mn-lt"/>
              <a:ea typeface="+mn-ea"/>
              <a:cs typeface="+mn-cs"/>
            </a:rPr>
            <a:t>千円を積み立て、</a:t>
          </a:r>
          <a:r>
            <a:rPr kumimoji="1" lang="en-US" altLang="ja-JP" sz="1100">
              <a:solidFill>
                <a:schemeClr val="dk1"/>
              </a:solidFill>
              <a:effectLst/>
              <a:latin typeface="+mn-lt"/>
              <a:ea typeface="+mn-ea"/>
              <a:cs typeface="+mn-cs"/>
            </a:rPr>
            <a:t>300,000</a:t>
          </a:r>
          <a:r>
            <a:rPr kumimoji="1" lang="ja-JP" altLang="ja-JP" sz="1100">
              <a:solidFill>
                <a:schemeClr val="dk1"/>
              </a:solidFill>
              <a:effectLst/>
              <a:latin typeface="+mn-lt"/>
              <a:ea typeface="+mn-ea"/>
              <a:cs typeface="+mn-cs"/>
            </a:rPr>
            <a:t>千円取り崩したことで、</a:t>
          </a:r>
          <a:r>
            <a:rPr kumimoji="1" lang="en-US" altLang="ja-JP" sz="1100">
              <a:solidFill>
                <a:schemeClr val="dk1"/>
              </a:solidFill>
              <a:effectLst/>
              <a:latin typeface="+mn-lt"/>
              <a:ea typeface="+mn-ea"/>
              <a:cs typeface="+mn-cs"/>
            </a:rPr>
            <a:t>287,446</a:t>
          </a:r>
          <a:r>
            <a:rPr kumimoji="1" lang="ja-JP" altLang="ja-JP" sz="1100">
              <a:solidFill>
                <a:schemeClr val="dk1"/>
              </a:solidFill>
              <a:effectLst/>
              <a:latin typeface="+mn-lt"/>
              <a:ea typeface="+mn-ea"/>
              <a:cs typeface="+mn-cs"/>
            </a:rPr>
            <a:t>千円減少した。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年度より地方債償還額が増加し、令和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年度がピークとなり、</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償還財源として活用するため残高は減少する。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4D6E9E6-8B60-40AB-9F0C-83379BABD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5478208-348D-42F6-9178-894F61E39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3299528-7D93-44EF-AB79-26088679BBC4}"/>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31C30FF-AF10-42B9-993F-BDA691CEDE66}"/>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9E5AD13-FD78-4B9D-ABD5-2A7014C3F9B3}"/>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80555CD-345C-445D-B3EF-09BB3B00F9D4}"/>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308C845-0205-4D67-8303-8E0141B62303}"/>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6BF4820-4AEA-4A98-BF16-AA0C8ED8F003}"/>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E0D8555-44FC-487F-A0FB-564282D70B2A}"/>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2B17E98-214F-4FE8-BE43-A4978A5E48DC}"/>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449EDC-0EF5-443E-B65C-527081A19491}"/>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218DCDC-5B90-4847-957D-F62AF346EAD4}"/>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117,798
115,794
67.44
44,317,128
41,711,443
2,354,399
25,195,098
41,960,732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26B686A-C205-43A8-8DF2-13E5C8A4459B}"/>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D0942C6-D3A4-48E6-8623-88BC83D0FC97}"/>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0885646-C67E-4224-8EF5-C76B46F4FFDD}"/>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51511E8-9DB0-405F-B33C-0CDEE4E33474}"/>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2C349B9-2CD7-40A7-93A9-E09B70856146}"/>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1C6241B-EDEC-4D5A-9A79-CEA12E90EACA}"/>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C252185-0EDA-4B12-AA2C-F8E30FAC35B5}"/>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06071CA-384C-4ED1-819C-86E0351B8D54}"/>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C5DB479-5068-421F-BB2D-D16EFEED9B42}"/>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54944FE-70BE-4A86-AED1-D6EDB892D158}"/>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8F29774-FDB6-44A1-A397-BCC21DF6355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9FE27CC-3021-4CE8-AF4D-8A3BB3D7E8BE}"/>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D31BAD1-8C14-46D3-B812-867DE674ADA1}"/>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6A78037-BFDD-4999-9CF9-8A66D5581AD4}"/>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5E074B8-1361-4037-9D66-900AC7D754C8}"/>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F14AC8A-C575-4917-B497-4668987A1654}"/>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BC58F72-FA3E-4716-89BD-A9CDCC2DF866}"/>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F1DB864-9566-4DAE-B794-F99B2BDBD58A}"/>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F266EC4-101D-4927-86EB-58313193C213}"/>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D22DA5C-D400-4E87-AF3F-27851F9D937B}"/>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72085FB-5627-408C-AB10-DE1633B9DB64}"/>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E26ABD9-B653-424D-A513-29543B485D21}"/>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E4E4B01-618D-4452-B767-4D40289BB6E5}"/>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DE5624B-B2D5-4DBF-8189-DF7FEE23F83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CACE7C2-EA46-48A1-93F5-43CDC9666696}"/>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49AD67E-0990-4130-914E-4FB36458DE14}"/>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555D8E2-400C-4DC4-839E-E37EC603EC08}"/>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1E903A0-F012-426B-9DD8-7267E8235CB7}"/>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3BF7F1B-F185-4DA2-A939-0497D5E42DA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BEB699A-F70E-4739-A3D7-F21B34A3D10B}"/>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3D9D7C6-C2DB-4ED7-8E4C-FF79F427CD5C}"/>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B7C8090-7B22-40F9-9336-4F108A6CC406}"/>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23F55BF-18A2-44A3-ABE6-D3A99C429AB8}"/>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DA84147-12CB-4011-B0A0-33AEB951BDD6}"/>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26CBE2D-4115-4D4D-BB4E-48ACAFE8867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合併後に多くのインフラ整備を行ったことから有形固定資産減価償却率は類似団体に比べ低い数値となっている。しかしながら、一定の時期に整備したことから、今後、上昇していくことが想定されるため、資産保有量の総量管理に注視し、数値の大幅な上昇を抑える取り組みが不可欠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B4705D6-F673-4745-9005-4CD2D075B351}"/>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9DD09DA-D1B1-4DA6-B522-BED0D617F64A}"/>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E980C2D-651E-4A1A-B153-A4263E90467F}"/>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ECA039C-9EFD-494B-A281-CE0A4CAAC2FE}"/>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33EE0D5-4D99-4141-9969-D8E2BC84657F}"/>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7657359-97DF-40A5-A3A2-DD66196599FA}"/>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FB097E1-95CF-4580-9C43-02AE58539EDA}"/>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FD7CAD2-C5B5-40D0-9578-D58DD8121CC3}"/>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65AA5D1-1CC1-474C-8EAC-BD5FED970387}"/>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B60594D-8E8E-421E-B594-26D71F123FD4}"/>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85524F9-33EB-4291-A631-FEE72F442036}"/>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243E5C9-7E35-4DF9-A186-D847869050A7}"/>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5D57395-571B-498C-A6BB-33005239DD7A}"/>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7B61C00-55AE-4175-B51D-2C1B6EE3B756}"/>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EBED05C-4690-4353-8888-2F179C80FAB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6FC4F5E-F31C-4542-B613-80B244020DCC}"/>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5" name="直線コネクタ 64">
          <a:extLst>
            <a:ext uri="{FF2B5EF4-FFF2-40B4-BE49-F238E27FC236}">
              <a16:creationId xmlns:a16="http://schemas.microsoft.com/office/drawing/2014/main" id="{E82E1AD9-92DF-4686-82EB-C196B2971F87}"/>
            </a:ext>
          </a:extLst>
        </xdr:cNvPr>
        <xdr:cNvCxnSpPr/>
      </xdr:nvCxnSpPr>
      <xdr:spPr>
        <a:xfrm flipV="1">
          <a:off x="4300220" y="5321935"/>
          <a:ext cx="1270" cy="127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6" name="有形固定資産減価償却率最小値テキスト">
          <a:extLst>
            <a:ext uri="{FF2B5EF4-FFF2-40B4-BE49-F238E27FC236}">
              <a16:creationId xmlns:a16="http://schemas.microsoft.com/office/drawing/2014/main" id="{DDBE89B2-FA06-4649-9D2B-5BF7FEF533E0}"/>
            </a:ext>
          </a:extLst>
        </xdr:cNvPr>
        <xdr:cNvSpPr txBox="1"/>
      </xdr:nvSpPr>
      <xdr:spPr>
        <a:xfrm>
          <a:off x="4352925" y="6599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7" name="直線コネクタ 66">
          <a:extLst>
            <a:ext uri="{FF2B5EF4-FFF2-40B4-BE49-F238E27FC236}">
              <a16:creationId xmlns:a16="http://schemas.microsoft.com/office/drawing/2014/main" id="{75149A54-6F35-4781-9BB4-C97CC2AC81E6}"/>
            </a:ext>
          </a:extLst>
        </xdr:cNvPr>
        <xdr:cNvCxnSpPr/>
      </xdr:nvCxnSpPr>
      <xdr:spPr>
        <a:xfrm>
          <a:off x="4213225" y="659532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3FE4D281-92D7-48C0-9DD7-EB0B4A9D9091}"/>
            </a:ext>
          </a:extLst>
        </xdr:cNvPr>
        <xdr:cNvSpPr txBox="1"/>
      </xdr:nvSpPr>
      <xdr:spPr>
        <a:xfrm>
          <a:off x="4352925" y="5103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ADE43787-2F2F-4612-96B5-0E831211AFF0}"/>
            </a:ext>
          </a:extLst>
        </xdr:cNvPr>
        <xdr:cNvCxnSpPr/>
      </xdr:nvCxnSpPr>
      <xdr:spPr>
        <a:xfrm>
          <a:off x="4213225" y="53219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a:extLst>
            <a:ext uri="{FF2B5EF4-FFF2-40B4-BE49-F238E27FC236}">
              <a16:creationId xmlns:a16="http://schemas.microsoft.com/office/drawing/2014/main" id="{C06562D9-08AC-4C70-B829-3E4936396451}"/>
            </a:ext>
          </a:extLst>
        </xdr:cNvPr>
        <xdr:cNvSpPr txBox="1"/>
      </xdr:nvSpPr>
      <xdr:spPr>
        <a:xfrm>
          <a:off x="4352925" y="5936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747F8CE5-FDA1-4088-84CA-E61760936A79}"/>
            </a:ext>
          </a:extLst>
        </xdr:cNvPr>
        <xdr:cNvSpPr/>
      </xdr:nvSpPr>
      <xdr:spPr>
        <a:xfrm>
          <a:off x="4251325"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2" name="フローチャート: 判断 71">
          <a:extLst>
            <a:ext uri="{FF2B5EF4-FFF2-40B4-BE49-F238E27FC236}">
              <a16:creationId xmlns:a16="http://schemas.microsoft.com/office/drawing/2014/main" id="{5F9A3702-46AF-4FF9-A8CE-C27ACAD472E1}"/>
            </a:ext>
          </a:extLst>
        </xdr:cNvPr>
        <xdr:cNvSpPr/>
      </xdr:nvSpPr>
      <xdr:spPr>
        <a:xfrm>
          <a:off x="3616325" y="59222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3" name="フローチャート: 判断 72">
          <a:extLst>
            <a:ext uri="{FF2B5EF4-FFF2-40B4-BE49-F238E27FC236}">
              <a16:creationId xmlns:a16="http://schemas.microsoft.com/office/drawing/2014/main" id="{BAD96FA5-DE4F-47BB-A30F-5A93F0C2DEE9}"/>
            </a:ext>
          </a:extLst>
        </xdr:cNvPr>
        <xdr:cNvSpPr/>
      </xdr:nvSpPr>
      <xdr:spPr>
        <a:xfrm>
          <a:off x="2930525" y="59186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74" name="フローチャート: 判断 73">
          <a:extLst>
            <a:ext uri="{FF2B5EF4-FFF2-40B4-BE49-F238E27FC236}">
              <a16:creationId xmlns:a16="http://schemas.microsoft.com/office/drawing/2014/main" id="{09FB8F66-3E62-47B5-A2D4-2CB2F8565EE1}"/>
            </a:ext>
          </a:extLst>
        </xdr:cNvPr>
        <xdr:cNvSpPr/>
      </xdr:nvSpPr>
      <xdr:spPr>
        <a:xfrm>
          <a:off x="2244725" y="59033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75" name="フローチャート: 判断 74">
          <a:extLst>
            <a:ext uri="{FF2B5EF4-FFF2-40B4-BE49-F238E27FC236}">
              <a16:creationId xmlns:a16="http://schemas.microsoft.com/office/drawing/2014/main" id="{2B006659-3042-4C9B-B3F1-5CF0108DC0A1}"/>
            </a:ext>
          </a:extLst>
        </xdr:cNvPr>
        <xdr:cNvSpPr/>
      </xdr:nvSpPr>
      <xdr:spPr>
        <a:xfrm>
          <a:off x="1558925" y="58709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F6B2A76-D5CA-44EB-8FD4-0DBBA096C15B}"/>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D86FAD4-4749-4AFD-9279-09D5A5954B44}"/>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B7EADD6-ED2B-4FB4-9050-5807A360CFA1}"/>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64C6D1B-BA7B-44D7-B5F0-82AAE9128161}"/>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F368784-2B5C-4AE0-8FA0-E53600F473D2}"/>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81" name="楕円 80">
          <a:extLst>
            <a:ext uri="{FF2B5EF4-FFF2-40B4-BE49-F238E27FC236}">
              <a16:creationId xmlns:a16="http://schemas.microsoft.com/office/drawing/2014/main" id="{6AA5C0F1-F6AC-4A4A-BD6A-06FA086F9868}"/>
            </a:ext>
          </a:extLst>
        </xdr:cNvPr>
        <xdr:cNvSpPr/>
      </xdr:nvSpPr>
      <xdr:spPr>
        <a:xfrm>
          <a:off x="4251325" y="58170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93150</xdr:rowOff>
    </xdr:from>
    <xdr:ext cx="405111" cy="259045"/>
    <xdr:sp macro="" textlink="">
      <xdr:nvSpPr>
        <xdr:cNvPr id="82" name="有形固定資産減価償却率該当値テキスト">
          <a:extLst>
            <a:ext uri="{FF2B5EF4-FFF2-40B4-BE49-F238E27FC236}">
              <a16:creationId xmlns:a16="http://schemas.microsoft.com/office/drawing/2014/main" id="{EB1DA31C-C5FB-4E16-A8EC-2C30D4108B34}"/>
            </a:ext>
          </a:extLst>
        </xdr:cNvPr>
        <xdr:cNvSpPr txBox="1"/>
      </xdr:nvSpPr>
      <xdr:spPr>
        <a:xfrm>
          <a:off x="4352925" y="567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9102</xdr:rowOff>
    </xdr:from>
    <xdr:to>
      <xdr:col>19</xdr:col>
      <xdr:colOff>187325</xdr:colOff>
      <xdr:row>30</xdr:row>
      <xdr:rowOff>110702</xdr:rowOff>
    </xdr:to>
    <xdr:sp macro="" textlink="">
      <xdr:nvSpPr>
        <xdr:cNvPr id="83" name="楕円 82">
          <a:extLst>
            <a:ext uri="{FF2B5EF4-FFF2-40B4-BE49-F238E27FC236}">
              <a16:creationId xmlns:a16="http://schemas.microsoft.com/office/drawing/2014/main" id="{5B69C679-2406-4EC1-BEBD-D6AEF0D11A88}"/>
            </a:ext>
          </a:extLst>
        </xdr:cNvPr>
        <xdr:cNvSpPr/>
      </xdr:nvSpPr>
      <xdr:spPr>
        <a:xfrm>
          <a:off x="3616325" y="57558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30</xdr:row>
      <xdr:rowOff>121073</xdr:rowOff>
    </xdr:to>
    <xdr:cxnSp macro="">
      <xdr:nvCxnSpPr>
        <xdr:cNvPr id="84" name="直線コネクタ 83">
          <a:extLst>
            <a:ext uri="{FF2B5EF4-FFF2-40B4-BE49-F238E27FC236}">
              <a16:creationId xmlns:a16="http://schemas.microsoft.com/office/drawing/2014/main" id="{730985F2-5E1C-404B-8EAB-07B2727F1A81}"/>
            </a:ext>
          </a:extLst>
        </xdr:cNvPr>
        <xdr:cNvCxnSpPr/>
      </xdr:nvCxnSpPr>
      <xdr:spPr>
        <a:xfrm>
          <a:off x="3667125" y="5806652"/>
          <a:ext cx="635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115782</xdr:rowOff>
    </xdr:from>
    <xdr:to>
      <xdr:col>15</xdr:col>
      <xdr:colOff>187325</xdr:colOff>
      <xdr:row>30</xdr:row>
      <xdr:rowOff>45932</xdr:rowOff>
    </xdr:to>
    <xdr:sp macro="" textlink="">
      <xdr:nvSpPr>
        <xdr:cNvPr id="85" name="楕円 84">
          <a:extLst>
            <a:ext uri="{FF2B5EF4-FFF2-40B4-BE49-F238E27FC236}">
              <a16:creationId xmlns:a16="http://schemas.microsoft.com/office/drawing/2014/main" id="{9F2D38B7-6439-45D1-8E21-55B0E0390BFF}"/>
            </a:ext>
          </a:extLst>
        </xdr:cNvPr>
        <xdr:cNvSpPr/>
      </xdr:nvSpPr>
      <xdr:spPr>
        <a:xfrm>
          <a:off x="2930525" y="56974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166582</xdr:rowOff>
    </xdr:from>
    <xdr:to>
      <xdr:col>19</xdr:col>
      <xdr:colOff>136525</xdr:colOff>
      <xdr:row>30</xdr:row>
      <xdr:rowOff>59902</xdr:rowOff>
    </xdr:to>
    <xdr:cxnSp macro="">
      <xdr:nvCxnSpPr>
        <xdr:cNvPr id="86" name="直線コネクタ 85">
          <a:extLst>
            <a:ext uri="{FF2B5EF4-FFF2-40B4-BE49-F238E27FC236}">
              <a16:creationId xmlns:a16="http://schemas.microsoft.com/office/drawing/2014/main" id="{727D6AD5-0161-42E2-A2A1-B4FED46F17B9}"/>
            </a:ext>
          </a:extLst>
        </xdr:cNvPr>
        <xdr:cNvCxnSpPr/>
      </xdr:nvCxnSpPr>
      <xdr:spPr>
        <a:xfrm>
          <a:off x="2981325" y="5748232"/>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69003</xdr:rowOff>
    </xdr:from>
    <xdr:to>
      <xdr:col>11</xdr:col>
      <xdr:colOff>187325</xdr:colOff>
      <xdr:row>29</xdr:row>
      <xdr:rowOff>170603</xdr:rowOff>
    </xdr:to>
    <xdr:sp macro="" textlink="">
      <xdr:nvSpPr>
        <xdr:cNvPr id="87" name="楕円 86">
          <a:extLst>
            <a:ext uri="{FF2B5EF4-FFF2-40B4-BE49-F238E27FC236}">
              <a16:creationId xmlns:a16="http://schemas.microsoft.com/office/drawing/2014/main" id="{298E797E-91A4-4789-840F-2F3B0DA324B7}"/>
            </a:ext>
          </a:extLst>
        </xdr:cNvPr>
        <xdr:cNvSpPr/>
      </xdr:nvSpPr>
      <xdr:spPr>
        <a:xfrm>
          <a:off x="2244725" y="56506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119803</xdr:rowOff>
    </xdr:from>
    <xdr:to>
      <xdr:col>15</xdr:col>
      <xdr:colOff>136525</xdr:colOff>
      <xdr:row>29</xdr:row>
      <xdr:rowOff>166582</xdr:rowOff>
    </xdr:to>
    <xdr:cxnSp macro="">
      <xdr:nvCxnSpPr>
        <xdr:cNvPr id="88" name="直線コネクタ 87">
          <a:extLst>
            <a:ext uri="{FF2B5EF4-FFF2-40B4-BE49-F238E27FC236}">
              <a16:creationId xmlns:a16="http://schemas.microsoft.com/office/drawing/2014/main" id="{C60AEE84-212D-4DCB-ADAB-D1CCDF2D3197}"/>
            </a:ext>
          </a:extLst>
        </xdr:cNvPr>
        <xdr:cNvCxnSpPr/>
      </xdr:nvCxnSpPr>
      <xdr:spPr>
        <a:xfrm>
          <a:off x="2295525" y="5701453"/>
          <a:ext cx="6858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11430</xdr:rowOff>
    </xdr:from>
    <xdr:to>
      <xdr:col>7</xdr:col>
      <xdr:colOff>187325</xdr:colOff>
      <xdr:row>29</xdr:row>
      <xdr:rowOff>113030</xdr:rowOff>
    </xdr:to>
    <xdr:sp macro="" textlink="">
      <xdr:nvSpPr>
        <xdr:cNvPr id="89" name="楕円 88">
          <a:extLst>
            <a:ext uri="{FF2B5EF4-FFF2-40B4-BE49-F238E27FC236}">
              <a16:creationId xmlns:a16="http://schemas.microsoft.com/office/drawing/2014/main" id="{680B96DD-FDE9-4485-98FC-255A4F6D9430}"/>
            </a:ext>
          </a:extLst>
        </xdr:cNvPr>
        <xdr:cNvSpPr/>
      </xdr:nvSpPr>
      <xdr:spPr>
        <a:xfrm>
          <a:off x="1558925" y="5593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62230</xdr:rowOff>
    </xdr:from>
    <xdr:to>
      <xdr:col>11</xdr:col>
      <xdr:colOff>136525</xdr:colOff>
      <xdr:row>29</xdr:row>
      <xdr:rowOff>119803</xdr:rowOff>
    </xdr:to>
    <xdr:cxnSp macro="">
      <xdr:nvCxnSpPr>
        <xdr:cNvPr id="90" name="直線コネクタ 89">
          <a:extLst>
            <a:ext uri="{FF2B5EF4-FFF2-40B4-BE49-F238E27FC236}">
              <a16:creationId xmlns:a16="http://schemas.microsoft.com/office/drawing/2014/main" id="{32857E2C-0DCA-4213-AC82-A026E138E062}"/>
            </a:ext>
          </a:extLst>
        </xdr:cNvPr>
        <xdr:cNvCxnSpPr/>
      </xdr:nvCxnSpPr>
      <xdr:spPr>
        <a:xfrm>
          <a:off x="1609725" y="5643880"/>
          <a:ext cx="6858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103099</xdr:rowOff>
    </xdr:from>
    <xdr:ext cx="405111" cy="259045"/>
    <xdr:sp macro="" textlink="">
      <xdr:nvSpPr>
        <xdr:cNvPr id="91" name="n_1aveValue有形固定資産減価償却率">
          <a:extLst>
            <a:ext uri="{FF2B5EF4-FFF2-40B4-BE49-F238E27FC236}">
              <a16:creationId xmlns:a16="http://schemas.microsoft.com/office/drawing/2014/main" id="{BF326DEA-FFBD-4CF3-A4D5-08F4C0A78A07}"/>
            </a:ext>
          </a:extLst>
        </xdr:cNvPr>
        <xdr:cNvSpPr txBox="1"/>
      </xdr:nvSpPr>
      <xdr:spPr>
        <a:xfrm>
          <a:off x="3470919" y="60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92" name="n_2aveValue有形固定資産減価償却率">
          <a:extLst>
            <a:ext uri="{FF2B5EF4-FFF2-40B4-BE49-F238E27FC236}">
              <a16:creationId xmlns:a16="http://schemas.microsoft.com/office/drawing/2014/main" id="{97A1A0E9-6B38-44D5-8D75-F91C35D33B85}"/>
            </a:ext>
          </a:extLst>
        </xdr:cNvPr>
        <xdr:cNvSpPr txBox="1"/>
      </xdr:nvSpPr>
      <xdr:spPr>
        <a:xfrm>
          <a:off x="2797819" y="6011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93" name="n_3aveValue有形固定資産減価償却率">
          <a:extLst>
            <a:ext uri="{FF2B5EF4-FFF2-40B4-BE49-F238E27FC236}">
              <a16:creationId xmlns:a16="http://schemas.microsoft.com/office/drawing/2014/main" id="{26F21AC9-41E7-463B-B737-08C3F6AE3685}"/>
            </a:ext>
          </a:extLst>
        </xdr:cNvPr>
        <xdr:cNvSpPr txBox="1"/>
      </xdr:nvSpPr>
      <xdr:spPr>
        <a:xfrm>
          <a:off x="2112019" y="5989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94" name="n_4aveValue有形固定資産減価償却率">
          <a:extLst>
            <a:ext uri="{FF2B5EF4-FFF2-40B4-BE49-F238E27FC236}">
              <a16:creationId xmlns:a16="http://schemas.microsoft.com/office/drawing/2014/main" id="{9B0AFEA9-529B-49CA-9A9A-D47A6B082E02}"/>
            </a:ext>
          </a:extLst>
        </xdr:cNvPr>
        <xdr:cNvSpPr txBox="1"/>
      </xdr:nvSpPr>
      <xdr:spPr>
        <a:xfrm>
          <a:off x="1426219" y="595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127229</xdr:rowOff>
    </xdr:from>
    <xdr:ext cx="405111" cy="259045"/>
    <xdr:sp macro="" textlink="">
      <xdr:nvSpPr>
        <xdr:cNvPr id="95" name="n_1mainValue有形固定資産減価償却率">
          <a:extLst>
            <a:ext uri="{FF2B5EF4-FFF2-40B4-BE49-F238E27FC236}">
              <a16:creationId xmlns:a16="http://schemas.microsoft.com/office/drawing/2014/main" id="{C39F5856-2A79-4823-AE98-811F2C2C924F}"/>
            </a:ext>
          </a:extLst>
        </xdr:cNvPr>
        <xdr:cNvSpPr txBox="1"/>
      </xdr:nvSpPr>
      <xdr:spPr>
        <a:xfrm>
          <a:off x="3470919" y="55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62459</xdr:rowOff>
    </xdr:from>
    <xdr:ext cx="405111" cy="259045"/>
    <xdr:sp macro="" textlink="">
      <xdr:nvSpPr>
        <xdr:cNvPr id="96" name="n_2mainValue有形固定資産減価償却率">
          <a:extLst>
            <a:ext uri="{FF2B5EF4-FFF2-40B4-BE49-F238E27FC236}">
              <a16:creationId xmlns:a16="http://schemas.microsoft.com/office/drawing/2014/main" id="{5100F97F-A129-4596-B08C-D62ADF79990F}"/>
            </a:ext>
          </a:extLst>
        </xdr:cNvPr>
        <xdr:cNvSpPr txBox="1"/>
      </xdr:nvSpPr>
      <xdr:spPr>
        <a:xfrm>
          <a:off x="2797819" y="5479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15680</xdr:rowOff>
    </xdr:from>
    <xdr:ext cx="405111" cy="259045"/>
    <xdr:sp macro="" textlink="">
      <xdr:nvSpPr>
        <xdr:cNvPr id="97" name="n_3mainValue有形固定資産減価償却率">
          <a:extLst>
            <a:ext uri="{FF2B5EF4-FFF2-40B4-BE49-F238E27FC236}">
              <a16:creationId xmlns:a16="http://schemas.microsoft.com/office/drawing/2014/main" id="{D1207DA3-CFAE-4535-8E43-CB1DD32B55D2}"/>
            </a:ext>
          </a:extLst>
        </xdr:cNvPr>
        <xdr:cNvSpPr txBox="1"/>
      </xdr:nvSpPr>
      <xdr:spPr>
        <a:xfrm>
          <a:off x="2112019" y="5432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129557</xdr:rowOff>
    </xdr:from>
    <xdr:ext cx="405111" cy="259045"/>
    <xdr:sp macro="" textlink="">
      <xdr:nvSpPr>
        <xdr:cNvPr id="98" name="n_4mainValue有形固定資産減価償却率">
          <a:extLst>
            <a:ext uri="{FF2B5EF4-FFF2-40B4-BE49-F238E27FC236}">
              <a16:creationId xmlns:a16="http://schemas.microsoft.com/office/drawing/2014/main" id="{DCCD4513-E29E-46BE-AD52-EC770A0E54B6}"/>
            </a:ext>
          </a:extLst>
        </xdr:cNvPr>
        <xdr:cNvSpPr txBox="1"/>
      </xdr:nvSpPr>
      <xdr:spPr>
        <a:xfrm>
          <a:off x="1426219" y="538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136F0FB-CAB3-4DF1-8640-EB71C4FE3FD6}"/>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FD58ACF-E086-4558-A9E0-1F44281D435B}"/>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133AAA4-CDDD-4BF9-86FD-7C62B066FFBF}"/>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0BD4A0F-A38D-422E-B627-A9851B061561}"/>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233CF43-E941-4607-BAF6-C08A5A9600FD}"/>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6DCB2F8-53EA-4143-9342-6C64A667B41F}"/>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3DC78B1-C027-40CF-A112-2602EBB63363}"/>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7E190BE-3017-430E-A9AF-BBB70F501286}"/>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67C7C4D-532F-4103-AF33-DF2B0D20BE52}"/>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DE96B84-9E3A-49B2-A177-8B3F51B5AC9A}"/>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64B469F-7EF8-476A-A68F-F7F7A73E30CD}"/>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BA83238-9FE5-4993-AAEB-8CA771F8C0B4}"/>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CFC452D-694D-428D-90A2-1412649BA7A2}"/>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類似団体に比べ、債務償還比率は高くなっており、これは将来負担額が大きいことが主な要因となっている。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E144CE9-87AE-46DC-8655-B925999467EE}"/>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DBFFCD5-E33A-4A1A-9F9A-3430DC6426C1}"/>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33EA01B-162B-473F-A737-28866B0FF204}"/>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E2A86B7-E9CB-43EB-8747-9794C3471226}"/>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4362020F-1BDA-48A2-A398-395BCEF2EA8E}"/>
            </a:ext>
          </a:extLst>
        </xdr:cNvPr>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C5F52CE1-E9EA-4EEF-91B2-5DED3BC7C937}"/>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A3B12902-D83C-4A9E-B3A1-7F05CB849999}"/>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26CE4D3-333F-4554-B654-F962E462C774}"/>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CF46872-9A0A-406E-A9BF-107D107B8B9A}"/>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25AAE677-8325-4983-8701-E0A9179B5CC9}"/>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D98C803-BD0D-4ECB-B510-BBB914EBF463}"/>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C13022C4-206C-4B81-AE74-A59E67549D56}"/>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B3AE222B-3DE2-4C3D-A4B1-E147DBEC41D5}"/>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A6F9DB0-D4ED-46C1-A9A2-95D16D8BA59C}"/>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D044AD98-F7EC-4AD5-9831-CFC55ECE5E26}"/>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7" name="直線コネクタ 126">
          <a:extLst>
            <a:ext uri="{FF2B5EF4-FFF2-40B4-BE49-F238E27FC236}">
              <a16:creationId xmlns:a16="http://schemas.microsoft.com/office/drawing/2014/main" id="{294ACC87-3DD9-40C6-96E3-D5C65B53B327}"/>
            </a:ext>
          </a:extLst>
        </xdr:cNvPr>
        <xdr:cNvCxnSpPr/>
      </xdr:nvCxnSpPr>
      <xdr:spPr>
        <a:xfrm flipV="1">
          <a:off x="13323570" y="5169958"/>
          <a:ext cx="1269" cy="120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28" name="債務償還比率最小値テキスト">
          <a:extLst>
            <a:ext uri="{FF2B5EF4-FFF2-40B4-BE49-F238E27FC236}">
              <a16:creationId xmlns:a16="http://schemas.microsoft.com/office/drawing/2014/main" id="{2B72A818-8A1F-42F3-9B81-FA6E4D248585}"/>
            </a:ext>
          </a:extLst>
        </xdr:cNvPr>
        <xdr:cNvSpPr txBox="1"/>
      </xdr:nvSpPr>
      <xdr:spPr>
        <a:xfrm>
          <a:off x="13376275" y="63820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29" name="直線コネクタ 128">
          <a:extLst>
            <a:ext uri="{FF2B5EF4-FFF2-40B4-BE49-F238E27FC236}">
              <a16:creationId xmlns:a16="http://schemas.microsoft.com/office/drawing/2014/main" id="{5C878716-DA78-4794-A05C-D042DB9EA208}"/>
            </a:ext>
          </a:extLst>
        </xdr:cNvPr>
        <xdr:cNvCxnSpPr/>
      </xdr:nvCxnSpPr>
      <xdr:spPr>
        <a:xfrm>
          <a:off x="13255625" y="63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BC584587-530C-4D6B-B5B3-B746C1D615FB}"/>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D93F6F24-EB4A-4D00-AE4A-88962CF7BBBE}"/>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32" name="債務償還比率平均値テキスト">
          <a:extLst>
            <a:ext uri="{FF2B5EF4-FFF2-40B4-BE49-F238E27FC236}">
              <a16:creationId xmlns:a16="http://schemas.microsoft.com/office/drawing/2014/main" id="{886DD73C-8FC2-4CBB-B918-EA6EBD67C431}"/>
            </a:ext>
          </a:extLst>
        </xdr:cNvPr>
        <xdr:cNvSpPr txBox="1"/>
      </xdr:nvSpPr>
      <xdr:spPr>
        <a:xfrm>
          <a:off x="13376275" y="5515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3" name="フローチャート: 判断 132">
          <a:extLst>
            <a:ext uri="{FF2B5EF4-FFF2-40B4-BE49-F238E27FC236}">
              <a16:creationId xmlns:a16="http://schemas.microsoft.com/office/drawing/2014/main" id="{42098735-B626-44B4-9472-A2DD59115F48}"/>
            </a:ext>
          </a:extLst>
        </xdr:cNvPr>
        <xdr:cNvSpPr/>
      </xdr:nvSpPr>
      <xdr:spPr>
        <a:xfrm>
          <a:off x="13293725" y="5658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4" name="フローチャート: 判断 133">
          <a:extLst>
            <a:ext uri="{FF2B5EF4-FFF2-40B4-BE49-F238E27FC236}">
              <a16:creationId xmlns:a16="http://schemas.microsoft.com/office/drawing/2014/main" id="{AA4113B5-010E-42CD-8013-68F3597C8B8D}"/>
            </a:ext>
          </a:extLst>
        </xdr:cNvPr>
        <xdr:cNvSpPr/>
      </xdr:nvSpPr>
      <xdr:spPr>
        <a:xfrm>
          <a:off x="12639675" y="561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35" name="フローチャート: 判断 134">
          <a:extLst>
            <a:ext uri="{FF2B5EF4-FFF2-40B4-BE49-F238E27FC236}">
              <a16:creationId xmlns:a16="http://schemas.microsoft.com/office/drawing/2014/main" id="{A80F5C7E-0421-403F-885D-1DB49A784FDF}"/>
            </a:ext>
          </a:extLst>
        </xdr:cNvPr>
        <xdr:cNvSpPr/>
      </xdr:nvSpPr>
      <xdr:spPr>
        <a:xfrm>
          <a:off x="11953875" y="579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36" name="フローチャート: 判断 135">
          <a:extLst>
            <a:ext uri="{FF2B5EF4-FFF2-40B4-BE49-F238E27FC236}">
              <a16:creationId xmlns:a16="http://schemas.microsoft.com/office/drawing/2014/main" id="{BF61D957-C2D7-4836-8C0D-CAD56095F2BB}"/>
            </a:ext>
          </a:extLst>
        </xdr:cNvPr>
        <xdr:cNvSpPr/>
      </xdr:nvSpPr>
      <xdr:spPr>
        <a:xfrm>
          <a:off x="11268075" y="58197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37" name="フローチャート: 判断 136">
          <a:extLst>
            <a:ext uri="{FF2B5EF4-FFF2-40B4-BE49-F238E27FC236}">
              <a16:creationId xmlns:a16="http://schemas.microsoft.com/office/drawing/2014/main" id="{91EFD934-7315-475D-9957-A5522B8846F5}"/>
            </a:ext>
          </a:extLst>
        </xdr:cNvPr>
        <xdr:cNvSpPr/>
      </xdr:nvSpPr>
      <xdr:spPr>
        <a:xfrm>
          <a:off x="10582275" y="580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766E925-6BFF-483C-BDE2-5CE03E453CB8}"/>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53E37B5-10A3-401E-9A8F-8062C09552A2}"/>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5D1926A-A5ED-4F76-B0CC-4F2E270DE598}"/>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93A73A4-37B3-48A1-9F9F-A219B05D6E55}"/>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D91678D-B163-40B0-A36D-A7B5841A3464}"/>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75311</xdr:rowOff>
    </xdr:from>
    <xdr:to>
      <xdr:col>76</xdr:col>
      <xdr:colOff>73025</xdr:colOff>
      <xdr:row>31</xdr:row>
      <xdr:rowOff>5461</xdr:rowOff>
    </xdr:to>
    <xdr:sp macro="" textlink="">
      <xdr:nvSpPr>
        <xdr:cNvPr id="143" name="楕円 142">
          <a:extLst>
            <a:ext uri="{FF2B5EF4-FFF2-40B4-BE49-F238E27FC236}">
              <a16:creationId xmlns:a16="http://schemas.microsoft.com/office/drawing/2014/main" id="{3E18C11B-4982-40DC-82A6-F795B4813E7F}"/>
            </a:ext>
          </a:extLst>
        </xdr:cNvPr>
        <xdr:cNvSpPr/>
      </xdr:nvSpPr>
      <xdr:spPr>
        <a:xfrm>
          <a:off x="13293725" y="58220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53738</xdr:rowOff>
    </xdr:from>
    <xdr:ext cx="469744" cy="259045"/>
    <xdr:sp macro="" textlink="">
      <xdr:nvSpPr>
        <xdr:cNvPr id="144" name="債務償還比率該当値テキスト">
          <a:extLst>
            <a:ext uri="{FF2B5EF4-FFF2-40B4-BE49-F238E27FC236}">
              <a16:creationId xmlns:a16="http://schemas.microsoft.com/office/drawing/2014/main" id="{A98E38E5-4A55-427E-BB6A-3A7CCF34B3B5}"/>
            </a:ext>
          </a:extLst>
        </xdr:cNvPr>
        <xdr:cNvSpPr txBox="1"/>
      </xdr:nvSpPr>
      <xdr:spPr>
        <a:xfrm>
          <a:off x="13376275" y="58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18577</xdr:rowOff>
    </xdr:from>
    <xdr:to>
      <xdr:col>72</xdr:col>
      <xdr:colOff>123825</xdr:colOff>
      <xdr:row>30</xdr:row>
      <xdr:rowOff>120177</xdr:rowOff>
    </xdr:to>
    <xdr:sp macro="" textlink="">
      <xdr:nvSpPr>
        <xdr:cNvPr id="145" name="楕円 144">
          <a:extLst>
            <a:ext uri="{FF2B5EF4-FFF2-40B4-BE49-F238E27FC236}">
              <a16:creationId xmlns:a16="http://schemas.microsoft.com/office/drawing/2014/main" id="{3453FAA1-67BF-423F-94E3-35A7D841E273}"/>
            </a:ext>
          </a:extLst>
        </xdr:cNvPr>
        <xdr:cNvSpPr/>
      </xdr:nvSpPr>
      <xdr:spPr>
        <a:xfrm>
          <a:off x="12639675" y="57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69377</xdr:rowOff>
    </xdr:from>
    <xdr:to>
      <xdr:col>76</xdr:col>
      <xdr:colOff>22225</xdr:colOff>
      <xdr:row>30</xdr:row>
      <xdr:rowOff>126111</xdr:rowOff>
    </xdr:to>
    <xdr:cxnSp macro="">
      <xdr:nvCxnSpPr>
        <xdr:cNvPr id="146" name="直線コネクタ 145">
          <a:extLst>
            <a:ext uri="{FF2B5EF4-FFF2-40B4-BE49-F238E27FC236}">
              <a16:creationId xmlns:a16="http://schemas.microsoft.com/office/drawing/2014/main" id="{02E13066-25FE-4100-A2DC-CB90EFE4C6CA}"/>
            </a:ext>
          </a:extLst>
        </xdr:cNvPr>
        <xdr:cNvCxnSpPr/>
      </xdr:nvCxnSpPr>
      <xdr:spPr>
        <a:xfrm>
          <a:off x="12690475" y="5816127"/>
          <a:ext cx="635000" cy="5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151955</xdr:rowOff>
    </xdr:from>
    <xdr:to>
      <xdr:col>68</xdr:col>
      <xdr:colOff>123825</xdr:colOff>
      <xdr:row>31</xdr:row>
      <xdr:rowOff>82105</xdr:rowOff>
    </xdr:to>
    <xdr:sp macro="" textlink="">
      <xdr:nvSpPr>
        <xdr:cNvPr id="147" name="楕円 146">
          <a:extLst>
            <a:ext uri="{FF2B5EF4-FFF2-40B4-BE49-F238E27FC236}">
              <a16:creationId xmlns:a16="http://schemas.microsoft.com/office/drawing/2014/main" id="{FF3FE61D-2DEE-4042-A17C-F79135EA1A04}"/>
            </a:ext>
          </a:extLst>
        </xdr:cNvPr>
        <xdr:cNvSpPr/>
      </xdr:nvSpPr>
      <xdr:spPr>
        <a:xfrm>
          <a:off x="11953875" y="5898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69377</xdr:rowOff>
    </xdr:from>
    <xdr:to>
      <xdr:col>72</xdr:col>
      <xdr:colOff>73025</xdr:colOff>
      <xdr:row>31</xdr:row>
      <xdr:rowOff>31305</xdr:rowOff>
    </xdr:to>
    <xdr:cxnSp macro="">
      <xdr:nvCxnSpPr>
        <xdr:cNvPr id="148" name="直線コネクタ 147">
          <a:extLst>
            <a:ext uri="{FF2B5EF4-FFF2-40B4-BE49-F238E27FC236}">
              <a16:creationId xmlns:a16="http://schemas.microsoft.com/office/drawing/2014/main" id="{37003241-1D35-4BAE-B543-32C90E030BAE}"/>
            </a:ext>
          </a:extLst>
        </xdr:cNvPr>
        <xdr:cNvCxnSpPr/>
      </xdr:nvCxnSpPr>
      <xdr:spPr>
        <a:xfrm flipV="1">
          <a:off x="12004675" y="5816127"/>
          <a:ext cx="685800" cy="12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145958</xdr:rowOff>
    </xdr:from>
    <xdr:to>
      <xdr:col>64</xdr:col>
      <xdr:colOff>123825</xdr:colOff>
      <xdr:row>31</xdr:row>
      <xdr:rowOff>76108</xdr:rowOff>
    </xdr:to>
    <xdr:sp macro="" textlink="">
      <xdr:nvSpPr>
        <xdr:cNvPr id="149" name="楕円 148">
          <a:extLst>
            <a:ext uri="{FF2B5EF4-FFF2-40B4-BE49-F238E27FC236}">
              <a16:creationId xmlns:a16="http://schemas.microsoft.com/office/drawing/2014/main" id="{385C22A7-4F1C-4E65-8BEB-4EC4132B4A55}"/>
            </a:ext>
          </a:extLst>
        </xdr:cNvPr>
        <xdr:cNvSpPr/>
      </xdr:nvSpPr>
      <xdr:spPr>
        <a:xfrm>
          <a:off x="11268075" y="58927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25308</xdr:rowOff>
    </xdr:from>
    <xdr:to>
      <xdr:col>68</xdr:col>
      <xdr:colOff>73025</xdr:colOff>
      <xdr:row>31</xdr:row>
      <xdr:rowOff>31305</xdr:rowOff>
    </xdr:to>
    <xdr:cxnSp macro="">
      <xdr:nvCxnSpPr>
        <xdr:cNvPr id="150" name="直線コネクタ 149">
          <a:extLst>
            <a:ext uri="{FF2B5EF4-FFF2-40B4-BE49-F238E27FC236}">
              <a16:creationId xmlns:a16="http://schemas.microsoft.com/office/drawing/2014/main" id="{CF633652-D698-4BFD-A719-5AD58D041896}"/>
            </a:ext>
          </a:extLst>
        </xdr:cNvPr>
        <xdr:cNvCxnSpPr/>
      </xdr:nvCxnSpPr>
      <xdr:spPr>
        <a:xfrm>
          <a:off x="11318875" y="5937158"/>
          <a:ext cx="6858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150037</xdr:rowOff>
    </xdr:from>
    <xdr:to>
      <xdr:col>60</xdr:col>
      <xdr:colOff>123825</xdr:colOff>
      <xdr:row>31</xdr:row>
      <xdr:rowOff>80187</xdr:rowOff>
    </xdr:to>
    <xdr:sp macro="" textlink="">
      <xdr:nvSpPr>
        <xdr:cNvPr id="151" name="楕円 150">
          <a:extLst>
            <a:ext uri="{FF2B5EF4-FFF2-40B4-BE49-F238E27FC236}">
              <a16:creationId xmlns:a16="http://schemas.microsoft.com/office/drawing/2014/main" id="{BF8A70A2-93B7-4F25-970F-2DA98BF9D9D9}"/>
            </a:ext>
          </a:extLst>
        </xdr:cNvPr>
        <xdr:cNvSpPr/>
      </xdr:nvSpPr>
      <xdr:spPr>
        <a:xfrm>
          <a:off x="10582275" y="58967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25308</xdr:rowOff>
    </xdr:from>
    <xdr:to>
      <xdr:col>64</xdr:col>
      <xdr:colOff>73025</xdr:colOff>
      <xdr:row>31</xdr:row>
      <xdr:rowOff>29387</xdr:rowOff>
    </xdr:to>
    <xdr:cxnSp macro="">
      <xdr:nvCxnSpPr>
        <xdr:cNvPr id="152" name="直線コネクタ 151">
          <a:extLst>
            <a:ext uri="{FF2B5EF4-FFF2-40B4-BE49-F238E27FC236}">
              <a16:creationId xmlns:a16="http://schemas.microsoft.com/office/drawing/2014/main" id="{21C41CC2-27D1-4713-8C59-78D3FCB3C660}"/>
            </a:ext>
          </a:extLst>
        </xdr:cNvPr>
        <xdr:cNvCxnSpPr/>
      </xdr:nvCxnSpPr>
      <xdr:spPr>
        <a:xfrm flipV="1">
          <a:off x="10633075" y="5937158"/>
          <a:ext cx="6858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53" name="n_1aveValue債務償還比率">
          <a:extLst>
            <a:ext uri="{FF2B5EF4-FFF2-40B4-BE49-F238E27FC236}">
              <a16:creationId xmlns:a16="http://schemas.microsoft.com/office/drawing/2014/main" id="{9ED07C58-2D0D-45D9-B838-D296EA37F08E}"/>
            </a:ext>
          </a:extLst>
        </xdr:cNvPr>
        <xdr:cNvSpPr txBox="1"/>
      </xdr:nvSpPr>
      <xdr:spPr>
        <a:xfrm>
          <a:off x="12461952" y="54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54" name="n_2aveValue債務償還比率">
          <a:extLst>
            <a:ext uri="{FF2B5EF4-FFF2-40B4-BE49-F238E27FC236}">
              <a16:creationId xmlns:a16="http://schemas.microsoft.com/office/drawing/2014/main" id="{9FAC4363-68D9-41BB-A574-EFD8A117043F}"/>
            </a:ext>
          </a:extLst>
        </xdr:cNvPr>
        <xdr:cNvSpPr txBox="1"/>
      </xdr:nvSpPr>
      <xdr:spPr>
        <a:xfrm>
          <a:off x="11788852" y="557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55" name="n_3aveValue債務償還比率">
          <a:extLst>
            <a:ext uri="{FF2B5EF4-FFF2-40B4-BE49-F238E27FC236}">
              <a16:creationId xmlns:a16="http://schemas.microsoft.com/office/drawing/2014/main" id="{EA1F493B-4B10-4E4E-BED8-23FAB4789172}"/>
            </a:ext>
          </a:extLst>
        </xdr:cNvPr>
        <xdr:cNvSpPr txBox="1"/>
      </xdr:nvSpPr>
      <xdr:spPr>
        <a:xfrm>
          <a:off x="11103052" y="560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56" name="n_4aveValue債務償還比率">
          <a:extLst>
            <a:ext uri="{FF2B5EF4-FFF2-40B4-BE49-F238E27FC236}">
              <a16:creationId xmlns:a16="http://schemas.microsoft.com/office/drawing/2014/main" id="{2EAD45E5-A142-471D-84C4-31C194D03448}"/>
            </a:ext>
          </a:extLst>
        </xdr:cNvPr>
        <xdr:cNvSpPr txBox="1"/>
      </xdr:nvSpPr>
      <xdr:spPr>
        <a:xfrm>
          <a:off x="10417252" y="558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111304</xdr:rowOff>
    </xdr:from>
    <xdr:ext cx="469744" cy="259045"/>
    <xdr:sp macro="" textlink="">
      <xdr:nvSpPr>
        <xdr:cNvPr id="157" name="n_1mainValue債務償還比率">
          <a:extLst>
            <a:ext uri="{FF2B5EF4-FFF2-40B4-BE49-F238E27FC236}">
              <a16:creationId xmlns:a16="http://schemas.microsoft.com/office/drawing/2014/main" id="{963C95CE-8244-4029-984F-5CBE16514509}"/>
            </a:ext>
          </a:extLst>
        </xdr:cNvPr>
        <xdr:cNvSpPr txBox="1"/>
      </xdr:nvSpPr>
      <xdr:spPr>
        <a:xfrm>
          <a:off x="12461952" y="585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73232</xdr:rowOff>
    </xdr:from>
    <xdr:ext cx="469744" cy="259045"/>
    <xdr:sp macro="" textlink="">
      <xdr:nvSpPr>
        <xdr:cNvPr id="158" name="n_2mainValue債務償還比率">
          <a:extLst>
            <a:ext uri="{FF2B5EF4-FFF2-40B4-BE49-F238E27FC236}">
              <a16:creationId xmlns:a16="http://schemas.microsoft.com/office/drawing/2014/main" id="{8C064D03-F186-4AC6-ACAF-571CA0389D58}"/>
            </a:ext>
          </a:extLst>
        </xdr:cNvPr>
        <xdr:cNvSpPr txBox="1"/>
      </xdr:nvSpPr>
      <xdr:spPr>
        <a:xfrm>
          <a:off x="11788852" y="59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67235</xdr:rowOff>
    </xdr:from>
    <xdr:ext cx="469744" cy="259045"/>
    <xdr:sp macro="" textlink="">
      <xdr:nvSpPr>
        <xdr:cNvPr id="159" name="n_3mainValue債務償還比率">
          <a:extLst>
            <a:ext uri="{FF2B5EF4-FFF2-40B4-BE49-F238E27FC236}">
              <a16:creationId xmlns:a16="http://schemas.microsoft.com/office/drawing/2014/main" id="{95409099-BB7E-4C40-91B2-450314E34D43}"/>
            </a:ext>
          </a:extLst>
        </xdr:cNvPr>
        <xdr:cNvSpPr txBox="1"/>
      </xdr:nvSpPr>
      <xdr:spPr>
        <a:xfrm>
          <a:off x="11103052" y="59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71314</xdr:rowOff>
    </xdr:from>
    <xdr:ext cx="469744" cy="259045"/>
    <xdr:sp macro="" textlink="">
      <xdr:nvSpPr>
        <xdr:cNvPr id="160" name="n_4mainValue債務償還比率">
          <a:extLst>
            <a:ext uri="{FF2B5EF4-FFF2-40B4-BE49-F238E27FC236}">
              <a16:creationId xmlns:a16="http://schemas.microsoft.com/office/drawing/2014/main" id="{33661F2D-A771-492F-B503-443D09BCB08A}"/>
            </a:ext>
          </a:extLst>
        </xdr:cNvPr>
        <xdr:cNvSpPr txBox="1"/>
      </xdr:nvSpPr>
      <xdr:spPr>
        <a:xfrm>
          <a:off x="10417252" y="598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8F0D66A-B5B6-4C60-A173-E99697ECBEB6}"/>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9D4B30D-C832-464B-8E18-0819AFC656E5}"/>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8859F644-8E8B-488C-8B61-03EECD1E53CA}"/>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14435F9-91EE-4DCA-9295-69BFA0E4C1C8}"/>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A64CBB0-E864-404B-95C8-EB5FEDB9368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D89EEE6-0EDE-4FF4-A9EA-13E3818B0C57}"/>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BC949B1-1D65-438C-8267-672EF41DE5F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F01ABE-407E-41F2-8BDF-CBFA03ADC529}"/>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FCB93A-8A40-4158-B7EA-4F6ACB33D2C1}"/>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874DDB-B32F-44AC-ACD5-BEA49FBA49AC}"/>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802E96-9458-4918-B430-2AF3ABC51F77}"/>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E92B3B-89FB-4033-96CD-6BB1377F1EA8}"/>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86BF5C5-2AA0-4E98-820D-38C2F1A2296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F67322-5AA5-45C3-860B-D0B1350CC2DE}"/>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1574B0-25A7-4841-9B4D-645FF6131D0B}"/>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F3F3C3-E125-4EA3-A2CB-3B45A885C26D}"/>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117,798
115,794
67.44
44,317,128
41,711,443
2,354,399
25,195,098
41,960,732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EB9DE7-A67F-461D-B763-EA7D9934CD39}"/>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A06E10-D0C9-4301-8CA5-EB9297C8AC2A}"/>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CBCBD6-D73A-467A-BEB7-E44F885B8ABE}"/>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F676B2-925C-458E-BAC3-CE6E1A0DEE0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0A3001-99EF-4C50-99FA-0BECB308118A}"/>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8925B09-3420-4E19-B0B5-6B4C88A7D1C7}"/>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0EE815-61AC-400B-9F7A-DBD78C01E05B}"/>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1E3471E-FCFF-4931-A9AB-922503CD9814}"/>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4711E3-906F-47D0-97A0-5B77F65786D7}"/>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BD4B9E-AA14-4BA3-A781-7938DD6757AE}"/>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5FF1434-304E-41CB-BA46-2BBE2C388CF2}"/>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4DD1C5-35E9-41B7-9769-A14156B31411}"/>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EE3965-85B7-430B-AC82-82709CE90E14}"/>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6602AB-C342-46B4-A621-1E5F118D5A5E}"/>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6D5B72-DFEF-4DAB-A311-6CB3A099C57E}"/>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5F01138-363B-422C-A7CF-3BFE51BFCBFD}"/>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5A6521-64B1-419A-B96A-4A8FA61027A7}"/>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F981A21-AB2C-4FF9-95E2-E3990FA4001E}"/>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765DED4-C6F5-40AD-9AB4-A167A43F600D}"/>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C0C033A-3476-40BE-9040-C1AE4FC08D9D}"/>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44B15D4-2B75-46FA-AC3A-2EFCACD22098}"/>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51EBD9-EC9A-41FE-AA62-6137BE473536}"/>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A75405-B5E4-4F08-A64D-6428A2B5A7FB}"/>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43C2390-F1EC-4A77-9390-C2FCDAB5E389}"/>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0A6DD30-9FE6-42E3-AA56-DC2ACDDE8D1E}"/>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8C9AF9F-99C6-4B49-8111-831911D9EBEB}"/>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FAF4048-E8E3-4A05-8A3A-7D68B9AC47B1}"/>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80C4BB-B8A4-4A70-8E5F-EA95AAEBCDE4}"/>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691A53-58B1-4A22-833B-13E4D4CEBA7B}"/>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588E98B-260A-4D14-AC44-DF9340612A38}"/>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1CAFE16-5430-4D27-BA6A-55C05C7327B2}"/>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DDFC15A-4E4D-4DCB-B1C8-131F8AD8AD4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CC075FA-62E9-491C-A469-B6F7B4770B48}"/>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FAB20F3C-7A52-4F12-8745-1EB5EBAE5946}"/>
            </a:ext>
          </a:extLst>
        </xdr:cNvPr>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166A4EF-017C-40D2-9888-B43EB2B62B91}"/>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55473A2-59D7-41EA-9B4A-4EEADED645E0}"/>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D04EE3F-E488-4EEB-A918-69A62F4D10FC}"/>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94E4619-A802-45D4-A0F2-7E4A6BE4A720}"/>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591B681-E520-478D-87B0-E167FB7413A2}"/>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85D87EA-4297-4B7A-A1BB-DDC56DEA8CA5}"/>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8C7954B-B251-4144-9E86-5DB3F485B98A}"/>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EA78742-6F6C-49A3-8D17-A50E72F79A36}"/>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3A43154-A0B3-4A06-9DC1-10A2C6C222D3}"/>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EB418616-50FE-45A1-8257-9336F2A2EE13}"/>
            </a:ext>
          </a:extLst>
        </xdr:cNvPr>
        <xdr:cNvCxnSpPr/>
      </xdr:nvCxnSpPr>
      <xdr:spPr>
        <a:xfrm flipV="1">
          <a:off x="4177665" y="5560568"/>
          <a:ext cx="0" cy="1259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139F813E-FAFB-4826-B0A7-214232776AB0}"/>
            </a:ext>
          </a:extLst>
        </xdr:cNvPr>
        <xdr:cNvSpPr txBox="1"/>
      </xdr:nvSpPr>
      <xdr:spPr>
        <a:xfrm>
          <a:off x="4216400" y="682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D6227BEF-0FB5-45E3-B084-C7127510C436}"/>
            </a:ext>
          </a:extLst>
        </xdr:cNvPr>
        <xdr:cNvCxnSpPr/>
      </xdr:nvCxnSpPr>
      <xdr:spPr>
        <a:xfrm>
          <a:off x="4108450" y="6819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FA45527C-926D-4E75-9CFF-8A57D1A45114}"/>
            </a:ext>
          </a:extLst>
        </xdr:cNvPr>
        <xdr:cNvSpPr txBox="1"/>
      </xdr:nvSpPr>
      <xdr:spPr>
        <a:xfrm>
          <a:off x="4216400" y="534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80A643D3-9261-47B6-B413-869DB5B8A413}"/>
            </a:ext>
          </a:extLst>
        </xdr:cNvPr>
        <xdr:cNvCxnSpPr/>
      </xdr:nvCxnSpPr>
      <xdr:spPr>
        <a:xfrm>
          <a:off x="4108450" y="55605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a:extLst>
            <a:ext uri="{FF2B5EF4-FFF2-40B4-BE49-F238E27FC236}">
              <a16:creationId xmlns:a16="http://schemas.microsoft.com/office/drawing/2014/main" id="{9F4DABB6-3789-48B0-AB4F-87E4A52DCDBF}"/>
            </a:ext>
          </a:extLst>
        </xdr:cNvPr>
        <xdr:cNvSpPr txBox="1"/>
      </xdr:nvSpPr>
      <xdr:spPr>
        <a:xfrm>
          <a:off x="4216400" y="6141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04717F9F-9634-4AD5-830A-EE2887D972D0}"/>
            </a:ext>
          </a:extLst>
        </xdr:cNvPr>
        <xdr:cNvSpPr/>
      </xdr:nvSpPr>
      <xdr:spPr>
        <a:xfrm>
          <a:off x="412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F09D01A9-9F56-42F8-B765-922927C4A9F4}"/>
            </a:ext>
          </a:extLst>
        </xdr:cNvPr>
        <xdr:cNvSpPr/>
      </xdr:nvSpPr>
      <xdr:spPr>
        <a:xfrm>
          <a:off x="3384550" y="61147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80F002E9-DF14-42C1-A798-48A5A63E7C57}"/>
            </a:ext>
          </a:extLst>
        </xdr:cNvPr>
        <xdr:cNvSpPr/>
      </xdr:nvSpPr>
      <xdr:spPr>
        <a:xfrm>
          <a:off x="2571750" y="61056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a:extLst>
            <a:ext uri="{FF2B5EF4-FFF2-40B4-BE49-F238E27FC236}">
              <a16:creationId xmlns:a16="http://schemas.microsoft.com/office/drawing/2014/main" id="{3273CD0F-8B48-4DFF-BB08-5887CDE0BB77}"/>
            </a:ext>
          </a:extLst>
        </xdr:cNvPr>
        <xdr:cNvSpPr/>
      </xdr:nvSpPr>
      <xdr:spPr>
        <a:xfrm>
          <a:off x="1778000" y="60919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998F0573-0544-42C5-8E69-449B73E91E11}"/>
            </a:ext>
          </a:extLst>
        </xdr:cNvPr>
        <xdr:cNvSpPr/>
      </xdr:nvSpPr>
      <xdr:spPr>
        <a:xfrm>
          <a:off x="984250" y="60530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F741F8E-B6D3-4A8A-90D6-719B4413F751}"/>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AFE32CB-48A1-45FD-99F2-BFF7E2417573}"/>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A564A91-9E00-4377-88D6-378C6F934339}"/>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ED692DF-42A9-4AFA-BFC1-5E2462ABF56D}"/>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9E79261-6FD5-4B0D-B8DF-9039F1E51EF1}"/>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27686</xdr:rowOff>
    </xdr:from>
    <xdr:to>
      <xdr:col>24</xdr:col>
      <xdr:colOff>114300</xdr:colOff>
      <xdr:row>36</xdr:row>
      <xdr:rowOff>129286</xdr:rowOff>
    </xdr:to>
    <xdr:sp macro="" textlink="">
      <xdr:nvSpPr>
        <xdr:cNvPr id="71" name="楕円 70">
          <a:extLst>
            <a:ext uri="{FF2B5EF4-FFF2-40B4-BE49-F238E27FC236}">
              <a16:creationId xmlns:a16="http://schemas.microsoft.com/office/drawing/2014/main" id="{73B35CFE-EA74-4787-9765-4C8BC1224606}"/>
            </a:ext>
          </a:extLst>
        </xdr:cNvPr>
        <xdr:cNvSpPr/>
      </xdr:nvSpPr>
      <xdr:spPr>
        <a:xfrm>
          <a:off x="4127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50563</xdr:rowOff>
    </xdr:from>
    <xdr:ext cx="405111" cy="259045"/>
    <xdr:sp macro="" textlink="">
      <xdr:nvSpPr>
        <xdr:cNvPr id="72" name="【道路】&#10;有形固定資産減価償却率該当値テキスト">
          <a:extLst>
            <a:ext uri="{FF2B5EF4-FFF2-40B4-BE49-F238E27FC236}">
              <a16:creationId xmlns:a16="http://schemas.microsoft.com/office/drawing/2014/main" id="{6D00D49C-506A-49D8-9958-E875D5A25E8B}"/>
            </a:ext>
          </a:extLst>
        </xdr:cNvPr>
        <xdr:cNvSpPr txBox="1"/>
      </xdr:nvSpPr>
      <xdr:spPr>
        <a:xfrm>
          <a:off x="4216400" y="58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155702</xdr:rowOff>
    </xdr:from>
    <xdr:to>
      <xdr:col>20</xdr:col>
      <xdr:colOff>38100</xdr:colOff>
      <xdr:row>36</xdr:row>
      <xdr:rowOff>85852</xdr:rowOff>
    </xdr:to>
    <xdr:sp macro="" textlink="">
      <xdr:nvSpPr>
        <xdr:cNvPr id="73" name="楕円 72">
          <a:extLst>
            <a:ext uri="{FF2B5EF4-FFF2-40B4-BE49-F238E27FC236}">
              <a16:creationId xmlns:a16="http://schemas.microsoft.com/office/drawing/2014/main" id="{2D6CB318-3A9B-464B-A93D-3CEBBBCC27E1}"/>
            </a:ext>
          </a:extLst>
        </xdr:cNvPr>
        <xdr:cNvSpPr/>
      </xdr:nvSpPr>
      <xdr:spPr>
        <a:xfrm>
          <a:off x="3384550" y="59405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35052</xdr:rowOff>
    </xdr:from>
    <xdr:to>
      <xdr:col>24</xdr:col>
      <xdr:colOff>63500</xdr:colOff>
      <xdr:row>36</xdr:row>
      <xdr:rowOff>78486</xdr:rowOff>
    </xdr:to>
    <xdr:cxnSp macro="">
      <xdr:nvCxnSpPr>
        <xdr:cNvPr id="74" name="直線コネクタ 73">
          <a:extLst>
            <a:ext uri="{FF2B5EF4-FFF2-40B4-BE49-F238E27FC236}">
              <a16:creationId xmlns:a16="http://schemas.microsoft.com/office/drawing/2014/main" id="{0C395D28-73C1-4E5D-A87C-44DCFC3282D9}"/>
            </a:ext>
          </a:extLst>
        </xdr:cNvPr>
        <xdr:cNvCxnSpPr/>
      </xdr:nvCxnSpPr>
      <xdr:spPr>
        <a:xfrm>
          <a:off x="3429000" y="5985002"/>
          <a:ext cx="7493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112268</xdr:rowOff>
    </xdr:from>
    <xdr:to>
      <xdr:col>15</xdr:col>
      <xdr:colOff>101600</xdr:colOff>
      <xdr:row>36</xdr:row>
      <xdr:rowOff>42418</xdr:rowOff>
    </xdr:to>
    <xdr:sp macro="" textlink="">
      <xdr:nvSpPr>
        <xdr:cNvPr id="75" name="楕円 74">
          <a:extLst>
            <a:ext uri="{FF2B5EF4-FFF2-40B4-BE49-F238E27FC236}">
              <a16:creationId xmlns:a16="http://schemas.microsoft.com/office/drawing/2014/main" id="{6042DFCC-87EE-42C1-A85A-460E8FB502D7}"/>
            </a:ext>
          </a:extLst>
        </xdr:cNvPr>
        <xdr:cNvSpPr/>
      </xdr:nvSpPr>
      <xdr:spPr>
        <a:xfrm>
          <a:off x="2571750" y="58971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163068</xdr:rowOff>
    </xdr:from>
    <xdr:to>
      <xdr:col>19</xdr:col>
      <xdr:colOff>177800</xdr:colOff>
      <xdr:row>36</xdr:row>
      <xdr:rowOff>35052</xdr:rowOff>
    </xdr:to>
    <xdr:cxnSp macro="">
      <xdr:nvCxnSpPr>
        <xdr:cNvPr id="76" name="直線コネクタ 75">
          <a:extLst>
            <a:ext uri="{FF2B5EF4-FFF2-40B4-BE49-F238E27FC236}">
              <a16:creationId xmlns:a16="http://schemas.microsoft.com/office/drawing/2014/main" id="{20DFA86C-FD75-4089-967B-6E7E3AC89C1D}"/>
            </a:ext>
          </a:extLst>
        </xdr:cNvPr>
        <xdr:cNvCxnSpPr/>
      </xdr:nvCxnSpPr>
      <xdr:spPr>
        <a:xfrm>
          <a:off x="2622550" y="5947918"/>
          <a:ext cx="80645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66548</xdr:rowOff>
    </xdr:from>
    <xdr:to>
      <xdr:col>10</xdr:col>
      <xdr:colOff>165100</xdr:colOff>
      <xdr:row>35</xdr:row>
      <xdr:rowOff>168148</xdr:rowOff>
    </xdr:to>
    <xdr:sp macro="" textlink="">
      <xdr:nvSpPr>
        <xdr:cNvPr id="77" name="楕円 76">
          <a:extLst>
            <a:ext uri="{FF2B5EF4-FFF2-40B4-BE49-F238E27FC236}">
              <a16:creationId xmlns:a16="http://schemas.microsoft.com/office/drawing/2014/main" id="{5822AECE-F909-4136-B3F7-4AFC472B7129}"/>
            </a:ext>
          </a:extLst>
        </xdr:cNvPr>
        <xdr:cNvSpPr/>
      </xdr:nvSpPr>
      <xdr:spPr>
        <a:xfrm>
          <a:off x="1778000" y="58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117348</xdr:rowOff>
    </xdr:from>
    <xdr:to>
      <xdr:col>15</xdr:col>
      <xdr:colOff>50800</xdr:colOff>
      <xdr:row>35</xdr:row>
      <xdr:rowOff>163068</xdr:rowOff>
    </xdr:to>
    <xdr:cxnSp macro="">
      <xdr:nvCxnSpPr>
        <xdr:cNvPr id="78" name="直線コネクタ 77">
          <a:extLst>
            <a:ext uri="{FF2B5EF4-FFF2-40B4-BE49-F238E27FC236}">
              <a16:creationId xmlns:a16="http://schemas.microsoft.com/office/drawing/2014/main" id="{2D8F4374-727E-4C4A-B3D6-07EDA3AD38F2}"/>
            </a:ext>
          </a:extLst>
        </xdr:cNvPr>
        <xdr:cNvCxnSpPr/>
      </xdr:nvCxnSpPr>
      <xdr:spPr>
        <a:xfrm>
          <a:off x="1828800" y="5902198"/>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23114</xdr:rowOff>
    </xdr:from>
    <xdr:to>
      <xdr:col>6</xdr:col>
      <xdr:colOff>38100</xdr:colOff>
      <xdr:row>35</xdr:row>
      <xdr:rowOff>124714</xdr:rowOff>
    </xdr:to>
    <xdr:sp macro="" textlink="">
      <xdr:nvSpPr>
        <xdr:cNvPr id="79" name="楕円 78">
          <a:extLst>
            <a:ext uri="{FF2B5EF4-FFF2-40B4-BE49-F238E27FC236}">
              <a16:creationId xmlns:a16="http://schemas.microsoft.com/office/drawing/2014/main" id="{0669D473-7AFD-4CD2-8C02-57CC835BAFA4}"/>
            </a:ext>
          </a:extLst>
        </xdr:cNvPr>
        <xdr:cNvSpPr/>
      </xdr:nvSpPr>
      <xdr:spPr>
        <a:xfrm>
          <a:off x="984250" y="58079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73914</xdr:rowOff>
    </xdr:from>
    <xdr:to>
      <xdr:col>10</xdr:col>
      <xdr:colOff>114300</xdr:colOff>
      <xdr:row>35</xdr:row>
      <xdr:rowOff>117348</xdr:rowOff>
    </xdr:to>
    <xdr:cxnSp macro="">
      <xdr:nvCxnSpPr>
        <xdr:cNvPr id="80" name="直線コネクタ 79">
          <a:extLst>
            <a:ext uri="{FF2B5EF4-FFF2-40B4-BE49-F238E27FC236}">
              <a16:creationId xmlns:a16="http://schemas.microsoft.com/office/drawing/2014/main" id="{D89F72E6-0A11-49EF-BE80-8AE623675CB7}"/>
            </a:ext>
          </a:extLst>
        </xdr:cNvPr>
        <xdr:cNvCxnSpPr/>
      </xdr:nvCxnSpPr>
      <xdr:spPr>
        <a:xfrm>
          <a:off x="1028700" y="5858764"/>
          <a:ext cx="8001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16336481-A4D0-44A9-85D6-3E3D9A796FF6}"/>
            </a:ext>
          </a:extLst>
        </xdr:cNvPr>
        <xdr:cNvSpPr txBox="1"/>
      </xdr:nvSpPr>
      <xdr:spPr>
        <a:xfrm>
          <a:off x="3239144" y="620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macro="" textlink="">
      <xdr:nvSpPr>
        <xdr:cNvPr id="82" name="n_2aveValue【道路】&#10;有形固定資産減価償却率">
          <a:extLst>
            <a:ext uri="{FF2B5EF4-FFF2-40B4-BE49-F238E27FC236}">
              <a16:creationId xmlns:a16="http://schemas.microsoft.com/office/drawing/2014/main" id="{964DAD5E-C7E3-4C05-96DF-C22614CDEAA0}"/>
            </a:ext>
          </a:extLst>
        </xdr:cNvPr>
        <xdr:cNvSpPr txBox="1"/>
      </xdr:nvSpPr>
      <xdr:spPr>
        <a:xfrm>
          <a:off x="2439044" y="619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63263</xdr:rowOff>
    </xdr:from>
    <xdr:ext cx="405111" cy="259045"/>
    <xdr:sp macro="" textlink="">
      <xdr:nvSpPr>
        <xdr:cNvPr id="83" name="n_3aveValue【道路】&#10;有形固定資産減価償却率">
          <a:extLst>
            <a:ext uri="{FF2B5EF4-FFF2-40B4-BE49-F238E27FC236}">
              <a16:creationId xmlns:a16="http://schemas.microsoft.com/office/drawing/2014/main" id="{3342C002-7F55-409A-AB90-7F5636665559}"/>
            </a:ext>
          </a:extLst>
        </xdr:cNvPr>
        <xdr:cNvSpPr txBox="1"/>
      </xdr:nvSpPr>
      <xdr:spPr>
        <a:xfrm>
          <a:off x="1645294" y="617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a:extLst>
            <a:ext uri="{FF2B5EF4-FFF2-40B4-BE49-F238E27FC236}">
              <a16:creationId xmlns:a16="http://schemas.microsoft.com/office/drawing/2014/main" id="{186D05B5-75F1-4E14-B229-674AE988AE50}"/>
            </a:ext>
          </a:extLst>
        </xdr:cNvPr>
        <xdr:cNvSpPr txBox="1"/>
      </xdr:nvSpPr>
      <xdr:spPr>
        <a:xfrm>
          <a:off x="851544" y="613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102379</xdr:rowOff>
    </xdr:from>
    <xdr:ext cx="405111" cy="259045"/>
    <xdr:sp macro="" textlink="">
      <xdr:nvSpPr>
        <xdr:cNvPr id="85" name="n_1mainValue【道路】&#10;有形固定資産減価償却率">
          <a:extLst>
            <a:ext uri="{FF2B5EF4-FFF2-40B4-BE49-F238E27FC236}">
              <a16:creationId xmlns:a16="http://schemas.microsoft.com/office/drawing/2014/main" id="{5A066F9F-18E3-462F-ADD8-F4E81F10598E}"/>
            </a:ext>
          </a:extLst>
        </xdr:cNvPr>
        <xdr:cNvSpPr txBox="1"/>
      </xdr:nvSpPr>
      <xdr:spPr>
        <a:xfrm>
          <a:off x="3239144" y="572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58945</xdr:rowOff>
    </xdr:from>
    <xdr:ext cx="405111" cy="259045"/>
    <xdr:sp macro="" textlink="">
      <xdr:nvSpPr>
        <xdr:cNvPr id="86" name="n_2mainValue【道路】&#10;有形固定資産減価償却率">
          <a:extLst>
            <a:ext uri="{FF2B5EF4-FFF2-40B4-BE49-F238E27FC236}">
              <a16:creationId xmlns:a16="http://schemas.microsoft.com/office/drawing/2014/main" id="{FC06F86F-9400-4C97-A7AD-17E73B0551C4}"/>
            </a:ext>
          </a:extLst>
        </xdr:cNvPr>
        <xdr:cNvSpPr txBox="1"/>
      </xdr:nvSpPr>
      <xdr:spPr>
        <a:xfrm>
          <a:off x="2439044" y="567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13225</xdr:rowOff>
    </xdr:from>
    <xdr:ext cx="405111" cy="259045"/>
    <xdr:sp macro="" textlink="">
      <xdr:nvSpPr>
        <xdr:cNvPr id="87" name="n_3mainValue【道路】&#10;有形固定資産減価償却率">
          <a:extLst>
            <a:ext uri="{FF2B5EF4-FFF2-40B4-BE49-F238E27FC236}">
              <a16:creationId xmlns:a16="http://schemas.microsoft.com/office/drawing/2014/main" id="{747988A5-13F2-42F2-9BBC-D6352BAF26A4}"/>
            </a:ext>
          </a:extLst>
        </xdr:cNvPr>
        <xdr:cNvSpPr txBox="1"/>
      </xdr:nvSpPr>
      <xdr:spPr>
        <a:xfrm>
          <a:off x="1645294" y="56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141241</xdr:rowOff>
    </xdr:from>
    <xdr:ext cx="405111" cy="259045"/>
    <xdr:sp macro="" textlink="">
      <xdr:nvSpPr>
        <xdr:cNvPr id="88" name="n_4mainValue【道路】&#10;有形固定資産減価償却率">
          <a:extLst>
            <a:ext uri="{FF2B5EF4-FFF2-40B4-BE49-F238E27FC236}">
              <a16:creationId xmlns:a16="http://schemas.microsoft.com/office/drawing/2014/main" id="{83D06EBF-BB37-4F69-B428-2B6BAB1C1A2F}"/>
            </a:ext>
          </a:extLst>
        </xdr:cNvPr>
        <xdr:cNvSpPr txBox="1"/>
      </xdr:nvSpPr>
      <xdr:spPr>
        <a:xfrm>
          <a:off x="851544" y="559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A9A2E0F-DF67-48C2-91E1-08A0D23EA91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602249E-22E3-4E25-BBE8-945EDC776173}"/>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72147CA-7726-449A-8D81-CEDFBF4EEE2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937CBA1-2087-4490-8E53-A4C140659C73}"/>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E1F2AFB-D2D3-4D7B-BEA4-B227BA7E2DC9}"/>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43D8A99-FB6E-4A00-9613-6BDA7697576C}"/>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D3933BF-E0C7-494F-974D-F97A85D3C59D}"/>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7BC657F-12EA-44F5-BF1B-4AC4D0C1198D}"/>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8D1CF8F-93E3-48C1-8631-2006F2F34F9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7F8BB60-55CD-4DFD-8668-BF9E675C03C7}"/>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E79044F-C206-4B81-A9E2-D1882171CF79}"/>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CA07772-A6A7-43BB-81FE-5E984D8D4DA6}"/>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EEB8491-C60A-4130-9BF0-E21A3302286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D3EA5970-E4DF-45F8-BE9D-626FEEF3C1DE}"/>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9607306-9C14-4E1B-A5BE-D28321CD8AF3}"/>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899D89F4-F020-4E3C-AA66-AE1DDC834FF5}"/>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349FCE2-8C6F-46CC-BED2-57D7C51AE9AE}"/>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D4BF0D8-9767-4D1D-82AD-06C2A783F2BE}"/>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8C72516-8F1B-4228-B3B4-9101F807F172}"/>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086A533-C16E-4AC0-A347-D7E66884A62A}"/>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9C413E5-C896-4A0F-AFD1-FDD2182331F5}"/>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B7F35E65-FF71-48AC-9B2F-1A039072DE63}"/>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033EAC0-C1DA-4C07-947C-08F935AFE40E}"/>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934F172A-19C9-4ACB-945D-39876C79FD9A}"/>
            </a:ext>
          </a:extLst>
        </xdr:cNvPr>
        <xdr:cNvCxnSpPr/>
      </xdr:nvCxnSpPr>
      <xdr:spPr>
        <a:xfrm flipV="1">
          <a:off x="9429115" y="5703189"/>
          <a:ext cx="0" cy="1176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5DC0B74E-8202-4C98-88BD-71BD12DCE2B1}"/>
            </a:ext>
          </a:extLst>
        </xdr:cNvPr>
        <xdr:cNvSpPr txBox="1"/>
      </xdr:nvSpPr>
      <xdr:spPr>
        <a:xfrm>
          <a:off x="9467850" y="688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886FE1C1-5D90-41BB-865D-8266851076B9}"/>
            </a:ext>
          </a:extLst>
        </xdr:cNvPr>
        <xdr:cNvCxnSpPr/>
      </xdr:nvCxnSpPr>
      <xdr:spPr>
        <a:xfrm>
          <a:off x="9359900" y="68796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6346118F-9FB3-41AD-91DC-882402AC5207}"/>
            </a:ext>
          </a:extLst>
        </xdr:cNvPr>
        <xdr:cNvSpPr txBox="1"/>
      </xdr:nvSpPr>
      <xdr:spPr>
        <a:xfrm>
          <a:off x="9467850" y="548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2918FCC9-3E67-4458-B295-0F70B188011D}"/>
            </a:ext>
          </a:extLst>
        </xdr:cNvPr>
        <xdr:cNvCxnSpPr/>
      </xdr:nvCxnSpPr>
      <xdr:spPr>
        <a:xfrm>
          <a:off x="9359900" y="5703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70502</xdr:rowOff>
    </xdr:from>
    <xdr:ext cx="469744" cy="259045"/>
    <xdr:sp macro="" textlink="">
      <xdr:nvSpPr>
        <xdr:cNvPr id="117" name="【道路】&#10;一人当たり延長平均値テキスト">
          <a:extLst>
            <a:ext uri="{FF2B5EF4-FFF2-40B4-BE49-F238E27FC236}">
              <a16:creationId xmlns:a16="http://schemas.microsoft.com/office/drawing/2014/main" id="{511E3FA2-3E13-4B62-A30D-A0533A73C5BA}"/>
            </a:ext>
          </a:extLst>
        </xdr:cNvPr>
        <xdr:cNvSpPr txBox="1"/>
      </xdr:nvSpPr>
      <xdr:spPr>
        <a:xfrm>
          <a:off x="9467850" y="6515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469B954F-C2F7-4032-A611-F8FAB1853C9A}"/>
            </a:ext>
          </a:extLst>
        </xdr:cNvPr>
        <xdr:cNvSpPr/>
      </xdr:nvSpPr>
      <xdr:spPr>
        <a:xfrm>
          <a:off x="9398000" y="65373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5F69FC59-9FC9-448A-B68B-EBB91D49572A}"/>
            </a:ext>
          </a:extLst>
        </xdr:cNvPr>
        <xdr:cNvSpPr/>
      </xdr:nvSpPr>
      <xdr:spPr>
        <a:xfrm>
          <a:off x="8636000" y="65314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8F2A08B1-9C57-4889-9BEE-2F76C37E2A15}"/>
            </a:ext>
          </a:extLst>
        </xdr:cNvPr>
        <xdr:cNvSpPr/>
      </xdr:nvSpPr>
      <xdr:spPr>
        <a:xfrm>
          <a:off x="7842250" y="65130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a:extLst>
            <a:ext uri="{FF2B5EF4-FFF2-40B4-BE49-F238E27FC236}">
              <a16:creationId xmlns:a16="http://schemas.microsoft.com/office/drawing/2014/main" id="{EB1B90E8-A812-4AF2-96C5-FE7D42D88A9F}"/>
            </a:ext>
          </a:extLst>
        </xdr:cNvPr>
        <xdr:cNvSpPr/>
      </xdr:nvSpPr>
      <xdr:spPr>
        <a:xfrm>
          <a:off x="7029450" y="6534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a:extLst>
            <a:ext uri="{FF2B5EF4-FFF2-40B4-BE49-F238E27FC236}">
              <a16:creationId xmlns:a16="http://schemas.microsoft.com/office/drawing/2014/main" id="{6ECDEBA7-0377-4C43-B932-D2C03E8AE418}"/>
            </a:ext>
          </a:extLst>
        </xdr:cNvPr>
        <xdr:cNvSpPr/>
      </xdr:nvSpPr>
      <xdr:spPr>
        <a:xfrm>
          <a:off x="6235700" y="65309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72F197A-87DE-4628-A3EB-743C188FFBAD}"/>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2B42850-6BF3-4306-8BC6-C6FD8AF48E18}"/>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BA9D371-EC5E-4017-AE8A-C52E090C5026}"/>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B27ADD-A694-4AFC-942B-2FE64E23C6DB}"/>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5483966-3BA6-4F42-BB6D-E0250AC76D9D}"/>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103962</xdr:rowOff>
    </xdr:from>
    <xdr:to>
      <xdr:col>55</xdr:col>
      <xdr:colOff>50800</xdr:colOff>
      <xdr:row>38</xdr:row>
      <xdr:rowOff>34113</xdr:rowOff>
    </xdr:to>
    <xdr:sp macro="" textlink="">
      <xdr:nvSpPr>
        <xdr:cNvPr id="128" name="楕円 127">
          <a:extLst>
            <a:ext uri="{FF2B5EF4-FFF2-40B4-BE49-F238E27FC236}">
              <a16:creationId xmlns:a16="http://schemas.microsoft.com/office/drawing/2014/main" id="{F00C4C9D-6C60-435C-812B-22AAA02804E0}"/>
            </a:ext>
          </a:extLst>
        </xdr:cNvPr>
        <xdr:cNvSpPr/>
      </xdr:nvSpPr>
      <xdr:spPr>
        <a:xfrm>
          <a:off x="9398000" y="6219012"/>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126839</xdr:rowOff>
    </xdr:from>
    <xdr:ext cx="469744" cy="259045"/>
    <xdr:sp macro="" textlink="">
      <xdr:nvSpPr>
        <xdr:cNvPr id="129" name="【道路】&#10;一人当たり延長該当値テキスト">
          <a:extLst>
            <a:ext uri="{FF2B5EF4-FFF2-40B4-BE49-F238E27FC236}">
              <a16:creationId xmlns:a16="http://schemas.microsoft.com/office/drawing/2014/main" id="{739286BD-360E-4921-BAB7-B77BAD296874}"/>
            </a:ext>
          </a:extLst>
        </xdr:cNvPr>
        <xdr:cNvSpPr txBox="1"/>
      </xdr:nvSpPr>
      <xdr:spPr>
        <a:xfrm>
          <a:off x="9467850" y="607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102210</xdr:rowOff>
    </xdr:from>
    <xdr:to>
      <xdr:col>50</xdr:col>
      <xdr:colOff>165100</xdr:colOff>
      <xdr:row>38</xdr:row>
      <xdr:rowOff>32359</xdr:rowOff>
    </xdr:to>
    <xdr:sp macro="" textlink="">
      <xdr:nvSpPr>
        <xdr:cNvPr id="130" name="楕円 129">
          <a:extLst>
            <a:ext uri="{FF2B5EF4-FFF2-40B4-BE49-F238E27FC236}">
              <a16:creationId xmlns:a16="http://schemas.microsoft.com/office/drawing/2014/main" id="{637AA2FE-A7DB-4973-B379-6CB6AE16CEE7}"/>
            </a:ext>
          </a:extLst>
        </xdr:cNvPr>
        <xdr:cNvSpPr/>
      </xdr:nvSpPr>
      <xdr:spPr>
        <a:xfrm>
          <a:off x="8636000" y="6217260"/>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153010</xdr:rowOff>
    </xdr:from>
    <xdr:to>
      <xdr:col>55</xdr:col>
      <xdr:colOff>0</xdr:colOff>
      <xdr:row>37</xdr:row>
      <xdr:rowOff>154762</xdr:rowOff>
    </xdr:to>
    <xdr:cxnSp macro="">
      <xdr:nvCxnSpPr>
        <xdr:cNvPr id="131" name="直線コネクタ 130">
          <a:extLst>
            <a:ext uri="{FF2B5EF4-FFF2-40B4-BE49-F238E27FC236}">
              <a16:creationId xmlns:a16="http://schemas.microsoft.com/office/drawing/2014/main" id="{3F06BF1D-1856-4FAB-96B2-2BB2B0F3ED53}"/>
            </a:ext>
          </a:extLst>
        </xdr:cNvPr>
        <xdr:cNvCxnSpPr/>
      </xdr:nvCxnSpPr>
      <xdr:spPr>
        <a:xfrm>
          <a:off x="8686800" y="6268060"/>
          <a:ext cx="74295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104877</xdr:rowOff>
    </xdr:from>
    <xdr:to>
      <xdr:col>46</xdr:col>
      <xdr:colOff>38100</xdr:colOff>
      <xdr:row>38</xdr:row>
      <xdr:rowOff>35027</xdr:rowOff>
    </xdr:to>
    <xdr:sp macro="" textlink="">
      <xdr:nvSpPr>
        <xdr:cNvPr id="132" name="楕円 131">
          <a:extLst>
            <a:ext uri="{FF2B5EF4-FFF2-40B4-BE49-F238E27FC236}">
              <a16:creationId xmlns:a16="http://schemas.microsoft.com/office/drawing/2014/main" id="{DED23677-8461-47EF-8ABE-37A21282FEE9}"/>
            </a:ext>
          </a:extLst>
        </xdr:cNvPr>
        <xdr:cNvSpPr/>
      </xdr:nvSpPr>
      <xdr:spPr>
        <a:xfrm>
          <a:off x="7842250" y="62199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153010</xdr:rowOff>
    </xdr:from>
    <xdr:to>
      <xdr:col>50</xdr:col>
      <xdr:colOff>114300</xdr:colOff>
      <xdr:row>37</xdr:row>
      <xdr:rowOff>155677</xdr:rowOff>
    </xdr:to>
    <xdr:cxnSp macro="">
      <xdr:nvCxnSpPr>
        <xdr:cNvPr id="133" name="直線コネクタ 132">
          <a:extLst>
            <a:ext uri="{FF2B5EF4-FFF2-40B4-BE49-F238E27FC236}">
              <a16:creationId xmlns:a16="http://schemas.microsoft.com/office/drawing/2014/main" id="{B2E54A26-8B1C-4A74-9AF2-D93051C0074C}"/>
            </a:ext>
          </a:extLst>
        </xdr:cNvPr>
        <xdr:cNvCxnSpPr/>
      </xdr:nvCxnSpPr>
      <xdr:spPr>
        <a:xfrm flipV="1">
          <a:off x="7886700" y="6268060"/>
          <a:ext cx="8001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107772</xdr:rowOff>
    </xdr:from>
    <xdr:to>
      <xdr:col>41</xdr:col>
      <xdr:colOff>101600</xdr:colOff>
      <xdr:row>38</xdr:row>
      <xdr:rowOff>37922</xdr:rowOff>
    </xdr:to>
    <xdr:sp macro="" textlink="">
      <xdr:nvSpPr>
        <xdr:cNvPr id="134" name="楕円 133">
          <a:extLst>
            <a:ext uri="{FF2B5EF4-FFF2-40B4-BE49-F238E27FC236}">
              <a16:creationId xmlns:a16="http://schemas.microsoft.com/office/drawing/2014/main" id="{23C42F7F-8765-4BC8-88D3-A8A9D9074B95}"/>
            </a:ext>
          </a:extLst>
        </xdr:cNvPr>
        <xdr:cNvSpPr/>
      </xdr:nvSpPr>
      <xdr:spPr>
        <a:xfrm>
          <a:off x="7029450" y="62228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155677</xdr:rowOff>
    </xdr:from>
    <xdr:to>
      <xdr:col>45</xdr:col>
      <xdr:colOff>177800</xdr:colOff>
      <xdr:row>37</xdr:row>
      <xdr:rowOff>158572</xdr:rowOff>
    </xdr:to>
    <xdr:cxnSp macro="">
      <xdr:nvCxnSpPr>
        <xdr:cNvPr id="135" name="直線コネクタ 134">
          <a:extLst>
            <a:ext uri="{FF2B5EF4-FFF2-40B4-BE49-F238E27FC236}">
              <a16:creationId xmlns:a16="http://schemas.microsoft.com/office/drawing/2014/main" id="{D27098B3-385F-440E-85EE-BE9FD4CD0E11}"/>
            </a:ext>
          </a:extLst>
        </xdr:cNvPr>
        <xdr:cNvCxnSpPr/>
      </xdr:nvCxnSpPr>
      <xdr:spPr>
        <a:xfrm flipV="1">
          <a:off x="7080250" y="6270727"/>
          <a:ext cx="80645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108534</xdr:rowOff>
    </xdr:from>
    <xdr:to>
      <xdr:col>36</xdr:col>
      <xdr:colOff>165100</xdr:colOff>
      <xdr:row>38</xdr:row>
      <xdr:rowOff>38684</xdr:rowOff>
    </xdr:to>
    <xdr:sp macro="" textlink="">
      <xdr:nvSpPr>
        <xdr:cNvPr id="136" name="楕円 135">
          <a:extLst>
            <a:ext uri="{FF2B5EF4-FFF2-40B4-BE49-F238E27FC236}">
              <a16:creationId xmlns:a16="http://schemas.microsoft.com/office/drawing/2014/main" id="{A5B262E1-5244-4FA9-88A0-9C5FF8A490F8}"/>
            </a:ext>
          </a:extLst>
        </xdr:cNvPr>
        <xdr:cNvSpPr/>
      </xdr:nvSpPr>
      <xdr:spPr>
        <a:xfrm>
          <a:off x="6235700" y="62235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158572</xdr:rowOff>
    </xdr:from>
    <xdr:to>
      <xdr:col>41</xdr:col>
      <xdr:colOff>50800</xdr:colOff>
      <xdr:row>37</xdr:row>
      <xdr:rowOff>159334</xdr:rowOff>
    </xdr:to>
    <xdr:cxnSp macro="">
      <xdr:nvCxnSpPr>
        <xdr:cNvPr id="137" name="直線コネクタ 136">
          <a:extLst>
            <a:ext uri="{FF2B5EF4-FFF2-40B4-BE49-F238E27FC236}">
              <a16:creationId xmlns:a16="http://schemas.microsoft.com/office/drawing/2014/main" id="{AD3CEB65-BADA-46DE-858B-16CE2A5BD02E}"/>
            </a:ext>
          </a:extLst>
        </xdr:cNvPr>
        <xdr:cNvCxnSpPr/>
      </xdr:nvCxnSpPr>
      <xdr:spPr>
        <a:xfrm flipV="1">
          <a:off x="6286500" y="6273622"/>
          <a:ext cx="7937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7485</xdr:rowOff>
    </xdr:from>
    <xdr:ext cx="469744" cy="259045"/>
    <xdr:sp macro="" textlink="">
      <xdr:nvSpPr>
        <xdr:cNvPr id="138" name="n_1aveValue【道路】&#10;一人当たり延長">
          <a:extLst>
            <a:ext uri="{FF2B5EF4-FFF2-40B4-BE49-F238E27FC236}">
              <a16:creationId xmlns:a16="http://schemas.microsoft.com/office/drawing/2014/main" id="{152B970F-C12F-4939-B0C7-200B2E66C4D2}"/>
            </a:ext>
          </a:extLst>
        </xdr:cNvPr>
        <xdr:cNvSpPr txBox="1"/>
      </xdr:nvSpPr>
      <xdr:spPr>
        <a:xfrm>
          <a:off x="8458277" y="66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160494</xdr:rowOff>
    </xdr:from>
    <xdr:ext cx="469744" cy="259045"/>
    <xdr:sp macro="" textlink="">
      <xdr:nvSpPr>
        <xdr:cNvPr id="139" name="n_2aveValue【道路】&#10;一人当たり延長">
          <a:extLst>
            <a:ext uri="{FF2B5EF4-FFF2-40B4-BE49-F238E27FC236}">
              <a16:creationId xmlns:a16="http://schemas.microsoft.com/office/drawing/2014/main" id="{F1E661E5-4A42-49EA-A9AE-E343AA666E8D}"/>
            </a:ext>
          </a:extLst>
        </xdr:cNvPr>
        <xdr:cNvSpPr txBox="1"/>
      </xdr:nvSpPr>
      <xdr:spPr>
        <a:xfrm>
          <a:off x="7677227" y="660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10837</xdr:rowOff>
    </xdr:from>
    <xdr:ext cx="469744" cy="259045"/>
    <xdr:sp macro="" textlink="">
      <xdr:nvSpPr>
        <xdr:cNvPr id="140" name="n_3aveValue【道路】&#10;一人当たり延長">
          <a:extLst>
            <a:ext uri="{FF2B5EF4-FFF2-40B4-BE49-F238E27FC236}">
              <a16:creationId xmlns:a16="http://schemas.microsoft.com/office/drawing/2014/main" id="{3A3A5A77-777C-44E9-9E46-C7ABB1B54787}"/>
            </a:ext>
          </a:extLst>
        </xdr:cNvPr>
        <xdr:cNvSpPr txBox="1"/>
      </xdr:nvSpPr>
      <xdr:spPr>
        <a:xfrm>
          <a:off x="6864427" y="66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6951</xdr:rowOff>
    </xdr:from>
    <xdr:ext cx="469744" cy="259045"/>
    <xdr:sp macro="" textlink="">
      <xdr:nvSpPr>
        <xdr:cNvPr id="141" name="n_4aveValue【道路】&#10;一人当たり延長">
          <a:extLst>
            <a:ext uri="{FF2B5EF4-FFF2-40B4-BE49-F238E27FC236}">
              <a16:creationId xmlns:a16="http://schemas.microsoft.com/office/drawing/2014/main" id="{9DB51255-39F9-416A-A858-0F50F092347F}"/>
            </a:ext>
          </a:extLst>
        </xdr:cNvPr>
        <xdr:cNvSpPr txBox="1"/>
      </xdr:nvSpPr>
      <xdr:spPr>
        <a:xfrm>
          <a:off x="6070677" y="661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48887</xdr:rowOff>
    </xdr:from>
    <xdr:ext cx="469744" cy="259045"/>
    <xdr:sp macro="" textlink="">
      <xdr:nvSpPr>
        <xdr:cNvPr id="142" name="n_1mainValue【道路】&#10;一人当たり延長">
          <a:extLst>
            <a:ext uri="{FF2B5EF4-FFF2-40B4-BE49-F238E27FC236}">
              <a16:creationId xmlns:a16="http://schemas.microsoft.com/office/drawing/2014/main" id="{2FAE54AC-DC9B-48A0-A6E8-DA18A13F7AA1}"/>
            </a:ext>
          </a:extLst>
        </xdr:cNvPr>
        <xdr:cNvSpPr txBox="1"/>
      </xdr:nvSpPr>
      <xdr:spPr>
        <a:xfrm>
          <a:off x="8458277" y="599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51554</xdr:rowOff>
    </xdr:from>
    <xdr:ext cx="469744" cy="259045"/>
    <xdr:sp macro="" textlink="">
      <xdr:nvSpPr>
        <xdr:cNvPr id="143" name="n_2mainValue【道路】&#10;一人当たり延長">
          <a:extLst>
            <a:ext uri="{FF2B5EF4-FFF2-40B4-BE49-F238E27FC236}">
              <a16:creationId xmlns:a16="http://schemas.microsoft.com/office/drawing/2014/main" id="{8D40B50D-220F-4487-8145-D670F18FBA5F}"/>
            </a:ext>
          </a:extLst>
        </xdr:cNvPr>
        <xdr:cNvSpPr txBox="1"/>
      </xdr:nvSpPr>
      <xdr:spPr>
        <a:xfrm>
          <a:off x="7677227" y="600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54449</xdr:rowOff>
    </xdr:from>
    <xdr:ext cx="469744" cy="259045"/>
    <xdr:sp macro="" textlink="">
      <xdr:nvSpPr>
        <xdr:cNvPr id="144" name="n_3mainValue【道路】&#10;一人当たり延長">
          <a:extLst>
            <a:ext uri="{FF2B5EF4-FFF2-40B4-BE49-F238E27FC236}">
              <a16:creationId xmlns:a16="http://schemas.microsoft.com/office/drawing/2014/main" id="{D1F20332-BF63-4AC3-8509-1C02A50DA744}"/>
            </a:ext>
          </a:extLst>
        </xdr:cNvPr>
        <xdr:cNvSpPr txBox="1"/>
      </xdr:nvSpPr>
      <xdr:spPr>
        <a:xfrm>
          <a:off x="6864427" y="600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55211</xdr:rowOff>
    </xdr:from>
    <xdr:ext cx="469744" cy="259045"/>
    <xdr:sp macro="" textlink="">
      <xdr:nvSpPr>
        <xdr:cNvPr id="145" name="n_4mainValue【道路】&#10;一人当たり延長">
          <a:extLst>
            <a:ext uri="{FF2B5EF4-FFF2-40B4-BE49-F238E27FC236}">
              <a16:creationId xmlns:a16="http://schemas.microsoft.com/office/drawing/2014/main" id="{47B5F034-54D9-4839-B511-96A509A4E7EF}"/>
            </a:ext>
          </a:extLst>
        </xdr:cNvPr>
        <xdr:cNvSpPr txBox="1"/>
      </xdr:nvSpPr>
      <xdr:spPr>
        <a:xfrm>
          <a:off x="6070677" y="600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8A41757-8999-4B65-A6CF-A83D62ECF847}"/>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EA33B1A-C240-4C18-9821-6B5C999E120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27AD80A-50D8-416D-8A83-CD1B144DE35B}"/>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CF483E9-A971-4BAE-ABBF-3C7CCB907281}"/>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A2D0002-29FA-459C-A4A4-0CB9A14DAC0E}"/>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C5E06F4-ECFF-491E-AF6A-89B6C48116C3}"/>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8146F57-6D7B-4407-8BDE-DBBF269F2735}"/>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96132BF-75E7-49D8-A2DF-DE7EAC7487CA}"/>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25EE8C1-2F86-4DD0-9947-552EAD096E86}"/>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2306C8F-8100-4E25-86A2-839488563A74}"/>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DFE7108-3CA8-49B8-8389-941DAA35F441}"/>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F59C2296-B50F-48A7-944B-A44F11B7E982}"/>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9A06DBF9-CA1B-48F4-893A-48431347C424}"/>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614017B-4C02-49E6-A0B9-1E1C713EE133}"/>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193E009C-BA61-4102-875C-C18FA4AB1169}"/>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94D54FE0-6710-44F3-8C0B-AFC6030E7A5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A9E9955A-E40E-4E8D-BF90-6EF2662593AE}"/>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F022BA2C-9780-496C-8769-A9A341E49C44}"/>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4355DD82-C829-46C7-91CA-88904C3C973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A286E08-2AB4-4288-8B09-04BEF93095FA}"/>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D90CB1B7-4AD5-435A-BC2C-7B4CA84B8DF8}"/>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2B3E8742-456D-47E5-8F77-ADB4C77DECE6}"/>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D15E6769-D54A-4C29-8B88-FF7F89AB59BE}"/>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5FDB3A59-554B-494C-A90B-BF2E7BCB652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AF88739F-414D-4604-A75C-6D72B2A53770}"/>
            </a:ext>
          </a:extLst>
        </xdr:cNvPr>
        <xdr:cNvCxnSpPr/>
      </xdr:nvCxnSpPr>
      <xdr:spPr>
        <a:xfrm flipV="1">
          <a:off x="4177665" y="933577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BD4FBE21-8938-48A6-9614-D031741020E1}"/>
            </a:ext>
          </a:extLst>
        </xdr:cNvPr>
        <xdr:cNvSpPr txBox="1"/>
      </xdr:nvSpPr>
      <xdr:spPr>
        <a:xfrm>
          <a:off x="421640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9172CB9C-FD87-439E-B349-1271FD683EBD}"/>
            </a:ext>
          </a:extLst>
        </xdr:cNvPr>
        <xdr:cNvCxnSpPr/>
      </xdr:nvCxnSpPr>
      <xdr:spPr>
        <a:xfrm>
          <a:off x="4108450" y="10626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1A647B87-C4C1-40A8-AE6C-4D1CA5E02B60}"/>
            </a:ext>
          </a:extLst>
        </xdr:cNvPr>
        <xdr:cNvSpPr txBox="1"/>
      </xdr:nvSpPr>
      <xdr:spPr>
        <a:xfrm>
          <a:off x="4216400" y="911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BB8F4053-D3A2-4376-BB75-B3F5D4164AFB}"/>
            </a:ext>
          </a:extLst>
        </xdr:cNvPr>
        <xdr:cNvCxnSpPr/>
      </xdr:nvCxnSpPr>
      <xdr:spPr>
        <a:xfrm>
          <a:off x="4108450" y="9335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119559EC-A613-46AD-A378-A780D4C30D10}"/>
            </a:ext>
          </a:extLst>
        </xdr:cNvPr>
        <xdr:cNvSpPr txBox="1"/>
      </xdr:nvSpPr>
      <xdr:spPr>
        <a:xfrm>
          <a:off x="4216400" y="9845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8F671926-F11A-40D3-BDB4-3F01CEFB3ED8}"/>
            </a:ext>
          </a:extLst>
        </xdr:cNvPr>
        <xdr:cNvSpPr/>
      </xdr:nvSpPr>
      <xdr:spPr>
        <a:xfrm>
          <a:off x="4127500" y="9987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22F5939E-2BF4-4E89-AEA4-04A4B1DC71E8}"/>
            </a:ext>
          </a:extLst>
        </xdr:cNvPr>
        <xdr:cNvSpPr/>
      </xdr:nvSpPr>
      <xdr:spPr>
        <a:xfrm>
          <a:off x="3384550" y="9972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DB24A611-CBD2-4340-97D3-BC692D5F5AF3}"/>
            </a:ext>
          </a:extLst>
        </xdr:cNvPr>
        <xdr:cNvSpPr/>
      </xdr:nvSpPr>
      <xdr:spPr>
        <a:xfrm>
          <a:off x="257175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BF954E37-6FBB-4EAE-A35A-B488E539C90C}"/>
            </a:ext>
          </a:extLst>
        </xdr:cNvPr>
        <xdr:cNvSpPr/>
      </xdr:nvSpPr>
      <xdr:spPr>
        <a:xfrm>
          <a:off x="17780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a:extLst>
            <a:ext uri="{FF2B5EF4-FFF2-40B4-BE49-F238E27FC236}">
              <a16:creationId xmlns:a16="http://schemas.microsoft.com/office/drawing/2014/main" id="{937C5104-D003-4B79-A5BB-8FDF06D51866}"/>
            </a:ext>
          </a:extLst>
        </xdr:cNvPr>
        <xdr:cNvSpPr/>
      </xdr:nvSpPr>
      <xdr:spPr>
        <a:xfrm>
          <a:off x="984250" y="9906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A25F756-5B4F-4547-BABD-860CD27B083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8E04F2A-1EF6-4208-9A25-97387271935C}"/>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48E7DCE-973F-4B23-97EE-1580046D1399}"/>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7D032D3-9812-4107-9F14-042F02B123AB}"/>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D8444DC-8894-4A3A-83CA-21A94C5AC61D}"/>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36830</xdr:rowOff>
    </xdr:from>
    <xdr:to>
      <xdr:col>24</xdr:col>
      <xdr:colOff>114300</xdr:colOff>
      <xdr:row>61</xdr:row>
      <xdr:rowOff>138430</xdr:rowOff>
    </xdr:to>
    <xdr:sp macro="" textlink="">
      <xdr:nvSpPr>
        <xdr:cNvPr id="186" name="楕円 185">
          <a:extLst>
            <a:ext uri="{FF2B5EF4-FFF2-40B4-BE49-F238E27FC236}">
              <a16:creationId xmlns:a16="http://schemas.microsoft.com/office/drawing/2014/main" id="{6056B325-FA13-406C-870C-9592D3325657}"/>
            </a:ext>
          </a:extLst>
        </xdr:cNvPr>
        <xdr:cNvSpPr/>
      </xdr:nvSpPr>
      <xdr:spPr>
        <a:xfrm>
          <a:off x="4127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8D06ACBD-422F-44DB-8E91-CE4351989B9B}"/>
            </a:ext>
          </a:extLst>
        </xdr:cNvPr>
        <xdr:cNvSpPr txBox="1"/>
      </xdr:nvSpPr>
      <xdr:spPr>
        <a:xfrm>
          <a:off x="4216400"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xdr:rowOff>
    </xdr:from>
    <xdr:to>
      <xdr:col>20</xdr:col>
      <xdr:colOff>38100</xdr:colOff>
      <xdr:row>61</xdr:row>
      <xdr:rowOff>111760</xdr:rowOff>
    </xdr:to>
    <xdr:sp macro="" textlink="">
      <xdr:nvSpPr>
        <xdr:cNvPr id="188" name="楕円 187">
          <a:extLst>
            <a:ext uri="{FF2B5EF4-FFF2-40B4-BE49-F238E27FC236}">
              <a16:creationId xmlns:a16="http://schemas.microsoft.com/office/drawing/2014/main" id="{59FCE7AE-F3B3-41EA-8F6A-2462939D5B5D}"/>
            </a:ext>
          </a:extLst>
        </xdr:cNvPr>
        <xdr:cNvSpPr/>
      </xdr:nvSpPr>
      <xdr:spPr>
        <a:xfrm>
          <a:off x="3384550" y="10087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60960</xdr:rowOff>
    </xdr:from>
    <xdr:to>
      <xdr:col>24</xdr:col>
      <xdr:colOff>63500</xdr:colOff>
      <xdr:row>61</xdr:row>
      <xdr:rowOff>87630</xdr:rowOff>
    </xdr:to>
    <xdr:cxnSp macro="">
      <xdr:nvCxnSpPr>
        <xdr:cNvPr id="189" name="直線コネクタ 188">
          <a:extLst>
            <a:ext uri="{FF2B5EF4-FFF2-40B4-BE49-F238E27FC236}">
              <a16:creationId xmlns:a16="http://schemas.microsoft.com/office/drawing/2014/main" id="{9A81AA2D-419D-41B8-BE46-847252D08943}"/>
            </a:ext>
          </a:extLst>
        </xdr:cNvPr>
        <xdr:cNvCxnSpPr/>
      </xdr:nvCxnSpPr>
      <xdr:spPr>
        <a:xfrm>
          <a:off x="3429000" y="10138410"/>
          <a:ext cx="7493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xdr:rowOff>
    </xdr:from>
    <xdr:to>
      <xdr:col>15</xdr:col>
      <xdr:colOff>101600</xdr:colOff>
      <xdr:row>61</xdr:row>
      <xdr:rowOff>113665</xdr:rowOff>
    </xdr:to>
    <xdr:sp macro="" textlink="">
      <xdr:nvSpPr>
        <xdr:cNvPr id="190" name="楕円 189">
          <a:extLst>
            <a:ext uri="{FF2B5EF4-FFF2-40B4-BE49-F238E27FC236}">
              <a16:creationId xmlns:a16="http://schemas.microsoft.com/office/drawing/2014/main" id="{2CCED47E-D301-42CB-A233-AAEBF15345E5}"/>
            </a:ext>
          </a:extLst>
        </xdr:cNvPr>
        <xdr:cNvSpPr/>
      </xdr:nvSpPr>
      <xdr:spPr>
        <a:xfrm>
          <a:off x="257175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60960</xdr:rowOff>
    </xdr:from>
    <xdr:to>
      <xdr:col>19</xdr:col>
      <xdr:colOff>177800</xdr:colOff>
      <xdr:row>61</xdr:row>
      <xdr:rowOff>62865</xdr:rowOff>
    </xdr:to>
    <xdr:cxnSp macro="">
      <xdr:nvCxnSpPr>
        <xdr:cNvPr id="191" name="直線コネクタ 190">
          <a:extLst>
            <a:ext uri="{FF2B5EF4-FFF2-40B4-BE49-F238E27FC236}">
              <a16:creationId xmlns:a16="http://schemas.microsoft.com/office/drawing/2014/main" id="{682AB022-CD2B-4AF8-99A2-84029F7A4832}"/>
            </a:ext>
          </a:extLst>
        </xdr:cNvPr>
        <xdr:cNvCxnSpPr/>
      </xdr:nvCxnSpPr>
      <xdr:spPr>
        <a:xfrm flipV="1">
          <a:off x="2622550" y="10138410"/>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92" name="楕円 191">
          <a:extLst>
            <a:ext uri="{FF2B5EF4-FFF2-40B4-BE49-F238E27FC236}">
              <a16:creationId xmlns:a16="http://schemas.microsoft.com/office/drawing/2014/main" id="{48725CD0-A206-4DD8-B7C1-59665F1B8C42}"/>
            </a:ext>
          </a:extLst>
        </xdr:cNvPr>
        <xdr:cNvSpPr/>
      </xdr:nvSpPr>
      <xdr:spPr>
        <a:xfrm>
          <a:off x="17780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62865</xdr:rowOff>
    </xdr:from>
    <xdr:to>
      <xdr:col>15</xdr:col>
      <xdr:colOff>50800</xdr:colOff>
      <xdr:row>61</xdr:row>
      <xdr:rowOff>102870</xdr:rowOff>
    </xdr:to>
    <xdr:cxnSp macro="">
      <xdr:nvCxnSpPr>
        <xdr:cNvPr id="193" name="直線コネクタ 192">
          <a:extLst>
            <a:ext uri="{FF2B5EF4-FFF2-40B4-BE49-F238E27FC236}">
              <a16:creationId xmlns:a16="http://schemas.microsoft.com/office/drawing/2014/main" id="{BBC2EB41-7D9C-4A11-A131-30F78C3B398C}"/>
            </a:ext>
          </a:extLst>
        </xdr:cNvPr>
        <xdr:cNvCxnSpPr/>
      </xdr:nvCxnSpPr>
      <xdr:spPr>
        <a:xfrm flipV="1">
          <a:off x="1828800" y="10140315"/>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82550</xdr:rowOff>
    </xdr:from>
    <xdr:to>
      <xdr:col>6</xdr:col>
      <xdr:colOff>38100</xdr:colOff>
      <xdr:row>62</xdr:row>
      <xdr:rowOff>12700</xdr:rowOff>
    </xdr:to>
    <xdr:sp macro="" textlink="">
      <xdr:nvSpPr>
        <xdr:cNvPr id="194" name="楕円 193">
          <a:extLst>
            <a:ext uri="{FF2B5EF4-FFF2-40B4-BE49-F238E27FC236}">
              <a16:creationId xmlns:a16="http://schemas.microsoft.com/office/drawing/2014/main" id="{CEB76BD2-B66C-4BFD-928E-201C02A4D345}"/>
            </a:ext>
          </a:extLst>
        </xdr:cNvPr>
        <xdr:cNvSpPr/>
      </xdr:nvSpPr>
      <xdr:spPr>
        <a:xfrm>
          <a:off x="984250" y="10160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133350</xdr:rowOff>
    </xdr:to>
    <xdr:cxnSp macro="">
      <xdr:nvCxnSpPr>
        <xdr:cNvPr id="195" name="直線コネクタ 194">
          <a:extLst>
            <a:ext uri="{FF2B5EF4-FFF2-40B4-BE49-F238E27FC236}">
              <a16:creationId xmlns:a16="http://schemas.microsoft.com/office/drawing/2014/main" id="{427D6ABF-33FB-4DFE-B66D-3C74261FD7EB}"/>
            </a:ext>
          </a:extLst>
        </xdr:cNvPr>
        <xdr:cNvCxnSpPr/>
      </xdr:nvCxnSpPr>
      <xdr:spPr>
        <a:xfrm flipV="1">
          <a:off x="1028700" y="1018032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6367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3F710626-E5B0-460E-BE86-93EC77541537}"/>
            </a:ext>
          </a:extLst>
        </xdr:cNvPr>
        <xdr:cNvSpPr txBox="1"/>
      </xdr:nvSpPr>
      <xdr:spPr>
        <a:xfrm>
          <a:off x="3239144" y="975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B9E0F146-F194-43E8-900E-5F24492DAE36}"/>
            </a:ext>
          </a:extLst>
        </xdr:cNvPr>
        <xdr:cNvSpPr txBox="1"/>
      </xdr:nvSpPr>
      <xdr:spPr>
        <a:xfrm>
          <a:off x="2439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2A11A193-51B2-45F5-A3F5-1623E1B36A21}"/>
            </a:ext>
          </a:extLst>
        </xdr:cNvPr>
        <xdr:cNvSpPr txBox="1"/>
      </xdr:nvSpPr>
      <xdr:spPr>
        <a:xfrm>
          <a:off x="164529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25C90CFC-571E-43BC-88B1-4A51939F54FA}"/>
            </a:ext>
          </a:extLst>
        </xdr:cNvPr>
        <xdr:cNvSpPr txBox="1"/>
      </xdr:nvSpPr>
      <xdr:spPr>
        <a:xfrm>
          <a:off x="8515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102887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A2C4F0AE-26EC-4D23-83EF-D3F8AD0BCD80}"/>
            </a:ext>
          </a:extLst>
        </xdr:cNvPr>
        <xdr:cNvSpPr txBox="1"/>
      </xdr:nvSpPr>
      <xdr:spPr>
        <a:xfrm>
          <a:off x="32391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104792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82B38DFD-50F5-4557-9FB5-3D20C63A3A5E}"/>
            </a:ext>
          </a:extLst>
        </xdr:cNvPr>
        <xdr:cNvSpPr txBox="1"/>
      </xdr:nvSpPr>
      <xdr:spPr>
        <a:xfrm>
          <a:off x="2439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413CF42A-A1E8-4E0D-821F-B096A1C6465C}"/>
            </a:ext>
          </a:extLst>
        </xdr:cNvPr>
        <xdr:cNvSpPr txBox="1"/>
      </xdr:nvSpPr>
      <xdr:spPr>
        <a:xfrm>
          <a:off x="164529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3827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CC512165-FDAA-40BF-9294-9AFB5FB2E814}"/>
            </a:ext>
          </a:extLst>
        </xdr:cNvPr>
        <xdr:cNvSpPr txBox="1"/>
      </xdr:nvSpPr>
      <xdr:spPr>
        <a:xfrm>
          <a:off x="851544" y="1024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B11BF2C6-34A3-4F85-9C59-ABB5BC41CCE7}"/>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F6A7E2C2-89D6-4B3D-ADA1-AC35949C2177}"/>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2B7264FC-5DAB-4A25-962C-30DC6BA71FC8}"/>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5C4B7DDB-4E0B-460C-B91E-A6CEFD27A079}"/>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AF0D7F3-73FB-4EDD-B4A7-7A3FDE0C907F}"/>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608DFABB-F0FB-492A-A1C4-5BB3E195C40F}"/>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F56BB9D6-B9EC-4B31-82DA-DD5F5A51C6BA}"/>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73FAE9E1-850A-4BF3-A68E-DE21735338D4}"/>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B25FE0AE-37D1-405F-B3CD-EE13C408D62D}"/>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220E35E-7429-4533-B484-721B249D9A6C}"/>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C2845A6E-A6A4-42AA-8BBD-CFA3A897A589}"/>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8AE9429F-D7FC-4357-82CC-7A890A12BD23}"/>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2962FCB9-F633-4056-BB74-97AC96D12FAA}"/>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37DAE078-8169-4B79-9BF9-57EDE2F9D15E}"/>
            </a:ext>
          </a:extLst>
        </xdr:cNvPr>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BB76AFA5-B75E-4334-A050-F89E2D0AB1DA}"/>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B301D623-DD40-4836-BE99-05300A5C4890}"/>
            </a:ext>
          </a:extLst>
        </xdr:cNvPr>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63B2078A-1C50-45B0-814B-A684CDF8ACF3}"/>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B60F62E0-42D9-406F-8AA9-AECE9CAAE28F}"/>
            </a:ext>
          </a:extLst>
        </xdr:cNvPr>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9C2115C3-6E16-4B27-993B-33E957DFADE5}"/>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89CA0E89-C409-4F4A-B79A-6719CD79E7DE}"/>
            </a:ext>
          </a:extLst>
        </xdr:cNvPr>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34F128E0-82D6-41E4-A385-B94612CCCB4C}"/>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1029761D-3B55-4A0B-99DC-CA62C186CE7D}"/>
            </a:ext>
          </a:extLst>
        </xdr:cNvPr>
        <xdr:cNvSpPr txBox="1"/>
      </xdr:nvSpPr>
      <xdr:spPr>
        <a:xfrm>
          <a:off x="5418031" y="89917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AC22BE4-66B0-444E-B089-1FE41EA0FAC2}"/>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99C78032-1FBA-4F7F-8EE3-7AEFF01634AC}"/>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5C14588-BBBB-4553-96AD-FB2B3013A627}"/>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57E80E5B-B765-431B-8717-976928DF2BE7}"/>
            </a:ext>
          </a:extLst>
        </xdr:cNvPr>
        <xdr:cNvCxnSpPr/>
      </xdr:nvCxnSpPr>
      <xdr:spPr>
        <a:xfrm flipV="1">
          <a:off x="9429115" y="9315259"/>
          <a:ext cx="0" cy="137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A2637331-B54E-4D70-948A-AFE8141ED811}"/>
            </a:ext>
          </a:extLst>
        </xdr:cNvPr>
        <xdr:cNvSpPr txBox="1"/>
      </xdr:nvSpPr>
      <xdr:spPr>
        <a:xfrm>
          <a:off x="9467850" y="106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AB15C451-37E1-41F5-945E-BEB4582E9EC8}"/>
            </a:ext>
          </a:extLst>
        </xdr:cNvPr>
        <xdr:cNvCxnSpPr/>
      </xdr:nvCxnSpPr>
      <xdr:spPr>
        <a:xfrm>
          <a:off x="9359900" y="106926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CDA8B951-52A7-42D2-AE2D-FC4C7C1BB4A0}"/>
            </a:ext>
          </a:extLst>
        </xdr:cNvPr>
        <xdr:cNvSpPr txBox="1"/>
      </xdr:nvSpPr>
      <xdr:spPr>
        <a:xfrm>
          <a:off x="9467850" y="909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C63A2A23-0D20-40A9-BAB1-761CAF60332A}"/>
            </a:ext>
          </a:extLst>
        </xdr:cNvPr>
        <xdr:cNvCxnSpPr/>
      </xdr:nvCxnSpPr>
      <xdr:spPr>
        <a:xfrm>
          <a:off x="9359900" y="93152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82FDA2D4-24E6-4446-BCB3-16F283C73DD0}"/>
            </a:ext>
          </a:extLst>
        </xdr:cNvPr>
        <xdr:cNvSpPr txBox="1"/>
      </xdr:nvSpPr>
      <xdr:spPr>
        <a:xfrm>
          <a:off x="9467850" y="10203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411408EC-55AC-4591-BB85-07B64191AE63}"/>
            </a:ext>
          </a:extLst>
        </xdr:cNvPr>
        <xdr:cNvSpPr/>
      </xdr:nvSpPr>
      <xdr:spPr>
        <a:xfrm>
          <a:off x="9398000" y="103455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4C2D2A0C-DF27-42AD-9C0F-10CAD7B979F4}"/>
            </a:ext>
          </a:extLst>
        </xdr:cNvPr>
        <xdr:cNvSpPr/>
      </xdr:nvSpPr>
      <xdr:spPr>
        <a:xfrm>
          <a:off x="8636000" y="10353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27C2A840-48C8-4EA6-9EED-D16B0D3612AB}"/>
            </a:ext>
          </a:extLst>
        </xdr:cNvPr>
        <xdr:cNvSpPr/>
      </xdr:nvSpPr>
      <xdr:spPr>
        <a:xfrm>
          <a:off x="7842250" y="103532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a:extLst>
            <a:ext uri="{FF2B5EF4-FFF2-40B4-BE49-F238E27FC236}">
              <a16:creationId xmlns:a16="http://schemas.microsoft.com/office/drawing/2014/main" id="{27F9567B-5B09-448A-A0E6-99A6B61942DA}"/>
            </a:ext>
          </a:extLst>
        </xdr:cNvPr>
        <xdr:cNvSpPr/>
      </xdr:nvSpPr>
      <xdr:spPr>
        <a:xfrm>
          <a:off x="7029450" y="103706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a:extLst>
            <a:ext uri="{FF2B5EF4-FFF2-40B4-BE49-F238E27FC236}">
              <a16:creationId xmlns:a16="http://schemas.microsoft.com/office/drawing/2014/main" id="{4EC09908-DDFD-4C93-89ED-742D9656948F}"/>
            </a:ext>
          </a:extLst>
        </xdr:cNvPr>
        <xdr:cNvSpPr/>
      </xdr:nvSpPr>
      <xdr:spPr>
        <a:xfrm>
          <a:off x="6235700" y="103782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0FE77EF-2FE0-42B0-80F6-99D7F4542304}"/>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9E9B7A7-AB53-42F3-B882-DCDCDB81C625}"/>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12A6191-5708-4AA5-A5B2-0141CE123BD3}"/>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8900471-7D7D-4918-96DD-8CAAF10232E5}"/>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987E63D-8111-43E4-9772-3F83A95CDAB4}"/>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13476</xdr:rowOff>
    </xdr:from>
    <xdr:to>
      <xdr:col>55</xdr:col>
      <xdr:colOff>50800</xdr:colOff>
      <xdr:row>64</xdr:row>
      <xdr:rowOff>115076</xdr:rowOff>
    </xdr:to>
    <xdr:sp macro="" textlink="">
      <xdr:nvSpPr>
        <xdr:cNvPr id="245" name="楕円 244">
          <a:extLst>
            <a:ext uri="{FF2B5EF4-FFF2-40B4-BE49-F238E27FC236}">
              <a16:creationId xmlns:a16="http://schemas.microsoft.com/office/drawing/2014/main" id="{81672DFD-F786-48AC-9BAA-FBEB7ED65451}"/>
            </a:ext>
          </a:extLst>
        </xdr:cNvPr>
        <xdr:cNvSpPr/>
      </xdr:nvSpPr>
      <xdr:spPr>
        <a:xfrm>
          <a:off x="9398000" y="105862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99853</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BFF63ECB-35B5-46C2-AB19-7034E651401D}"/>
            </a:ext>
          </a:extLst>
        </xdr:cNvPr>
        <xdr:cNvSpPr txBox="1"/>
      </xdr:nvSpPr>
      <xdr:spPr>
        <a:xfrm>
          <a:off x="9467850" y="105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13512</xdr:rowOff>
    </xdr:from>
    <xdr:to>
      <xdr:col>50</xdr:col>
      <xdr:colOff>165100</xdr:colOff>
      <xdr:row>64</xdr:row>
      <xdr:rowOff>115112</xdr:rowOff>
    </xdr:to>
    <xdr:sp macro="" textlink="">
      <xdr:nvSpPr>
        <xdr:cNvPr id="247" name="楕円 246">
          <a:extLst>
            <a:ext uri="{FF2B5EF4-FFF2-40B4-BE49-F238E27FC236}">
              <a16:creationId xmlns:a16="http://schemas.microsoft.com/office/drawing/2014/main" id="{1CE9944F-EED3-44EF-ADB8-C4BD7EE01EFE}"/>
            </a:ext>
          </a:extLst>
        </xdr:cNvPr>
        <xdr:cNvSpPr/>
      </xdr:nvSpPr>
      <xdr:spPr>
        <a:xfrm>
          <a:off x="8636000" y="105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64276</xdr:rowOff>
    </xdr:from>
    <xdr:to>
      <xdr:col>55</xdr:col>
      <xdr:colOff>0</xdr:colOff>
      <xdr:row>64</xdr:row>
      <xdr:rowOff>64312</xdr:rowOff>
    </xdr:to>
    <xdr:cxnSp macro="">
      <xdr:nvCxnSpPr>
        <xdr:cNvPr id="248" name="直線コネクタ 247">
          <a:extLst>
            <a:ext uri="{FF2B5EF4-FFF2-40B4-BE49-F238E27FC236}">
              <a16:creationId xmlns:a16="http://schemas.microsoft.com/office/drawing/2014/main" id="{C61E7DF1-62CB-48A4-A8B7-FA79616C2359}"/>
            </a:ext>
          </a:extLst>
        </xdr:cNvPr>
        <xdr:cNvCxnSpPr/>
      </xdr:nvCxnSpPr>
      <xdr:spPr>
        <a:xfrm flipV="1">
          <a:off x="8686800" y="10637026"/>
          <a:ext cx="74295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15200</xdr:rowOff>
    </xdr:from>
    <xdr:to>
      <xdr:col>46</xdr:col>
      <xdr:colOff>38100</xdr:colOff>
      <xdr:row>64</xdr:row>
      <xdr:rowOff>116800</xdr:rowOff>
    </xdr:to>
    <xdr:sp macro="" textlink="">
      <xdr:nvSpPr>
        <xdr:cNvPr id="249" name="楕円 248">
          <a:extLst>
            <a:ext uri="{FF2B5EF4-FFF2-40B4-BE49-F238E27FC236}">
              <a16:creationId xmlns:a16="http://schemas.microsoft.com/office/drawing/2014/main" id="{34AE08B4-7FA0-4117-BB1D-90C85378DB92}"/>
            </a:ext>
          </a:extLst>
        </xdr:cNvPr>
        <xdr:cNvSpPr/>
      </xdr:nvSpPr>
      <xdr:spPr>
        <a:xfrm>
          <a:off x="7842250" y="10587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64312</xdr:rowOff>
    </xdr:from>
    <xdr:to>
      <xdr:col>50</xdr:col>
      <xdr:colOff>114300</xdr:colOff>
      <xdr:row>64</xdr:row>
      <xdr:rowOff>66000</xdr:rowOff>
    </xdr:to>
    <xdr:cxnSp macro="">
      <xdr:nvCxnSpPr>
        <xdr:cNvPr id="250" name="直線コネクタ 249">
          <a:extLst>
            <a:ext uri="{FF2B5EF4-FFF2-40B4-BE49-F238E27FC236}">
              <a16:creationId xmlns:a16="http://schemas.microsoft.com/office/drawing/2014/main" id="{C6F8008C-6551-4EE1-B5BA-4B8D349B2B64}"/>
            </a:ext>
          </a:extLst>
        </xdr:cNvPr>
        <xdr:cNvCxnSpPr/>
      </xdr:nvCxnSpPr>
      <xdr:spPr>
        <a:xfrm flipV="1">
          <a:off x="7886700" y="10637062"/>
          <a:ext cx="8001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18551</xdr:rowOff>
    </xdr:from>
    <xdr:to>
      <xdr:col>41</xdr:col>
      <xdr:colOff>101600</xdr:colOff>
      <xdr:row>64</xdr:row>
      <xdr:rowOff>120151</xdr:rowOff>
    </xdr:to>
    <xdr:sp macro="" textlink="">
      <xdr:nvSpPr>
        <xdr:cNvPr id="251" name="楕円 250">
          <a:extLst>
            <a:ext uri="{FF2B5EF4-FFF2-40B4-BE49-F238E27FC236}">
              <a16:creationId xmlns:a16="http://schemas.microsoft.com/office/drawing/2014/main" id="{E5D78F16-C46F-4C57-828F-139B6006B942}"/>
            </a:ext>
          </a:extLst>
        </xdr:cNvPr>
        <xdr:cNvSpPr/>
      </xdr:nvSpPr>
      <xdr:spPr>
        <a:xfrm>
          <a:off x="7029450" y="1059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66000</xdr:rowOff>
    </xdr:from>
    <xdr:to>
      <xdr:col>45</xdr:col>
      <xdr:colOff>177800</xdr:colOff>
      <xdr:row>64</xdr:row>
      <xdr:rowOff>69351</xdr:rowOff>
    </xdr:to>
    <xdr:cxnSp macro="">
      <xdr:nvCxnSpPr>
        <xdr:cNvPr id="252" name="直線コネクタ 251">
          <a:extLst>
            <a:ext uri="{FF2B5EF4-FFF2-40B4-BE49-F238E27FC236}">
              <a16:creationId xmlns:a16="http://schemas.microsoft.com/office/drawing/2014/main" id="{22D42C46-8BFB-4CAD-8245-48B0344771F5}"/>
            </a:ext>
          </a:extLst>
        </xdr:cNvPr>
        <xdr:cNvCxnSpPr/>
      </xdr:nvCxnSpPr>
      <xdr:spPr>
        <a:xfrm flipV="1">
          <a:off x="7080250" y="10638750"/>
          <a:ext cx="80645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21261</xdr:rowOff>
    </xdr:from>
    <xdr:to>
      <xdr:col>36</xdr:col>
      <xdr:colOff>165100</xdr:colOff>
      <xdr:row>64</xdr:row>
      <xdr:rowOff>122861</xdr:rowOff>
    </xdr:to>
    <xdr:sp macro="" textlink="">
      <xdr:nvSpPr>
        <xdr:cNvPr id="253" name="楕円 252">
          <a:extLst>
            <a:ext uri="{FF2B5EF4-FFF2-40B4-BE49-F238E27FC236}">
              <a16:creationId xmlns:a16="http://schemas.microsoft.com/office/drawing/2014/main" id="{85A8422C-556B-49C7-9185-78CABC7F17BA}"/>
            </a:ext>
          </a:extLst>
        </xdr:cNvPr>
        <xdr:cNvSpPr/>
      </xdr:nvSpPr>
      <xdr:spPr>
        <a:xfrm>
          <a:off x="6235700" y="105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69351</xdr:rowOff>
    </xdr:from>
    <xdr:to>
      <xdr:col>41</xdr:col>
      <xdr:colOff>50800</xdr:colOff>
      <xdr:row>64</xdr:row>
      <xdr:rowOff>72061</xdr:rowOff>
    </xdr:to>
    <xdr:cxnSp macro="">
      <xdr:nvCxnSpPr>
        <xdr:cNvPr id="254" name="直線コネクタ 253">
          <a:extLst>
            <a:ext uri="{FF2B5EF4-FFF2-40B4-BE49-F238E27FC236}">
              <a16:creationId xmlns:a16="http://schemas.microsoft.com/office/drawing/2014/main" id="{B2A658BF-908E-4F6B-93C0-5F0642D41715}"/>
            </a:ext>
          </a:extLst>
        </xdr:cNvPr>
        <xdr:cNvCxnSpPr/>
      </xdr:nvCxnSpPr>
      <xdr:spPr>
        <a:xfrm flipV="1">
          <a:off x="6286500" y="10642101"/>
          <a:ext cx="79375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81F25641-B21F-4BBF-8A4A-CD1DFE60F0D7}"/>
            </a:ext>
          </a:extLst>
        </xdr:cNvPr>
        <xdr:cNvSpPr txBox="1"/>
      </xdr:nvSpPr>
      <xdr:spPr>
        <a:xfrm>
          <a:off x="8425961" y="1013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11C5C478-2845-4FB7-9425-14DDD77F91A4}"/>
            </a:ext>
          </a:extLst>
        </xdr:cNvPr>
        <xdr:cNvSpPr txBox="1"/>
      </xdr:nvSpPr>
      <xdr:spPr>
        <a:xfrm>
          <a:off x="7644911" y="1013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D9A239FF-0731-41DB-898F-D68BD80A4010}"/>
            </a:ext>
          </a:extLst>
        </xdr:cNvPr>
        <xdr:cNvSpPr txBox="1"/>
      </xdr:nvSpPr>
      <xdr:spPr>
        <a:xfrm>
          <a:off x="6851161" y="1015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471BF96A-A1E9-4824-9471-2E048C7F734B}"/>
            </a:ext>
          </a:extLst>
        </xdr:cNvPr>
        <xdr:cNvSpPr txBox="1"/>
      </xdr:nvSpPr>
      <xdr:spPr>
        <a:xfrm>
          <a:off x="6038361" y="101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106239</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F28CE5CC-AB20-4907-A2FC-FF64033A2688}"/>
            </a:ext>
          </a:extLst>
        </xdr:cNvPr>
        <xdr:cNvSpPr txBox="1"/>
      </xdr:nvSpPr>
      <xdr:spPr>
        <a:xfrm>
          <a:off x="8425961" y="1067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107927</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CF37F59C-AC5D-4B1F-A888-0382DEBFB887}"/>
            </a:ext>
          </a:extLst>
        </xdr:cNvPr>
        <xdr:cNvSpPr txBox="1"/>
      </xdr:nvSpPr>
      <xdr:spPr>
        <a:xfrm>
          <a:off x="7644911" y="1068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111278</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83536167-1F2C-4A24-93E8-451A57A7870B}"/>
            </a:ext>
          </a:extLst>
        </xdr:cNvPr>
        <xdr:cNvSpPr txBox="1"/>
      </xdr:nvSpPr>
      <xdr:spPr>
        <a:xfrm>
          <a:off x="6851161" y="1068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113988</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437FD04-8D7F-4376-82AE-2817E5A1807B}"/>
            </a:ext>
          </a:extLst>
        </xdr:cNvPr>
        <xdr:cNvSpPr txBox="1"/>
      </xdr:nvSpPr>
      <xdr:spPr>
        <a:xfrm>
          <a:off x="6038361" y="1068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9440D47-9A7A-4BAA-89DE-42C927BA3D1F}"/>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51A2545-B149-4B59-A7A1-98F668C323A2}"/>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A36EF54-D566-41A2-A1CA-B09E5075E06E}"/>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6F1AD08-5EB6-458D-B5C6-9C30A84EF6B8}"/>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2524CA4-C9B8-4D66-821D-3BFB56F23F6F}"/>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C9CE0ED9-4107-4781-BA25-C24D7C42B254}"/>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9C8079A-2B30-42CF-912F-85F00FD25B5F}"/>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D2F1B95-B4BD-4EAC-95B2-0653E105204E}"/>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0CB37CC-4BAC-48CD-A85E-FDD510F8F937}"/>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263FA51-83CA-4448-B0BF-2F8A342D0DBA}"/>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942D3741-F24D-46D9-816B-8237582F14D7}"/>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672AB69F-2663-4F0F-A826-2DEBF7C47D78}"/>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DBCB6CD9-05D8-4CC2-85D2-ED465101D7A5}"/>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CE75A48F-90B8-4042-B5B8-0DB84FBD1BB7}"/>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1DA73893-805C-4B82-9B10-9A6C8C48E82D}"/>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26B419B9-CA5A-424A-8092-3BF25C45DAF3}"/>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BFD76E29-A5B7-40E6-8215-9EAC54E79FCF}"/>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5A5A486F-F48D-43FE-9F46-CA9445061A8C}"/>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74352ACF-44FF-4F26-8EC0-909ECF5D2A8E}"/>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1D45EFCC-D698-4EC7-B953-EF42F3236A01}"/>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3C499C11-B0A4-49BD-A5D9-85F3CAA023DE}"/>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D712C158-660B-4C8E-AA82-8FC68773E39D}"/>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65C4E1A5-AA76-417A-8339-BE358E2E8319}"/>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FCC425F5-0F08-4C2C-AD77-79002628AD27}"/>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CF59EB84-F2C3-44A7-8472-E34F8E318C04}"/>
            </a:ext>
          </a:extLst>
        </xdr:cNvPr>
        <xdr:cNvCxnSpPr/>
      </xdr:nvCxnSpPr>
      <xdr:spPr>
        <a:xfrm flipV="1">
          <a:off x="4177665" y="12962255"/>
          <a:ext cx="0" cy="1303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B407E050-1A13-419F-9B30-A8B7DF0CD412}"/>
            </a:ext>
          </a:extLst>
        </xdr:cNvPr>
        <xdr:cNvSpPr txBox="1"/>
      </xdr:nvSpPr>
      <xdr:spPr>
        <a:xfrm>
          <a:off x="4216400" y="1426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44A1455B-E526-45B7-96EC-C88613610F9C}"/>
            </a:ext>
          </a:extLst>
        </xdr:cNvPr>
        <xdr:cNvCxnSpPr/>
      </xdr:nvCxnSpPr>
      <xdr:spPr>
        <a:xfrm>
          <a:off x="4108450" y="14265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DAF8E5EC-D1DE-4562-AC49-2666DAC92F6D}"/>
            </a:ext>
          </a:extLst>
        </xdr:cNvPr>
        <xdr:cNvSpPr txBox="1"/>
      </xdr:nvSpPr>
      <xdr:spPr>
        <a:xfrm>
          <a:off x="4216400" y="1274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1FB764BC-2F8C-4FAF-BA21-DC6ABD5785D8}"/>
            </a:ext>
          </a:extLst>
        </xdr:cNvPr>
        <xdr:cNvCxnSpPr/>
      </xdr:nvCxnSpPr>
      <xdr:spPr>
        <a:xfrm>
          <a:off x="4108450" y="12962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229D1F09-367C-4B95-ACA9-FA8B84B56B7A}"/>
            </a:ext>
          </a:extLst>
        </xdr:cNvPr>
        <xdr:cNvSpPr txBox="1"/>
      </xdr:nvSpPr>
      <xdr:spPr>
        <a:xfrm>
          <a:off x="4216400" y="13465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2385BCE5-C797-4425-BC5F-ACE2B6F8C584}"/>
            </a:ext>
          </a:extLst>
        </xdr:cNvPr>
        <xdr:cNvSpPr/>
      </xdr:nvSpPr>
      <xdr:spPr>
        <a:xfrm>
          <a:off x="4127500" y="136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19A66761-2BB8-40C3-9074-D2321F6205C9}"/>
            </a:ext>
          </a:extLst>
        </xdr:cNvPr>
        <xdr:cNvSpPr/>
      </xdr:nvSpPr>
      <xdr:spPr>
        <a:xfrm>
          <a:off x="3384550" y="136023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a:extLst>
            <a:ext uri="{FF2B5EF4-FFF2-40B4-BE49-F238E27FC236}">
              <a16:creationId xmlns:a16="http://schemas.microsoft.com/office/drawing/2014/main" id="{8DB685D1-7F3F-4F8D-94B5-D140FEC56D25}"/>
            </a:ext>
          </a:extLst>
        </xdr:cNvPr>
        <xdr:cNvSpPr/>
      </xdr:nvSpPr>
      <xdr:spPr>
        <a:xfrm>
          <a:off x="2571750" y="13667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a:extLst>
            <a:ext uri="{FF2B5EF4-FFF2-40B4-BE49-F238E27FC236}">
              <a16:creationId xmlns:a16="http://schemas.microsoft.com/office/drawing/2014/main" id="{70411962-C612-4A8B-8713-0EA929A2F6BE}"/>
            </a:ext>
          </a:extLst>
        </xdr:cNvPr>
        <xdr:cNvSpPr/>
      </xdr:nvSpPr>
      <xdr:spPr>
        <a:xfrm>
          <a:off x="1778000" y="13663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a:extLst>
            <a:ext uri="{FF2B5EF4-FFF2-40B4-BE49-F238E27FC236}">
              <a16:creationId xmlns:a16="http://schemas.microsoft.com/office/drawing/2014/main" id="{4A4E4674-12E5-4B28-B46C-BF3DAF1EE766}"/>
            </a:ext>
          </a:extLst>
        </xdr:cNvPr>
        <xdr:cNvSpPr/>
      </xdr:nvSpPr>
      <xdr:spPr>
        <a:xfrm>
          <a:off x="984250" y="13670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5685C84-5CAB-423D-9D02-E98C092E123E}"/>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7E56113-8AC1-4AC3-9340-9C6D9C22D825}"/>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AB0E0AD-050C-4196-B32E-1FEEAD7835EB}"/>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AD8215C-AC16-4C8E-A38E-2DBD7D5CD3BF}"/>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209C0CF-AAC4-4076-8C7F-50F4BE2825C7}"/>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34925</xdr:rowOff>
    </xdr:from>
    <xdr:to>
      <xdr:col>24</xdr:col>
      <xdr:colOff>114300</xdr:colOff>
      <xdr:row>83</xdr:row>
      <xdr:rowOff>136525</xdr:rowOff>
    </xdr:to>
    <xdr:sp macro="" textlink="">
      <xdr:nvSpPr>
        <xdr:cNvPr id="303" name="楕円 302">
          <a:extLst>
            <a:ext uri="{FF2B5EF4-FFF2-40B4-BE49-F238E27FC236}">
              <a16:creationId xmlns:a16="http://schemas.microsoft.com/office/drawing/2014/main" id="{AF528F3E-9C37-45E4-A0C2-B0A273313597}"/>
            </a:ext>
          </a:extLst>
        </xdr:cNvPr>
        <xdr:cNvSpPr/>
      </xdr:nvSpPr>
      <xdr:spPr>
        <a:xfrm>
          <a:off x="4127500" y="1374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13352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1061CA9A-ED7B-4B8D-8A19-91C0ED737680}"/>
            </a:ext>
          </a:extLst>
        </xdr:cNvPr>
        <xdr:cNvSpPr txBox="1"/>
      </xdr:nvSpPr>
      <xdr:spPr>
        <a:xfrm>
          <a:off x="4216400" y="1372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305" name="楕円 304">
          <a:extLst>
            <a:ext uri="{FF2B5EF4-FFF2-40B4-BE49-F238E27FC236}">
              <a16:creationId xmlns:a16="http://schemas.microsoft.com/office/drawing/2014/main" id="{EB868997-1939-4D5E-8049-DA9C5A41564E}"/>
            </a:ext>
          </a:extLst>
        </xdr:cNvPr>
        <xdr:cNvSpPr/>
      </xdr:nvSpPr>
      <xdr:spPr>
        <a:xfrm>
          <a:off x="3384550" y="13708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85725</xdr:rowOff>
    </xdr:to>
    <xdr:cxnSp macro="">
      <xdr:nvCxnSpPr>
        <xdr:cNvPr id="306" name="直線コネクタ 305">
          <a:extLst>
            <a:ext uri="{FF2B5EF4-FFF2-40B4-BE49-F238E27FC236}">
              <a16:creationId xmlns:a16="http://schemas.microsoft.com/office/drawing/2014/main" id="{E1B8ECBE-C2F3-40D2-AC64-50FC8BCCDCCA}"/>
            </a:ext>
          </a:extLst>
        </xdr:cNvPr>
        <xdr:cNvCxnSpPr/>
      </xdr:nvCxnSpPr>
      <xdr:spPr>
        <a:xfrm>
          <a:off x="3429000" y="13759180"/>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132080</xdr:rowOff>
    </xdr:from>
    <xdr:to>
      <xdr:col>15</xdr:col>
      <xdr:colOff>101600</xdr:colOff>
      <xdr:row>83</xdr:row>
      <xdr:rowOff>62230</xdr:rowOff>
    </xdr:to>
    <xdr:sp macro="" textlink="">
      <xdr:nvSpPr>
        <xdr:cNvPr id="307" name="楕円 306">
          <a:extLst>
            <a:ext uri="{FF2B5EF4-FFF2-40B4-BE49-F238E27FC236}">
              <a16:creationId xmlns:a16="http://schemas.microsoft.com/office/drawing/2014/main" id="{294A39B2-8F56-4AD4-8E4E-3A04F910889A}"/>
            </a:ext>
          </a:extLst>
        </xdr:cNvPr>
        <xdr:cNvSpPr/>
      </xdr:nvSpPr>
      <xdr:spPr>
        <a:xfrm>
          <a:off x="2571750" y="13676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xdr:rowOff>
    </xdr:from>
    <xdr:to>
      <xdr:col>19</xdr:col>
      <xdr:colOff>177800</xdr:colOff>
      <xdr:row>83</xdr:row>
      <xdr:rowOff>49530</xdr:rowOff>
    </xdr:to>
    <xdr:cxnSp macro="">
      <xdr:nvCxnSpPr>
        <xdr:cNvPr id="308" name="直線コネクタ 307">
          <a:extLst>
            <a:ext uri="{FF2B5EF4-FFF2-40B4-BE49-F238E27FC236}">
              <a16:creationId xmlns:a16="http://schemas.microsoft.com/office/drawing/2014/main" id="{39475086-3E56-40C8-8215-AF38C1DB2969}"/>
            </a:ext>
          </a:extLst>
        </xdr:cNvPr>
        <xdr:cNvCxnSpPr/>
      </xdr:nvCxnSpPr>
      <xdr:spPr>
        <a:xfrm>
          <a:off x="2622550" y="1372108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95886</xdr:rowOff>
    </xdr:from>
    <xdr:to>
      <xdr:col>10</xdr:col>
      <xdr:colOff>165100</xdr:colOff>
      <xdr:row>83</xdr:row>
      <xdr:rowOff>26036</xdr:rowOff>
    </xdr:to>
    <xdr:sp macro="" textlink="">
      <xdr:nvSpPr>
        <xdr:cNvPr id="309" name="楕円 308">
          <a:extLst>
            <a:ext uri="{FF2B5EF4-FFF2-40B4-BE49-F238E27FC236}">
              <a16:creationId xmlns:a16="http://schemas.microsoft.com/office/drawing/2014/main" id="{0189A622-7D86-49CC-A7CE-D7F7F8807468}"/>
            </a:ext>
          </a:extLst>
        </xdr:cNvPr>
        <xdr:cNvSpPr/>
      </xdr:nvSpPr>
      <xdr:spPr>
        <a:xfrm>
          <a:off x="1778000" y="136404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146686</xdr:rowOff>
    </xdr:from>
    <xdr:to>
      <xdr:col>15</xdr:col>
      <xdr:colOff>50800</xdr:colOff>
      <xdr:row>83</xdr:row>
      <xdr:rowOff>11430</xdr:rowOff>
    </xdr:to>
    <xdr:cxnSp macro="">
      <xdr:nvCxnSpPr>
        <xdr:cNvPr id="310" name="直線コネクタ 309">
          <a:extLst>
            <a:ext uri="{FF2B5EF4-FFF2-40B4-BE49-F238E27FC236}">
              <a16:creationId xmlns:a16="http://schemas.microsoft.com/office/drawing/2014/main" id="{95B031F2-7C02-4A0A-A3CF-798E30556B5D}"/>
            </a:ext>
          </a:extLst>
        </xdr:cNvPr>
        <xdr:cNvCxnSpPr/>
      </xdr:nvCxnSpPr>
      <xdr:spPr>
        <a:xfrm>
          <a:off x="1828800" y="13691236"/>
          <a:ext cx="79375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59689</xdr:rowOff>
    </xdr:from>
    <xdr:to>
      <xdr:col>6</xdr:col>
      <xdr:colOff>38100</xdr:colOff>
      <xdr:row>82</xdr:row>
      <xdr:rowOff>161289</xdr:rowOff>
    </xdr:to>
    <xdr:sp macro="" textlink="">
      <xdr:nvSpPr>
        <xdr:cNvPr id="311" name="楕円 310">
          <a:extLst>
            <a:ext uri="{FF2B5EF4-FFF2-40B4-BE49-F238E27FC236}">
              <a16:creationId xmlns:a16="http://schemas.microsoft.com/office/drawing/2014/main" id="{AC759A33-39A5-40D0-BFA3-7A546D17B044}"/>
            </a:ext>
          </a:extLst>
        </xdr:cNvPr>
        <xdr:cNvSpPr/>
      </xdr:nvSpPr>
      <xdr:spPr>
        <a:xfrm>
          <a:off x="984250" y="13604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110489</xdr:rowOff>
    </xdr:from>
    <xdr:to>
      <xdr:col>10</xdr:col>
      <xdr:colOff>114300</xdr:colOff>
      <xdr:row>82</xdr:row>
      <xdr:rowOff>146686</xdr:rowOff>
    </xdr:to>
    <xdr:cxnSp macro="">
      <xdr:nvCxnSpPr>
        <xdr:cNvPr id="312" name="直線コネクタ 311">
          <a:extLst>
            <a:ext uri="{FF2B5EF4-FFF2-40B4-BE49-F238E27FC236}">
              <a16:creationId xmlns:a16="http://schemas.microsoft.com/office/drawing/2014/main" id="{B329D860-32E3-48E2-A8E6-E79B6EB36F40}"/>
            </a:ext>
          </a:extLst>
        </xdr:cNvPr>
        <xdr:cNvCxnSpPr/>
      </xdr:nvCxnSpPr>
      <xdr:spPr>
        <a:xfrm>
          <a:off x="1028700" y="13655039"/>
          <a:ext cx="8001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3" name="n_1aveValue【公営住宅】&#10;有形固定資産減価償却率">
          <a:extLst>
            <a:ext uri="{FF2B5EF4-FFF2-40B4-BE49-F238E27FC236}">
              <a16:creationId xmlns:a16="http://schemas.microsoft.com/office/drawing/2014/main" id="{44E958FD-C306-44BF-8D07-9D616A73363E}"/>
            </a:ext>
          </a:extLst>
        </xdr:cNvPr>
        <xdr:cNvSpPr txBox="1"/>
      </xdr:nvSpPr>
      <xdr:spPr>
        <a:xfrm>
          <a:off x="3239144" y="1338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314" name="n_2aveValue【公営住宅】&#10;有形固定資産減価償却率">
          <a:extLst>
            <a:ext uri="{FF2B5EF4-FFF2-40B4-BE49-F238E27FC236}">
              <a16:creationId xmlns:a16="http://schemas.microsoft.com/office/drawing/2014/main" id="{F3C18AEC-12E2-4CFF-AF4E-9E4D746CF21B}"/>
            </a:ext>
          </a:extLst>
        </xdr:cNvPr>
        <xdr:cNvSpPr txBox="1"/>
      </xdr:nvSpPr>
      <xdr:spPr>
        <a:xfrm>
          <a:off x="2439044" y="1344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15" name="n_3aveValue【公営住宅】&#10;有形固定資産減価償却率">
          <a:extLst>
            <a:ext uri="{FF2B5EF4-FFF2-40B4-BE49-F238E27FC236}">
              <a16:creationId xmlns:a16="http://schemas.microsoft.com/office/drawing/2014/main" id="{1F7F7255-7B6D-4593-BC5E-E9436B94F274}"/>
            </a:ext>
          </a:extLst>
        </xdr:cNvPr>
        <xdr:cNvSpPr txBox="1"/>
      </xdr:nvSpPr>
      <xdr:spPr>
        <a:xfrm>
          <a:off x="1645294" y="1374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51E68AA2-392A-47B8-B385-61380434EE65}"/>
            </a:ext>
          </a:extLst>
        </xdr:cNvPr>
        <xdr:cNvSpPr txBox="1"/>
      </xdr:nvSpPr>
      <xdr:spPr>
        <a:xfrm>
          <a:off x="851544" y="1375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317" name="n_1mainValue【公営住宅】&#10;有形固定資産減価償却率">
          <a:extLst>
            <a:ext uri="{FF2B5EF4-FFF2-40B4-BE49-F238E27FC236}">
              <a16:creationId xmlns:a16="http://schemas.microsoft.com/office/drawing/2014/main" id="{FD1B30AE-ACA6-4C65-BD8A-807BC968D973}"/>
            </a:ext>
          </a:extLst>
        </xdr:cNvPr>
        <xdr:cNvSpPr txBox="1"/>
      </xdr:nvSpPr>
      <xdr:spPr>
        <a:xfrm>
          <a:off x="32391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8" name="n_2mainValue【公営住宅】&#10;有形固定資産減価償却率">
          <a:extLst>
            <a:ext uri="{FF2B5EF4-FFF2-40B4-BE49-F238E27FC236}">
              <a16:creationId xmlns:a16="http://schemas.microsoft.com/office/drawing/2014/main" id="{1FCD05A4-F821-48A0-9055-209BCE66BE0C}"/>
            </a:ext>
          </a:extLst>
        </xdr:cNvPr>
        <xdr:cNvSpPr txBox="1"/>
      </xdr:nvSpPr>
      <xdr:spPr>
        <a:xfrm>
          <a:off x="2439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9" name="n_3mainValue【公営住宅】&#10;有形固定資産減価償却率">
          <a:extLst>
            <a:ext uri="{FF2B5EF4-FFF2-40B4-BE49-F238E27FC236}">
              <a16:creationId xmlns:a16="http://schemas.microsoft.com/office/drawing/2014/main" id="{10C898BB-BC3D-44FC-9766-9C6C35A5268B}"/>
            </a:ext>
          </a:extLst>
        </xdr:cNvPr>
        <xdr:cNvSpPr txBox="1"/>
      </xdr:nvSpPr>
      <xdr:spPr>
        <a:xfrm>
          <a:off x="1645294" y="1342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20" name="n_4mainValue【公営住宅】&#10;有形固定資産減価償却率">
          <a:extLst>
            <a:ext uri="{FF2B5EF4-FFF2-40B4-BE49-F238E27FC236}">
              <a16:creationId xmlns:a16="http://schemas.microsoft.com/office/drawing/2014/main" id="{3E228573-06A3-46CD-AA5C-601753032548}"/>
            </a:ext>
          </a:extLst>
        </xdr:cNvPr>
        <xdr:cNvSpPr txBox="1"/>
      </xdr:nvSpPr>
      <xdr:spPr>
        <a:xfrm>
          <a:off x="851544" y="1338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69C3C22-B574-4752-AED1-B2FD3DDFF45B}"/>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8C38A20-B60E-49CB-AE62-AABAB90E1D6C}"/>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8D1E4EE-7EB4-48CA-B00B-B115ABCA8D62}"/>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CD77D3B-F996-4572-8020-F845851E984D}"/>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908A92D-EA0C-4746-8164-4A4DBD742FCA}"/>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447F351-29E9-434C-8FA4-DB06EA96F727}"/>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77597B5D-3822-4F06-A7BA-D70B46535A58}"/>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8D29118-C683-4732-93A5-4D34D8732C7B}"/>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8A55F9B-20AE-46B5-98FE-56CEE5C1228F}"/>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4D3F28A-7273-4A53-B430-92EAF19309E6}"/>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7168425D-AE78-458B-8498-D9C3470FB741}"/>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93CC091-203D-4901-9F00-B9CB2DF4236E}"/>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BE7C8945-ADC6-490D-A1AB-E29C8A59F7BC}"/>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77158085-384E-4294-A813-F614B67D378B}"/>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5A6B5BDA-70EB-46D8-927B-375760BE4F88}"/>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F1FEA5F1-27B2-4DDB-82E3-08AA37B920AA}"/>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C961764D-D0CF-4FB3-BE40-6B7314CA8DEA}"/>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4E24A350-58DA-4D5F-B0D0-5E287C39D784}"/>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F46AB2F3-D853-4C62-B82E-89CB4F9405BE}"/>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5CE33C9F-4B7E-4E96-A4CA-580520434F0B}"/>
            </a:ext>
          </a:extLst>
        </xdr:cNvPr>
        <xdr:cNvCxnSpPr/>
      </xdr:nvCxnSpPr>
      <xdr:spPr>
        <a:xfrm flipV="1">
          <a:off x="9429115" y="12911962"/>
          <a:ext cx="0" cy="121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C35AE401-F219-4892-9DB8-227C547352AD}"/>
            </a:ext>
          </a:extLst>
        </xdr:cNvPr>
        <xdr:cNvSpPr txBox="1"/>
      </xdr:nvSpPr>
      <xdr:spPr>
        <a:xfrm>
          <a:off x="9467850" y="1413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A93FA340-A153-43AF-93BA-9D1FA523B905}"/>
            </a:ext>
          </a:extLst>
        </xdr:cNvPr>
        <xdr:cNvCxnSpPr/>
      </xdr:nvCxnSpPr>
      <xdr:spPr>
        <a:xfrm>
          <a:off x="9359900" y="14129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F7E013F2-1F1D-4782-9F3F-AC3B96A1FD60}"/>
            </a:ext>
          </a:extLst>
        </xdr:cNvPr>
        <xdr:cNvSpPr txBox="1"/>
      </xdr:nvSpPr>
      <xdr:spPr>
        <a:xfrm>
          <a:off x="9467850" y="1269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2F83CFD2-F4B8-41E3-9E1D-68ED6F813374}"/>
            </a:ext>
          </a:extLst>
        </xdr:cNvPr>
        <xdr:cNvCxnSpPr/>
      </xdr:nvCxnSpPr>
      <xdr:spPr>
        <a:xfrm>
          <a:off x="9359900" y="12911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a:extLst>
            <a:ext uri="{FF2B5EF4-FFF2-40B4-BE49-F238E27FC236}">
              <a16:creationId xmlns:a16="http://schemas.microsoft.com/office/drawing/2014/main" id="{F0F5F9A0-825F-4AA0-BC17-AEF3D4F45720}"/>
            </a:ext>
          </a:extLst>
        </xdr:cNvPr>
        <xdr:cNvSpPr txBox="1"/>
      </xdr:nvSpPr>
      <xdr:spPr>
        <a:xfrm>
          <a:off x="9467850" y="13663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2FEA1036-073D-4D59-828E-300BC92FD2CE}"/>
            </a:ext>
          </a:extLst>
        </xdr:cNvPr>
        <xdr:cNvSpPr/>
      </xdr:nvSpPr>
      <xdr:spPr>
        <a:xfrm>
          <a:off x="9398000" y="138061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8F385E87-D20F-4467-8B27-0B1AE5243AC6}"/>
            </a:ext>
          </a:extLst>
        </xdr:cNvPr>
        <xdr:cNvSpPr/>
      </xdr:nvSpPr>
      <xdr:spPr>
        <a:xfrm>
          <a:off x="8636000" y="138175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a:extLst>
            <a:ext uri="{FF2B5EF4-FFF2-40B4-BE49-F238E27FC236}">
              <a16:creationId xmlns:a16="http://schemas.microsoft.com/office/drawing/2014/main" id="{F2F67166-3EAA-4B9C-AFBD-3984A3354CA7}"/>
            </a:ext>
          </a:extLst>
        </xdr:cNvPr>
        <xdr:cNvSpPr/>
      </xdr:nvSpPr>
      <xdr:spPr>
        <a:xfrm>
          <a:off x="7842250" y="138403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a:extLst>
            <a:ext uri="{FF2B5EF4-FFF2-40B4-BE49-F238E27FC236}">
              <a16:creationId xmlns:a16="http://schemas.microsoft.com/office/drawing/2014/main" id="{4B29EE52-4652-4A36-BA0D-56DED05081DC}"/>
            </a:ext>
          </a:extLst>
        </xdr:cNvPr>
        <xdr:cNvSpPr/>
      </xdr:nvSpPr>
      <xdr:spPr>
        <a:xfrm>
          <a:off x="7029450" y="13862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a:extLst>
            <a:ext uri="{FF2B5EF4-FFF2-40B4-BE49-F238E27FC236}">
              <a16:creationId xmlns:a16="http://schemas.microsoft.com/office/drawing/2014/main" id="{532A9FCC-9E1E-4AE8-B56E-49A6257605D8}"/>
            </a:ext>
          </a:extLst>
        </xdr:cNvPr>
        <xdr:cNvSpPr/>
      </xdr:nvSpPr>
      <xdr:spPr>
        <a:xfrm>
          <a:off x="6235700" y="138672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60067E2-146D-45BC-8830-8AEF284DAD68}"/>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FB18176-475C-46D5-A340-ECE58D437105}"/>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F796119-CAFD-484C-8F5B-4C6AAAFDB7FA}"/>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A842162-931A-4D2C-8EE0-508F57159B0D}"/>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B014296-AB62-4F7A-9D9E-AD0A239D89AD}"/>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123317</xdr:rowOff>
    </xdr:from>
    <xdr:to>
      <xdr:col>55</xdr:col>
      <xdr:colOff>50800</xdr:colOff>
      <xdr:row>85</xdr:row>
      <xdr:rowOff>53467</xdr:rowOff>
    </xdr:to>
    <xdr:sp macro="" textlink="">
      <xdr:nvSpPr>
        <xdr:cNvPr id="356" name="楕円 355">
          <a:extLst>
            <a:ext uri="{FF2B5EF4-FFF2-40B4-BE49-F238E27FC236}">
              <a16:creationId xmlns:a16="http://schemas.microsoft.com/office/drawing/2014/main" id="{FB3CF4A4-ACE7-493B-9BAF-A85A5182F717}"/>
            </a:ext>
          </a:extLst>
        </xdr:cNvPr>
        <xdr:cNvSpPr/>
      </xdr:nvSpPr>
      <xdr:spPr>
        <a:xfrm>
          <a:off x="9398000" y="139980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38244</xdr:rowOff>
    </xdr:from>
    <xdr:ext cx="469744" cy="259045"/>
    <xdr:sp macro="" textlink="">
      <xdr:nvSpPr>
        <xdr:cNvPr id="357" name="【公営住宅】&#10;一人当たり面積該当値テキスト">
          <a:extLst>
            <a:ext uri="{FF2B5EF4-FFF2-40B4-BE49-F238E27FC236}">
              <a16:creationId xmlns:a16="http://schemas.microsoft.com/office/drawing/2014/main" id="{924ECC97-34BB-4B37-B2BD-6B331EC58C5B}"/>
            </a:ext>
          </a:extLst>
        </xdr:cNvPr>
        <xdr:cNvSpPr txBox="1"/>
      </xdr:nvSpPr>
      <xdr:spPr>
        <a:xfrm>
          <a:off x="9467850" y="1391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123317</xdr:rowOff>
    </xdr:from>
    <xdr:to>
      <xdr:col>50</xdr:col>
      <xdr:colOff>165100</xdr:colOff>
      <xdr:row>85</xdr:row>
      <xdr:rowOff>53467</xdr:rowOff>
    </xdr:to>
    <xdr:sp macro="" textlink="">
      <xdr:nvSpPr>
        <xdr:cNvPr id="358" name="楕円 357">
          <a:extLst>
            <a:ext uri="{FF2B5EF4-FFF2-40B4-BE49-F238E27FC236}">
              <a16:creationId xmlns:a16="http://schemas.microsoft.com/office/drawing/2014/main" id="{1BE74E0F-D153-4822-9EE4-543C9E156BC8}"/>
            </a:ext>
          </a:extLst>
        </xdr:cNvPr>
        <xdr:cNvSpPr/>
      </xdr:nvSpPr>
      <xdr:spPr>
        <a:xfrm>
          <a:off x="8636000" y="139980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xdr:rowOff>
    </xdr:from>
    <xdr:to>
      <xdr:col>55</xdr:col>
      <xdr:colOff>0</xdr:colOff>
      <xdr:row>85</xdr:row>
      <xdr:rowOff>2667</xdr:rowOff>
    </xdr:to>
    <xdr:cxnSp macro="">
      <xdr:nvCxnSpPr>
        <xdr:cNvPr id="359" name="直線コネクタ 358">
          <a:extLst>
            <a:ext uri="{FF2B5EF4-FFF2-40B4-BE49-F238E27FC236}">
              <a16:creationId xmlns:a16="http://schemas.microsoft.com/office/drawing/2014/main" id="{4BFE0DA3-5056-496B-95AF-34D65C443257}"/>
            </a:ext>
          </a:extLst>
        </xdr:cNvPr>
        <xdr:cNvCxnSpPr/>
      </xdr:nvCxnSpPr>
      <xdr:spPr>
        <a:xfrm>
          <a:off x="8686800" y="1404251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123317</xdr:rowOff>
    </xdr:from>
    <xdr:to>
      <xdr:col>46</xdr:col>
      <xdr:colOff>38100</xdr:colOff>
      <xdr:row>85</xdr:row>
      <xdr:rowOff>53467</xdr:rowOff>
    </xdr:to>
    <xdr:sp macro="" textlink="">
      <xdr:nvSpPr>
        <xdr:cNvPr id="360" name="楕円 359">
          <a:extLst>
            <a:ext uri="{FF2B5EF4-FFF2-40B4-BE49-F238E27FC236}">
              <a16:creationId xmlns:a16="http://schemas.microsoft.com/office/drawing/2014/main" id="{D1B00FB3-A5E9-4B1A-BD6B-E85B0E465699}"/>
            </a:ext>
          </a:extLst>
        </xdr:cNvPr>
        <xdr:cNvSpPr/>
      </xdr:nvSpPr>
      <xdr:spPr>
        <a:xfrm>
          <a:off x="7842250" y="139980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xdr:rowOff>
    </xdr:from>
    <xdr:to>
      <xdr:col>50</xdr:col>
      <xdr:colOff>114300</xdr:colOff>
      <xdr:row>85</xdr:row>
      <xdr:rowOff>2667</xdr:rowOff>
    </xdr:to>
    <xdr:cxnSp macro="">
      <xdr:nvCxnSpPr>
        <xdr:cNvPr id="361" name="直線コネクタ 360">
          <a:extLst>
            <a:ext uri="{FF2B5EF4-FFF2-40B4-BE49-F238E27FC236}">
              <a16:creationId xmlns:a16="http://schemas.microsoft.com/office/drawing/2014/main" id="{C5AB3EFA-2B5B-499A-8DB3-6FF70A6D0B3C}"/>
            </a:ext>
          </a:extLst>
        </xdr:cNvPr>
        <xdr:cNvCxnSpPr/>
      </xdr:nvCxnSpPr>
      <xdr:spPr>
        <a:xfrm>
          <a:off x="7886700" y="1404251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123317</xdr:rowOff>
    </xdr:from>
    <xdr:to>
      <xdr:col>41</xdr:col>
      <xdr:colOff>101600</xdr:colOff>
      <xdr:row>85</xdr:row>
      <xdr:rowOff>53467</xdr:rowOff>
    </xdr:to>
    <xdr:sp macro="" textlink="">
      <xdr:nvSpPr>
        <xdr:cNvPr id="362" name="楕円 361">
          <a:extLst>
            <a:ext uri="{FF2B5EF4-FFF2-40B4-BE49-F238E27FC236}">
              <a16:creationId xmlns:a16="http://schemas.microsoft.com/office/drawing/2014/main" id="{43B3564F-FD15-48EF-B151-08EB7EB7CC94}"/>
            </a:ext>
          </a:extLst>
        </xdr:cNvPr>
        <xdr:cNvSpPr/>
      </xdr:nvSpPr>
      <xdr:spPr>
        <a:xfrm>
          <a:off x="7029450" y="139980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xdr:rowOff>
    </xdr:from>
    <xdr:to>
      <xdr:col>45</xdr:col>
      <xdr:colOff>177800</xdr:colOff>
      <xdr:row>85</xdr:row>
      <xdr:rowOff>2667</xdr:rowOff>
    </xdr:to>
    <xdr:cxnSp macro="">
      <xdr:nvCxnSpPr>
        <xdr:cNvPr id="363" name="直線コネクタ 362">
          <a:extLst>
            <a:ext uri="{FF2B5EF4-FFF2-40B4-BE49-F238E27FC236}">
              <a16:creationId xmlns:a16="http://schemas.microsoft.com/office/drawing/2014/main" id="{F201D074-9C6A-4B4C-8A8E-B6A06CB95B2A}"/>
            </a:ext>
          </a:extLst>
        </xdr:cNvPr>
        <xdr:cNvCxnSpPr/>
      </xdr:nvCxnSpPr>
      <xdr:spPr>
        <a:xfrm>
          <a:off x="7080250" y="1404251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123889</xdr:rowOff>
    </xdr:from>
    <xdr:to>
      <xdr:col>36</xdr:col>
      <xdr:colOff>165100</xdr:colOff>
      <xdr:row>85</xdr:row>
      <xdr:rowOff>54039</xdr:rowOff>
    </xdr:to>
    <xdr:sp macro="" textlink="">
      <xdr:nvSpPr>
        <xdr:cNvPr id="364" name="楕円 363">
          <a:extLst>
            <a:ext uri="{FF2B5EF4-FFF2-40B4-BE49-F238E27FC236}">
              <a16:creationId xmlns:a16="http://schemas.microsoft.com/office/drawing/2014/main" id="{1694CF26-24F7-4996-8D9F-5D936C2CF47B}"/>
            </a:ext>
          </a:extLst>
        </xdr:cNvPr>
        <xdr:cNvSpPr/>
      </xdr:nvSpPr>
      <xdr:spPr>
        <a:xfrm>
          <a:off x="6235700" y="139986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2667</xdr:rowOff>
    </xdr:from>
    <xdr:to>
      <xdr:col>41</xdr:col>
      <xdr:colOff>50800</xdr:colOff>
      <xdr:row>85</xdr:row>
      <xdr:rowOff>3239</xdr:rowOff>
    </xdr:to>
    <xdr:cxnSp macro="">
      <xdr:nvCxnSpPr>
        <xdr:cNvPr id="365" name="直線コネクタ 364">
          <a:extLst>
            <a:ext uri="{FF2B5EF4-FFF2-40B4-BE49-F238E27FC236}">
              <a16:creationId xmlns:a16="http://schemas.microsoft.com/office/drawing/2014/main" id="{7046F040-1FE9-47F3-A92C-54BFA64AD454}"/>
            </a:ext>
          </a:extLst>
        </xdr:cNvPr>
        <xdr:cNvCxnSpPr/>
      </xdr:nvCxnSpPr>
      <xdr:spPr>
        <a:xfrm flipV="1">
          <a:off x="6286500" y="14042517"/>
          <a:ext cx="7937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a:extLst>
            <a:ext uri="{FF2B5EF4-FFF2-40B4-BE49-F238E27FC236}">
              <a16:creationId xmlns:a16="http://schemas.microsoft.com/office/drawing/2014/main" id="{6C21154E-D90C-4594-9652-26E916423A2F}"/>
            </a:ext>
          </a:extLst>
        </xdr:cNvPr>
        <xdr:cNvSpPr txBox="1"/>
      </xdr:nvSpPr>
      <xdr:spPr>
        <a:xfrm>
          <a:off x="8458277" y="1359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67" name="n_2aveValue【公営住宅】&#10;一人当たり面積">
          <a:extLst>
            <a:ext uri="{FF2B5EF4-FFF2-40B4-BE49-F238E27FC236}">
              <a16:creationId xmlns:a16="http://schemas.microsoft.com/office/drawing/2014/main" id="{DF90FB42-4AD8-4F24-B0C1-63F6ABE861A4}"/>
            </a:ext>
          </a:extLst>
        </xdr:cNvPr>
        <xdr:cNvSpPr txBox="1"/>
      </xdr:nvSpPr>
      <xdr:spPr>
        <a:xfrm>
          <a:off x="7677227" y="1362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macro="" textlink="">
      <xdr:nvSpPr>
        <xdr:cNvPr id="368" name="n_3aveValue【公営住宅】&#10;一人当たり面積">
          <a:extLst>
            <a:ext uri="{FF2B5EF4-FFF2-40B4-BE49-F238E27FC236}">
              <a16:creationId xmlns:a16="http://schemas.microsoft.com/office/drawing/2014/main" id="{BF3B9024-E9D7-419A-BFC4-5DBD28CD08EE}"/>
            </a:ext>
          </a:extLst>
        </xdr:cNvPr>
        <xdr:cNvSpPr txBox="1"/>
      </xdr:nvSpPr>
      <xdr:spPr>
        <a:xfrm>
          <a:off x="6864427" y="136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macro="" textlink="">
      <xdr:nvSpPr>
        <xdr:cNvPr id="369" name="n_4aveValue【公営住宅】&#10;一人当たり面積">
          <a:extLst>
            <a:ext uri="{FF2B5EF4-FFF2-40B4-BE49-F238E27FC236}">
              <a16:creationId xmlns:a16="http://schemas.microsoft.com/office/drawing/2014/main" id="{BA037AE6-F155-4E82-A93F-36911EB41E69}"/>
            </a:ext>
          </a:extLst>
        </xdr:cNvPr>
        <xdr:cNvSpPr txBox="1"/>
      </xdr:nvSpPr>
      <xdr:spPr>
        <a:xfrm>
          <a:off x="6070677" y="1364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44594</xdr:rowOff>
    </xdr:from>
    <xdr:ext cx="469744" cy="259045"/>
    <xdr:sp macro="" textlink="">
      <xdr:nvSpPr>
        <xdr:cNvPr id="370" name="n_1mainValue【公営住宅】&#10;一人当たり面積">
          <a:extLst>
            <a:ext uri="{FF2B5EF4-FFF2-40B4-BE49-F238E27FC236}">
              <a16:creationId xmlns:a16="http://schemas.microsoft.com/office/drawing/2014/main" id="{C383BE1C-1D98-408B-B632-B5A9C529B167}"/>
            </a:ext>
          </a:extLst>
        </xdr:cNvPr>
        <xdr:cNvSpPr txBox="1"/>
      </xdr:nvSpPr>
      <xdr:spPr>
        <a:xfrm>
          <a:off x="8458277" y="1408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44594</xdr:rowOff>
    </xdr:from>
    <xdr:ext cx="469744" cy="259045"/>
    <xdr:sp macro="" textlink="">
      <xdr:nvSpPr>
        <xdr:cNvPr id="371" name="n_2mainValue【公営住宅】&#10;一人当たり面積">
          <a:extLst>
            <a:ext uri="{FF2B5EF4-FFF2-40B4-BE49-F238E27FC236}">
              <a16:creationId xmlns:a16="http://schemas.microsoft.com/office/drawing/2014/main" id="{096C4BDF-1808-4EE1-92B1-BD2AD43BB2F9}"/>
            </a:ext>
          </a:extLst>
        </xdr:cNvPr>
        <xdr:cNvSpPr txBox="1"/>
      </xdr:nvSpPr>
      <xdr:spPr>
        <a:xfrm>
          <a:off x="7677227" y="1408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44594</xdr:rowOff>
    </xdr:from>
    <xdr:ext cx="469744" cy="259045"/>
    <xdr:sp macro="" textlink="">
      <xdr:nvSpPr>
        <xdr:cNvPr id="372" name="n_3mainValue【公営住宅】&#10;一人当たり面積">
          <a:extLst>
            <a:ext uri="{FF2B5EF4-FFF2-40B4-BE49-F238E27FC236}">
              <a16:creationId xmlns:a16="http://schemas.microsoft.com/office/drawing/2014/main" id="{BF8ABD40-1004-4514-8B36-3665B2BC2623}"/>
            </a:ext>
          </a:extLst>
        </xdr:cNvPr>
        <xdr:cNvSpPr txBox="1"/>
      </xdr:nvSpPr>
      <xdr:spPr>
        <a:xfrm>
          <a:off x="6864427" y="1408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45166</xdr:rowOff>
    </xdr:from>
    <xdr:ext cx="469744" cy="259045"/>
    <xdr:sp macro="" textlink="">
      <xdr:nvSpPr>
        <xdr:cNvPr id="373" name="n_4mainValue【公営住宅】&#10;一人当たり面積">
          <a:extLst>
            <a:ext uri="{FF2B5EF4-FFF2-40B4-BE49-F238E27FC236}">
              <a16:creationId xmlns:a16="http://schemas.microsoft.com/office/drawing/2014/main" id="{D0FCB1DA-C234-434B-AEE0-B07E6240C872}"/>
            </a:ext>
          </a:extLst>
        </xdr:cNvPr>
        <xdr:cNvSpPr txBox="1"/>
      </xdr:nvSpPr>
      <xdr:spPr>
        <a:xfrm>
          <a:off x="6070677" y="140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55EB1CE2-8DCC-4CAD-8CDF-1A1B7846177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CB3CCE8D-5B07-4AA4-AC16-8B5EFB23E248}"/>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F0DB1039-A8D0-40D8-88C6-24490A13047B}"/>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A6C24CCF-F1F4-4CD2-9509-1D039ED05AB5}"/>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40EFBEDD-7C19-4F54-980A-890B89193585}"/>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AC519E03-CE1B-430B-A8C1-348A4AC8DEA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7F4F1D65-0BA3-4244-A9D5-A92CEB71BDC2}"/>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4907E272-864C-4A9B-A90A-C84984CA9D32}"/>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D7E5D7D-EAD6-42AD-89F4-BB40BEFF94F2}"/>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C5BE9FBC-8DE8-438F-8333-50E4BD5EB803}"/>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18664C0A-3850-4D49-A474-357CE06CC5F2}"/>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EDBF0685-DD8C-4011-AC54-91EE31CECDBA}"/>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65A68DED-9DCF-4FE9-B557-D917DF3511E3}"/>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16E80F17-94EB-4F65-9A36-6CA7F5F02775}"/>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95B280B4-9F62-46E5-92CB-F0662DF3932A}"/>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50FCE433-D8DF-42E8-A2D9-9ACACABF4BA7}"/>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7389B570-0A30-4358-8C8B-F3C9EB3A5891}"/>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AB921533-B27F-4DBF-8710-E7FADC913FE5}"/>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E8D04FD2-9DD9-423A-B178-2DF09AB4575A}"/>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693E62FA-087D-46DC-8B7B-88C20B68D63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CD2C66BA-21FA-4E4C-B50E-12849AE802A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5E915FDD-DC9E-4451-BE5A-0D9B29379211}"/>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B9098AD2-8220-4415-804C-7C24D53E2C36}"/>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C068F720-3AF0-471A-B072-67128AF9B333}"/>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15DC4869-405B-493C-90F8-1C055546B218}"/>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8DFC019E-10D7-4ED8-A966-4B381D47064F}"/>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EA650589-6BCE-490A-8CFB-E3C391D87378}"/>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6F5E8C10-992D-4106-BEEB-BF72843A7904}"/>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BDBD3D1F-30AF-4C48-B22A-520C42DFE228}"/>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484FF93C-050F-432F-9197-83F22CC5FEF3}"/>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E6BF77AA-C2B8-43FD-922C-D2BDF2500334}"/>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CB1C1590-D9D8-4DF8-A894-5E5ED1B23F7B}"/>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6DEFBB47-DFA2-4BD9-8174-E1C4BAB3BAC9}"/>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C3266E7D-A5B4-4451-ACD4-6A58F8F3D8C9}"/>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10CC7DF7-FBD6-4A9C-88B6-0C5911157A49}"/>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0828BB54-0E58-42BF-BC34-0BA1B8852691}"/>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55090E23-C2DD-4B85-9803-B14051FC8898}"/>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FF45EEA8-4F5A-4BAC-961A-569EF6EED578}"/>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963BDBE3-5E88-4244-8B87-C691655EE138}"/>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35CD577A-DFAD-4D69-A824-BEE1B0645939}"/>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76EAA195-9EE6-4EC8-9280-7A15B6E471C5}"/>
            </a:ext>
          </a:extLst>
        </xdr:cNvPr>
        <xdr:cNvCxnSpPr/>
      </xdr:nvCxnSpPr>
      <xdr:spPr>
        <a:xfrm flipV="1">
          <a:off x="14699614" y="552323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104BF868-442D-4601-8257-B959A99CB872}"/>
            </a:ext>
          </a:extLst>
        </xdr:cNvPr>
        <xdr:cNvSpPr txBox="1"/>
      </xdr:nvSpPr>
      <xdr:spPr>
        <a:xfrm>
          <a:off x="14738350" y="680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DDE724BE-3DDA-440D-A865-9DAE80BBF8EA}"/>
            </a:ext>
          </a:extLst>
        </xdr:cNvPr>
        <xdr:cNvCxnSpPr/>
      </xdr:nvCxnSpPr>
      <xdr:spPr>
        <a:xfrm>
          <a:off x="14611350" y="67964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CEFFBA28-428B-4BAD-B910-A0061B959006}"/>
            </a:ext>
          </a:extLst>
        </xdr:cNvPr>
        <xdr:cNvSpPr txBox="1"/>
      </xdr:nvSpPr>
      <xdr:spPr>
        <a:xfrm>
          <a:off x="14738350" y="53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4A22236C-0D6F-4617-B243-DB17EBD3899A}"/>
            </a:ext>
          </a:extLst>
        </xdr:cNvPr>
        <xdr:cNvCxnSpPr/>
      </xdr:nvCxnSpPr>
      <xdr:spPr>
        <a:xfrm>
          <a:off x="14611350" y="5523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A98F5ED-A6DA-4C0F-8BF4-5E41D32446E9}"/>
            </a:ext>
          </a:extLst>
        </xdr:cNvPr>
        <xdr:cNvSpPr txBox="1"/>
      </xdr:nvSpPr>
      <xdr:spPr>
        <a:xfrm>
          <a:off x="14738350" y="602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23DF5CDC-E7C0-44BE-9E83-AB5604A89E86}"/>
            </a:ext>
          </a:extLst>
        </xdr:cNvPr>
        <xdr:cNvSpPr/>
      </xdr:nvSpPr>
      <xdr:spPr>
        <a:xfrm>
          <a:off x="14649450" y="6049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AFBBE467-9831-4FE6-A632-487B8F25ED54}"/>
            </a:ext>
          </a:extLst>
        </xdr:cNvPr>
        <xdr:cNvSpPr/>
      </xdr:nvSpPr>
      <xdr:spPr>
        <a:xfrm>
          <a:off x="13887450" y="6043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a:extLst>
            <a:ext uri="{FF2B5EF4-FFF2-40B4-BE49-F238E27FC236}">
              <a16:creationId xmlns:a16="http://schemas.microsoft.com/office/drawing/2014/main" id="{9F27470F-15B7-4EB0-A5EA-65C40179548C}"/>
            </a:ext>
          </a:extLst>
        </xdr:cNvPr>
        <xdr:cNvSpPr/>
      </xdr:nvSpPr>
      <xdr:spPr>
        <a:xfrm>
          <a:off x="13093700" y="6104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a:extLst>
            <a:ext uri="{FF2B5EF4-FFF2-40B4-BE49-F238E27FC236}">
              <a16:creationId xmlns:a16="http://schemas.microsoft.com/office/drawing/2014/main" id="{5B823BEF-074A-4F7A-848E-8A4E723F4619}"/>
            </a:ext>
          </a:extLst>
        </xdr:cNvPr>
        <xdr:cNvSpPr/>
      </xdr:nvSpPr>
      <xdr:spPr>
        <a:xfrm>
          <a:off x="12299950" y="6111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a:extLst>
            <a:ext uri="{FF2B5EF4-FFF2-40B4-BE49-F238E27FC236}">
              <a16:creationId xmlns:a16="http://schemas.microsoft.com/office/drawing/2014/main" id="{90B66BAB-E387-484E-860B-8C393A38AB57}"/>
            </a:ext>
          </a:extLst>
        </xdr:cNvPr>
        <xdr:cNvSpPr/>
      </xdr:nvSpPr>
      <xdr:spPr>
        <a:xfrm>
          <a:off x="11487150" y="6114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D2DAE9BD-1B6E-43C1-8A8E-C37BB5316D46}"/>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CB0F2C9-D388-4A8B-B632-15224E6B5302}"/>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CF9B9CB-A7EC-49E9-853D-E9FCD2BD8F1C}"/>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A2F7437-71E6-4383-9645-85DB2E50F9D1}"/>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C770F23-E0DA-4B7D-BB97-B50CCF9A16B3}"/>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430" name="楕円 429">
          <a:extLst>
            <a:ext uri="{FF2B5EF4-FFF2-40B4-BE49-F238E27FC236}">
              <a16:creationId xmlns:a16="http://schemas.microsoft.com/office/drawing/2014/main" id="{31BD115D-2D73-4443-886A-792EAD3ED187}"/>
            </a:ext>
          </a:extLst>
        </xdr:cNvPr>
        <xdr:cNvSpPr/>
      </xdr:nvSpPr>
      <xdr:spPr>
        <a:xfrm>
          <a:off x="14649450" y="60439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338E1E21-049D-4FBA-9ADD-014B8F6F1291}"/>
            </a:ext>
          </a:extLst>
        </xdr:cNvPr>
        <xdr:cNvSpPr txBox="1"/>
      </xdr:nvSpPr>
      <xdr:spPr>
        <a:xfrm>
          <a:off x="1473835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86360</xdr:rowOff>
    </xdr:from>
    <xdr:to>
      <xdr:col>81</xdr:col>
      <xdr:colOff>101600</xdr:colOff>
      <xdr:row>37</xdr:row>
      <xdr:rowOff>16510</xdr:rowOff>
    </xdr:to>
    <xdr:sp macro="" textlink="">
      <xdr:nvSpPr>
        <xdr:cNvPr id="432" name="楕円 431">
          <a:extLst>
            <a:ext uri="{FF2B5EF4-FFF2-40B4-BE49-F238E27FC236}">
              <a16:creationId xmlns:a16="http://schemas.microsoft.com/office/drawing/2014/main" id="{122C739B-06C9-4B44-988F-488FF8224C8A}"/>
            </a:ext>
          </a:extLst>
        </xdr:cNvPr>
        <xdr:cNvSpPr/>
      </xdr:nvSpPr>
      <xdr:spPr>
        <a:xfrm>
          <a:off x="13887450" y="6036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137160</xdr:rowOff>
    </xdr:from>
    <xdr:to>
      <xdr:col>85</xdr:col>
      <xdr:colOff>127000</xdr:colOff>
      <xdr:row>36</xdr:row>
      <xdr:rowOff>144780</xdr:rowOff>
    </xdr:to>
    <xdr:cxnSp macro="">
      <xdr:nvCxnSpPr>
        <xdr:cNvPr id="433" name="直線コネクタ 432">
          <a:extLst>
            <a:ext uri="{FF2B5EF4-FFF2-40B4-BE49-F238E27FC236}">
              <a16:creationId xmlns:a16="http://schemas.microsoft.com/office/drawing/2014/main" id="{A7F2C0DB-E032-469F-815E-AD8548AD0039}"/>
            </a:ext>
          </a:extLst>
        </xdr:cNvPr>
        <xdr:cNvCxnSpPr/>
      </xdr:nvCxnSpPr>
      <xdr:spPr>
        <a:xfrm>
          <a:off x="13938250" y="6087110"/>
          <a:ext cx="762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48260</xdr:rowOff>
    </xdr:from>
    <xdr:to>
      <xdr:col>76</xdr:col>
      <xdr:colOff>165100</xdr:colOff>
      <xdr:row>36</xdr:row>
      <xdr:rowOff>149860</xdr:rowOff>
    </xdr:to>
    <xdr:sp macro="" textlink="">
      <xdr:nvSpPr>
        <xdr:cNvPr id="434" name="楕円 433">
          <a:extLst>
            <a:ext uri="{FF2B5EF4-FFF2-40B4-BE49-F238E27FC236}">
              <a16:creationId xmlns:a16="http://schemas.microsoft.com/office/drawing/2014/main" id="{5CDD1AC2-3A78-46F0-9DB6-C7A3CC6D471A}"/>
            </a:ext>
          </a:extLst>
        </xdr:cNvPr>
        <xdr:cNvSpPr/>
      </xdr:nvSpPr>
      <xdr:spPr>
        <a:xfrm>
          <a:off x="130937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99060</xdr:rowOff>
    </xdr:from>
    <xdr:to>
      <xdr:col>81</xdr:col>
      <xdr:colOff>50800</xdr:colOff>
      <xdr:row>36</xdr:row>
      <xdr:rowOff>137160</xdr:rowOff>
    </xdr:to>
    <xdr:cxnSp macro="">
      <xdr:nvCxnSpPr>
        <xdr:cNvPr id="435" name="直線コネクタ 434">
          <a:extLst>
            <a:ext uri="{FF2B5EF4-FFF2-40B4-BE49-F238E27FC236}">
              <a16:creationId xmlns:a16="http://schemas.microsoft.com/office/drawing/2014/main" id="{4CFA10E4-7914-4637-B931-96F797756748}"/>
            </a:ext>
          </a:extLst>
        </xdr:cNvPr>
        <xdr:cNvCxnSpPr/>
      </xdr:nvCxnSpPr>
      <xdr:spPr>
        <a:xfrm>
          <a:off x="13144500" y="604901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12065</xdr:rowOff>
    </xdr:from>
    <xdr:to>
      <xdr:col>72</xdr:col>
      <xdr:colOff>38100</xdr:colOff>
      <xdr:row>36</xdr:row>
      <xdr:rowOff>113665</xdr:rowOff>
    </xdr:to>
    <xdr:sp macro="" textlink="">
      <xdr:nvSpPr>
        <xdr:cNvPr id="436" name="楕円 435">
          <a:extLst>
            <a:ext uri="{FF2B5EF4-FFF2-40B4-BE49-F238E27FC236}">
              <a16:creationId xmlns:a16="http://schemas.microsoft.com/office/drawing/2014/main" id="{494DC116-6495-4959-8322-746CC2D1C093}"/>
            </a:ext>
          </a:extLst>
        </xdr:cNvPr>
        <xdr:cNvSpPr/>
      </xdr:nvSpPr>
      <xdr:spPr>
        <a:xfrm>
          <a:off x="12299950" y="59620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62865</xdr:rowOff>
    </xdr:from>
    <xdr:to>
      <xdr:col>76</xdr:col>
      <xdr:colOff>114300</xdr:colOff>
      <xdr:row>36</xdr:row>
      <xdr:rowOff>99060</xdr:rowOff>
    </xdr:to>
    <xdr:cxnSp macro="">
      <xdr:nvCxnSpPr>
        <xdr:cNvPr id="437" name="直線コネクタ 436">
          <a:extLst>
            <a:ext uri="{FF2B5EF4-FFF2-40B4-BE49-F238E27FC236}">
              <a16:creationId xmlns:a16="http://schemas.microsoft.com/office/drawing/2014/main" id="{5071A6F2-00C4-4BD2-82EF-47996EC6D269}"/>
            </a:ext>
          </a:extLst>
        </xdr:cNvPr>
        <xdr:cNvCxnSpPr/>
      </xdr:nvCxnSpPr>
      <xdr:spPr>
        <a:xfrm>
          <a:off x="12344400" y="6012815"/>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151130</xdr:rowOff>
    </xdr:from>
    <xdr:to>
      <xdr:col>67</xdr:col>
      <xdr:colOff>101600</xdr:colOff>
      <xdr:row>36</xdr:row>
      <xdr:rowOff>81280</xdr:rowOff>
    </xdr:to>
    <xdr:sp macro="" textlink="">
      <xdr:nvSpPr>
        <xdr:cNvPr id="438" name="楕円 437">
          <a:extLst>
            <a:ext uri="{FF2B5EF4-FFF2-40B4-BE49-F238E27FC236}">
              <a16:creationId xmlns:a16="http://schemas.microsoft.com/office/drawing/2014/main" id="{53CCA82C-F454-49A4-9ED8-B61D9456756F}"/>
            </a:ext>
          </a:extLst>
        </xdr:cNvPr>
        <xdr:cNvSpPr/>
      </xdr:nvSpPr>
      <xdr:spPr>
        <a:xfrm>
          <a:off x="11487150" y="5935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30480</xdr:rowOff>
    </xdr:from>
    <xdr:to>
      <xdr:col>71</xdr:col>
      <xdr:colOff>177800</xdr:colOff>
      <xdr:row>36</xdr:row>
      <xdr:rowOff>62865</xdr:rowOff>
    </xdr:to>
    <xdr:cxnSp macro="">
      <xdr:nvCxnSpPr>
        <xdr:cNvPr id="439" name="直線コネクタ 438">
          <a:extLst>
            <a:ext uri="{FF2B5EF4-FFF2-40B4-BE49-F238E27FC236}">
              <a16:creationId xmlns:a16="http://schemas.microsoft.com/office/drawing/2014/main" id="{454DDB9C-7429-4C76-B42C-E928FA1B2226}"/>
            </a:ext>
          </a:extLst>
        </xdr:cNvPr>
        <xdr:cNvCxnSpPr/>
      </xdr:nvCxnSpPr>
      <xdr:spPr>
        <a:xfrm>
          <a:off x="11537950" y="5980430"/>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B78CD528-A44A-40BC-97B3-B34C5E30982F}"/>
            </a:ext>
          </a:extLst>
        </xdr:cNvPr>
        <xdr:cNvSpPr txBox="1"/>
      </xdr:nvSpPr>
      <xdr:spPr>
        <a:xfrm>
          <a:off x="1374204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76217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E3790B0B-37B4-42BE-B1DF-36C0BEF72526}"/>
            </a:ext>
          </a:extLst>
        </xdr:cNvPr>
        <xdr:cNvSpPr txBox="1"/>
      </xdr:nvSpPr>
      <xdr:spPr>
        <a:xfrm>
          <a:off x="12960994"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2F8B5FB7-7918-494A-A01C-B020E1C6CB33}"/>
            </a:ext>
          </a:extLst>
        </xdr:cNvPr>
        <xdr:cNvSpPr txBox="1"/>
      </xdr:nvSpPr>
      <xdr:spPr>
        <a:xfrm>
          <a:off x="121672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85742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AA9D4B71-6DEB-4F83-B783-D3C875754497}"/>
            </a:ext>
          </a:extLst>
        </xdr:cNvPr>
        <xdr:cNvSpPr txBox="1"/>
      </xdr:nvSpPr>
      <xdr:spPr>
        <a:xfrm>
          <a:off x="11354444" y="620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33037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E7C65967-3CC4-423A-B37C-A8CF138685A9}"/>
            </a:ext>
          </a:extLst>
        </xdr:cNvPr>
        <xdr:cNvSpPr txBox="1"/>
      </xdr:nvSpPr>
      <xdr:spPr>
        <a:xfrm>
          <a:off x="13742044"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166387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5B394B3F-9ADA-41B9-8856-1A34577D1D57}"/>
            </a:ext>
          </a:extLst>
        </xdr:cNvPr>
        <xdr:cNvSpPr txBox="1"/>
      </xdr:nvSpPr>
      <xdr:spPr>
        <a:xfrm>
          <a:off x="1296099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130192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D8795828-4069-4F00-8D57-4D3141BECF59}"/>
            </a:ext>
          </a:extLst>
        </xdr:cNvPr>
        <xdr:cNvSpPr txBox="1"/>
      </xdr:nvSpPr>
      <xdr:spPr>
        <a:xfrm>
          <a:off x="121672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97807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B9FEB380-E0AA-473E-8479-59DC5B91EA59}"/>
            </a:ext>
          </a:extLst>
        </xdr:cNvPr>
        <xdr:cNvSpPr txBox="1"/>
      </xdr:nvSpPr>
      <xdr:spPr>
        <a:xfrm>
          <a:off x="113544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70800FE4-6D65-43AB-A730-4518BF106E4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9ACB79C7-9D88-4AB7-84B2-B0F5572ED622}"/>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B96100B2-110D-4D37-8E65-B94A0BD99363}"/>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2AADE242-8EF5-463E-863C-F489430025FF}"/>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80B6229D-A42D-40C5-B4A2-A6F692928A05}"/>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3AF923AD-F6A2-4318-B0F8-2A5401B579D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5266FBED-60E1-45E1-8946-2BD6B1BCCB87}"/>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B75AA01A-03CE-4C6D-942B-72B8D62912E1}"/>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92354828-9928-4E92-B397-469BB468483B}"/>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28FFEDD1-1A1A-4DB4-AB81-ADCAF1D7AA6A}"/>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FFB3F665-75ED-4A89-A8B6-184F2682FC72}"/>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4F2F2CA7-FA99-4F28-BA60-C09C541FC92E}"/>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910F1B92-A79F-49D4-AF87-1E06F4925DF7}"/>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0800FFE8-F12A-4996-AD65-89C197E26593}"/>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8A157989-5AA3-4686-910C-222C31E5A033}"/>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02630935-1DF6-4851-817D-C6EFEBC8ABAC}"/>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0BD88A0B-321C-4644-86B8-C0775D437AB6}"/>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68E77BDC-23A4-435D-A4DC-799532E79842}"/>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CD972434-B802-4978-A5C9-1A9327F9E75C}"/>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A4905591-E735-4FDA-B802-23B821EFA4CF}"/>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955F782C-6123-49B5-BA73-B18C4583E6A4}"/>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CD8352CC-29F2-4191-8B30-369ADCCD710C}"/>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A756A3CA-3B83-4E0E-A58C-E6B389217897}"/>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DA865E72-7E34-41F2-9736-56193E9D15BC}"/>
            </a:ext>
          </a:extLst>
        </xdr:cNvPr>
        <xdr:cNvCxnSpPr/>
      </xdr:nvCxnSpPr>
      <xdr:spPr>
        <a:xfrm flipV="1">
          <a:off x="19951064" y="5726430"/>
          <a:ext cx="0" cy="12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2D89A424-3B0F-4EA1-8A02-E5EA462648F6}"/>
            </a:ext>
          </a:extLst>
        </xdr:cNvPr>
        <xdr:cNvSpPr txBox="1"/>
      </xdr:nvSpPr>
      <xdr:spPr>
        <a:xfrm>
          <a:off x="19989800"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87486C57-A610-4D5E-8C30-F6383F52EDF3}"/>
            </a:ext>
          </a:extLst>
        </xdr:cNvPr>
        <xdr:cNvCxnSpPr/>
      </xdr:nvCxnSpPr>
      <xdr:spPr>
        <a:xfrm>
          <a:off x="19881850" y="6940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8316B239-2A33-4EB4-AF42-777A2C155344}"/>
            </a:ext>
          </a:extLst>
        </xdr:cNvPr>
        <xdr:cNvSpPr txBox="1"/>
      </xdr:nvSpPr>
      <xdr:spPr>
        <a:xfrm>
          <a:off x="19989800"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E7FB6F5C-2D9D-4648-AB21-41BCD877A9B7}"/>
            </a:ext>
          </a:extLst>
        </xdr:cNvPr>
        <xdr:cNvCxnSpPr/>
      </xdr:nvCxnSpPr>
      <xdr:spPr>
        <a:xfrm>
          <a:off x="19881850" y="5726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A4FFACEA-0FE4-49E5-8116-1A47973408DE}"/>
            </a:ext>
          </a:extLst>
        </xdr:cNvPr>
        <xdr:cNvSpPr txBox="1"/>
      </xdr:nvSpPr>
      <xdr:spPr>
        <a:xfrm>
          <a:off x="199898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555C3BA5-6460-43C7-86C9-B78921E1FD04}"/>
            </a:ext>
          </a:extLst>
        </xdr:cNvPr>
        <xdr:cNvSpPr/>
      </xdr:nvSpPr>
      <xdr:spPr>
        <a:xfrm>
          <a:off x="199009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FF984FA9-DD77-48E0-8BC8-7ABC17767C44}"/>
            </a:ext>
          </a:extLst>
        </xdr:cNvPr>
        <xdr:cNvSpPr/>
      </xdr:nvSpPr>
      <xdr:spPr>
        <a:xfrm>
          <a:off x="19157950" y="6474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a:extLst>
            <a:ext uri="{FF2B5EF4-FFF2-40B4-BE49-F238E27FC236}">
              <a16:creationId xmlns:a16="http://schemas.microsoft.com/office/drawing/2014/main" id="{BCCEE9EA-0AAD-478A-91A4-C80FABFC7241}"/>
            </a:ext>
          </a:extLst>
        </xdr:cNvPr>
        <xdr:cNvSpPr/>
      </xdr:nvSpPr>
      <xdr:spPr>
        <a:xfrm>
          <a:off x="1834515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a:extLst>
            <a:ext uri="{FF2B5EF4-FFF2-40B4-BE49-F238E27FC236}">
              <a16:creationId xmlns:a16="http://schemas.microsoft.com/office/drawing/2014/main" id="{232FC552-C63C-4E5A-92E6-0FB1C4CB6A61}"/>
            </a:ext>
          </a:extLst>
        </xdr:cNvPr>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a:extLst>
            <a:ext uri="{FF2B5EF4-FFF2-40B4-BE49-F238E27FC236}">
              <a16:creationId xmlns:a16="http://schemas.microsoft.com/office/drawing/2014/main" id="{CB7133CF-262F-469A-BFF2-47851B92BEDB}"/>
            </a:ext>
          </a:extLst>
        </xdr:cNvPr>
        <xdr:cNvSpPr/>
      </xdr:nvSpPr>
      <xdr:spPr>
        <a:xfrm>
          <a:off x="16757650" y="6482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FCF1F878-A175-4864-BF68-2C76B9C09B06}"/>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7D58FEA-C980-43D4-9DEE-FBD08D418AC8}"/>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BF2F11E2-1484-477D-94FD-1DBBD0312B9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2DE997E-F1A0-493B-BFCB-F1C8EBE52F42}"/>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B503859-8069-46D2-9671-0E08F2039063}"/>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87" name="楕円 486">
          <a:extLst>
            <a:ext uri="{FF2B5EF4-FFF2-40B4-BE49-F238E27FC236}">
              <a16:creationId xmlns:a16="http://schemas.microsoft.com/office/drawing/2014/main" id="{E59D5D95-0E2D-474E-8B2C-502189FCEE22}"/>
            </a:ext>
          </a:extLst>
        </xdr:cNvPr>
        <xdr:cNvSpPr/>
      </xdr:nvSpPr>
      <xdr:spPr>
        <a:xfrm>
          <a:off x="199009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21607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2C6F8133-4541-4A94-9D4A-573E024F74DD}"/>
            </a:ext>
          </a:extLst>
        </xdr:cNvPr>
        <xdr:cNvSpPr txBox="1"/>
      </xdr:nvSpPr>
      <xdr:spPr>
        <a:xfrm>
          <a:off x="19989800" y="630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89" name="楕円 488">
          <a:extLst>
            <a:ext uri="{FF2B5EF4-FFF2-40B4-BE49-F238E27FC236}">
              <a16:creationId xmlns:a16="http://schemas.microsoft.com/office/drawing/2014/main" id="{EE9D6B49-9D59-4DE3-A8B2-46B3D99D91E8}"/>
            </a:ext>
          </a:extLst>
        </xdr:cNvPr>
        <xdr:cNvSpPr/>
      </xdr:nvSpPr>
      <xdr:spPr>
        <a:xfrm>
          <a:off x="19157950" y="6419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49530</xdr:rowOff>
    </xdr:to>
    <xdr:cxnSp macro="">
      <xdr:nvCxnSpPr>
        <xdr:cNvPr id="490" name="直線コネクタ 489">
          <a:extLst>
            <a:ext uri="{FF2B5EF4-FFF2-40B4-BE49-F238E27FC236}">
              <a16:creationId xmlns:a16="http://schemas.microsoft.com/office/drawing/2014/main" id="{41CD4335-8E00-45E1-B67C-2C996D5C3D44}"/>
            </a:ext>
          </a:extLst>
        </xdr:cNvPr>
        <xdr:cNvCxnSpPr/>
      </xdr:nvCxnSpPr>
      <xdr:spPr>
        <a:xfrm>
          <a:off x="19202400" y="6464300"/>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491" name="楕円 490">
          <a:extLst>
            <a:ext uri="{FF2B5EF4-FFF2-40B4-BE49-F238E27FC236}">
              <a16:creationId xmlns:a16="http://schemas.microsoft.com/office/drawing/2014/main" id="{38831CB7-07BA-413A-A35F-F0EAEFF55DDF}"/>
            </a:ext>
          </a:extLst>
        </xdr:cNvPr>
        <xdr:cNvSpPr/>
      </xdr:nvSpPr>
      <xdr:spPr>
        <a:xfrm>
          <a:off x="18345150" y="641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19050</xdr:rowOff>
    </xdr:to>
    <xdr:cxnSp macro="">
      <xdr:nvCxnSpPr>
        <xdr:cNvPr id="492" name="直線コネクタ 491">
          <a:extLst>
            <a:ext uri="{FF2B5EF4-FFF2-40B4-BE49-F238E27FC236}">
              <a16:creationId xmlns:a16="http://schemas.microsoft.com/office/drawing/2014/main" id="{EED68FBD-3268-4231-A703-EB8B266DEBD5}"/>
            </a:ext>
          </a:extLst>
        </xdr:cNvPr>
        <xdr:cNvCxnSpPr/>
      </xdr:nvCxnSpPr>
      <xdr:spPr>
        <a:xfrm>
          <a:off x="18395950" y="64643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147320</xdr:rowOff>
    </xdr:from>
    <xdr:to>
      <xdr:col>102</xdr:col>
      <xdr:colOff>165100</xdr:colOff>
      <xdr:row>39</xdr:row>
      <xdr:rowOff>77470</xdr:rowOff>
    </xdr:to>
    <xdr:sp macro="" textlink="">
      <xdr:nvSpPr>
        <xdr:cNvPr id="493" name="楕円 492">
          <a:extLst>
            <a:ext uri="{FF2B5EF4-FFF2-40B4-BE49-F238E27FC236}">
              <a16:creationId xmlns:a16="http://schemas.microsoft.com/office/drawing/2014/main" id="{75DA2A8E-2DAB-44FA-9A52-45CF77229C86}"/>
            </a:ext>
          </a:extLst>
        </xdr:cNvPr>
        <xdr:cNvSpPr/>
      </xdr:nvSpPr>
      <xdr:spPr>
        <a:xfrm>
          <a:off x="17551400" y="6427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39</xdr:row>
      <xdr:rowOff>26670</xdr:rowOff>
    </xdr:to>
    <xdr:cxnSp macro="">
      <xdr:nvCxnSpPr>
        <xdr:cNvPr id="494" name="直線コネクタ 493">
          <a:extLst>
            <a:ext uri="{FF2B5EF4-FFF2-40B4-BE49-F238E27FC236}">
              <a16:creationId xmlns:a16="http://schemas.microsoft.com/office/drawing/2014/main" id="{628A32D1-6A61-4DDD-9CB2-02F26EC71269}"/>
            </a:ext>
          </a:extLst>
        </xdr:cNvPr>
        <xdr:cNvCxnSpPr/>
      </xdr:nvCxnSpPr>
      <xdr:spPr>
        <a:xfrm flipV="1">
          <a:off x="17602200" y="646430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147320</xdr:rowOff>
    </xdr:from>
    <xdr:to>
      <xdr:col>98</xdr:col>
      <xdr:colOff>38100</xdr:colOff>
      <xdr:row>39</xdr:row>
      <xdr:rowOff>77470</xdr:rowOff>
    </xdr:to>
    <xdr:sp macro="" textlink="">
      <xdr:nvSpPr>
        <xdr:cNvPr id="495" name="楕円 494">
          <a:extLst>
            <a:ext uri="{FF2B5EF4-FFF2-40B4-BE49-F238E27FC236}">
              <a16:creationId xmlns:a16="http://schemas.microsoft.com/office/drawing/2014/main" id="{51901820-337A-442D-9610-DD5F3A4CF8C4}"/>
            </a:ext>
          </a:extLst>
        </xdr:cNvPr>
        <xdr:cNvSpPr/>
      </xdr:nvSpPr>
      <xdr:spPr>
        <a:xfrm>
          <a:off x="16757650" y="6427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26670</xdr:rowOff>
    </xdr:from>
    <xdr:to>
      <xdr:col>102</xdr:col>
      <xdr:colOff>114300</xdr:colOff>
      <xdr:row>39</xdr:row>
      <xdr:rowOff>26670</xdr:rowOff>
    </xdr:to>
    <xdr:cxnSp macro="">
      <xdr:nvCxnSpPr>
        <xdr:cNvPr id="496" name="直線コネクタ 495">
          <a:extLst>
            <a:ext uri="{FF2B5EF4-FFF2-40B4-BE49-F238E27FC236}">
              <a16:creationId xmlns:a16="http://schemas.microsoft.com/office/drawing/2014/main" id="{28B6DD9D-1396-4D2D-BC19-F50169CB287A}"/>
            </a:ext>
          </a:extLst>
        </xdr:cNvPr>
        <xdr:cNvCxnSpPr/>
      </xdr:nvCxnSpPr>
      <xdr:spPr>
        <a:xfrm>
          <a:off x="16802100" y="64719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2D42DEDA-3F1F-457F-900E-69D541E7AC0E}"/>
            </a:ext>
          </a:extLst>
        </xdr:cNvPr>
        <xdr:cNvSpPr txBox="1"/>
      </xdr:nvSpPr>
      <xdr:spPr>
        <a:xfrm>
          <a:off x="189802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221DAD00-5BE2-479A-B296-F1F94337BC75}"/>
            </a:ext>
          </a:extLst>
        </xdr:cNvPr>
        <xdr:cNvSpPr txBox="1"/>
      </xdr:nvSpPr>
      <xdr:spPr>
        <a:xfrm>
          <a:off x="181801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1019F7C2-B0A1-4CCD-88D3-6405459997C3}"/>
            </a:ext>
          </a:extLst>
        </xdr:cNvPr>
        <xdr:cNvSpPr txBox="1"/>
      </xdr:nvSpPr>
      <xdr:spPr>
        <a:xfrm>
          <a:off x="1738637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126E21B0-3B34-435E-974B-DB9ECE446C35}"/>
            </a:ext>
          </a:extLst>
        </xdr:cNvPr>
        <xdr:cNvSpPr txBox="1"/>
      </xdr:nvSpPr>
      <xdr:spPr>
        <a:xfrm>
          <a:off x="165926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4F2765CC-2208-4174-B13F-F6EE247DAA0F}"/>
            </a:ext>
          </a:extLst>
        </xdr:cNvPr>
        <xdr:cNvSpPr txBox="1"/>
      </xdr:nvSpPr>
      <xdr:spPr>
        <a:xfrm>
          <a:off x="189802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79012FC8-9584-4B6A-9E25-97595FDA1AD7}"/>
            </a:ext>
          </a:extLst>
        </xdr:cNvPr>
        <xdr:cNvSpPr txBox="1"/>
      </xdr:nvSpPr>
      <xdr:spPr>
        <a:xfrm>
          <a:off x="181801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93997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218547DE-E096-4B4B-B872-B6DC68673BF2}"/>
            </a:ext>
          </a:extLst>
        </xdr:cNvPr>
        <xdr:cNvSpPr txBox="1"/>
      </xdr:nvSpPr>
      <xdr:spPr>
        <a:xfrm>
          <a:off x="1738637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93997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ECF365CE-D30E-4B0F-AF52-A8BC6B19C3F1}"/>
            </a:ext>
          </a:extLst>
        </xdr:cNvPr>
        <xdr:cNvSpPr txBox="1"/>
      </xdr:nvSpPr>
      <xdr:spPr>
        <a:xfrm>
          <a:off x="165926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D1E25B5C-7681-4876-A483-0E6A563257E9}"/>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AB2D37EE-755C-4891-A74C-7C2CD131245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9C770F35-F633-4231-8028-2F255F365FB2}"/>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8F3F3063-EB47-4EA1-B26C-9759557CBBA1}"/>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97F58B1A-80E9-47BD-9CD2-C6AE7989C3ED}"/>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A7F6CFC8-EC95-423A-9749-31BE8184814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CDA78F71-1059-4F91-AA62-B635FE3F7ED5}"/>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6656BA23-AF07-40E8-BB02-794FFFD54C4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4F90A34E-61ED-451F-A486-807CA756E2C7}"/>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B90A58E7-9404-4FC7-8DB7-0D87A62349AC}"/>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42193E86-5E9A-4388-B83F-D2807E6C78AF}"/>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4E987233-E054-4BEB-ACF7-04DCF41158AA}"/>
            </a:ext>
          </a:extLst>
        </xdr:cNvPr>
        <xdr:cNvCxnSpPr/>
      </xdr:nvCxnSpPr>
      <xdr:spPr>
        <a:xfrm>
          <a:off x="11207750" y="10737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2CA98E5C-B795-4865-96E0-DA9705F1D1F6}"/>
            </a:ext>
          </a:extLst>
        </xdr:cNvPr>
        <xdr:cNvSpPr txBox="1"/>
      </xdr:nvSpPr>
      <xdr:spPr>
        <a:xfrm>
          <a:off x="10842791" y="10601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B82F74A5-444F-4C17-BA26-537CAF641CF3}"/>
            </a:ext>
          </a:extLst>
        </xdr:cNvPr>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AE0F5171-F73F-424A-944F-C688CBB70DCC}"/>
            </a:ext>
          </a:extLst>
        </xdr:cNvPr>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6964C313-43ED-430E-98E8-9EC13DFA33DC}"/>
            </a:ext>
          </a:extLst>
        </xdr:cNvPr>
        <xdr:cNvCxnSpPr/>
      </xdr:nvCxnSpPr>
      <xdr:spPr>
        <a:xfrm>
          <a:off x="11207750" y="10191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4CF2BDFB-BEFC-4CA2-8CF4-5F4A60DA084E}"/>
            </a:ext>
          </a:extLst>
        </xdr:cNvPr>
        <xdr:cNvSpPr txBox="1"/>
      </xdr:nvSpPr>
      <xdr:spPr>
        <a:xfrm>
          <a:off x="10842791" y="10055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BE43072F-C92B-4E9B-93C6-33A5F1F9ACD5}"/>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4881130D-F7AC-4E48-9E46-8B2321B1C295}"/>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059F5607-282B-42E7-BF17-3CF42217F190}"/>
            </a:ext>
          </a:extLst>
        </xdr:cNvPr>
        <xdr:cNvCxnSpPr/>
      </xdr:nvCxnSpPr>
      <xdr:spPr>
        <a:xfrm>
          <a:off x="11207750" y="9639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6EDB901B-51E0-4084-9C3B-764E41F39E30}"/>
            </a:ext>
          </a:extLst>
        </xdr:cNvPr>
        <xdr:cNvSpPr txBox="1"/>
      </xdr:nvSpPr>
      <xdr:spPr>
        <a:xfrm>
          <a:off x="10842791" y="9503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03D7DD2E-2F1C-4B01-A061-21DAA83EBCF4}"/>
            </a:ext>
          </a:extLst>
        </xdr:cNvPr>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29E9FF35-B562-4F64-A1A1-2D48CCDCF553}"/>
            </a:ext>
          </a:extLst>
        </xdr:cNvPr>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AA2CF554-B656-42E7-9228-15A7D133748C}"/>
            </a:ext>
          </a:extLst>
        </xdr:cNvPr>
        <xdr:cNvCxnSpPr/>
      </xdr:nvCxnSpPr>
      <xdr:spPr>
        <a:xfrm>
          <a:off x="11207750" y="908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A1EAA84A-53F7-4FAE-91BB-7981ABD48A99}"/>
            </a:ext>
          </a:extLst>
        </xdr:cNvPr>
        <xdr:cNvSpPr txBox="1"/>
      </xdr:nvSpPr>
      <xdr:spPr>
        <a:xfrm>
          <a:off x="10842791" y="895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25FF685D-CC80-402B-8AB4-46FCD921E4AD}"/>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1553D631-2878-4A3D-8453-D3408F11B77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D57CDD3A-6D11-44DB-8786-1AB97B6DA01D}"/>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EED06F3E-190C-411E-9BBC-3FB152CEC98B}"/>
            </a:ext>
          </a:extLst>
        </xdr:cNvPr>
        <xdr:cNvCxnSpPr/>
      </xdr:nvCxnSpPr>
      <xdr:spPr>
        <a:xfrm flipV="1">
          <a:off x="14699614" y="9249093"/>
          <a:ext cx="0" cy="1369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5CD65224-1295-47B6-A2F2-8274B42D3361}"/>
            </a:ext>
          </a:extLst>
        </xdr:cNvPr>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93347EC5-9DAF-4A88-AE57-47C318DCE452}"/>
            </a:ext>
          </a:extLst>
        </xdr:cNvPr>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E27380A0-0369-430E-886E-FE6A23BA949C}"/>
            </a:ext>
          </a:extLst>
        </xdr:cNvPr>
        <xdr:cNvSpPr txBox="1"/>
      </xdr:nvSpPr>
      <xdr:spPr>
        <a:xfrm>
          <a:off x="14738350" y="9037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D47C2EDE-C201-4944-B68C-C35B1409182E}"/>
            </a:ext>
          </a:extLst>
        </xdr:cNvPr>
        <xdr:cNvCxnSpPr/>
      </xdr:nvCxnSpPr>
      <xdr:spPr>
        <a:xfrm>
          <a:off x="14611350" y="92490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CD5D4AB-9314-4860-AA66-C396DC8289F4}"/>
            </a:ext>
          </a:extLst>
        </xdr:cNvPr>
        <xdr:cNvSpPr txBox="1"/>
      </xdr:nvSpPr>
      <xdr:spPr>
        <a:xfrm>
          <a:off x="14738350" y="986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78E9A606-6774-4ACC-9AB4-01EF19007D5F}"/>
            </a:ext>
          </a:extLst>
        </xdr:cNvPr>
        <xdr:cNvSpPr/>
      </xdr:nvSpPr>
      <xdr:spPr>
        <a:xfrm>
          <a:off x="14649450" y="100072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53B2092B-5E4A-4065-A4F8-526A9698A67A}"/>
            </a:ext>
          </a:extLst>
        </xdr:cNvPr>
        <xdr:cNvSpPr/>
      </xdr:nvSpPr>
      <xdr:spPr>
        <a:xfrm>
          <a:off x="13887450" y="9981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a:extLst>
            <a:ext uri="{FF2B5EF4-FFF2-40B4-BE49-F238E27FC236}">
              <a16:creationId xmlns:a16="http://schemas.microsoft.com/office/drawing/2014/main" id="{FCBA581E-6EBA-4DE3-93FF-963233BDBDDC}"/>
            </a:ext>
          </a:extLst>
        </xdr:cNvPr>
        <xdr:cNvSpPr/>
      </xdr:nvSpPr>
      <xdr:spPr>
        <a:xfrm>
          <a:off x="13093700" y="100472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a:extLst>
            <a:ext uri="{FF2B5EF4-FFF2-40B4-BE49-F238E27FC236}">
              <a16:creationId xmlns:a16="http://schemas.microsoft.com/office/drawing/2014/main" id="{E27FD8B5-9484-4F19-8E69-FFA90840056E}"/>
            </a:ext>
          </a:extLst>
        </xdr:cNvPr>
        <xdr:cNvSpPr/>
      </xdr:nvSpPr>
      <xdr:spPr>
        <a:xfrm>
          <a:off x="12299950" y="100809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a:extLst>
            <a:ext uri="{FF2B5EF4-FFF2-40B4-BE49-F238E27FC236}">
              <a16:creationId xmlns:a16="http://schemas.microsoft.com/office/drawing/2014/main" id="{AC1BFDCB-E93A-483A-8550-C49CB4EDA2C0}"/>
            </a:ext>
          </a:extLst>
        </xdr:cNvPr>
        <xdr:cNvSpPr/>
      </xdr:nvSpPr>
      <xdr:spPr>
        <a:xfrm>
          <a:off x="11487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FB1ECDA-2974-4BC7-9872-53897A593AD5}"/>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0953187-7170-4A47-90D1-0EEB11DDDB1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9D3FAF6-6F02-4F79-AFE4-896A348D2CF9}"/>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F5BC6FF-3431-4455-88F0-EB751B924009}"/>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D1E82F0-3701-4DAB-95F4-E5C4B0693278}"/>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34925</xdr:rowOff>
    </xdr:from>
    <xdr:to>
      <xdr:col>85</xdr:col>
      <xdr:colOff>177800</xdr:colOff>
      <xdr:row>62</xdr:row>
      <xdr:rowOff>136525</xdr:rowOff>
    </xdr:to>
    <xdr:sp macro="" textlink="">
      <xdr:nvSpPr>
        <xdr:cNvPr id="549" name="楕円 548">
          <a:extLst>
            <a:ext uri="{FF2B5EF4-FFF2-40B4-BE49-F238E27FC236}">
              <a16:creationId xmlns:a16="http://schemas.microsoft.com/office/drawing/2014/main" id="{8BD601DF-2FC5-4ACE-9021-4A6B00D3D3E4}"/>
            </a:ext>
          </a:extLst>
        </xdr:cNvPr>
        <xdr:cNvSpPr/>
      </xdr:nvSpPr>
      <xdr:spPr>
        <a:xfrm>
          <a:off x="14649450" y="102774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13352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30C8B3E5-2196-4670-B955-A6CEE245CF74}"/>
            </a:ext>
          </a:extLst>
        </xdr:cNvPr>
        <xdr:cNvSpPr txBox="1"/>
      </xdr:nvSpPr>
      <xdr:spPr>
        <a:xfrm>
          <a:off x="14738350" y="10255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149225</xdr:rowOff>
    </xdr:from>
    <xdr:to>
      <xdr:col>81</xdr:col>
      <xdr:colOff>101600</xdr:colOff>
      <xdr:row>62</xdr:row>
      <xdr:rowOff>79375</xdr:rowOff>
    </xdr:to>
    <xdr:sp macro="" textlink="">
      <xdr:nvSpPr>
        <xdr:cNvPr id="551" name="楕円 550">
          <a:extLst>
            <a:ext uri="{FF2B5EF4-FFF2-40B4-BE49-F238E27FC236}">
              <a16:creationId xmlns:a16="http://schemas.microsoft.com/office/drawing/2014/main" id="{08713398-E9F6-4800-B626-EFC0388B4EAE}"/>
            </a:ext>
          </a:extLst>
        </xdr:cNvPr>
        <xdr:cNvSpPr/>
      </xdr:nvSpPr>
      <xdr:spPr>
        <a:xfrm>
          <a:off x="13887450" y="10226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28575</xdr:rowOff>
    </xdr:from>
    <xdr:to>
      <xdr:col>85</xdr:col>
      <xdr:colOff>127000</xdr:colOff>
      <xdr:row>62</xdr:row>
      <xdr:rowOff>85725</xdr:rowOff>
    </xdr:to>
    <xdr:cxnSp macro="">
      <xdr:nvCxnSpPr>
        <xdr:cNvPr id="552" name="直線コネクタ 551">
          <a:extLst>
            <a:ext uri="{FF2B5EF4-FFF2-40B4-BE49-F238E27FC236}">
              <a16:creationId xmlns:a16="http://schemas.microsoft.com/office/drawing/2014/main" id="{05579CDB-294F-4975-964B-458576FA9631}"/>
            </a:ext>
          </a:extLst>
        </xdr:cNvPr>
        <xdr:cNvCxnSpPr/>
      </xdr:nvCxnSpPr>
      <xdr:spPr>
        <a:xfrm>
          <a:off x="13938250" y="10271125"/>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80645</xdr:rowOff>
    </xdr:from>
    <xdr:to>
      <xdr:col>76</xdr:col>
      <xdr:colOff>165100</xdr:colOff>
      <xdr:row>62</xdr:row>
      <xdr:rowOff>10795</xdr:rowOff>
    </xdr:to>
    <xdr:sp macro="" textlink="">
      <xdr:nvSpPr>
        <xdr:cNvPr id="553" name="楕円 552">
          <a:extLst>
            <a:ext uri="{FF2B5EF4-FFF2-40B4-BE49-F238E27FC236}">
              <a16:creationId xmlns:a16="http://schemas.microsoft.com/office/drawing/2014/main" id="{8C6DE9C9-4BE5-4DC4-8699-04C06AB1091A}"/>
            </a:ext>
          </a:extLst>
        </xdr:cNvPr>
        <xdr:cNvSpPr/>
      </xdr:nvSpPr>
      <xdr:spPr>
        <a:xfrm>
          <a:off x="13093700" y="10158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131445</xdr:rowOff>
    </xdr:from>
    <xdr:to>
      <xdr:col>81</xdr:col>
      <xdr:colOff>50800</xdr:colOff>
      <xdr:row>62</xdr:row>
      <xdr:rowOff>28575</xdr:rowOff>
    </xdr:to>
    <xdr:cxnSp macro="">
      <xdr:nvCxnSpPr>
        <xdr:cNvPr id="554" name="直線コネクタ 553">
          <a:extLst>
            <a:ext uri="{FF2B5EF4-FFF2-40B4-BE49-F238E27FC236}">
              <a16:creationId xmlns:a16="http://schemas.microsoft.com/office/drawing/2014/main" id="{7D8E3849-72E5-4C04-A5F8-51722DDF9E19}"/>
            </a:ext>
          </a:extLst>
        </xdr:cNvPr>
        <xdr:cNvCxnSpPr/>
      </xdr:nvCxnSpPr>
      <xdr:spPr>
        <a:xfrm>
          <a:off x="13144500" y="10208895"/>
          <a:ext cx="7937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92075</xdr:rowOff>
    </xdr:from>
    <xdr:to>
      <xdr:col>72</xdr:col>
      <xdr:colOff>38100</xdr:colOff>
      <xdr:row>62</xdr:row>
      <xdr:rowOff>22225</xdr:rowOff>
    </xdr:to>
    <xdr:sp macro="" textlink="">
      <xdr:nvSpPr>
        <xdr:cNvPr id="555" name="楕円 554">
          <a:extLst>
            <a:ext uri="{FF2B5EF4-FFF2-40B4-BE49-F238E27FC236}">
              <a16:creationId xmlns:a16="http://schemas.microsoft.com/office/drawing/2014/main" id="{E6E8065F-84F5-4C97-9323-901D30AC99A0}"/>
            </a:ext>
          </a:extLst>
        </xdr:cNvPr>
        <xdr:cNvSpPr/>
      </xdr:nvSpPr>
      <xdr:spPr>
        <a:xfrm>
          <a:off x="12299950" y="101695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131445</xdr:rowOff>
    </xdr:from>
    <xdr:to>
      <xdr:col>76</xdr:col>
      <xdr:colOff>114300</xdr:colOff>
      <xdr:row>61</xdr:row>
      <xdr:rowOff>142875</xdr:rowOff>
    </xdr:to>
    <xdr:cxnSp macro="">
      <xdr:nvCxnSpPr>
        <xdr:cNvPr id="556" name="直線コネクタ 555">
          <a:extLst>
            <a:ext uri="{FF2B5EF4-FFF2-40B4-BE49-F238E27FC236}">
              <a16:creationId xmlns:a16="http://schemas.microsoft.com/office/drawing/2014/main" id="{D9EFB5B5-07FC-4202-B6C9-4006D10C9385}"/>
            </a:ext>
          </a:extLst>
        </xdr:cNvPr>
        <xdr:cNvCxnSpPr/>
      </xdr:nvCxnSpPr>
      <xdr:spPr>
        <a:xfrm flipV="1">
          <a:off x="12344400" y="10208895"/>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557" name="楕円 556">
          <a:extLst>
            <a:ext uri="{FF2B5EF4-FFF2-40B4-BE49-F238E27FC236}">
              <a16:creationId xmlns:a16="http://schemas.microsoft.com/office/drawing/2014/main" id="{E9A61920-5B3E-4536-B391-62C9C96D1CED}"/>
            </a:ext>
          </a:extLst>
        </xdr:cNvPr>
        <xdr:cNvSpPr/>
      </xdr:nvSpPr>
      <xdr:spPr>
        <a:xfrm>
          <a:off x="1148715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142875</xdr:rowOff>
    </xdr:to>
    <xdr:cxnSp macro="">
      <xdr:nvCxnSpPr>
        <xdr:cNvPr id="558" name="直線コネクタ 557">
          <a:extLst>
            <a:ext uri="{FF2B5EF4-FFF2-40B4-BE49-F238E27FC236}">
              <a16:creationId xmlns:a16="http://schemas.microsoft.com/office/drawing/2014/main" id="{482EE297-D8CE-479F-9E55-B970C99DA0B0}"/>
            </a:ext>
          </a:extLst>
        </xdr:cNvPr>
        <xdr:cNvCxnSpPr/>
      </xdr:nvCxnSpPr>
      <xdr:spPr>
        <a:xfrm>
          <a:off x="11537950" y="1018032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15892</xdr:rowOff>
    </xdr:from>
    <xdr:ext cx="405111" cy="259045"/>
    <xdr:sp macro="" textlink="">
      <xdr:nvSpPr>
        <xdr:cNvPr id="559" name="n_1aveValue【学校施設】&#10;有形固定資産減価償却率">
          <a:extLst>
            <a:ext uri="{FF2B5EF4-FFF2-40B4-BE49-F238E27FC236}">
              <a16:creationId xmlns:a16="http://schemas.microsoft.com/office/drawing/2014/main" id="{72861C93-A91F-4704-A30F-7BD2897DE38B}"/>
            </a:ext>
          </a:extLst>
        </xdr:cNvPr>
        <xdr:cNvSpPr txBox="1"/>
      </xdr:nvSpPr>
      <xdr:spPr>
        <a:xfrm>
          <a:off x="13742044" y="976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81615</xdr:rowOff>
    </xdr:from>
    <xdr:ext cx="405111" cy="259045"/>
    <xdr:sp macro="" textlink="">
      <xdr:nvSpPr>
        <xdr:cNvPr id="560" name="n_2aveValue【学校施設】&#10;有形固定資産減価償却率">
          <a:extLst>
            <a:ext uri="{FF2B5EF4-FFF2-40B4-BE49-F238E27FC236}">
              <a16:creationId xmlns:a16="http://schemas.microsoft.com/office/drawing/2014/main" id="{48A6C407-F16F-4716-AA40-19C4E6B9712D}"/>
            </a:ext>
          </a:extLst>
        </xdr:cNvPr>
        <xdr:cNvSpPr txBox="1"/>
      </xdr:nvSpPr>
      <xdr:spPr>
        <a:xfrm>
          <a:off x="12960994" y="9828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121620</xdr:rowOff>
    </xdr:from>
    <xdr:ext cx="405111" cy="259045"/>
    <xdr:sp macro="" textlink="">
      <xdr:nvSpPr>
        <xdr:cNvPr id="561" name="n_3aveValue【学校施設】&#10;有形固定資産減価償却率">
          <a:extLst>
            <a:ext uri="{FF2B5EF4-FFF2-40B4-BE49-F238E27FC236}">
              <a16:creationId xmlns:a16="http://schemas.microsoft.com/office/drawing/2014/main" id="{2F899D14-9168-4B46-8306-6914336C4926}"/>
            </a:ext>
          </a:extLst>
        </xdr:cNvPr>
        <xdr:cNvSpPr txBox="1"/>
      </xdr:nvSpPr>
      <xdr:spPr>
        <a:xfrm>
          <a:off x="12167244" y="9868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562" name="n_4aveValue【学校施設】&#10;有形固定資産減価償却率">
          <a:extLst>
            <a:ext uri="{FF2B5EF4-FFF2-40B4-BE49-F238E27FC236}">
              <a16:creationId xmlns:a16="http://schemas.microsoft.com/office/drawing/2014/main" id="{099B107C-BD20-4D36-8960-18C0D54CF635}"/>
            </a:ext>
          </a:extLst>
        </xdr:cNvPr>
        <xdr:cNvSpPr txBox="1"/>
      </xdr:nvSpPr>
      <xdr:spPr>
        <a:xfrm>
          <a:off x="113544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70502</xdr:rowOff>
    </xdr:from>
    <xdr:ext cx="405111" cy="259045"/>
    <xdr:sp macro="" textlink="">
      <xdr:nvSpPr>
        <xdr:cNvPr id="563" name="n_1mainValue【学校施設】&#10;有形固定資産減価償却率">
          <a:extLst>
            <a:ext uri="{FF2B5EF4-FFF2-40B4-BE49-F238E27FC236}">
              <a16:creationId xmlns:a16="http://schemas.microsoft.com/office/drawing/2014/main" id="{4513225C-FE1D-4817-AB0D-152C31959501}"/>
            </a:ext>
          </a:extLst>
        </xdr:cNvPr>
        <xdr:cNvSpPr txBox="1"/>
      </xdr:nvSpPr>
      <xdr:spPr>
        <a:xfrm>
          <a:off x="13742044" y="10313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1922</xdr:rowOff>
    </xdr:from>
    <xdr:ext cx="405111" cy="259045"/>
    <xdr:sp macro="" textlink="">
      <xdr:nvSpPr>
        <xdr:cNvPr id="564" name="n_2mainValue【学校施設】&#10;有形固定資産減価償却率">
          <a:extLst>
            <a:ext uri="{FF2B5EF4-FFF2-40B4-BE49-F238E27FC236}">
              <a16:creationId xmlns:a16="http://schemas.microsoft.com/office/drawing/2014/main" id="{FDE39E53-72E1-43DA-9691-DC5CF7624C8A}"/>
            </a:ext>
          </a:extLst>
        </xdr:cNvPr>
        <xdr:cNvSpPr txBox="1"/>
      </xdr:nvSpPr>
      <xdr:spPr>
        <a:xfrm>
          <a:off x="12960994" y="1024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13352</xdr:rowOff>
    </xdr:from>
    <xdr:ext cx="405111" cy="259045"/>
    <xdr:sp macro="" textlink="">
      <xdr:nvSpPr>
        <xdr:cNvPr id="565" name="n_3mainValue【学校施設】&#10;有形固定資産減価償却率">
          <a:extLst>
            <a:ext uri="{FF2B5EF4-FFF2-40B4-BE49-F238E27FC236}">
              <a16:creationId xmlns:a16="http://schemas.microsoft.com/office/drawing/2014/main" id="{D82B567E-2C41-499C-8E30-7CAA90326617}"/>
            </a:ext>
          </a:extLst>
        </xdr:cNvPr>
        <xdr:cNvSpPr txBox="1"/>
      </xdr:nvSpPr>
      <xdr:spPr>
        <a:xfrm>
          <a:off x="12167244" y="10255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566" name="n_4mainValue【学校施設】&#10;有形固定資産減価償却率">
          <a:extLst>
            <a:ext uri="{FF2B5EF4-FFF2-40B4-BE49-F238E27FC236}">
              <a16:creationId xmlns:a16="http://schemas.microsoft.com/office/drawing/2014/main" id="{F24AEBEC-56E8-4810-B950-4782C5F9B3FA}"/>
            </a:ext>
          </a:extLst>
        </xdr:cNvPr>
        <xdr:cNvSpPr txBox="1"/>
      </xdr:nvSpPr>
      <xdr:spPr>
        <a:xfrm>
          <a:off x="113544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DC15F0F9-57A2-4911-BD94-69A56F0CF847}"/>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A944EB92-A7F6-4F0D-A9F8-769A6A5F275D}"/>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E842A218-664A-485B-9694-A27D40498DC1}"/>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17A4BA7F-DCB8-4B4E-B795-C1EE80CA4D51}"/>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4371FC5C-0981-42AB-A2C5-F34D6A4E3648}"/>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EBEAEF92-B362-4BCF-AB64-A7C7FF55D5E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69C26D9F-0EEF-4FD3-B57A-CA4E11AEEC1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44E4490A-80FA-4A22-8B3F-7DEACC6BF07E}"/>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DFDE7B9C-CF84-48F0-A4F3-895BEB81E7EB}"/>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D4CF07AD-55DD-42D8-8ABE-E5C8C9DC2866}"/>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946178E2-F064-437D-BEE9-55CCDF39FA25}"/>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ED98CD08-D462-41D6-A2FE-0538FEBF571E}"/>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E3D74CEE-A49C-4F81-9F6B-74697F27FF6D}"/>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E3E96FB4-AF46-49D1-B402-5D5A9B0F2DFD}"/>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69A1BFBB-1043-4CF4-9DD1-F7B4026D561A}"/>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C05CBAC5-4432-49D8-AB58-2A3E6C340E7D}"/>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1852DCFE-FF70-480A-9ADE-3F11FB022B9E}"/>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D93CE605-47A3-4C37-A883-EAE283FEB3F7}"/>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10DA8DB8-AC4B-4BC6-BE73-A96BDD98D52D}"/>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8C057183-F90F-47AE-8528-FB38B399D4DA}"/>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9293A6C8-F948-450D-8268-853A981914E4}"/>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4CBD14DE-9DE2-4366-9B50-DD28AAAD4C1E}"/>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00EF4917-707C-42CF-A6F9-2629901E5018}"/>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60E43558-1E42-4C99-B6D7-12A6BA2EA47D}"/>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22E4F944-0554-41FD-8BA1-31D07D96C29F}"/>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52C0DDFA-F652-4C00-BB20-B7E7CC5BDAFE}"/>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489A6155-21C0-4F55-9726-B67C9E940B52}"/>
            </a:ext>
          </a:extLst>
        </xdr:cNvPr>
        <xdr:cNvCxnSpPr/>
      </xdr:nvCxnSpPr>
      <xdr:spPr>
        <a:xfrm flipV="1">
          <a:off x="19951064" y="9202783"/>
          <a:ext cx="0" cy="1420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30F8A8B3-759F-421D-8339-96B7676B3109}"/>
            </a:ext>
          </a:extLst>
        </xdr:cNvPr>
        <xdr:cNvSpPr txBox="1"/>
      </xdr:nvSpPr>
      <xdr:spPr>
        <a:xfrm>
          <a:off x="19989800" y="106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E82A064A-C594-45F4-896A-D1782728A839}"/>
            </a:ext>
          </a:extLst>
        </xdr:cNvPr>
        <xdr:cNvCxnSpPr/>
      </xdr:nvCxnSpPr>
      <xdr:spPr>
        <a:xfrm>
          <a:off x="19881850" y="10622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609A88C4-C61F-4EB5-96AF-68DEA77347EB}"/>
            </a:ext>
          </a:extLst>
        </xdr:cNvPr>
        <xdr:cNvSpPr txBox="1"/>
      </xdr:nvSpPr>
      <xdr:spPr>
        <a:xfrm>
          <a:off x="19989800" y="89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877AEB30-40FD-49ED-8F73-08F1D53E6624}"/>
            </a:ext>
          </a:extLst>
        </xdr:cNvPr>
        <xdr:cNvCxnSpPr/>
      </xdr:nvCxnSpPr>
      <xdr:spPr>
        <a:xfrm>
          <a:off x="19881850" y="92027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macro="" textlink="">
      <xdr:nvSpPr>
        <xdr:cNvPr id="598" name="【学校施設】&#10;一人当たり面積平均値テキスト">
          <a:extLst>
            <a:ext uri="{FF2B5EF4-FFF2-40B4-BE49-F238E27FC236}">
              <a16:creationId xmlns:a16="http://schemas.microsoft.com/office/drawing/2014/main" id="{E29652F1-7B9D-45EC-B87F-852B00B97756}"/>
            </a:ext>
          </a:extLst>
        </xdr:cNvPr>
        <xdr:cNvSpPr txBox="1"/>
      </xdr:nvSpPr>
      <xdr:spPr>
        <a:xfrm>
          <a:off x="19989800" y="9896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9517D9FC-A972-4CE7-9728-37F5187CAFE8}"/>
            </a:ext>
          </a:extLst>
        </xdr:cNvPr>
        <xdr:cNvSpPr/>
      </xdr:nvSpPr>
      <xdr:spPr>
        <a:xfrm>
          <a:off x="19900900" y="99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69081306-C637-43DE-A06F-E3A28F209A03}"/>
            </a:ext>
          </a:extLst>
        </xdr:cNvPr>
        <xdr:cNvSpPr/>
      </xdr:nvSpPr>
      <xdr:spPr>
        <a:xfrm>
          <a:off x="19157950" y="99103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a:extLst>
            <a:ext uri="{FF2B5EF4-FFF2-40B4-BE49-F238E27FC236}">
              <a16:creationId xmlns:a16="http://schemas.microsoft.com/office/drawing/2014/main" id="{E4E92A2E-1A59-4EA1-A643-E336FE71FD38}"/>
            </a:ext>
          </a:extLst>
        </xdr:cNvPr>
        <xdr:cNvSpPr/>
      </xdr:nvSpPr>
      <xdr:spPr>
        <a:xfrm>
          <a:off x="18345150" y="992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a:extLst>
            <a:ext uri="{FF2B5EF4-FFF2-40B4-BE49-F238E27FC236}">
              <a16:creationId xmlns:a16="http://schemas.microsoft.com/office/drawing/2014/main" id="{5633A4FF-A4C0-4D84-930A-C5AE1AF48A0F}"/>
            </a:ext>
          </a:extLst>
        </xdr:cNvPr>
        <xdr:cNvSpPr/>
      </xdr:nvSpPr>
      <xdr:spPr>
        <a:xfrm>
          <a:off x="17551400" y="994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a:extLst>
            <a:ext uri="{FF2B5EF4-FFF2-40B4-BE49-F238E27FC236}">
              <a16:creationId xmlns:a16="http://schemas.microsoft.com/office/drawing/2014/main" id="{1FBDD3BA-6203-4042-AD00-2A48A8FF1A91}"/>
            </a:ext>
          </a:extLst>
        </xdr:cNvPr>
        <xdr:cNvSpPr/>
      </xdr:nvSpPr>
      <xdr:spPr>
        <a:xfrm>
          <a:off x="16757650" y="9964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7AA0B4A-6C58-4DA2-9D7E-B5EC18077E71}"/>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6A85EBD-AA98-4418-B34B-9276A58DBB13}"/>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C221C83-8CBD-44F4-B07B-8A631EFE9E51}"/>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4874BE2-B357-4BD4-B73E-9D9CBD97D956}"/>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A0DC750-73CC-4B18-AAFE-0862C5CBD7E1}"/>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57513</xdr:rowOff>
    </xdr:from>
    <xdr:to>
      <xdr:col>116</xdr:col>
      <xdr:colOff>114300</xdr:colOff>
      <xdr:row>59</xdr:row>
      <xdr:rowOff>159113</xdr:rowOff>
    </xdr:to>
    <xdr:sp macro="" textlink="">
      <xdr:nvSpPr>
        <xdr:cNvPr id="609" name="楕円 608">
          <a:extLst>
            <a:ext uri="{FF2B5EF4-FFF2-40B4-BE49-F238E27FC236}">
              <a16:creationId xmlns:a16="http://schemas.microsoft.com/office/drawing/2014/main" id="{F9788430-F2ED-457F-BA77-E32C46C7BB5F}"/>
            </a:ext>
          </a:extLst>
        </xdr:cNvPr>
        <xdr:cNvSpPr/>
      </xdr:nvSpPr>
      <xdr:spPr>
        <a:xfrm>
          <a:off x="199009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80390</xdr:rowOff>
    </xdr:from>
    <xdr:ext cx="469744" cy="259045"/>
    <xdr:sp macro="" textlink="">
      <xdr:nvSpPr>
        <xdr:cNvPr id="610" name="【学校施設】&#10;一人当たり面積該当値テキスト">
          <a:extLst>
            <a:ext uri="{FF2B5EF4-FFF2-40B4-BE49-F238E27FC236}">
              <a16:creationId xmlns:a16="http://schemas.microsoft.com/office/drawing/2014/main" id="{A8894508-02F1-4B82-AE2E-B81472671272}"/>
            </a:ext>
          </a:extLst>
        </xdr:cNvPr>
        <xdr:cNvSpPr txBox="1"/>
      </xdr:nvSpPr>
      <xdr:spPr>
        <a:xfrm>
          <a:off x="19989800" y="966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12881</xdr:rowOff>
    </xdr:from>
    <xdr:to>
      <xdr:col>112</xdr:col>
      <xdr:colOff>38100</xdr:colOff>
      <xdr:row>59</xdr:row>
      <xdr:rowOff>114481</xdr:rowOff>
    </xdr:to>
    <xdr:sp macro="" textlink="">
      <xdr:nvSpPr>
        <xdr:cNvPr id="611" name="楕円 610">
          <a:extLst>
            <a:ext uri="{FF2B5EF4-FFF2-40B4-BE49-F238E27FC236}">
              <a16:creationId xmlns:a16="http://schemas.microsoft.com/office/drawing/2014/main" id="{E8BA7AE3-3300-437B-B53F-133D00792916}"/>
            </a:ext>
          </a:extLst>
        </xdr:cNvPr>
        <xdr:cNvSpPr/>
      </xdr:nvSpPr>
      <xdr:spPr>
        <a:xfrm>
          <a:off x="19157950" y="97601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63681</xdr:rowOff>
    </xdr:from>
    <xdr:to>
      <xdr:col>116</xdr:col>
      <xdr:colOff>63500</xdr:colOff>
      <xdr:row>59</xdr:row>
      <xdr:rowOff>108313</xdr:rowOff>
    </xdr:to>
    <xdr:cxnSp macro="">
      <xdr:nvCxnSpPr>
        <xdr:cNvPr id="612" name="直線コネクタ 611">
          <a:extLst>
            <a:ext uri="{FF2B5EF4-FFF2-40B4-BE49-F238E27FC236}">
              <a16:creationId xmlns:a16="http://schemas.microsoft.com/office/drawing/2014/main" id="{0DE534A8-B715-482F-B48F-7986F83B4667}"/>
            </a:ext>
          </a:extLst>
        </xdr:cNvPr>
        <xdr:cNvCxnSpPr/>
      </xdr:nvCxnSpPr>
      <xdr:spPr>
        <a:xfrm>
          <a:off x="19202400" y="9810931"/>
          <a:ext cx="7493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17235</xdr:rowOff>
    </xdr:from>
    <xdr:to>
      <xdr:col>107</xdr:col>
      <xdr:colOff>101600</xdr:colOff>
      <xdr:row>59</xdr:row>
      <xdr:rowOff>118835</xdr:rowOff>
    </xdr:to>
    <xdr:sp macro="" textlink="">
      <xdr:nvSpPr>
        <xdr:cNvPr id="613" name="楕円 612">
          <a:extLst>
            <a:ext uri="{FF2B5EF4-FFF2-40B4-BE49-F238E27FC236}">
              <a16:creationId xmlns:a16="http://schemas.microsoft.com/office/drawing/2014/main" id="{06BB366D-76AF-498E-8F73-EA0252210486}"/>
            </a:ext>
          </a:extLst>
        </xdr:cNvPr>
        <xdr:cNvSpPr/>
      </xdr:nvSpPr>
      <xdr:spPr>
        <a:xfrm>
          <a:off x="18345150" y="97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63681</xdr:rowOff>
    </xdr:from>
    <xdr:to>
      <xdr:col>111</xdr:col>
      <xdr:colOff>177800</xdr:colOff>
      <xdr:row>59</xdr:row>
      <xdr:rowOff>68035</xdr:rowOff>
    </xdr:to>
    <xdr:cxnSp macro="">
      <xdr:nvCxnSpPr>
        <xdr:cNvPr id="614" name="直線コネクタ 613">
          <a:extLst>
            <a:ext uri="{FF2B5EF4-FFF2-40B4-BE49-F238E27FC236}">
              <a16:creationId xmlns:a16="http://schemas.microsoft.com/office/drawing/2014/main" id="{9D669A5C-147B-422D-93C4-8545BC09B980}"/>
            </a:ext>
          </a:extLst>
        </xdr:cNvPr>
        <xdr:cNvCxnSpPr/>
      </xdr:nvCxnSpPr>
      <xdr:spPr>
        <a:xfrm flipV="1">
          <a:off x="18395950" y="9810931"/>
          <a:ext cx="80645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22678</xdr:rowOff>
    </xdr:from>
    <xdr:to>
      <xdr:col>102</xdr:col>
      <xdr:colOff>165100</xdr:colOff>
      <xdr:row>59</xdr:row>
      <xdr:rowOff>124278</xdr:rowOff>
    </xdr:to>
    <xdr:sp macro="" textlink="">
      <xdr:nvSpPr>
        <xdr:cNvPr id="615" name="楕円 614">
          <a:extLst>
            <a:ext uri="{FF2B5EF4-FFF2-40B4-BE49-F238E27FC236}">
              <a16:creationId xmlns:a16="http://schemas.microsoft.com/office/drawing/2014/main" id="{197072D2-CDD4-448F-BD4D-9BD6607BB068}"/>
            </a:ext>
          </a:extLst>
        </xdr:cNvPr>
        <xdr:cNvSpPr/>
      </xdr:nvSpPr>
      <xdr:spPr>
        <a:xfrm>
          <a:off x="175514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68035</xdr:rowOff>
    </xdr:from>
    <xdr:to>
      <xdr:col>107</xdr:col>
      <xdr:colOff>50800</xdr:colOff>
      <xdr:row>59</xdr:row>
      <xdr:rowOff>73478</xdr:rowOff>
    </xdr:to>
    <xdr:cxnSp macro="">
      <xdr:nvCxnSpPr>
        <xdr:cNvPr id="616" name="直線コネクタ 615">
          <a:extLst>
            <a:ext uri="{FF2B5EF4-FFF2-40B4-BE49-F238E27FC236}">
              <a16:creationId xmlns:a16="http://schemas.microsoft.com/office/drawing/2014/main" id="{4E6AD34D-C867-44B6-B510-58E26DBEAF26}"/>
            </a:ext>
          </a:extLst>
        </xdr:cNvPr>
        <xdr:cNvCxnSpPr/>
      </xdr:nvCxnSpPr>
      <xdr:spPr>
        <a:xfrm flipV="1">
          <a:off x="17602200" y="9815285"/>
          <a:ext cx="79375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27033</xdr:rowOff>
    </xdr:from>
    <xdr:to>
      <xdr:col>98</xdr:col>
      <xdr:colOff>38100</xdr:colOff>
      <xdr:row>59</xdr:row>
      <xdr:rowOff>128633</xdr:rowOff>
    </xdr:to>
    <xdr:sp macro="" textlink="">
      <xdr:nvSpPr>
        <xdr:cNvPr id="617" name="楕円 616">
          <a:extLst>
            <a:ext uri="{FF2B5EF4-FFF2-40B4-BE49-F238E27FC236}">
              <a16:creationId xmlns:a16="http://schemas.microsoft.com/office/drawing/2014/main" id="{97AEFD70-145A-47FD-ADD1-5CEBA30F1786}"/>
            </a:ext>
          </a:extLst>
        </xdr:cNvPr>
        <xdr:cNvSpPr/>
      </xdr:nvSpPr>
      <xdr:spPr>
        <a:xfrm>
          <a:off x="16757650" y="97742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73478</xdr:rowOff>
    </xdr:from>
    <xdr:to>
      <xdr:col>102</xdr:col>
      <xdr:colOff>114300</xdr:colOff>
      <xdr:row>59</xdr:row>
      <xdr:rowOff>77833</xdr:rowOff>
    </xdr:to>
    <xdr:cxnSp macro="">
      <xdr:nvCxnSpPr>
        <xdr:cNvPr id="618" name="直線コネクタ 617">
          <a:extLst>
            <a:ext uri="{FF2B5EF4-FFF2-40B4-BE49-F238E27FC236}">
              <a16:creationId xmlns:a16="http://schemas.microsoft.com/office/drawing/2014/main" id="{F013FC42-31CC-457E-9D62-C31297679F8B}"/>
            </a:ext>
          </a:extLst>
        </xdr:cNvPr>
        <xdr:cNvCxnSpPr/>
      </xdr:nvCxnSpPr>
      <xdr:spPr>
        <a:xfrm flipV="1">
          <a:off x="16802100" y="9820728"/>
          <a:ext cx="8001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84381</xdr:rowOff>
    </xdr:from>
    <xdr:ext cx="469744" cy="259045"/>
    <xdr:sp macro="" textlink="">
      <xdr:nvSpPr>
        <xdr:cNvPr id="619" name="n_1aveValue【学校施設】&#10;一人当たり面積">
          <a:extLst>
            <a:ext uri="{FF2B5EF4-FFF2-40B4-BE49-F238E27FC236}">
              <a16:creationId xmlns:a16="http://schemas.microsoft.com/office/drawing/2014/main" id="{BEA3899F-19BC-4039-9EA7-E5270E80224E}"/>
            </a:ext>
          </a:extLst>
        </xdr:cNvPr>
        <xdr:cNvSpPr txBox="1"/>
      </xdr:nvSpPr>
      <xdr:spPr>
        <a:xfrm>
          <a:off x="18980227" y="999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100710</xdr:rowOff>
    </xdr:from>
    <xdr:ext cx="469744" cy="259045"/>
    <xdr:sp macro="" textlink="">
      <xdr:nvSpPr>
        <xdr:cNvPr id="620" name="n_2aveValue【学校施設】&#10;一人当たり面積">
          <a:extLst>
            <a:ext uri="{FF2B5EF4-FFF2-40B4-BE49-F238E27FC236}">
              <a16:creationId xmlns:a16="http://schemas.microsoft.com/office/drawing/2014/main" id="{FCF73E42-58DD-424B-ADBF-CFAC446D8B0A}"/>
            </a:ext>
          </a:extLst>
        </xdr:cNvPr>
        <xdr:cNvSpPr txBox="1"/>
      </xdr:nvSpPr>
      <xdr:spPr>
        <a:xfrm>
          <a:off x="18180127" y="1001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129012</xdr:rowOff>
    </xdr:from>
    <xdr:ext cx="469744" cy="259045"/>
    <xdr:sp macro="" textlink="">
      <xdr:nvSpPr>
        <xdr:cNvPr id="621" name="n_3aveValue【学校施設】&#10;一人当たり面積">
          <a:extLst>
            <a:ext uri="{FF2B5EF4-FFF2-40B4-BE49-F238E27FC236}">
              <a16:creationId xmlns:a16="http://schemas.microsoft.com/office/drawing/2014/main" id="{B1A6E921-ECB4-4593-9295-3A19FAC0D501}"/>
            </a:ext>
          </a:extLst>
        </xdr:cNvPr>
        <xdr:cNvSpPr txBox="1"/>
      </xdr:nvSpPr>
      <xdr:spPr>
        <a:xfrm>
          <a:off x="17386377" y="1004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145342</xdr:rowOff>
    </xdr:from>
    <xdr:ext cx="469744" cy="259045"/>
    <xdr:sp macro="" textlink="">
      <xdr:nvSpPr>
        <xdr:cNvPr id="622" name="n_4aveValue【学校施設】&#10;一人当たり面積">
          <a:extLst>
            <a:ext uri="{FF2B5EF4-FFF2-40B4-BE49-F238E27FC236}">
              <a16:creationId xmlns:a16="http://schemas.microsoft.com/office/drawing/2014/main" id="{5D71A56F-5A26-4B7A-BDF4-AEF1C218B90D}"/>
            </a:ext>
          </a:extLst>
        </xdr:cNvPr>
        <xdr:cNvSpPr txBox="1"/>
      </xdr:nvSpPr>
      <xdr:spPr>
        <a:xfrm>
          <a:off x="16592627" y="1005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131008</xdr:rowOff>
    </xdr:from>
    <xdr:ext cx="469744" cy="259045"/>
    <xdr:sp macro="" textlink="">
      <xdr:nvSpPr>
        <xdr:cNvPr id="623" name="n_1mainValue【学校施設】&#10;一人当たり面積">
          <a:extLst>
            <a:ext uri="{FF2B5EF4-FFF2-40B4-BE49-F238E27FC236}">
              <a16:creationId xmlns:a16="http://schemas.microsoft.com/office/drawing/2014/main" id="{DFCBC0B7-4FFB-45D5-9521-48D3B4A88167}"/>
            </a:ext>
          </a:extLst>
        </xdr:cNvPr>
        <xdr:cNvSpPr txBox="1"/>
      </xdr:nvSpPr>
      <xdr:spPr>
        <a:xfrm>
          <a:off x="18980227" y="954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135362</xdr:rowOff>
    </xdr:from>
    <xdr:ext cx="469744" cy="259045"/>
    <xdr:sp macro="" textlink="">
      <xdr:nvSpPr>
        <xdr:cNvPr id="624" name="n_2mainValue【学校施設】&#10;一人当たり面積">
          <a:extLst>
            <a:ext uri="{FF2B5EF4-FFF2-40B4-BE49-F238E27FC236}">
              <a16:creationId xmlns:a16="http://schemas.microsoft.com/office/drawing/2014/main" id="{2B90C584-B965-4ADF-A425-50FEE5121CE2}"/>
            </a:ext>
          </a:extLst>
        </xdr:cNvPr>
        <xdr:cNvSpPr txBox="1"/>
      </xdr:nvSpPr>
      <xdr:spPr>
        <a:xfrm>
          <a:off x="18180127" y="955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140805</xdr:rowOff>
    </xdr:from>
    <xdr:ext cx="469744" cy="259045"/>
    <xdr:sp macro="" textlink="">
      <xdr:nvSpPr>
        <xdr:cNvPr id="625" name="n_3mainValue【学校施設】&#10;一人当たり面積">
          <a:extLst>
            <a:ext uri="{FF2B5EF4-FFF2-40B4-BE49-F238E27FC236}">
              <a16:creationId xmlns:a16="http://schemas.microsoft.com/office/drawing/2014/main" id="{32E6F02C-6152-4A0E-86D6-5F633E8AEB4B}"/>
            </a:ext>
          </a:extLst>
        </xdr:cNvPr>
        <xdr:cNvSpPr txBox="1"/>
      </xdr:nvSpPr>
      <xdr:spPr>
        <a:xfrm>
          <a:off x="17386377" y="955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145160</xdr:rowOff>
    </xdr:from>
    <xdr:ext cx="469744" cy="259045"/>
    <xdr:sp macro="" textlink="">
      <xdr:nvSpPr>
        <xdr:cNvPr id="626" name="n_4mainValue【学校施設】&#10;一人当たり面積">
          <a:extLst>
            <a:ext uri="{FF2B5EF4-FFF2-40B4-BE49-F238E27FC236}">
              <a16:creationId xmlns:a16="http://schemas.microsoft.com/office/drawing/2014/main" id="{166CC5BB-BA54-41D2-89F6-32BBCC98CABB}"/>
            </a:ext>
          </a:extLst>
        </xdr:cNvPr>
        <xdr:cNvSpPr txBox="1"/>
      </xdr:nvSpPr>
      <xdr:spPr>
        <a:xfrm>
          <a:off x="16592627" y="95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4B575E46-3705-4BE2-ADB5-E55BF009A24D}"/>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DA8B6D41-10B4-4229-9762-32691C759F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A0A40DD0-8632-4CCF-A12B-62D846E6D4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67D9052-2F57-4985-BBC5-30665EE8CC82}"/>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F40ED25A-E90A-49AF-B0F4-744726651237}"/>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F1C4929-7AB4-4A4D-AE96-FC7649D6030C}"/>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DD768044-E33E-4278-AE97-1975D8F824B7}"/>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2964D818-26FA-4C68-9E55-74FBEB58261F}"/>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73693073-1F89-4086-8352-84ABF622AF76}"/>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DC5FA6CA-DD87-4B33-A992-5F252DE50791}"/>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A76177B1-3C2C-40E6-ACCA-FC6E7CE9B001}"/>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F0A5E8B3-1121-4BBB-846B-F7CF36A363AB}"/>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077442D6-F8A7-41E1-ABB5-789710114261}"/>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C13AAE23-D17C-4CED-87CB-C9E48AAE6E77}"/>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248D9BEB-9AAD-4588-BA9D-154BACDFDCEA}"/>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4C0BDC69-3067-4851-B74B-805D428C0954}"/>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593796FF-62B8-4B3A-8599-333E6A6AD68C}"/>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EB10F2B2-0408-4A6F-8228-04D079D2220A}"/>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B53FAC51-B350-4AE9-8D7C-22A5C778CAAA}"/>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02482F2-0F33-4C58-80D2-50FECED71113}"/>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9DA5F631-33B5-4837-993A-19DC75D347C3}"/>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1C0C9FA9-CE7C-4509-A8A6-B25B3EF4184F}"/>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CCDCC3DF-58C1-4A2C-8946-E0D40FD9C5E0}"/>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EE911283-8639-4EDD-901E-C295A8E1D4AA}"/>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254DA83C-D467-45A9-9ABA-E1C7CB5AC1B0}"/>
            </a:ext>
          </a:extLst>
        </xdr:cNvPr>
        <xdr:cNvCxnSpPr/>
      </xdr:nvCxnSpPr>
      <xdr:spPr>
        <a:xfrm flipV="1">
          <a:off x="14699614" y="12908914"/>
          <a:ext cx="0" cy="1410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86E5E0D7-EBCE-45CC-8E44-EB63D5F34A49}"/>
            </a:ext>
          </a:extLst>
        </xdr:cNvPr>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BB179EB4-3D58-4075-9B8C-B48A5A9FCFDB}"/>
            </a:ext>
          </a:extLst>
        </xdr:cNvPr>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a:extLst>
            <a:ext uri="{FF2B5EF4-FFF2-40B4-BE49-F238E27FC236}">
              <a16:creationId xmlns:a16="http://schemas.microsoft.com/office/drawing/2014/main" id="{403DCC8A-8547-40CD-8662-EBE3AEC354B1}"/>
            </a:ext>
          </a:extLst>
        </xdr:cNvPr>
        <xdr:cNvSpPr txBox="1"/>
      </xdr:nvSpPr>
      <xdr:spPr>
        <a:xfrm>
          <a:off x="14738350" y="12696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a:extLst>
            <a:ext uri="{FF2B5EF4-FFF2-40B4-BE49-F238E27FC236}">
              <a16:creationId xmlns:a16="http://schemas.microsoft.com/office/drawing/2014/main" id="{41092584-7B97-4A7D-8FCE-829EE1939148}"/>
            </a:ext>
          </a:extLst>
        </xdr:cNvPr>
        <xdr:cNvCxnSpPr/>
      </xdr:nvCxnSpPr>
      <xdr:spPr>
        <a:xfrm>
          <a:off x="14611350" y="129089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656" name="【児童館】&#10;有形固定資産減価償却率平均値テキスト">
          <a:extLst>
            <a:ext uri="{FF2B5EF4-FFF2-40B4-BE49-F238E27FC236}">
              <a16:creationId xmlns:a16="http://schemas.microsoft.com/office/drawing/2014/main" id="{23701316-059B-4F7B-B0A3-83C176EEE87C}"/>
            </a:ext>
          </a:extLst>
        </xdr:cNvPr>
        <xdr:cNvSpPr txBox="1"/>
      </xdr:nvSpPr>
      <xdr:spPr>
        <a:xfrm>
          <a:off x="14738350" y="1341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a:extLst>
            <a:ext uri="{FF2B5EF4-FFF2-40B4-BE49-F238E27FC236}">
              <a16:creationId xmlns:a16="http://schemas.microsoft.com/office/drawing/2014/main" id="{D5D4870D-28E8-4F0F-8C81-A21B17F4765F}"/>
            </a:ext>
          </a:extLst>
        </xdr:cNvPr>
        <xdr:cNvSpPr/>
      </xdr:nvSpPr>
      <xdr:spPr>
        <a:xfrm>
          <a:off x="14649450" y="134410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a:extLst>
            <a:ext uri="{FF2B5EF4-FFF2-40B4-BE49-F238E27FC236}">
              <a16:creationId xmlns:a16="http://schemas.microsoft.com/office/drawing/2014/main" id="{7B02AB73-E12F-489D-A1DA-749EA678929F}"/>
            </a:ext>
          </a:extLst>
        </xdr:cNvPr>
        <xdr:cNvSpPr/>
      </xdr:nvSpPr>
      <xdr:spPr>
        <a:xfrm>
          <a:off x="13887450" y="134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a:extLst>
            <a:ext uri="{FF2B5EF4-FFF2-40B4-BE49-F238E27FC236}">
              <a16:creationId xmlns:a16="http://schemas.microsoft.com/office/drawing/2014/main" id="{2644952C-3FBB-4C5F-92EC-CEDD6A38F2FB}"/>
            </a:ext>
          </a:extLst>
        </xdr:cNvPr>
        <xdr:cNvSpPr/>
      </xdr:nvSpPr>
      <xdr:spPr>
        <a:xfrm>
          <a:off x="13093700" y="1350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60" name="フローチャート: 判断 659">
          <a:extLst>
            <a:ext uri="{FF2B5EF4-FFF2-40B4-BE49-F238E27FC236}">
              <a16:creationId xmlns:a16="http://schemas.microsoft.com/office/drawing/2014/main" id="{61A506BF-2A3F-42CF-9FC5-7E8A1D66E783}"/>
            </a:ext>
          </a:extLst>
        </xdr:cNvPr>
        <xdr:cNvSpPr/>
      </xdr:nvSpPr>
      <xdr:spPr>
        <a:xfrm>
          <a:off x="12299950" y="134715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a:extLst>
            <a:ext uri="{FF2B5EF4-FFF2-40B4-BE49-F238E27FC236}">
              <a16:creationId xmlns:a16="http://schemas.microsoft.com/office/drawing/2014/main" id="{CC01EF7B-286F-455D-B376-E94854C4BDC5}"/>
            </a:ext>
          </a:extLst>
        </xdr:cNvPr>
        <xdr:cNvSpPr/>
      </xdr:nvSpPr>
      <xdr:spPr>
        <a:xfrm>
          <a:off x="1148715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E156648-4916-4BBE-B9DE-807DEB12272E}"/>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B16DDE4-BC06-4A81-8BCF-996B106D6CD1}"/>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5BBFFB8-2F06-466F-B9F4-C31A48B937F4}"/>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1B72122-A801-4666-92B6-9F907FB64915}"/>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3E88E40-1FF7-4948-8BE5-40B951AB1243}"/>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667" name="楕円 666">
          <a:extLst>
            <a:ext uri="{FF2B5EF4-FFF2-40B4-BE49-F238E27FC236}">
              <a16:creationId xmlns:a16="http://schemas.microsoft.com/office/drawing/2014/main" id="{FFD0D6D2-E785-42AC-8627-A4C7909E7991}"/>
            </a:ext>
          </a:extLst>
        </xdr:cNvPr>
        <xdr:cNvSpPr/>
      </xdr:nvSpPr>
      <xdr:spPr>
        <a:xfrm>
          <a:off x="14649450" y="133388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147338</xdr:rowOff>
    </xdr:from>
    <xdr:ext cx="405111" cy="259045"/>
    <xdr:sp macro="" textlink="">
      <xdr:nvSpPr>
        <xdr:cNvPr id="668" name="【児童館】&#10;有形固定資産減価償却率該当値テキスト">
          <a:extLst>
            <a:ext uri="{FF2B5EF4-FFF2-40B4-BE49-F238E27FC236}">
              <a16:creationId xmlns:a16="http://schemas.microsoft.com/office/drawing/2014/main" id="{F1DE930A-59C5-4249-BF40-EC56C7D4C023}"/>
            </a:ext>
          </a:extLst>
        </xdr:cNvPr>
        <xdr:cNvSpPr txBox="1"/>
      </xdr:nvSpPr>
      <xdr:spPr>
        <a:xfrm>
          <a:off x="14738350"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86361</xdr:rowOff>
    </xdr:from>
    <xdr:to>
      <xdr:col>81</xdr:col>
      <xdr:colOff>101600</xdr:colOff>
      <xdr:row>81</xdr:row>
      <xdr:rowOff>16511</xdr:rowOff>
    </xdr:to>
    <xdr:sp macro="" textlink="">
      <xdr:nvSpPr>
        <xdr:cNvPr id="669" name="楕円 668">
          <a:extLst>
            <a:ext uri="{FF2B5EF4-FFF2-40B4-BE49-F238E27FC236}">
              <a16:creationId xmlns:a16="http://schemas.microsoft.com/office/drawing/2014/main" id="{6799B487-4835-451B-A1E1-050C9588D136}"/>
            </a:ext>
          </a:extLst>
        </xdr:cNvPr>
        <xdr:cNvSpPr/>
      </xdr:nvSpPr>
      <xdr:spPr>
        <a:xfrm>
          <a:off x="13887450" y="13300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137161</xdr:rowOff>
    </xdr:from>
    <xdr:to>
      <xdr:col>85</xdr:col>
      <xdr:colOff>127000</xdr:colOff>
      <xdr:row>81</xdr:row>
      <xdr:rowOff>3811</xdr:rowOff>
    </xdr:to>
    <xdr:cxnSp macro="">
      <xdr:nvCxnSpPr>
        <xdr:cNvPr id="670" name="直線コネクタ 669">
          <a:extLst>
            <a:ext uri="{FF2B5EF4-FFF2-40B4-BE49-F238E27FC236}">
              <a16:creationId xmlns:a16="http://schemas.microsoft.com/office/drawing/2014/main" id="{1C95292A-A09A-49B8-BF7B-7E02C219066E}"/>
            </a:ext>
          </a:extLst>
        </xdr:cNvPr>
        <xdr:cNvCxnSpPr/>
      </xdr:nvCxnSpPr>
      <xdr:spPr>
        <a:xfrm>
          <a:off x="13938250" y="13351511"/>
          <a:ext cx="762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48261</xdr:rowOff>
    </xdr:from>
    <xdr:to>
      <xdr:col>76</xdr:col>
      <xdr:colOff>165100</xdr:colOff>
      <xdr:row>80</xdr:row>
      <xdr:rowOff>149861</xdr:rowOff>
    </xdr:to>
    <xdr:sp macro="" textlink="">
      <xdr:nvSpPr>
        <xdr:cNvPr id="671" name="楕円 670">
          <a:extLst>
            <a:ext uri="{FF2B5EF4-FFF2-40B4-BE49-F238E27FC236}">
              <a16:creationId xmlns:a16="http://schemas.microsoft.com/office/drawing/2014/main" id="{9BE8C8D4-6AA6-4BEE-B186-82216214B9AB}"/>
            </a:ext>
          </a:extLst>
        </xdr:cNvPr>
        <xdr:cNvSpPr/>
      </xdr:nvSpPr>
      <xdr:spPr>
        <a:xfrm>
          <a:off x="130937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99061</xdr:rowOff>
    </xdr:from>
    <xdr:to>
      <xdr:col>81</xdr:col>
      <xdr:colOff>50800</xdr:colOff>
      <xdr:row>80</xdr:row>
      <xdr:rowOff>137161</xdr:rowOff>
    </xdr:to>
    <xdr:cxnSp macro="">
      <xdr:nvCxnSpPr>
        <xdr:cNvPr id="672" name="直線コネクタ 671">
          <a:extLst>
            <a:ext uri="{FF2B5EF4-FFF2-40B4-BE49-F238E27FC236}">
              <a16:creationId xmlns:a16="http://schemas.microsoft.com/office/drawing/2014/main" id="{F12C532F-486B-471A-8FD3-FEDFFD58530E}"/>
            </a:ext>
          </a:extLst>
        </xdr:cNvPr>
        <xdr:cNvCxnSpPr/>
      </xdr:nvCxnSpPr>
      <xdr:spPr>
        <a:xfrm>
          <a:off x="13144500" y="13313411"/>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10161</xdr:rowOff>
    </xdr:from>
    <xdr:to>
      <xdr:col>72</xdr:col>
      <xdr:colOff>38100</xdr:colOff>
      <xdr:row>80</xdr:row>
      <xdr:rowOff>111761</xdr:rowOff>
    </xdr:to>
    <xdr:sp macro="" textlink="">
      <xdr:nvSpPr>
        <xdr:cNvPr id="673" name="楕円 672">
          <a:extLst>
            <a:ext uri="{FF2B5EF4-FFF2-40B4-BE49-F238E27FC236}">
              <a16:creationId xmlns:a16="http://schemas.microsoft.com/office/drawing/2014/main" id="{3D41A2AF-DD1D-4EEB-8507-1FF63DA569A0}"/>
            </a:ext>
          </a:extLst>
        </xdr:cNvPr>
        <xdr:cNvSpPr/>
      </xdr:nvSpPr>
      <xdr:spPr>
        <a:xfrm>
          <a:off x="12299950" y="132245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60961</xdr:rowOff>
    </xdr:from>
    <xdr:to>
      <xdr:col>76</xdr:col>
      <xdr:colOff>114300</xdr:colOff>
      <xdr:row>80</xdr:row>
      <xdr:rowOff>99061</xdr:rowOff>
    </xdr:to>
    <xdr:cxnSp macro="">
      <xdr:nvCxnSpPr>
        <xdr:cNvPr id="674" name="直線コネクタ 673">
          <a:extLst>
            <a:ext uri="{FF2B5EF4-FFF2-40B4-BE49-F238E27FC236}">
              <a16:creationId xmlns:a16="http://schemas.microsoft.com/office/drawing/2014/main" id="{D19A8839-71F0-42EE-BDA2-91C771253775}"/>
            </a:ext>
          </a:extLst>
        </xdr:cNvPr>
        <xdr:cNvCxnSpPr/>
      </xdr:nvCxnSpPr>
      <xdr:spPr>
        <a:xfrm>
          <a:off x="12344400" y="13275311"/>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143511</xdr:rowOff>
    </xdr:from>
    <xdr:to>
      <xdr:col>67</xdr:col>
      <xdr:colOff>101600</xdr:colOff>
      <xdr:row>80</xdr:row>
      <xdr:rowOff>73661</xdr:rowOff>
    </xdr:to>
    <xdr:sp macro="" textlink="">
      <xdr:nvSpPr>
        <xdr:cNvPr id="675" name="楕円 674">
          <a:extLst>
            <a:ext uri="{FF2B5EF4-FFF2-40B4-BE49-F238E27FC236}">
              <a16:creationId xmlns:a16="http://schemas.microsoft.com/office/drawing/2014/main" id="{8D0C7EE2-D263-4B8D-9B4B-8A581A81FF4C}"/>
            </a:ext>
          </a:extLst>
        </xdr:cNvPr>
        <xdr:cNvSpPr/>
      </xdr:nvSpPr>
      <xdr:spPr>
        <a:xfrm>
          <a:off x="11487150" y="131927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22861</xdr:rowOff>
    </xdr:from>
    <xdr:to>
      <xdr:col>71</xdr:col>
      <xdr:colOff>177800</xdr:colOff>
      <xdr:row>80</xdr:row>
      <xdr:rowOff>60961</xdr:rowOff>
    </xdr:to>
    <xdr:cxnSp macro="">
      <xdr:nvCxnSpPr>
        <xdr:cNvPr id="676" name="直線コネクタ 675">
          <a:extLst>
            <a:ext uri="{FF2B5EF4-FFF2-40B4-BE49-F238E27FC236}">
              <a16:creationId xmlns:a16="http://schemas.microsoft.com/office/drawing/2014/main" id="{F5FE6259-8863-4105-8A63-9D1048054B17}"/>
            </a:ext>
          </a:extLst>
        </xdr:cNvPr>
        <xdr:cNvCxnSpPr/>
      </xdr:nvCxnSpPr>
      <xdr:spPr>
        <a:xfrm>
          <a:off x="11537950" y="13237211"/>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677" name="n_1aveValue【児童館】&#10;有形固定資産減価償却率">
          <a:extLst>
            <a:ext uri="{FF2B5EF4-FFF2-40B4-BE49-F238E27FC236}">
              <a16:creationId xmlns:a16="http://schemas.microsoft.com/office/drawing/2014/main" id="{EFAB4C7B-0660-4504-9CD9-7E12EFC54C17}"/>
            </a:ext>
          </a:extLst>
        </xdr:cNvPr>
        <xdr:cNvSpPr txBox="1"/>
      </xdr:nvSpPr>
      <xdr:spPr>
        <a:xfrm>
          <a:off x="137420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678" name="n_2aveValue【児童館】&#10;有形固定資産減価償却率">
          <a:extLst>
            <a:ext uri="{FF2B5EF4-FFF2-40B4-BE49-F238E27FC236}">
              <a16:creationId xmlns:a16="http://schemas.microsoft.com/office/drawing/2014/main" id="{011F22DA-0512-4A25-8DF2-956CEC9B5A47}"/>
            </a:ext>
          </a:extLst>
        </xdr:cNvPr>
        <xdr:cNvSpPr txBox="1"/>
      </xdr:nvSpPr>
      <xdr:spPr>
        <a:xfrm>
          <a:off x="12960994" y="1358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13352</xdr:rowOff>
    </xdr:from>
    <xdr:ext cx="405111" cy="259045"/>
    <xdr:sp macro="" textlink="">
      <xdr:nvSpPr>
        <xdr:cNvPr id="679" name="n_3aveValue【児童館】&#10;有形固定資産減価償却率">
          <a:extLst>
            <a:ext uri="{FF2B5EF4-FFF2-40B4-BE49-F238E27FC236}">
              <a16:creationId xmlns:a16="http://schemas.microsoft.com/office/drawing/2014/main" id="{3EC53E52-010C-4B2C-AD38-0432CDEC2A4A}"/>
            </a:ext>
          </a:extLst>
        </xdr:cNvPr>
        <xdr:cNvSpPr txBox="1"/>
      </xdr:nvSpPr>
      <xdr:spPr>
        <a:xfrm>
          <a:off x="12167244" y="13557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137177</xdr:rowOff>
    </xdr:from>
    <xdr:ext cx="405111" cy="259045"/>
    <xdr:sp macro="" textlink="">
      <xdr:nvSpPr>
        <xdr:cNvPr id="680" name="n_4aveValue【児童館】&#10;有形固定資産減価償却率">
          <a:extLst>
            <a:ext uri="{FF2B5EF4-FFF2-40B4-BE49-F238E27FC236}">
              <a16:creationId xmlns:a16="http://schemas.microsoft.com/office/drawing/2014/main" id="{1F0655C0-76AA-4E82-9A75-18276A8F0760}"/>
            </a:ext>
          </a:extLst>
        </xdr:cNvPr>
        <xdr:cNvSpPr txBox="1"/>
      </xdr:nvSpPr>
      <xdr:spPr>
        <a:xfrm>
          <a:off x="113544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33038</xdr:rowOff>
    </xdr:from>
    <xdr:ext cx="405111" cy="259045"/>
    <xdr:sp macro="" textlink="">
      <xdr:nvSpPr>
        <xdr:cNvPr id="681" name="n_1mainValue【児童館】&#10;有形固定資産減価償却率">
          <a:extLst>
            <a:ext uri="{FF2B5EF4-FFF2-40B4-BE49-F238E27FC236}">
              <a16:creationId xmlns:a16="http://schemas.microsoft.com/office/drawing/2014/main" id="{10B769BE-05AE-4289-A19B-6FA3D0536FF4}"/>
            </a:ext>
          </a:extLst>
        </xdr:cNvPr>
        <xdr:cNvSpPr txBox="1"/>
      </xdr:nvSpPr>
      <xdr:spPr>
        <a:xfrm>
          <a:off x="137420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166388</xdr:rowOff>
    </xdr:from>
    <xdr:ext cx="405111" cy="259045"/>
    <xdr:sp macro="" textlink="">
      <xdr:nvSpPr>
        <xdr:cNvPr id="682" name="n_2mainValue【児童館】&#10;有形固定資産減価償却率">
          <a:extLst>
            <a:ext uri="{FF2B5EF4-FFF2-40B4-BE49-F238E27FC236}">
              <a16:creationId xmlns:a16="http://schemas.microsoft.com/office/drawing/2014/main" id="{428B7F4E-7756-489F-A8D9-34AEDC0226C7}"/>
            </a:ext>
          </a:extLst>
        </xdr:cNvPr>
        <xdr:cNvSpPr txBox="1"/>
      </xdr:nvSpPr>
      <xdr:spPr>
        <a:xfrm>
          <a:off x="12960994" y="1305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128288</xdr:rowOff>
    </xdr:from>
    <xdr:ext cx="405111" cy="259045"/>
    <xdr:sp macro="" textlink="">
      <xdr:nvSpPr>
        <xdr:cNvPr id="683" name="n_3mainValue【児童館】&#10;有形固定資産減価償却率">
          <a:extLst>
            <a:ext uri="{FF2B5EF4-FFF2-40B4-BE49-F238E27FC236}">
              <a16:creationId xmlns:a16="http://schemas.microsoft.com/office/drawing/2014/main" id="{F6A8AA19-5714-44D2-9EC9-C91F4A3378D1}"/>
            </a:ext>
          </a:extLst>
        </xdr:cNvPr>
        <xdr:cNvSpPr txBox="1"/>
      </xdr:nvSpPr>
      <xdr:spPr>
        <a:xfrm>
          <a:off x="12167244" y="1301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90188</xdr:rowOff>
    </xdr:from>
    <xdr:ext cx="405111" cy="259045"/>
    <xdr:sp macro="" textlink="">
      <xdr:nvSpPr>
        <xdr:cNvPr id="684" name="n_4mainValue【児童館】&#10;有形固定資産減価償却率">
          <a:extLst>
            <a:ext uri="{FF2B5EF4-FFF2-40B4-BE49-F238E27FC236}">
              <a16:creationId xmlns:a16="http://schemas.microsoft.com/office/drawing/2014/main" id="{3FDC711E-7287-43F8-9139-A5F3EE075EB9}"/>
            </a:ext>
          </a:extLst>
        </xdr:cNvPr>
        <xdr:cNvSpPr txBox="1"/>
      </xdr:nvSpPr>
      <xdr:spPr>
        <a:xfrm>
          <a:off x="11354444" y="1297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4B9DB1FC-3A98-4C90-B6D1-6898D8ABB385}"/>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6A4733E8-A0BA-4C44-99E6-5900B006E962}"/>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32135639-3B0C-43A9-A8AD-7D267295929A}"/>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EF62EF2C-45E9-4716-A58A-44825AC0161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4FE2D5C6-F1B3-490C-BE80-4804F33048DD}"/>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E4D8420F-0B84-4E8F-BFD0-2A6965907445}"/>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CF2D2CE5-6CAF-41F1-8224-17B2A136A4BD}"/>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6E5B0E6D-8FC6-4E00-9A58-40A49CD250A3}"/>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5220BE05-D70A-4BA2-8C0B-030E107B19BA}"/>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E4D113DC-9020-49AE-8406-9EA98D4530D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2FCFAE19-531D-441C-9CD9-D69D9FB0FB82}"/>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33D7CB39-A14A-491F-ADE4-CA1742332F72}"/>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6EDB7DC4-1009-4742-A1AB-42CC082F9021}"/>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A44AB712-1F76-46E1-B377-B46BD7AA97A3}"/>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8EA2D6DA-947D-442D-B6C9-6DBC79E99E72}"/>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8569844A-8C9C-4678-AF11-DDBA832EE20C}"/>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ABAB95F9-38E4-4211-93CB-48F07193D07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5581CF29-D797-466F-BEA5-995CA49E606D}"/>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9845A0A7-73FA-42E2-9E60-A8516B7020C4}"/>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90E739A7-A0E3-49A1-9D76-41993B38ECA3}"/>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81C1C858-E0BB-42DE-8A2C-7D84CF75A7ED}"/>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AC10BB9-1B4A-41A9-ADAB-B31778DC0011}"/>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43EA5447-3A6A-4A00-880E-7A77D2CE58C3}"/>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F3B09CE3-17A8-443E-B8E2-7052DBD129A9}"/>
            </a:ext>
          </a:extLst>
        </xdr:cNvPr>
        <xdr:cNvCxnSpPr/>
      </xdr:nvCxnSpPr>
      <xdr:spPr>
        <a:xfrm flipV="1">
          <a:off x="19951064" y="13087350"/>
          <a:ext cx="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9B029664-36B7-4ED9-8741-5627BEBB6808}"/>
            </a:ext>
          </a:extLst>
        </xdr:cNvPr>
        <xdr:cNvSpPr txBox="1"/>
      </xdr:nvSpPr>
      <xdr:spPr>
        <a:xfrm>
          <a:off x="199898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4B67205C-B402-41D7-B8C9-A4D0A3C475B8}"/>
            </a:ext>
          </a:extLst>
        </xdr:cNvPr>
        <xdr:cNvCxnSpPr/>
      </xdr:nvCxnSpPr>
      <xdr:spPr>
        <a:xfrm>
          <a:off x="19881850" y="1426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a:extLst>
            <a:ext uri="{FF2B5EF4-FFF2-40B4-BE49-F238E27FC236}">
              <a16:creationId xmlns:a16="http://schemas.microsoft.com/office/drawing/2014/main" id="{3BCF4A42-8359-41EE-B46C-2B27FDEF56B5}"/>
            </a:ext>
          </a:extLst>
        </xdr:cNvPr>
        <xdr:cNvSpPr txBox="1"/>
      </xdr:nvSpPr>
      <xdr:spPr>
        <a:xfrm>
          <a:off x="19989800" y="1287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a:extLst>
            <a:ext uri="{FF2B5EF4-FFF2-40B4-BE49-F238E27FC236}">
              <a16:creationId xmlns:a16="http://schemas.microsoft.com/office/drawing/2014/main" id="{4ECF92DF-5CD6-44C2-9238-A37898376D25}"/>
            </a:ext>
          </a:extLst>
        </xdr:cNvPr>
        <xdr:cNvCxnSpPr/>
      </xdr:nvCxnSpPr>
      <xdr:spPr>
        <a:xfrm>
          <a:off x="19881850" y="1308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41927</xdr:rowOff>
    </xdr:from>
    <xdr:ext cx="469744" cy="259045"/>
    <xdr:sp macro="" textlink="">
      <xdr:nvSpPr>
        <xdr:cNvPr id="713" name="【児童館】&#10;一人当たり面積平均値テキスト">
          <a:extLst>
            <a:ext uri="{FF2B5EF4-FFF2-40B4-BE49-F238E27FC236}">
              <a16:creationId xmlns:a16="http://schemas.microsoft.com/office/drawing/2014/main" id="{09D919A9-0811-48EA-A2BC-516FFC14D2CD}"/>
            </a:ext>
          </a:extLst>
        </xdr:cNvPr>
        <xdr:cNvSpPr txBox="1"/>
      </xdr:nvSpPr>
      <xdr:spPr>
        <a:xfrm>
          <a:off x="19989800" y="1391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a:extLst>
            <a:ext uri="{FF2B5EF4-FFF2-40B4-BE49-F238E27FC236}">
              <a16:creationId xmlns:a16="http://schemas.microsoft.com/office/drawing/2014/main" id="{A38D435B-734C-4023-A43A-63DDCDAF5F16}"/>
            </a:ext>
          </a:extLst>
        </xdr:cNvPr>
        <xdr:cNvSpPr/>
      </xdr:nvSpPr>
      <xdr:spPr>
        <a:xfrm>
          <a:off x="199009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a:extLst>
            <a:ext uri="{FF2B5EF4-FFF2-40B4-BE49-F238E27FC236}">
              <a16:creationId xmlns:a16="http://schemas.microsoft.com/office/drawing/2014/main" id="{73316DD8-BCC4-44B6-A5CA-78464D67D9CA}"/>
            </a:ext>
          </a:extLst>
        </xdr:cNvPr>
        <xdr:cNvSpPr/>
      </xdr:nvSpPr>
      <xdr:spPr>
        <a:xfrm>
          <a:off x="19157950" y="13938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a:extLst>
            <a:ext uri="{FF2B5EF4-FFF2-40B4-BE49-F238E27FC236}">
              <a16:creationId xmlns:a16="http://schemas.microsoft.com/office/drawing/2014/main" id="{2D8A7351-1648-4BFE-B432-BD3AED3AB897}"/>
            </a:ext>
          </a:extLst>
        </xdr:cNvPr>
        <xdr:cNvSpPr/>
      </xdr:nvSpPr>
      <xdr:spPr>
        <a:xfrm>
          <a:off x="18345150" y="13995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a:extLst>
            <a:ext uri="{FF2B5EF4-FFF2-40B4-BE49-F238E27FC236}">
              <a16:creationId xmlns:a16="http://schemas.microsoft.com/office/drawing/2014/main" id="{0ACAC87B-5840-4549-B1B7-CA036F432111}"/>
            </a:ext>
          </a:extLst>
        </xdr:cNvPr>
        <xdr:cNvSpPr/>
      </xdr:nvSpPr>
      <xdr:spPr>
        <a:xfrm>
          <a:off x="17551400" y="1397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a:extLst>
            <a:ext uri="{FF2B5EF4-FFF2-40B4-BE49-F238E27FC236}">
              <a16:creationId xmlns:a16="http://schemas.microsoft.com/office/drawing/2014/main" id="{D57275A5-634B-41FA-8E70-351F8C9A6D8A}"/>
            </a:ext>
          </a:extLst>
        </xdr:cNvPr>
        <xdr:cNvSpPr/>
      </xdr:nvSpPr>
      <xdr:spPr>
        <a:xfrm>
          <a:off x="16757650" y="1397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B1C459E-F352-4D65-AC3A-7042C7C7989E}"/>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F945063-8041-40E7-825A-E8142F91FA7B}"/>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F3F69BE-2F58-49DE-ACB2-2C0FCEFD3893}"/>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A770B4E-04E7-4F6F-8CEB-9C5886A1130E}"/>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9C7D2423-B258-4955-A2DD-08168BB7E16B}"/>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24" name="楕円 723">
          <a:extLst>
            <a:ext uri="{FF2B5EF4-FFF2-40B4-BE49-F238E27FC236}">
              <a16:creationId xmlns:a16="http://schemas.microsoft.com/office/drawing/2014/main" id="{185FD417-765C-4FD3-8BD0-6180F0ADB23D}"/>
            </a:ext>
          </a:extLst>
        </xdr:cNvPr>
        <xdr:cNvSpPr/>
      </xdr:nvSpPr>
      <xdr:spPr>
        <a:xfrm>
          <a:off x="19900900" y="1346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725" name="【児童館】&#10;一人当たり面積該当値テキスト">
          <a:extLst>
            <a:ext uri="{FF2B5EF4-FFF2-40B4-BE49-F238E27FC236}">
              <a16:creationId xmlns:a16="http://schemas.microsoft.com/office/drawing/2014/main" id="{0272F415-073F-4470-83EA-874C0C95E4B1}"/>
            </a:ext>
          </a:extLst>
        </xdr:cNvPr>
        <xdr:cNvSpPr txBox="1"/>
      </xdr:nvSpPr>
      <xdr:spPr>
        <a:xfrm>
          <a:off x="199898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726" name="楕円 725">
          <a:extLst>
            <a:ext uri="{FF2B5EF4-FFF2-40B4-BE49-F238E27FC236}">
              <a16:creationId xmlns:a16="http://schemas.microsoft.com/office/drawing/2014/main" id="{3D2ADD44-3CEC-4525-8B7C-26F10D9DB683}"/>
            </a:ext>
          </a:extLst>
        </xdr:cNvPr>
        <xdr:cNvSpPr/>
      </xdr:nvSpPr>
      <xdr:spPr>
        <a:xfrm>
          <a:off x="19157950" y="13462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81</xdr:row>
      <xdr:rowOff>133350</xdr:rowOff>
    </xdr:to>
    <xdr:cxnSp macro="">
      <xdr:nvCxnSpPr>
        <xdr:cNvPr id="727" name="直線コネクタ 726">
          <a:extLst>
            <a:ext uri="{FF2B5EF4-FFF2-40B4-BE49-F238E27FC236}">
              <a16:creationId xmlns:a16="http://schemas.microsoft.com/office/drawing/2014/main" id="{95286F6F-594F-44FC-946C-9309372D3A5C}"/>
            </a:ext>
          </a:extLst>
        </xdr:cNvPr>
        <xdr:cNvCxnSpPr/>
      </xdr:nvCxnSpPr>
      <xdr:spPr>
        <a:xfrm>
          <a:off x="19202400" y="135128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82550</xdr:rowOff>
    </xdr:from>
    <xdr:to>
      <xdr:col>107</xdr:col>
      <xdr:colOff>101600</xdr:colOff>
      <xdr:row>82</xdr:row>
      <xdr:rowOff>12700</xdr:rowOff>
    </xdr:to>
    <xdr:sp macro="" textlink="">
      <xdr:nvSpPr>
        <xdr:cNvPr id="728" name="楕円 727">
          <a:extLst>
            <a:ext uri="{FF2B5EF4-FFF2-40B4-BE49-F238E27FC236}">
              <a16:creationId xmlns:a16="http://schemas.microsoft.com/office/drawing/2014/main" id="{414C4250-E41E-4F04-BD1F-29986A529464}"/>
            </a:ext>
          </a:extLst>
        </xdr:cNvPr>
        <xdr:cNvSpPr/>
      </xdr:nvSpPr>
      <xdr:spPr>
        <a:xfrm>
          <a:off x="18345150" y="1346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81</xdr:row>
      <xdr:rowOff>133350</xdr:rowOff>
    </xdr:to>
    <xdr:cxnSp macro="">
      <xdr:nvCxnSpPr>
        <xdr:cNvPr id="729" name="直線コネクタ 728">
          <a:extLst>
            <a:ext uri="{FF2B5EF4-FFF2-40B4-BE49-F238E27FC236}">
              <a16:creationId xmlns:a16="http://schemas.microsoft.com/office/drawing/2014/main" id="{0DA31D4E-78DF-4E32-8B8B-FB4FD4B7CDEC}"/>
            </a:ext>
          </a:extLst>
        </xdr:cNvPr>
        <xdr:cNvCxnSpPr/>
      </xdr:nvCxnSpPr>
      <xdr:spPr>
        <a:xfrm>
          <a:off x="18395950" y="135128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730" name="楕円 729">
          <a:extLst>
            <a:ext uri="{FF2B5EF4-FFF2-40B4-BE49-F238E27FC236}">
              <a16:creationId xmlns:a16="http://schemas.microsoft.com/office/drawing/2014/main" id="{12358FC4-69DB-479D-AE2A-FEB2D792D1DA}"/>
            </a:ext>
          </a:extLst>
        </xdr:cNvPr>
        <xdr:cNvSpPr/>
      </xdr:nvSpPr>
      <xdr:spPr>
        <a:xfrm>
          <a:off x="17551400" y="1346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133350</xdr:rowOff>
    </xdr:from>
    <xdr:to>
      <xdr:col>107</xdr:col>
      <xdr:colOff>50800</xdr:colOff>
      <xdr:row>81</xdr:row>
      <xdr:rowOff>133350</xdr:rowOff>
    </xdr:to>
    <xdr:cxnSp macro="">
      <xdr:nvCxnSpPr>
        <xdr:cNvPr id="731" name="直線コネクタ 730">
          <a:extLst>
            <a:ext uri="{FF2B5EF4-FFF2-40B4-BE49-F238E27FC236}">
              <a16:creationId xmlns:a16="http://schemas.microsoft.com/office/drawing/2014/main" id="{E81DEC5E-537B-4498-BCFF-D95EBF24F0FF}"/>
            </a:ext>
          </a:extLst>
        </xdr:cNvPr>
        <xdr:cNvCxnSpPr/>
      </xdr:nvCxnSpPr>
      <xdr:spPr>
        <a:xfrm>
          <a:off x="17602200" y="135128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732" name="楕円 731">
          <a:extLst>
            <a:ext uri="{FF2B5EF4-FFF2-40B4-BE49-F238E27FC236}">
              <a16:creationId xmlns:a16="http://schemas.microsoft.com/office/drawing/2014/main" id="{CE91C0DF-85E7-4C03-8EA5-2E631DC6AF5A}"/>
            </a:ext>
          </a:extLst>
        </xdr:cNvPr>
        <xdr:cNvSpPr/>
      </xdr:nvSpPr>
      <xdr:spPr>
        <a:xfrm>
          <a:off x="16757650" y="13538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133350</xdr:rowOff>
    </xdr:from>
    <xdr:to>
      <xdr:col>102</xdr:col>
      <xdr:colOff>114300</xdr:colOff>
      <xdr:row>82</xdr:row>
      <xdr:rowOff>38100</xdr:rowOff>
    </xdr:to>
    <xdr:cxnSp macro="">
      <xdr:nvCxnSpPr>
        <xdr:cNvPr id="733" name="直線コネクタ 732">
          <a:extLst>
            <a:ext uri="{FF2B5EF4-FFF2-40B4-BE49-F238E27FC236}">
              <a16:creationId xmlns:a16="http://schemas.microsoft.com/office/drawing/2014/main" id="{ADE50350-19AC-4B38-9DF7-C017B64AD916}"/>
            </a:ext>
          </a:extLst>
        </xdr:cNvPr>
        <xdr:cNvCxnSpPr/>
      </xdr:nvCxnSpPr>
      <xdr:spPr>
        <a:xfrm flipV="1">
          <a:off x="16802100" y="13512800"/>
          <a:ext cx="8001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734" name="n_1aveValue【児童館】&#10;一人当たり面積">
          <a:extLst>
            <a:ext uri="{FF2B5EF4-FFF2-40B4-BE49-F238E27FC236}">
              <a16:creationId xmlns:a16="http://schemas.microsoft.com/office/drawing/2014/main" id="{0574D361-C11D-4D1D-A8B5-0E663611424C}"/>
            </a:ext>
          </a:extLst>
        </xdr:cNvPr>
        <xdr:cNvSpPr txBox="1"/>
      </xdr:nvSpPr>
      <xdr:spPr>
        <a:xfrm>
          <a:off x="189802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735" name="n_2aveValue【児童館】&#10;一人当たり面積">
          <a:extLst>
            <a:ext uri="{FF2B5EF4-FFF2-40B4-BE49-F238E27FC236}">
              <a16:creationId xmlns:a16="http://schemas.microsoft.com/office/drawing/2014/main" id="{861859CD-202A-4088-A9CC-779852BE51AE}"/>
            </a:ext>
          </a:extLst>
        </xdr:cNvPr>
        <xdr:cNvSpPr txBox="1"/>
      </xdr:nvSpPr>
      <xdr:spPr>
        <a:xfrm>
          <a:off x="181801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6" name="n_3aveValue【児童館】&#10;一人当たり面積">
          <a:extLst>
            <a:ext uri="{FF2B5EF4-FFF2-40B4-BE49-F238E27FC236}">
              <a16:creationId xmlns:a16="http://schemas.microsoft.com/office/drawing/2014/main" id="{1899020A-47C4-4016-B8C0-9C7533D3DF78}"/>
            </a:ext>
          </a:extLst>
        </xdr:cNvPr>
        <xdr:cNvSpPr txBox="1"/>
      </xdr:nvSpPr>
      <xdr:spPr>
        <a:xfrm>
          <a:off x="1738637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7" name="n_4aveValue【児童館】&#10;一人当たり面積">
          <a:extLst>
            <a:ext uri="{FF2B5EF4-FFF2-40B4-BE49-F238E27FC236}">
              <a16:creationId xmlns:a16="http://schemas.microsoft.com/office/drawing/2014/main" id="{E02F94A8-FF4A-4E60-A006-B413038AA2B7}"/>
            </a:ext>
          </a:extLst>
        </xdr:cNvPr>
        <xdr:cNvSpPr txBox="1"/>
      </xdr:nvSpPr>
      <xdr:spPr>
        <a:xfrm>
          <a:off x="165926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738" name="n_1mainValue【児童館】&#10;一人当たり面積">
          <a:extLst>
            <a:ext uri="{FF2B5EF4-FFF2-40B4-BE49-F238E27FC236}">
              <a16:creationId xmlns:a16="http://schemas.microsoft.com/office/drawing/2014/main" id="{CCBCFDB6-F61D-44EA-BB78-A2A6CD3D7481}"/>
            </a:ext>
          </a:extLst>
        </xdr:cNvPr>
        <xdr:cNvSpPr txBox="1"/>
      </xdr:nvSpPr>
      <xdr:spPr>
        <a:xfrm>
          <a:off x="1898022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39" name="n_2mainValue【児童館】&#10;一人当たり面積">
          <a:extLst>
            <a:ext uri="{FF2B5EF4-FFF2-40B4-BE49-F238E27FC236}">
              <a16:creationId xmlns:a16="http://schemas.microsoft.com/office/drawing/2014/main" id="{8BCA9305-6C32-44DC-A80F-7D5F401A7D20}"/>
            </a:ext>
          </a:extLst>
        </xdr:cNvPr>
        <xdr:cNvSpPr txBox="1"/>
      </xdr:nvSpPr>
      <xdr:spPr>
        <a:xfrm>
          <a:off x="1818012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740" name="n_3mainValue【児童館】&#10;一人当たり面積">
          <a:extLst>
            <a:ext uri="{FF2B5EF4-FFF2-40B4-BE49-F238E27FC236}">
              <a16:creationId xmlns:a16="http://schemas.microsoft.com/office/drawing/2014/main" id="{877F46F0-D6FE-4422-8708-621D4E1B8BC9}"/>
            </a:ext>
          </a:extLst>
        </xdr:cNvPr>
        <xdr:cNvSpPr txBox="1"/>
      </xdr:nvSpPr>
      <xdr:spPr>
        <a:xfrm>
          <a:off x="1738637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741" name="n_4mainValue【児童館】&#10;一人当たり面積">
          <a:extLst>
            <a:ext uri="{FF2B5EF4-FFF2-40B4-BE49-F238E27FC236}">
              <a16:creationId xmlns:a16="http://schemas.microsoft.com/office/drawing/2014/main" id="{C870C951-E57E-45B0-BA65-FE547554DDEF}"/>
            </a:ext>
          </a:extLst>
        </xdr:cNvPr>
        <xdr:cNvSpPr txBox="1"/>
      </xdr:nvSpPr>
      <xdr:spPr>
        <a:xfrm>
          <a:off x="1659262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977C725D-9FBB-471B-95F8-AA14F48BFCE2}"/>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833B60E2-81AF-490B-B65E-EF7541CC63F3}"/>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9F7CC021-7CCD-4CC9-A155-FA8E03E9C7E7}"/>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AF1C9319-66C5-483F-A726-298D6DAB86B7}"/>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9EF2BBD8-A87D-44C2-A3A6-6EFE289F7264}"/>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3EB8DAF7-389F-4A5C-8D9E-D3BB22BECBF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61C0CF64-82D5-43FA-9D1D-78A22D5424DD}"/>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8183953B-4F2B-40F8-8BD6-0E84AF316473}"/>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9FBEECF4-FBA4-4A83-B98B-8F23FB349C85}"/>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863A30ED-929E-4421-B352-19BA94AEAFC9}"/>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A7160361-0FCF-444A-A0B0-366CBEB11653}"/>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7136CD05-D2B1-4047-A551-BEBA669A344C}"/>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991DE6C0-C304-4B73-B6BE-C27CB4790682}"/>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7607A4B5-0B85-4AEF-9054-66B00EB19910}"/>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53FB81AC-762C-437C-AF16-87784D88B45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ADF20015-1B52-4B98-9E6F-8156CFC2A99A}"/>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7084195A-E154-4D06-B023-164B8274DECE}"/>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ECD596B2-474F-474A-895A-744D294D26DC}"/>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49A9FA2A-E266-46F6-9ED3-27D908D71EF8}"/>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95F97317-1396-4D94-8989-3B7AAA83D76B}"/>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327C2913-5B47-4050-BA86-7EB96042613F}"/>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85BB9C8E-0105-45D5-A24E-3C147AC2AECC}"/>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2608CEE7-163A-403E-B39B-435AF4E94391}"/>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243378FE-6022-4783-B5E5-BA21E60D9A08}"/>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a:extLst>
            <a:ext uri="{FF2B5EF4-FFF2-40B4-BE49-F238E27FC236}">
              <a16:creationId xmlns:a16="http://schemas.microsoft.com/office/drawing/2014/main" id="{907B1A95-7F3D-45A2-8DAE-20BD1F62FDE0}"/>
            </a:ext>
          </a:extLst>
        </xdr:cNvPr>
        <xdr:cNvCxnSpPr/>
      </xdr:nvCxnSpPr>
      <xdr:spPr>
        <a:xfrm flipV="1">
          <a:off x="14699614" y="165354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67" name="【公民館】&#10;有形固定資産減価償却率最小値テキスト">
          <a:extLst>
            <a:ext uri="{FF2B5EF4-FFF2-40B4-BE49-F238E27FC236}">
              <a16:creationId xmlns:a16="http://schemas.microsoft.com/office/drawing/2014/main" id="{554ECC91-AD24-48B0-9578-F576D0BAF15F}"/>
            </a:ext>
          </a:extLst>
        </xdr:cNvPr>
        <xdr:cNvSpPr txBox="1"/>
      </xdr:nvSpPr>
      <xdr:spPr>
        <a:xfrm>
          <a:off x="14738350"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a:extLst>
            <a:ext uri="{FF2B5EF4-FFF2-40B4-BE49-F238E27FC236}">
              <a16:creationId xmlns:a16="http://schemas.microsoft.com/office/drawing/2014/main" id="{48A3177A-E6E7-488D-A136-652485F97BDC}"/>
            </a:ext>
          </a:extLst>
        </xdr:cNvPr>
        <xdr:cNvCxnSpPr/>
      </xdr:nvCxnSpPr>
      <xdr:spPr>
        <a:xfrm>
          <a:off x="14611350" y="17948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69" name="【公民館】&#10;有形固定資産減価償却率最大値テキスト">
          <a:extLst>
            <a:ext uri="{FF2B5EF4-FFF2-40B4-BE49-F238E27FC236}">
              <a16:creationId xmlns:a16="http://schemas.microsoft.com/office/drawing/2014/main" id="{71E57DA0-E286-4380-A6A7-5F79DEC5AA42}"/>
            </a:ext>
          </a:extLst>
        </xdr:cNvPr>
        <xdr:cNvSpPr txBox="1"/>
      </xdr:nvSpPr>
      <xdr:spPr>
        <a:xfrm>
          <a:off x="14738350" y="1631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a:extLst>
            <a:ext uri="{FF2B5EF4-FFF2-40B4-BE49-F238E27FC236}">
              <a16:creationId xmlns:a16="http://schemas.microsoft.com/office/drawing/2014/main" id="{AB95E169-BB83-4F46-8307-CE4F1E4F94B8}"/>
            </a:ext>
          </a:extLst>
        </xdr:cNvPr>
        <xdr:cNvCxnSpPr/>
      </xdr:nvCxnSpPr>
      <xdr:spPr>
        <a:xfrm>
          <a:off x="14611350" y="16535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34307</xdr:rowOff>
    </xdr:from>
    <xdr:ext cx="405111" cy="259045"/>
    <xdr:sp macro="" textlink="">
      <xdr:nvSpPr>
        <xdr:cNvPr id="771" name="【公民館】&#10;有形固定資産減価償却率平均値テキスト">
          <a:extLst>
            <a:ext uri="{FF2B5EF4-FFF2-40B4-BE49-F238E27FC236}">
              <a16:creationId xmlns:a16="http://schemas.microsoft.com/office/drawing/2014/main" id="{B92350DA-981A-426F-AB65-C08DCBD2AFD0}"/>
            </a:ext>
          </a:extLst>
        </xdr:cNvPr>
        <xdr:cNvSpPr txBox="1"/>
      </xdr:nvSpPr>
      <xdr:spPr>
        <a:xfrm>
          <a:off x="14738350" y="1729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2" name="フローチャート: 判断 771">
          <a:extLst>
            <a:ext uri="{FF2B5EF4-FFF2-40B4-BE49-F238E27FC236}">
              <a16:creationId xmlns:a16="http://schemas.microsoft.com/office/drawing/2014/main" id="{B0799567-DFBE-46D6-9041-7D0729F28846}"/>
            </a:ext>
          </a:extLst>
        </xdr:cNvPr>
        <xdr:cNvSpPr/>
      </xdr:nvSpPr>
      <xdr:spPr>
        <a:xfrm>
          <a:off x="14649450" y="173151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a:extLst>
            <a:ext uri="{FF2B5EF4-FFF2-40B4-BE49-F238E27FC236}">
              <a16:creationId xmlns:a16="http://schemas.microsoft.com/office/drawing/2014/main" id="{6C43AF24-F5E9-45FB-9F94-4BA58E547B12}"/>
            </a:ext>
          </a:extLst>
        </xdr:cNvPr>
        <xdr:cNvSpPr/>
      </xdr:nvSpPr>
      <xdr:spPr>
        <a:xfrm>
          <a:off x="13887450" y="1727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774" name="フローチャート: 判断 773">
          <a:extLst>
            <a:ext uri="{FF2B5EF4-FFF2-40B4-BE49-F238E27FC236}">
              <a16:creationId xmlns:a16="http://schemas.microsoft.com/office/drawing/2014/main" id="{93C61FA0-2035-4F8A-A195-F25BAFC0FC25}"/>
            </a:ext>
          </a:extLst>
        </xdr:cNvPr>
        <xdr:cNvSpPr/>
      </xdr:nvSpPr>
      <xdr:spPr>
        <a:xfrm>
          <a:off x="13093700" y="1723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a:extLst>
            <a:ext uri="{FF2B5EF4-FFF2-40B4-BE49-F238E27FC236}">
              <a16:creationId xmlns:a16="http://schemas.microsoft.com/office/drawing/2014/main" id="{6E7510C4-A6AE-44A5-93E9-68D1E15A28B6}"/>
            </a:ext>
          </a:extLst>
        </xdr:cNvPr>
        <xdr:cNvSpPr/>
      </xdr:nvSpPr>
      <xdr:spPr>
        <a:xfrm>
          <a:off x="12299950" y="17225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776" name="フローチャート: 判断 775">
          <a:extLst>
            <a:ext uri="{FF2B5EF4-FFF2-40B4-BE49-F238E27FC236}">
              <a16:creationId xmlns:a16="http://schemas.microsoft.com/office/drawing/2014/main" id="{F622AC3D-7F0B-4EA7-8328-A05FEF2E70D0}"/>
            </a:ext>
          </a:extLst>
        </xdr:cNvPr>
        <xdr:cNvSpPr/>
      </xdr:nvSpPr>
      <xdr:spPr>
        <a:xfrm>
          <a:off x="11487150" y="1719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2F92698-89F2-4DDD-AE01-C0BA1C00CC6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0BBD404-BE8B-4F26-A789-A191C70A8158}"/>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E4AF7A8B-9E1F-43D0-8CF3-CC75BAE7773A}"/>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52410EB-DF96-4E88-B599-405F441F2091}"/>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10B5917-B622-45C1-917C-9BF915D6DBA3}"/>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143511</xdr:rowOff>
    </xdr:from>
    <xdr:to>
      <xdr:col>85</xdr:col>
      <xdr:colOff>177800</xdr:colOff>
      <xdr:row>102</xdr:row>
      <xdr:rowOff>73661</xdr:rowOff>
    </xdr:to>
    <xdr:sp macro="" textlink="">
      <xdr:nvSpPr>
        <xdr:cNvPr id="782" name="楕円 781">
          <a:extLst>
            <a:ext uri="{FF2B5EF4-FFF2-40B4-BE49-F238E27FC236}">
              <a16:creationId xmlns:a16="http://schemas.microsoft.com/office/drawing/2014/main" id="{07C652E0-CAEA-4EA5-96A3-66182F1873F9}"/>
            </a:ext>
          </a:extLst>
        </xdr:cNvPr>
        <xdr:cNvSpPr/>
      </xdr:nvSpPr>
      <xdr:spPr>
        <a:xfrm>
          <a:off x="14649450" y="168884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166388</xdr:rowOff>
    </xdr:from>
    <xdr:ext cx="405111" cy="259045"/>
    <xdr:sp macro="" textlink="">
      <xdr:nvSpPr>
        <xdr:cNvPr id="783" name="【公民館】&#10;有形固定資産減価償却率該当値テキスト">
          <a:extLst>
            <a:ext uri="{FF2B5EF4-FFF2-40B4-BE49-F238E27FC236}">
              <a16:creationId xmlns:a16="http://schemas.microsoft.com/office/drawing/2014/main" id="{EED40B5D-FF0A-4E14-90A9-82C0FBA5E69E}"/>
            </a:ext>
          </a:extLst>
        </xdr:cNvPr>
        <xdr:cNvSpPr txBox="1"/>
      </xdr:nvSpPr>
      <xdr:spPr>
        <a:xfrm>
          <a:off x="14738350" y="1673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107314</xdr:rowOff>
    </xdr:from>
    <xdr:to>
      <xdr:col>81</xdr:col>
      <xdr:colOff>101600</xdr:colOff>
      <xdr:row>102</xdr:row>
      <xdr:rowOff>37464</xdr:rowOff>
    </xdr:to>
    <xdr:sp macro="" textlink="">
      <xdr:nvSpPr>
        <xdr:cNvPr id="784" name="楕円 783">
          <a:extLst>
            <a:ext uri="{FF2B5EF4-FFF2-40B4-BE49-F238E27FC236}">
              <a16:creationId xmlns:a16="http://schemas.microsoft.com/office/drawing/2014/main" id="{D5CA2AED-0E2B-4125-B590-07996281DB24}"/>
            </a:ext>
          </a:extLst>
        </xdr:cNvPr>
        <xdr:cNvSpPr/>
      </xdr:nvSpPr>
      <xdr:spPr>
        <a:xfrm>
          <a:off x="13887450" y="168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158114</xdr:rowOff>
    </xdr:from>
    <xdr:to>
      <xdr:col>85</xdr:col>
      <xdr:colOff>127000</xdr:colOff>
      <xdr:row>102</xdr:row>
      <xdr:rowOff>22861</xdr:rowOff>
    </xdr:to>
    <xdr:cxnSp macro="">
      <xdr:nvCxnSpPr>
        <xdr:cNvPr id="785" name="直線コネクタ 784">
          <a:extLst>
            <a:ext uri="{FF2B5EF4-FFF2-40B4-BE49-F238E27FC236}">
              <a16:creationId xmlns:a16="http://schemas.microsoft.com/office/drawing/2014/main" id="{FC2FD138-95B2-486D-AC60-BD6B1FD8622F}"/>
            </a:ext>
          </a:extLst>
        </xdr:cNvPr>
        <xdr:cNvCxnSpPr/>
      </xdr:nvCxnSpPr>
      <xdr:spPr>
        <a:xfrm>
          <a:off x="13938250" y="16903064"/>
          <a:ext cx="762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57786</xdr:rowOff>
    </xdr:from>
    <xdr:to>
      <xdr:col>76</xdr:col>
      <xdr:colOff>165100</xdr:colOff>
      <xdr:row>101</xdr:row>
      <xdr:rowOff>159386</xdr:rowOff>
    </xdr:to>
    <xdr:sp macro="" textlink="">
      <xdr:nvSpPr>
        <xdr:cNvPr id="786" name="楕円 785">
          <a:extLst>
            <a:ext uri="{FF2B5EF4-FFF2-40B4-BE49-F238E27FC236}">
              <a16:creationId xmlns:a16="http://schemas.microsoft.com/office/drawing/2014/main" id="{67995B17-8105-44C4-B861-448A257BA735}"/>
            </a:ext>
          </a:extLst>
        </xdr:cNvPr>
        <xdr:cNvSpPr/>
      </xdr:nvSpPr>
      <xdr:spPr>
        <a:xfrm>
          <a:off x="13093700" y="168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108586</xdr:rowOff>
    </xdr:from>
    <xdr:to>
      <xdr:col>81</xdr:col>
      <xdr:colOff>50800</xdr:colOff>
      <xdr:row>101</xdr:row>
      <xdr:rowOff>158114</xdr:rowOff>
    </xdr:to>
    <xdr:cxnSp macro="">
      <xdr:nvCxnSpPr>
        <xdr:cNvPr id="787" name="直線コネクタ 786">
          <a:extLst>
            <a:ext uri="{FF2B5EF4-FFF2-40B4-BE49-F238E27FC236}">
              <a16:creationId xmlns:a16="http://schemas.microsoft.com/office/drawing/2014/main" id="{939324E9-92A2-43A3-AF34-AC806FE1B2DA}"/>
            </a:ext>
          </a:extLst>
        </xdr:cNvPr>
        <xdr:cNvCxnSpPr/>
      </xdr:nvCxnSpPr>
      <xdr:spPr>
        <a:xfrm>
          <a:off x="13144500" y="16853536"/>
          <a:ext cx="79375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31114</xdr:rowOff>
    </xdr:from>
    <xdr:to>
      <xdr:col>72</xdr:col>
      <xdr:colOff>38100</xdr:colOff>
      <xdr:row>101</xdr:row>
      <xdr:rowOff>132714</xdr:rowOff>
    </xdr:to>
    <xdr:sp macro="" textlink="">
      <xdr:nvSpPr>
        <xdr:cNvPr id="788" name="楕円 787">
          <a:extLst>
            <a:ext uri="{FF2B5EF4-FFF2-40B4-BE49-F238E27FC236}">
              <a16:creationId xmlns:a16="http://schemas.microsoft.com/office/drawing/2014/main" id="{A28C1199-62E4-4A77-AFA2-01D265F1ED28}"/>
            </a:ext>
          </a:extLst>
        </xdr:cNvPr>
        <xdr:cNvSpPr/>
      </xdr:nvSpPr>
      <xdr:spPr>
        <a:xfrm>
          <a:off x="12299950" y="167760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81914</xdr:rowOff>
    </xdr:from>
    <xdr:to>
      <xdr:col>76</xdr:col>
      <xdr:colOff>114300</xdr:colOff>
      <xdr:row>101</xdr:row>
      <xdr:rowOff>108586</xdr:rowOff>
    </xdr:to>
    <xdr:cxnSp macro="">
      <xdr:nvCxnSpPr>
        <xdr:cNvPr id="789" name="直線コネクタ 788">
          <a:extLst>
            <a:ext uri="{FF2B5EF4-FFF2-40B4-BE49-F238E27FC236}">
              <a16:creationId xmlns:a16="http://schemas.microsoft.com/office/drawing/2014/main" id="{CED03EAD-F53F-48D5-9E43-E0BD17C57E40}"/>
            </a:ext>
          </a:extLst>
        </xdr:cNvPr>
        <xdr:cNvCxnSpPr/>
      </xdr:nvCxnSpPr>
      <xdr:spPr>
        <a:xfrm>
          <a:off x="12344400" y="16826864"/>
          <a:ext cx="8001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61595</xdr:rowOff>
    </xdr:from>
    <xdr:to>
      <xdr:col>67</xdr:col>
      <xdr:colOff>101600</xdr:colOff>
      <xdr:row>101</xdr:row>
      <xdr:rowOff>163195</xdr:rowOff>
    </xdr:to>
    <xdr:sp macro="" textlink="">
      <xdr:nvSpPr>
        <xdr:cNvPr id="790" name="楕円 789">
          <a:extLst>
            <a:ext uri="{FF2B5EF4-FFF2-40B4-BE49-F238E27FC236}">
              <a16:creationId xmlns:a16="http://schemas.microsoft.com/office/drawing/2014/main" id="{DD828465-297A-45D2-8B51-06EC59BDD0C6}"/>
            </a:ext>
          </a:extLst>
        </xdr:cNvPr>
        <xdr:cNvSpPr/>
      </xdr:nvSpPr>
      <xdr:spPr>
        <a:xfrm>
          <a:off x="1148715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81914</xdr:rowOff>
    </xdr:from>
    <xdr:to>
      <xdr:col>71</xdr:col>
      <xdr:colOff>177800</xdr:colOff>
      <xdr:row>101</xdr:row>
      <xdr:rowOff>112395</xdr:rowOff>
    </xdr:to>
    <xdr:cxnSp macro="">
      <xdr:nvCxnSpPr>
        <xdr:cNvPr id="791" name="直線コネクタ 790">
          <a:extLst>
            <a:ext uri="{FF2B5EF4-FFF2-40B4-BE49-F238E27FC236}">
              <a16:creationId xmlns:a16="http://schemas.microsoft.com/office/drawing/2014/main" id="{8145C18D-8979-4A46-BD6F-911AF3AA5E22}"/>
            </a:ext>
          </a:extLst>
        </xdr:cNvPr>
        <xdr:cNvCxnSpPr/>
      </xdr:nvCxnSpPr>
      <xdr:spPr>
        <a:xfrm flipV="1">
          <a:off x="11537950" y="16826864"/>
          <a:ext cx="8064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92" name="n_1aveValue【公民館】&#10;有形固定資産減価償却率">
          <a:extLst>
            <a:ext uri="{FF2B5EF4-FFF2-40B4-BE49-F238E27FC236}">
              <a16:creationId xmlns:a16="http://schemas.microsoft.com/office/drawing/2014/main" id="{9F9B97E7-B892-43E8-A033-66DB9AAA4831}"/>
            </a:ext>
          </a:extLst>
        </xdr:cNvPr>
        <xdr:cNvSpPr txBox="1"/>
      </xdr:nvSpPr>
      <xdr:spPr>
        <a:xfrm>
          <a:off x="137420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70502</xdr:rowOff>
    </xdr:from>
    <xdr:ext cx="405111" cy="259045"/>
    <xdr:sp macro="" textlink="">
      <xdr:nvSpPr>
        <xdr:cNvPr id="793" name="n_2aveValue【公民館】&#10;有形固定資産減価償却率">
          <a:extLst>
            <a:ext uri="{FF2B5EF4-FFF2-40B4-BE49-F238E27FC236}">
              <a16:creationId xmlns:a16="http://schemas.microsoft.com/office/drawing/2014/main" id="{4B926B37-0D5B-4918-B326-B3AF27156608}"/>
            </a:ext>
          </a:extLst>
        </xdr:cNvPr>
        <xdr:cNvSpPr txBox="1"/>
      </xdr:nvSpPr>
      <xdr:spPr>
        <a:xfrm>
          <a:off x="12960994" y="1732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794" name="n_3aveValue【公民館】&#10;有形固定資産減価償却率">
          <a:extLst>
            <a:ext uri="{FF2B5EF4-FFF2-40B4-BE49-F238E27FC236}">
              <a16:creationId xmlns:a16="http://schemas.microsoft.com/office/drawing/2014/main" id="{83550A62-16EA-48E2-AC5F-E87FF7FE9FD3}"/>
            </a:ext>
          </a:extLst>
        </xdr:cNvPr>
        <xdr:cNvSpPr txBox="1"/>
      </xdr:nvSpPr>
      <xdr:spPr>
        <a:xfrm>
          <a:off x="12167244" y="1731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28591</xdr:rowOff>
    </xdr:from>
    <xdr:ext cx="405111" cy="259045"/>
    <xdr:sp macro="" textlink="">
      <xdr:nvSpPr>
        <xdr:cNvPr id="795" name="n_4aveValue【公民館】&#10;有形固定資産減価償却率">
          <a:extLst>
            <a:ext uri="{FF2B5EF4-FFF2-40B4-BE49-F238E27FC236}">
              <a16:creationId xmlns:a16="http://schemas.microsoft.com/office/drawing/2014/main" id="{95FA247C-21EA-4BA2-BA27-D706CEBC9DAC}"/>
            </a:ext>
          </a:extLst>
        </xdr:cNvPr>
        <xdr:cNvSpPr txBox="1"/>
      </xdr:nvSpPr>
      <xdr:spPr>
        <a:xfrm>
          <a:off x="11354444" y="17287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53991</xdr:rowOff>
    </xdr:from>
    <xdr:ext cx="405111" cy="259045"/>
    <xdr:sp macro="" textlink="">
      <xdr:nvSpPr>
        <xdr:cNvPr id="796" name="n_1mainValue【公民館】&#10;有形固定資産減価償却率">
          <a:extLst>
            <a:ext uri="{FF2B5EF4-FFF2-40B4-BE49-F238E27FC236}">
              <a16:creationId xmlns:a16="http://schemas.microsoft.com/office/drawing/2014/main" id="{8F04C05F-3760-4C8B-94D6-D11A77A57ECF}"/>
            </a:ext>
          </a:extLst>
        </xdr:cNvPr>
        <xdr:cNvSpPr txBox="1"/>
      </xdr:nvSpPr>
      <xdr:spPr>
        <a:xfrm>
          <a:off x="13742044" y="1662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4463</xdr:rowOff>
    </xdr:from>
    <xdr:ext cx="405111" cy="259045"/>
    <xdr:sp macro="" textlink="">
      <xdr:nvSpPr>
        <xdr:cNvPr id="797" name="n_2mainValue【公民館】&#10;有形固定資産減価償却率">
          <a:extLst>
            <a:ext uri="{FF2B5EF4-FFF2-40B4-BE49-F238E27FC236}">
              <a16:creationId xmlns:a16="http://schemas.microsoft.com/office/drawing/2014/main" id="{12C08282-DBE9-4E83-9494-42946CB2F9E3}"/>
            </a:ext>
          </a:extLst>
        </xdr:cNvPr>
        <xdr:cNvSpPr txBox="1"/>
      </xdr:nvSpPr>
      <xdr:spPr>
        <a:xfrm>
          <a:off x="12960994" y="1657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149241</xdr:rowOff>
    </xdr:from>
    <xdr:ext cx="405111" cy="259045"/>
    <xdr:sp macro="" textlink="">
      <xdr:nvSpPr>
        <xdr:cNvPr id="798" name="n_3mainValue【公民館】&#10;有形固定資産減価償却率">
          <a:extLst>
            <a:ext uri="{FF2B5EF4-FFF2-40B4-BE49-F238E27FC236}">
              <a16:creationId xmlns:a16="http://schemas.microsoft.com/office/drawing/2014/main" id="{9E905CA5-298E-4966-A0F8-128969BF70BD}"/>
            </a:ext>
          </a:extLst>
        </xdr:cNvPr>
        <xdr:cNvSpPr txBox="1"/>
      </xdr:nvSpPr>
      <xdr:spPr>
        <a:xfrm>
          <a:off x="12167244" y="1655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8272</xdr:rowOff>
    </xdr:from>
    <xdr:ext cx="405111" cy="259045"/>
    <xdr:sp macro="" textlink="">
      <xdr:nvSpPr>
        <xdr:cNvPr id="799" name="n_4mainValue【公民館】&#10;有形固定資産減価償却率">
          <a:extLst>
            <a:ext uri="{FF2B5EF4-FFF2-40B4-BE49-F238E27FC236}">
              <a16:creationId xmlns:a16="http://schemas.microsoft.com/office/drawing/2014/main" id="{1DEE2AD8-2B77-449B-8659-2DECEDC222A1}"/>
            </a:ext>
          </a:extLst>
        </xdr:cNvPr>
        <xdr:cNvSpPr txBox="1"/>
      </xdr:nvSpPr>
      <xdr:spPr>
        <a:xfrm>
          <a:off x="11354444" y="1658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F04EE879-1189-4B9F-9E2F-3F5882387A72}"/>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24EE8150-5671-4D87-94B1-5067D629426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74004E1F-7022-4CC2-AAC0-5DC7ACF3DA32}"/>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D3BC2543-D131-48B1-BC1E-64542F4E4169}"/>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3E7E5E0E-A674-41EC-8731-6F2F14562429}"/>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1C212F48-82EC-4A38-8FC4-50ABA3438FB5}"/>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B4C97B43-EA1D-4FDF-8492-26C0AED333EF}"/>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184879A6-E7D4-4308-8410-186525303FB8}"/>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5A4103D8-4D6C-4C19-8803-1E75A07E2003}"/>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C107C830-2C36-4932-8BC6-02AB827520F3}"/>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AA829DEB-D1BB-4048-9948-F6B2C15A2442}"/>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EAE1BF66-A824-46AD-9E0E-251828061D5D}"/>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59257ECA-D56B-4CDB-9A19-D7AC9605C596}"/>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9F9F02D3-C3B6-45A4-B79D-24E9051373FF}"/>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D682FC47-EE1C-4CCE-9E0C-6ECDD8197B35}"/>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75A99F59-0AA2-4D80-801F-98CAECCFFF11}"/>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E6C8EB91-02A6-4AFE-94E8-896D4C910363}"/>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84FBFB70-EC37-4F12-BABF-F7122642AAB7}"/>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19BFCBC6-7DC6-47A0-9E44-4F056FCA6B8E}"/>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E04BF0A9-D92B-4FCA-868F-81714B79A854}"/>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FE125362-A0ED-4531-886B-EAD4D9F5D922}"/>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1BCA002F-6F67-40E4-BE90-8D4486264CAB}"/>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409659A8-17DA-41C7-8190-B37361BBA2F5}"/>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3" name="直線コネクタ 822">
          <a:extLst>
            <a:ext uri="{FF2B5EF4-FFF2-40B4-BE49-F238E27FC236}">
              <a16:creationId xmlns:a16="http://schemas.microsoft.com/office/drawing/2014/main" id="{13BE0BC0-1CED-4BAE-A351-93BA84539335}"/>
            </a:ext>
          </a:extLst>
        </xdr:cNvPr>
        <xdr:cNvCxnSpPr/>
      </xdr:nvCxnSpPr>
      <xdr:spPr>
        <a:xfrm flipV="1">
          <a:off x="19951064" y="168173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4" name="【公民館】&#10;一人当たり面積最小値テキスト">
          <a:extLst>
            <a:ext uri="{FF2B5EF4-FFF2-40B4-BE49-F238E27FC236}">
              <a16:creationId xmlns:a16="http://schemas.microsoft.com/office/drawing/2014/main" id="{8D21FF55-D65C-41D1-B1E6-2129FB96D8D9}"/>
            </a:ext>
          </a:extLst>
        </xdr:cNvPr>
        <xdr:cNvSpPr txBox="1"/>
      </xdr:nvSpPr>
      <xdr:spPr>
        <a:xfrm>
          <a:off x="199898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a:extLst>
            <a:ext uri="{FF2B5EF4-FFF2-40B4-BE49-F238E27FC236}">
              <a16:creationId xmlns:a16="http://schemas.microsoft.com/office/drawing/2014/main" id="{D4472166-B367-4795-BF4A-ABDE9C7BEB39}"/>
            </a:ext>
          </a:extLst>
        </xdr:cNvPr>
        <xdr:cNvCxnSpPr/>
      </xdr:nvCxnSpPr>
      <xdr:spPr>
        <a:xfrm>
          <a:off x="1988185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26" name="【公民館】&#10;一人当たり面積最大値テキスト">
          <a:extLst>
            <a:ext uri="{FF2B5EF4-FFF2-40B4-BE49-F238E27FC236}">
              <a16:creationId xmlns:a16="http://schemas.microsoft.com/office/drawing/2014/main" id="{431DE4CF-AC06-4341-B6FC-46CDAA510BD4}"/>
            </a:ext>
          </a:extLst>
        </xdr:cNvPr>
        <xdr:cNvSpPr txBox="1"/>
      </xdr:nvSpPr>
      <xdr:spPr>
        <a:xfrm>
          <a:off x="19989800" y="1659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7" name="直線コネクタ 826">
          <a:extLst>
            <a:ext uri="{FF2B5EF4-FFF2-40B4-BE49-F238E27FC236}">
              <a16:creationId xmlns:a16="http://schemas.microsoft.com/office/drawing/2014/main" id="{1308088F-8184-4BDD-A4E3-1F747EB7521D}"/>
            </a:ext>
          </a:extLst>
        </xdr:cNvPr>
        <xdr:cNvCxnSpPr/>
      </xdr:nvCxnSpPr>
      <xdr:spPr>
        <a:xfrm>
          <a:off x="19881850" y="16817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28" name="【公民館】&#10;一人当たり面積平均値テキスト">
          <a:extLst>
            <a:ext uri="{FF2B5EF4-FFF2-40B4-BE49-F238E27FC236}">
              <a16:creationId xmlns:a16="http://schemas.microsoft.com/office/drawing/2014/main" id="{5168DCD7-53D1-4C32-A85A-AB829BF58C44}"/>
            </a:ext>
          </a:extLst>
        </xdr:cNvPr>
        <xdr:cNvSpPr txBox="1"/>
      </xdr:nvSpPr>
      <xdr:spPr>
        <a:xfrm>
          <a:off x="19989800" y="1752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a:extLst>
            <a:ext uri="{FF2B5EF4-FFF2-40B4-BE49-F238E27FC236}">
              <a16:creationId xmlns:a16="http://schemas.microsoft.com/office/drawing/2014/main" id="{A904553E-69E8-4F72-8647-B7DEDF75622E}"/>
            </a:ext>
          </a:extLst>
        </xdr:cNvPr>
        <xdr:cNvSpPr/>
      </xdr:nvSpPr>
      <xdr:spPr>
        <a:xfrm>
          <a:off x="19900900" y="1754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30" name="フローチャート: 判断 829">
          <a:extLst>
            <a:ext uri="{FF2B5EF4-FFF2-40B4-BE49-F238E27FC236}">
              <a16:creationId xmlns:a16="http://schemas.microsoft.com/office/drawing/2014/main" id="{ACF76232-40F0-492E-AB7F-52B66A37A4A4}"/>
            </a:ext>
          </a:extLst>
        </xdr:cNvPr>
        <xdr:cNvSpPr/>
      </xdr:nvSpPr>
      <xdr:spPr>
        <a:xfrm>
          <a:off x="19157950" y="175285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1" name="フローチャート: 判断 830">
          <a:extLst>
            <a:ext uri="{FF2B5EF4-FFF2-40B4-BE49-F238E27FC236}">
              <a16:creationId xmlns:a16="http://schemas.microsoft.com/office/drawing/2014/main" id="{02A54CC0-999E-4225-B94D-E7EB89BFFFDA}"/>
            </a:ext>
          </a:extLst>
        </xdr:cNvPr>
        <xdr:cNvSpPr/>
      </xdr:nvSpPr>
      <xdr:spPr>
        <a:xfrm>
          <a:off x="183451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2" name="フローチャート: 判断 831">
          <a:extLst>
            <a:ext uri="{FF2B5EF4-FFF2-40B4-BE49-F238E27FC236}">
              <a16:creationId xmlns:a16="http://schemas.microsoft.com/office/drawing/2014/main" id="{1F14E92A-24E2-43CD-9103-9C25B2636BAB}"/>
            </a:ext>
          </a:extLst>
        </xdr:cNvPr>
        <xdr:cNvSpPr/>
      </xdr:nvSpPr>
      <xdr:spPr>
        <a:xfrm>
          <a:off x="175514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33" name="フローチャート: 判断 832">
          <a:extLst>
            <a:ext uri="{FF2B5EF4-FFF2-40B4-BE49-F238E27FC236}">
              <a16:creationId xmlns:a16="http://schemas.microsoft.com/office/drawing/2014/main" id="{F9B74A43-3EA1-45E3-8487-6FDC1683FE2B}"/>
            </a:ext>
          </a:extLst>
        </xdr:cNvPr>
        <xdr:cNvSpPr/>
      </xdr:nvSpPr>
      <xdr:spPr>
        <a:xfrm>
          <a:off x="16757650" y="175285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0F46515-FB52-4F7F-B669-18E20360B006}"/>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5B79B2C-173A-42A3-9AB8-AAD09CC02BD1}"/>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445C15D-5C9A-48E5-86DA-9A8F71ED7B98}"/>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4C5A469-3312-4836-9404-841E85CBAB59}"/>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FFC4873-4531-4FAB-8106-DF17270B149B}"/>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147320</xdr:rowOff>
    </xdr:from>
    <xdr:to>
      <xdr:col>116</xdr:col>
      <xdr:colOff>114300</xdr:colOff>
      <xdr:row>103</xdr:row>
      <xdr:rowOff>77470</xdr:rowOff>
    </xdr:to>
    <xdr:sp macro="" textlink="">
      <xdr:nvSpPr>
        <xdr:cNvPr id="839" name="楕円 838">
          <a:extLst>
            <a:ext uri="{FF2B5EF4-FFF2-40B4-BE49-F238E27FC236}">
              <a16:creationId xmlns:a16="http://schemas.microsoft.com/office/drawing/2014/main" id="{BFAAB60A-64D6-431F-A2AC-2869AD911050}"/>
            </a:ext>
          </a:extLst>
        </xdr:cNvPr>
        <xdr:cNvSpPr/>
      </xdr:nvSpPr>
      <xdr:spPr>
        <a:xfrm>
          <a:off x="199009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170197</xdr:rowOff>
    </xdr:from>
    <xdr:ext cx="469744" cy="259045"/>
    <xdr:sp macro="" textlink="">
      <xdr:nvSpPr>
        <xdr:cNvPr id="840" name="【公民館】&#10;一人当たり面積該当値テキスト">
          <a:extLst>
            <a:ext uri="{FF2B5EF4-FFF2-40B4-BE49-F238E27FC236}">
              <a16:creationId xmlns:a16="http://schemas.microsoft.com/office/drawing/2014/main" id="{2ADCC3B4-F9FB-45D8-8677-981377F9EA40}"/>
            </a:ext>
          </a:extLst>
        </xdr:cNvPr>
        <xdr:cNvSpPr txBox="1"/>
      </xdr:nvSpPr>
      <xdr:spPr>
        <a:xfrm>
          <a:off x="19989800"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147320</xdr:rowOff>
    </xdr:from>
    <xdr:to>
      <xdr:col>112</xdr:col>
      <xdr:colOff>38100</xdr:colOff>
      <xdr:row>103</xdr:row>
      <xdr:rowOff>77470</xdr:rowOff>
    </xdr:to>
    <xdr:sp macro="" textlink="">
      <xdr:nvSpPr>
        <xdr:cNvPr id="841" name="楕円 840">
          <a:extLst>
            <a:ext uri="{FF2B5EF4-FFF2-40B4-BE49-F238E27FC236}">
              <a16:creationId xmlns:a16="http://schemas.microsoft.com/office/drawing/2014/main" id="{B2AC1AB0-3BC6-4218-AF0B-9AA65F2D18DA}"/>
            </a:ext>
          </a:extLst>
        </xdr:cNvPr>
        <xdr:cNvSpPr/>
      </xdr:nvSpPr>
      <xdr:spPr>
        <a:xfrm>
          <a:off x="19157950" y="17063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26670</xdr:rowOff>
    </xdr:from>
    <xdr:to>
      <xdr:col>116</xdr:col>
      <xdr:colOff>63500</xdr:colOff>
      <xdr:row>103</xdr:row>
      <xdr:rowOff>26670</xdr:rowOff>
    </xdr:to>
    <xdr:cxnSp macro="">
      <xdr:nvCxnSpPr>
        <xdr:cNvPr id="842" name="直線コネクタ 841">
          <a:extLst>
            <a:ext uri="{FF2B5EF4-FFF2-40B4-BE49-F238E27FC236}">
              <a16:creationId xmlns:a16="http://schemas.microsoft.com/office/drawing/2014/main" id="{3CB13A75-7935-4F5B-9E53-EB5B14191DEF}"/>
            </a:ext>
          </a:extLst>
        </xdr:cNvPr>
        <xdr:cNvCxnSpPr/>
      </xdr:nvCxnSpPr>
      <xdr:spPr>
        <a:xfrm>
          <a:off x="19202400" y="1711452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147320</xdr:rowOff>
    </xdr:from>
    <xdr:to>
      <xdr:col>107</xdr:col>
      <xdr:colOff>101600</xdr:colOff>
      <xdr:row>103</xdr:row>
      <xdr:rowOff>77470</xdr:rowOff>
    </xdr:to>
    <xdr:sp macro="" textlink="">
      <xdr:nvSpPr>
        <xdr:cNvPr id="843" name="楕円 842">
          <a:extLst>
            <a:ext uri="{FF2B5EF4-FFF2-40B4-BE49-F238E27FC236}">
              <a16:creationId xmlns:a16="http://schemas.microsoft.com/office/drawing/2014/main" id="{8AB797DA-C8FD-4016-BDCD-64901A15B5EA}"/>
            </a:ext>
          </a:extLst>
        </xdr:cNvPr>
        <xdr:cNvSpPr/>
      </xdr:nvSpPr>
      <xdr:spPr>
        <a:xfrm>
          <a:off x="1834515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26670</xdr:rowOff>
    </xdr:from>
    <xdr:to>
      <xdr:col>111</xdr:col>
      <xdr:colOff>177800</xdr:colOff>
      <xdr:row>103</xdr:row>
      <xdr:rowOff>26670</xdr:rowOff>
    </xdr:to>
    <xdr:cxnSp macro="">
      <xdr:nvCxnSpPr>
        <xdr:cNvPr id="844" name="直線コネクタ 843">
          <a:extLst>
            <a:ext uri="{FF2B5EF4-FFF2-40B4-BE49-F238E27FC236}">
              <a16:creationId xmlns:a16="http://schemas.microsoft.com/office/drawing/2014/main" id="{75ED068F-8277-4482-8EBC-688A2BA668F8}"/>
            </a:ext>
          </a:extLst>
        </xdr:cNvPr>
        <xdr:cNvCxnSpPr/>
      </xdr:nvCxnSpPr>
      <xdr:spPr>
        <a:xfrm>
          <a:off x="18395950" y="171145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154939</xdr:rowOff>
    </xdr:from>
    <xdr:to>
      <xdr:col>102</xdr:col>
      <xdr:colOff>165100</xdr:colOff>
      <xdr:row>103</xdr:row>
      <xdr:rowOff>85089</xdr:rowOff>
    </xdr:to>
    <xdr:sp macro="" textlink="">
      <xdr:nvSpPr>
        <xdr:cNvPr id="845" name="楕円 844">
          <a:extLst>
            <a:ext uri="{FF2B5EF4-FFF2-40B4-BE49-F238E27FC236}">
              <a16:creationId xmlns:a16="http://schemas.microsoft.com/office/drawing/2014/main" id="{B969DDF8-804D-43E0-9892-BAC950B9D116}"/>
            </a:ext>
          </a:extLst>
        </xdr:cNvPr>
        <xdr:cNvSpPr/>
      </xdr:nvSpPr>
      <xdr:spPr>
        <a:xfrm>
          <a:off x="175514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26670</xdr:rowOff>
    </xdr:from>
    <xdr:to>
      <xdr:col>107</xdr:col>
      <xdr:colOff>50800</xdr:colOff>
      <xdr:row>103</xdr:row>
      <xdr:rowOff>34289</xdr:rowOff>
    </xdr:to>
    <xdr:cxnSp macro="">
      <xdr:nvCxnSpPr>
        <xdr:cNvPr id="846" name="直線コネクタ 845">
          <a:extLst>
            <a:ext uri="{FF2B5EF4-FFF2-40B4-BE49-F238E27FC236}">
              <a16:creationId xmlns:a16="http://schemas.microsoft.com/office/drawing/2014/main" id="{F7EBCDC0-7277-4002-9673-64F130947D5A}"/>
            </a:ext>
          </a:extLst>
        </xdr:cNvPr>
        <xdr:cNvCxnSpPr/>
      </xdr:nvCxnSpPr>
      <xdr:spPr>
        <a:xfrm flipV="1">
          <a:off x="17602200" y="17114520"/>
          <a:ext cx="7937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52070</xdr:rowOff>
    </xdr:from>
    <xdr:to>
      <xdr:col>98</xdr:col>
      <xdr:colOff>38100</xdr:colOff>
      <xdr:row>103</xdr:row>
      <xdr:rowOff>153670</xdr:rowOff>
    </xdr:to>
    <xdr:sp macro="" textlink="">
      <xdr:nvSpPr>
        <xdr:cNvPr id="847" name="楕円 846">
          <a:extLst>
            <a:ext uri="{FF2B5EF4-FFF2-40B4-BE49-F238E27FC236}">
              <a16:creationId xmlns:a16="http://schemas.microsoft.com/office/drawing/2014/main" id="{A381077C-49BA-4BBF-883C-5C14C932F2B3}"/>
            </a:ext>
          </a:extLst>
        </xdr:cNvPr>
        <xdr:cNvSpPr/>
      </xdr:nvSpPr>
      <xdr:spPr>
        <a:xfrm>
          <a:off x="16757650" y="17139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34289</xdr:rowOff>
    </xdr:from>
    <xdr:to>
      <xdr:col>102</xdr:col>
      <xdr:colOff>114300</xdr:colOff>
      <xdr:row>103</xdr:row>
      <xdr:rowOff>102870</xdr:rowOff>
    </xdr:to>
    <xdr:cxnSp macro="">
      <xdr:nvCxnSpPr>
        <xdr:cNvPr id="848" name="直線コネクタ 847">
          <a:extLst>
            <a:ext uri="{FF2B5EF4-FFF2-40B4-BE49-F238E27FC236}">
              <a16:creationId xmlns:a16="http://schemas.microsoft.com/office/drawing/2014/main" id="{FD436ADD-DFDF-45AF-8403-D1B8D2676B48}"/>
            </a:ext>
          </a:extLst>
        </xdr:cNvPr>
        <xdr:cNvCxnSpPr/>
      </xdr:nvCxnSpPr>
      <xdr:spPr>
        <a:xfrm flipV="1">
          <a:off x="16802100" y="17122139"/>
          <a:ext cx="8001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19066</xdr:rowOff>
    </xdr:from>
    <xdr:ext cx="469744" cy="259045"/>
    <xdr:sp macro="" textlink="">
      <xdr:nvSpPr>
        <xdr:cNvPr id="849" name="n_1aveValue【公民館】&#10;一人当たり面積">
          <a:extLst>
            <a:ext uri="{FF2B5EF4-FFF2-40B4-BE49-F238E27FC236}">
              <a16:creationId xmlns:a16="http://schemas.microsoft.com/office/drawing/2014/main" id="{F3AA1C74-A4E4-4842-B142-A8EFDFED61BE}"/>
            </a:ext>
          </a:extLst>
        </xdr:cNvPr>
        <xdr:cNvSpPr txBox="1"/>
      </xdr:nvSpPr>
      <xdr:spPr>
        <a:xfrm>
          <a:off x="18980227" y="1762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850" name="n_2aveValue【公民館】&#10;一人当たり面積">
          <a:extLst>
            <a:ext uri="{FF2B5EF4-FFF2-40B4-BE49-F238E27FC236}">
              <a16:creationId xmlns:a16="http://schemas.microsoft.com/office/drawing/2014/main" id="{341E3D47-86E7-4B7B-8381-64AE3C2857C1}"/>
            </a:ext>
          </a:extLst>
        </xdr:cNvPr>
        <xdr:cNvSpPr txBox="1"/>
      </xdr:nvSpPr>
      <xdr:spPr>
        <a:xfrm>
          <a:off x="18180127"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51" name="n_3aveValue【公民館】&#10;一人当たり面積">
          <a:extLst>
            <a:ext uri="{FF2B5EF4-FFF2-40B4-BE49-F238E27FC236}">
              <a16:creationId xmlns:a16="http://schemas.microsoft.com/office/drawing/2014/main" id="{E091F2BF-E7E8-4A98-BA2B-5330C0BB96F0}"/>
            </a:ext>
          </a:extLst>
        </xdr:cNvPr>
        <xdr:cNvSpPr txBox="1"/>
      </xdr:nvSpPr>
      <xdr:spPr>
        <a:xfrm>
          <a:off x="17386377" y="175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852" name="n_4aveValue【公民館】&#10;一人当たり面積">
          <a:extLst>
            <a:ext uri="{FF2B5EF4-FFF2-40B4-BE49-F238E27FC236}">
              <a16:creationId xmlns:a16="http://schemas.microsoft.com/office/drawing/2014/main" id="{AC3E0A6C-FD92-48B6-8F13-3020546407A1}"/>
            </a:ext>
          </a:extLst>
        </xdr:cNvPr>
        <xdr:cNvSpPr txBox="1"/>
      </xdr:nvSpPr>
      <xdr:spPr>
        <a:xfrm>
          <a:off x="16592627" y="1762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93997</xdr:rowOff>
    </xdr:from>
    <xdr:ext cx="469744" cy="259045"/>
    <xdr:sp macro="" textlink="">
      <xdr:nvSpPr>
        <xdr:cNvPr id="853" name="n_1mainValue【公民館】&#10;一人当たり面積">
          <a:extLst>
            <a:ext uri="{FF2B5EF4-FFF2-40B4-BE49-F238E27FC236}">
              <a16:creationId xmlns:a16="http://schemas.microsoft.com/office/drawing/2014/main" id="{BF7D05C8-CA6E-4B38-8D00-2E6B564E47D1}"/>
            </a:ext>
          </a:extLst>
        </xdr:cNvPr>
        <xdr:cNvSpPr txBox="1"/>
      </xdr:nvSpPr>
      <xdr:spPr>
        <a:xfrm>
          <a:off x="18980227"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93997</xdr:rowOff>
    </xdr:from>
    <xdr:ext cx="469744" cy="259045"/>
    <xdr:sp macro="" textlink="">
      <xdr:nvSpPr>
        <xdr:cNvPr id="854" name="n_2mainValue【公民館】&#10;一人当たり面積">
          <a:extLst>
            <a:ext uri="{FF2B5EF4-FFF2-40B4-BE49-F238E27FC236}">
              <a16:creationId xmlns:a16="http://schemas.microsoft.com/office/drawing/2014/main" id="{ADEE8BC2-F0E2-4FD4-A3D2-52D3469D7DAB}"/>
            </a:ext>
          </a:extLst>
        </xdr:cNvPr>
        <xdr:cNvSpPr txBox="1"/>
      </xdr:nvSpPr>
      <xdr:spPr>
        <a:xfrm>
          <a:off x="18180127"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101616</xdr:rowOff>
    </xdr:from>
    <xdr:ext cx="469744" cy="259045"/>
    <xdr:sp macro="" textlink="">
      <xdr:nvSpPr>
        <xdr:cNvPr id="855" name="n_3mainValue【公民館】&#10;一人当たり面積">
          <a:extLst>
            <a:ext uri="{FF2B5EF4-FFF2-40B4-BE49-F238E27FC236}">
              <a16:creationId xmlns:a16="http://schemas.microsoft.com/office/drawing/2014/main" id="{28CF7D93-737E-4588-98BF-BDD2AFB4A80B}"/>
            </a:ext>
          </a:extLst>
        </xdr:cNvPr>
        <xdr:cNvSpPr txBox="1"/>
      </xdr:nvSpPr>
      <xdr:spPr>
        <a:xfrm>
          <a:off x="17386377"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170197</xdr:rowOff>
    </xdr:from>
    <xdr:ext cx="469744" cy="259045"/>
    <xdr:sp macro="" textlink="">
      <xdr:nvSpPr>
        <xdr:cNvPr id="856" name="n_4mainValue【公民館】&#10;一人当たり面積">
          <a:extLst>
            <a:ext uri="{FF2B5EF4-FFF2-40B4-BE49-F238E27FC236}">
              <a16:creationId xmlns:a16="http://schemas.microsoft.com/office/drawing/2014/main" id="{3960691F-69AC-4F78-923B-DBF8B84DD4F5}"/>
            </a:ext>
          </a:extLst>
        </xdr:cNvPr>
        <xdr:cNvSpPr txBox="1"/>
      </xdr:nvSpPr>
      <xdr:spPr>
        <a:xfrm>
          <a:off x="165926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ACF64620-4F30-4477-B968-7B6B0186DE4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C3273634-DA68-4450-8135-52C3F5D74CDD}"/>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7A6B24A7-0D4C-4DD8-AA07-1455137C6D1A}"/>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有形固定資産減価償却率が類似団体と比較して高い状況の中、「鴻巣市立小・中学校の適正規模及び適正配置に関する基本的な考え方」に基づき、適切な統廃合を進めるとともに、「公共施設等総合管理計画」に基づく適正な維持管理や改修、修繕を進める。</a:t>
          </a:r>
          <a:endParaRPr lang="ja-JP" altLang="ja-JP" sz="1400">
            <a:effectLst/>
          </a:endParaRPr>
        </a:p>
        <a:p>
          <a:r>
            <a:rPr kumimoji="1" lang="ja-JP" altLang="ja-JP" sz="1100">
              <a:solidFill>
                <a:schemeClr val="dk1"/>
              </a:solidFill>
              <a:effectLst/>
              <a:latin typeface="+mn-lt"/>
              <a:ea typeface="+mn-ea"/>
              <a:cs typeface="+mn-cs"/>
            </a:rPr>
            <a:t>　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については、「橋梁長寿命化修繕計画」に基づき、点検を進め、順次、設計や改修工事を進めるとともに、安全対策を徹底していく。</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については、「公営住宅長寿命化計画」に基づき、用途廃止や長寿命化の検討を進める。</a:t>
          </a:r>
          <a:endParaRPr lang="ja-JP" altLang="ja-JP" sz="1400">
            <a:effectLst/>
          </a:endParaRPr>
        </a:p>
        <a:p>
          <a:r>
            <a:rPr kumimoji="1" lang="ja-JP" altLang="ja-JP" sz="1100">
              <a:solidFill>
                <a:schemeClr val="dk1"/>
              </a:solidFill>
              <a:effectLst/>
              <a:latin typeface="+mn-lt"/>
              <a:ea typeface="+mn-ea"/>
              <a:cs typeface="+mn-cs"/>
            </a:rPr>
            <a:t>　その他の施設においては、有形固定資産減価償却率は類似団体内平均よりも低いものの、一人当たり延長、一人当たり面積においては、平均を上回っている状況の中、人口動態の変化、住民ニーズを適切にとらえた施設適正化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1B5022-9B15-44DF-8D58-4B23CBE9E96A}"/>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EE1C16-7DF5-4EFD-A602-587C43EDFF42}"/>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6A5C77-FF9B-4F3B-9A5D-4B2AB10AF884}"/>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CE44C89-5970-4140-91B4-257156C190A7}"/>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111CDA-2262-4667-B466-D9ECFB168977}"/>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36FABB-B0F7-4FBF-A3B6-437CCD7B9EE7}"/>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E515D6-9DBB-471B-9D3F-090390663DD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BE32443-70E0-4BF8-8B0B-A01E72CB4C8E}"/>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206BE3-1D40-413D-B434-07C93A4B907F}"/>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D561D4-F782-482F-B61F-58412FF70228}"/>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117,798
115,794
67.44
44,317,128
41,711,443
2,354,399
25,195,098
41,960,732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7E9227C-EF8D-40C3-B9CB-F24CB26C9E81}"/>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511FE9-DC1D-48C4-82CD-4DFE2F066F2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D41DE6-42F4-406D-896B-45C8191537D7}"/>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AF6338-3092-4FD6-9EB1-107C0747F3E1}"/>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F20C9F-0AA2-467B-A2FA-FF568C8B7322}"/>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EEE1AD8-3437-4637-9D52-C7A4D8658962}"/>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2E01C9-EB9D-4326-ABE3-895A1565FEBF}"/>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5DA0141-9286-42B5-8C4B-299346F15A49}"/>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3777CD-6221-4839-B57E-9C739EC8FBD2}"/>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F17110-F9B3-4746-AF03-806C492A88F7}"/>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1792DE-AE19-490E-A441-68F913ED9E4D}"/>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04CC22-2B85-4CB9-8F1D-A439005AC0C5}"/>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2863352-679A-4B60-A9DC-60BF8AA7482E}"/>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015EC2-2D8F-464A-9243-1C2091DEC5E8}"/>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B5629C-E592-4EE3-8B45-8A3965DE3591}"/>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C4CABDB-82DB-48DE-A749-C9AF01A20169}"/>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E658F4-7DEF-409B-873A-00C1D71A9682}"/>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F7180E4-A464-4CD7-9AEB-84EBC49B17EE}"/>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E9BEFB0-DB7A-4CF4-A06E-617922B2A6DB}"/>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D1CDC95-DA16-4C79-AAAC-490B5E00A827}"/>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A05B8DB-8B1D-4D19-A347-E966BADFC5D2}"/>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66E825-C126-4AEB-871A-65562499B5EE}"/>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B2F60F7-1068-432B-A859-7894A729BD3A}"/>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902B51D-713E-4DDC-9604-466AE27AE86C}"/>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71688BC-A94E-435C-A9ED-717A976DE60E}"/>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F275DB6-686A-447D-9C75-176B0BD087DD}"/>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3220B2-9714-47E4-985A-75F49BC357DD}"/>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E3EF86-6549-4CB3-8D96-0A066BD943EC}"/>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F32CAF5-753E-4D69-8601-4D6666BF0A2F}"/>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0454C26-3288-4038-886E-7CEDDB8E7DB7}"/>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9DF8941-7DA8-4BFE-BF69-1DDFF264D53C}"/>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FD52DBE-BD7B-49E6-8008-AC98E8381EB5}"/>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2AB2F59-6477-482A-BA4F-B2D31926EBDC}"/>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E8E20DF-B5BE-4E90-B02B-3C4C37B784F9}"/>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9E1DB04-9866-4B80-8F3C-43E442B1556B}"/>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E667AC0-7546-4452-A199-4775C77764AB}"/>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9FF8E7F-EDFF-4F16-9DFA-B509399977CD}"/>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AEBBAEC-00A6-474E-81D1-6DE6C889464A}"/>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1F64F59-059E-4671-9CEF-BE17F8AF6243}"/>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A050286-287E-4CA2-A29A-97376D35D30B}"/>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B119975-AAE8-4055-AEAE-F9388F6CC1C6}"/>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98AF521-8DB6-495C-82B9-31E8972BE2D1}"/>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D2C4669-512B-49D1-9FE7-EB8DAEA6E39E}"/>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EB434E7-365A-4A20-BD9D-5AAA13E6FA3B}"/>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FE0DAD4-F9DA-43FE-89BD-F4C063F05AAD}"/>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8870EED-7107-4058-88A3-725CA9299194}"/>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5CF4A71B-9BF8-497C-ADC8-A920252A6F53}"/>
            </a:ext>
          </a:extLst>
        </xdr:cNvPr>
        <xdr:cNvCxnSpPr/>
      </xdr:nvCxnSpPr>
      <xdr:spPr>
        <a:xfrm flipV="1">
          <a:off x="4177665" y="5622472"/>
          <a:ext cx="0" cy="128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2BEDA283-F103-4A77-93FD-2305E35506E5}"/>
            </a:ext>
          </a:extLst>
        </xdr:cNvPr>
        <xdr:cNvSpPr txBox="1"/>
      </xdr:nvSpPr>
      <xdr:spPr>
        <a:xfrm>
          <a:off x="42164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9F3CD0FE-C587-466C-A0A2-2A297405EEBD}"/>
            </a:ext>
          </a:extLst>
        </xdr:cNvPr>
        <xdr:cNvCxnSpPr/>
      </xdr:nvCxnSpPr>
      <xdr:spPr>
        <a:xfrm>
          <a:off x="41084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9EEED19B-8B4E-414D-8942-98401DD5FDB0}"/>
            </a:ext>
          </a:extLst>
        </xdr:cNvPr>
        <xdr:cNvSpPr txBox="1"/>
      </xdr:nvSpPr>
      <xdr:spPr>
        <a:xfrm>
          <a:off x="4216400" y="541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10672B57-1B56-4A34-9901-6A6BF625CEDD}"/>
            </a:ext>
          </a:extLst>
        </xdr:cNvPr>
        <xdr:cNvCxnSpPr/>
      </xdr:nvCxnSpPr>
      <xdr:spPr>
        <a:xfrm>
          <a:off x="4108450" y="56224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49547</xdr:rowOff>
    </xdr:from>
    <xdr:ext cx="405111" cy="259045"/>
    <xdr:sp macro="" textlink="">
      <xdr:nvSpPr>
        <xdr:cNvPr id="63" name="【図書館】&#10;有形固定資産減価償却率平均値テキスト">
          <a:extLst>
            <a:ext uri="{FF2B5EF4-FFF2-40B4-BE49-F238E27FC236}">
              <a16:creationId xmlns:a16="http://schemas.microsoft.com/office/drawing/2014/main" id="{60ACAFF6-6F2E-44D0-9664-20CA4F405E36}"/>
            </a:ext>
          </a:extLst>
        </xdr:cNvPr>
        <xdr:cNvSpPr txBox="1"/>
      </xdr:nvSpPr>
      <xdr:spPr>
        <a:xfrm>
          <a:off x="4216400" y="616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907C236C-7838-43F5-96D7-D9F6BDAD6E80}"/>
            </a:ext>
          </a:extLst>
        </xdr:cNvPr>
        <xdr:cNvSpPr/>
      </xdr:nvSpPr>
      <xdr:spPr>
        <a:xfrm>
          <a:off x="412750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9A524483-F558-46B3-9D93-064EA64AC7F2}"/>
            </a:ext>
          </a:extLst>
        </xdr:cNvPr>
        <xdr:cNvSpPr/>
      </xdr:nvSpPr>
      <xdr:spPr>
        <a:xfrm>
          <a:off x="3384550" y="6212296"/>
          <a:ext cx="825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a:extLst>
            <a:ext uri="{FF2B5EF4-FFF2-40B4-BE49-F238E27FC236}">
              <a16:creationId xmlns:a16="http://schemas.microsoft.com/office/drawing/2014/main" id="{884FEDBD-9D3B-4F4A-81A6-5EB9C59C17B3}"/>
            </a:ext>
          </a:extLst>
        </xdr:cNvPr>
        <xdr:cNvSpPr/>
      </xdr:nvSpPr>
      <xdr:spPr>
        <a:xfrm>
          <a:off x="2571750" y="618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ADF7E95A-8649-4515-B667-B1D5FB1F97E1}"/>
            </a:ext>
          </a:extLst>
        </xdr:cNvPr>
        <xdr:cNvSpPr/>
      </xdr:nvSpPr>
      <xdr:spPr>
        <a:xfrm>
          <a:off x="1778000" y="61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a:extLst>
            <a:ext uri="{FF2B5EF4-FFF2-40B4-BE49-F238E27FC236}">
              <a16:creationId xmlns:a16="http://schemas.microsoft.com/office/drawing/2014/main" id="{6BAA2D0E-4848-4D7A-84CB-08F6418F6FB2}"/>
            </a:ext>
          </a:extLst>
        </xdr:cNvPr>
        <xdr:cNvSpPr/>
      </xdr:nvSpPr>
      <xdr:spPr>
        <a:xfrm>
          <a:off x="984250" y="61371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A8E096-FEF2-4FE4-8F7B-02EC1F9C7B21}"/>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FF69FD3-F230-4649-8433-8FDE4248205F}"/>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A2E5ED-4D3D-4AD6-824E-E9FB2750BAC6}"/>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8A1C23E-5950-404B-AC5D-89F98958411B}"/>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14BDDBD-15BD-4577-A14C-09EFA21C1A7B}"/>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15603</xdr:rowOff>
    </xdr:from>
    <xdr:to>
      <xdr:col>24</xdr:col>
      <xdr:colOff>114300</xdr:colOff>
      <xdr:row>36</xdr:row>
      <xdr:rowOff>117203</xdr:rowOff>
    </xdr:to>
    <xdr:sp macro="" textlink="">
      <xdr:nvSpPr>
        <xdr:cNvPr id="74" name="楕円 73">
          <a:extLst>
            <a:ext uri="{FF2B5EF4-FFF2-40B4-BE49-F238E27FC236}">
              <a16:creationId xmlns:a16="http://schemas.microsoft.com/office/drawing/2014/main" id="{821A0440-F366-41CF-BF23-84DF029B4B4B}"/>
            </a:ext>
          </a:extLst>
        </xdr:cNvPr>
        <xdr:cNvSpPr/>
      </xdr:nvSpPr>
      <xdr:spPr>
        <a:xfrm>
          <a:off x="4127500" y="59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38480</xdr:rowOff>
    </xdr:from>
    <xdr:ext cx="405111" cy="259045"/>
    <xdr:sp macro="" textlink="">
      <xdr:nvSpPr>
        <xdr:cNvPr id="75" name="【図書館】&#10;有形固定資産減価償却率該当値テキスト">
          <a:extLst>
            <a:ext uri="{FF2B5EF4-FFF2-40B4-BE49-F238E27FC236}">
              <a16:creationId xmlns:a16="http://schemas.microsoft.com/office/drawing/2014/main" id="{FDBF8FDA-96F4-4743-8BE5-E56E8299DF82}"/>
            </a:ext>
          </a:extLst>
        </xdr:cNvPr>
        <xdr:cNvSpPr txBox="1"/>
      </xdr:nvSpPr>
      <xdr:spPr>
        <a:xfrm>
          <a:off x="4216400" y="5823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152763</xdr:rowOff>
    </xdr:from>
    <xdr:to>
      <xdr:col>20</xdr:col>
      <xdr:colOff>38100</xdr:colOff>
      <xdr:row>36</xdr:row>
      <xdr:rowOff>82913</xdr:rowOff>
    </xdr:to>
    <xdr:sp macro="" textlink="">
      <xdr:nvSpPr>
        <xdr:cNvPr id="76" name="楕円 75">
          <a:extLst>
            <a:ext uri="{FF2B5EF4-FFF2-40B4-BE49-F238E27FC236}">
              <a16:creationId xmlns:a16="http://schemas.microsoft.com/office/drawing/2014/main" id="{7D2F6837-198F-4568-AFD3-0264E462D363}"/>
            </a:ext>
          </a:extLst>
        </xdr:cNvPr>
        <xdr:cNvSpPr/>
      </xdr:nvSpPr>
      <xdr:spPr>
        <a:xfrm>
          <a:off x="3384550" y="59376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32113</xdr:rowOff>
    </xdr:from>
    <xdr:to>
      <xdr:col>24</xdr:col>
      <xdr:colOff>63500</xdr:colOff>
      <xdr:row>36</xdr:row>
      <xdr:rowOff>66403</xdr:rowOff>
    </xdr:to>
    <xdr:cxnSp macro="">
      <xdr:nvCxnSpPr>
        <xdr:cNvPr id="77" name="直線コネクタ 76">
          <a:extLst>
            <a:ext uri="{FF2B5EF4-FFF2-40B4-BE49-F238E27FC236}">
              <a16:creationId xmlns:a16="http://schemas.microsoft.com/office/drawing/2014/main" id="{E8A5777C-4424-480B-95E6-52D7F2BCD411}"/>
            </a:ext>
          </a:extLst>
        </xdr:cNvPr>
        <xdr:cNvCxnSpPr/>
      </xdr:nvCxnSpPr>
      <xdr:spPr>
        <a:xfrm>
          <a:off x="3429000" y="5982063"/>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118473</xdr:rowOff>
    </xdr:from>
    <xdr:to>
      <xdr:col>15</xdr:col>
      <xdr:colOff>101600</xdr:colOff>
      <xdr:row>36</xdr:row>
      <xdr:rowOff>48623</xdr:rowOff>
    </xdr:to>
    <xdr:sp macro="" textlink="">
      <xdr:nvSpPr>
        <xdr:cNvPr id="78" name="楕円 77">
          <a:extLst>
            <a:ext uri="{FF2B5EF4-FFF2-40B4-BE49-F238E27FC236}">
              <a16:creationId xmlns:a16="http://schemas.microsoft.com/office/drawing/2014/main" id="{064F5C96-627E-4301-AB24-B7C3DF07C25F}"/>
            </a:ext>
          </a:extLst>
        </xdr:cNvPr>
        <xdr:cNvSpPr/>
      </xdr:nvSpPr>
      <xdr:spPr>
        <a:xfrm>
          <a:off x="2571750" y="59033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169273</xdr:rowOff>
    </xdr:from>
    <xdr:to>
      <xdr:col>19</xdr:col>
      <xdr:colOff>177800</xdr:colOff>
      <xdr:row>36</xdr:row>
      <xdr:rowOff>32113</xdr:rowOff>
    </xdr:to>
    <xdr:cxnSp macro="">
      <xdr:nvCxnSpPr>
        <xdr:cNvPr id="79" name="直線コネクタ 78">
          <a:extLst>
            <a:ext uri="{FF2B5EF4-FFF2-40B4-BE49-F238E27FC236}">
              <a16:creationId xmlns:a16="http://schemas.microsoft.com/office/drawing/2014/main" id="{BA8A8C38-1FD2-4104-90C5-48E97852F430}"/>
            </a:ext>
          </a:extLst>
        </xdr:cNvPr>
        <xdr:cNvCxnSpPr/>
      </xdr:nvCxnSpPr>
      <xdr:spPr>
        <a:xfrm>
          <a:off x="2622550" y="5947773"/>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84183</xdr:rowOff>
    </xdr:from>
    <xdr:to>
      <xdr:col>10</xdr:col>
      <xdr:colOff>165100</xdr:colOff>
      <xdr:row>36</xdr:row>
      <xdr:rowOff>14333</xdr:rowOff>
    </xdr:to>
    <xdr:sp macro="" textlink="">
      <xdr:nvSpPr>
        <xdr:cNvPr id="80" name="楕円 79">
          <a:extLst>
            <a:ext uri="{FF2B5EF4-FFF2-40B4-BE49-F238E27FC236}">
              <a16:creationId xmlns:a16="http://schemas.microsoft.com/office/drawing/2014/main" id="{6D95EC3A-60F7-4177-BB80-72E10B72CE43}"/>
            </a:ext>
          </a:extLst>
        </xdr:cNvPr>
        <xdr:cNvSpPr/>
      </xdr:nvSpPr>
      <xdr:spPr>
        <a:xfrm>
          <a:off x="1778000" y="58690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134983</xdr:rowOff>
    </xdr:from>
    <xdr:to>
      <xdr:col>15</xdr:col>
      <xdr:colOff>50800</xdr:colOff>
      <xdr:row>35</xdr:row>
      <xdr:rowOff>169273</xdr:rowOff>
    </xdr:to>
    <xdr:cxnSp macro="">
      <xdr:nvCxnSpPr>
        <xdr:cNvPr id="81" name="直線コネクタ 80">
          <a:extLst>
            <a:ext uri="{FF2B5EF4-FFF2-40B4-BE49-F238E27FC236}">
              <a16:creationId xmlns:a16="http://schemas.microsoft.com/office/drawing/2014/main" id="{8E2EB2AB-55AC-4088-9C64-9DD85ACA6885}"/>
            </a:ext>
          </a:extLst>
        </xdr:cNvPr>
        <xdr:cNvCxnSpPr/>
      </xdr:nvCxnSpPr>
      <xdr:spPr>
        <a:xfrm>
          <a:off x="1828800" y="5919833"/>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49893</xdr:rowOff>
    </xdr:from>
    <xdr:to>
      <xdr:col>6</xdr:col>
      <xdr:colOff>38100</xdr:colOff>
      <xdr:row>35</xdr:row>
      <xdr:rowOff>151493</xdr:rowOff>
    </xdr:to>
    <xdr:sp macro="" textlink="">
      <xdr:nvSpPr>
        <xdr:cNvPr id="82" name="楕円 81">
          <a:extLst>
            <a:ext uri="{FF2B5EF4-FFF2-40B4-BE49-F238E27FC236}">
              <a16:creationId xmlns:a16="http://schemas.microsoft.com/office/drawing/2014/main" id="{FE9A6E9D-3F46-4B02-A7D8-2CFD8BC3D045}"/>
            </a:ext>
          </a:extLst>
        </xdr:cNvPr>
        <xdr:cNvSpPr/>
      </xdr:nvSpPr>
      <xdr:spPr>
        <a:xfrm>
          <a:off x="984250" y="58347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100693</xdr:rowOff>
    </xdr:from>
    <xdr:to>
      <xdr:col>10</xdr:col>
      <xdr:colOff>114300</xdr:colOff>
      <xdr:row>35</xdr:row>
      <xdr:rowOff>134983</xdr:rowOff>
    </xdr:to>
    <xdr:cxnSp macro="">
      <xdr:nvCxnSpPr>
        <xdr:cNvPr id="83" name="直線コネクタ 82">
          <a:extLst>
            <a:ext uri="{FF2B5EF4-FFF2-40B4-BE49-F238E27FC236}">
              <a16:creationId xmlns:a16="http://schemas.microsoft.com/office/drawing/2014/main" id="{BE6D5265-9323-4706-813A-280C63366CDA}"/>
            </a:ext>
          </a:extLst>
        </xdr:cNvPr>
        <xdr:cNvCxnSpPr/>
      </xdr:nvCxnSpPr>
      <xdr:spPr>
        <a:xfrm>
          <a:off x="1028700" y="5885543"/>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18523</xdr:rowOff>
    </xdr:from>
    <xdr:ext cx="405111" cy="259045"/>
    <xdr:sp macro="" textlink="">
      <xdr:nvSpPr>
        <xdr:cNvPr id="84" name="n_1aveValue【図書館】&#10;有形固定資産減価償却率">
          <a:extLst>
            <a:ext uri="{FF2B5EF4-FFF2-40B4-BE49-F238E27FC236}">
              <a16:creationId xmlns:a16="http://schemas.microsoft.com/office/drawing/2014/main" id="{D6A9E92D-EFFD-45F5-BCD7-85664CA97544}"/>
            </a:ext>
          </a:extLst>
        </xdr:cNvPr>
        <xdr:cNvSpPr txBox="1"/>
      </xdr:nvSpPr>
      <xdr:spPr>
        <a:xfrm>
          <a:off x="3239144" y="6298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158949</xdr:rowOff>
    </xdr:from>
    <xdr:ext cx="405111" cy="259045"/>
    <xdr:sp macro="" textlink="">
      <xdr:nvSpPr>
        <xdr:cNvPr id="85" name="n_2aveValue【図書館】&#10;有形固定資産減価償却率">
          <a:extLst>
            <a:ext uri="{FF2B5EF4-FFF2-40B4-BE49-F238E27FC236}">
              <a16:creationId xmlns:a16="http://schemas.microsoft.com/office/drawing/2014/main" id="{7D3D6298-0158-4792-B52C-F65A3BEBA580}"/>
            </a:ext>
          </a:extLst>
        </xdr:cNvPr>
        <xdr:cNvSpPr txBox="1"/>
      </xdr:nvSpPr>
      <xdr:spPr>
        <a:xfrm>
          <a:off x="2439044" y="627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103431</xdr:rowOff>
    </xdr:from>
    <xdr:ext cx="405111" cy="259045"/>
    <xdr:sp macro="" textlink="">
      <xdr:nvSpPr>
        <xdr:cNvPr id="86" name="n_3aveValue【図書館】&#10;有形固定資産減価償却率">
          <a:extLst>
            <a:ext uri="{FF2B5EF4-FFF2-40B4-BE49-F238E27FC236}">
              <a16:creationId xmlns:a16="http://schemas.microsoft.com/office/drawing/2014/main" id="{B858A997-B9B9-4DFB-A4BD-BF50B77A30D9}"/>
            </a:ext>
          </a:extLst>
        </xdr:cNvPr>
        <xdr:cNvSpPr txBox="1"/>
      </xdr:nvSpPr>
      <xdr:spPr>
        <a:xfrm>
          <a:off x="1645294" y="621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114861</xdr:rowOff>
    </xdr:from>
    <xdr:ext cx="405111" cy="259045"/>
    <xdr:sp macro="" textlink="">
      <xdr:nvSpPr>
        <xdr:cNvPr id="87" name="n_4aveValue【図書館】&#10;有形固定資産減価償却率">
          <a:extLst>
            <a:ext uri="{FF2B5EF4-FFF2-40B4-BE49-F238E27FC236}">
              <a16:creationId xmlns:a16="http://schemas.microsoft.com/office/drawing/2014/main" id="{D527FB0E-2C86-4885-8EE5-C8125889627D}"/>
            </a:ext>
          </a:extLst>
        </xdr:cNvPr>
        <xdr:cNvSpPr txBox="1"/>
      </xdr:nvSpPr>
      <xdr:spPr>
        <a:xfrm>
          <a:off x="851544" y="622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99440</xdr:rowOff>
    </xdr:from>
    <xdr:ext cx="405111" cy="259045"/>
    <xdr:sp macro="" textlink="">
      <xdr:nvSpPr>
        <xdr:cNvPr id="88" name="n_1mainValue【図書館】&#10;有形固定資産減価償却率">
          <a:extLst>
            <a:ext uri="{FF2B5EF4-FFF2-40B4-BE49-F238E27FC236}">
              <a16:creationId xmlns:a16="http://schemas.microsoft.com/office/drawing/2014/main" id="{2C92EB12-84D6-417C-B030-DCBFDFA94614}"/>
            </a:ext>
          </a:extLst>
        </xdr:cNvPr>
        <xdr:cNvSpPr txBox="1"/>
      </xdr:nvSpPr>
      <xdr:spPr>
        <a:xfrm>
          <a:off x="3239144" y="57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65150</xdr:rowOff>
    </xdr:from>
    <xdr:ext cx="405111" cy="259045"/>
    <xdr:sp macro="" textlink="">
      <xdr:nvSpPr>
        <xdr:cNvPr id="89" name="n_2mainValue【図書館】&#10;有形固定資産減価償却率">
          <a:extLst>
            <a:ext uri="{FF2B5EF4-FFF2-40B4-BE49-F238E27FC236}">
              <a16:creationId xmlns:a16="http://schemas.microsoft.com/office/drawing/2014/main" id="{214FE815-0A70-4240-8582-3F8066D8F45C}"/>
            </a:ext>
          </a:extLst>
        </xdr:cNvPr>
        <xdr:cNvSpPr txBox="1"/>
      </xdr:nvSpPr>
      <xdr:spPr>
        <a:xfrm>
          <a:off x="2439044" y="56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30860</xdr:rowOff>
    </xdr:from>
    <xdr:ext cx="405111" cy="259045"/>
    <xdr:sp macro="" textlink="">
      <xdr:nvSpPr>
        <xdr:cNvPr id="90" name="n_3mainValue【図書館】&#10;有形固定資産減価償却率">
          <a:extLst>
            <a:ext uri="{FF2B5EF4-FFF2-40B4-BE49-F238E27FC236}">
              <a16:creationId xmlns:a16="http://schemas.microsoft.com/office/drawing/2014/main" id="{1CCCFAF1-2C54-4A7A-A0ED-09A5AEEA53C5}"/>
            </a:ext>
          </a:extLst>
        </xdr:cNvPr>
        <xdr:cNvSpPr txBox="1"/>
      </xdr:nvSpPr>
      <xdr:spPr>
        <a:xfrm>
          <a:off x="1645294" y="565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168020</xdr:rowOff>
    </xdr:from>
    <xdr:ext cx="405111" cy="259045"/>
    <xdr:sp macro="" textlink="">
      <xdr:nvSpPr>
        <xdr:cNvPr id="91" name="n_4mainValue【図書館】&#10;有形固定資産減価償却率">
          <a:extLst>
            <a:ext uri="{FF2B5EF4-FFF2-40B4-BE49-F238E27FC236}">
              <a16:creationId xmlns:a16="http://schemas.microsoft.com/office/drawing/2014/main" id="{9949EDE2-2087-4491-94E7-41073A9D6BA1}"/>
            </a:ext>
          </a:extLst>
        </xdr:cNvPr>
        <xdr:cNvSpPr txBox="1"/>
      </xdr:nvSpPr>
      <xdr:spPr>
        <a:xfrm>
          <a:off x="851544" y="562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920F933-666F-4882-B219-85F4EF32B81F}"/>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BBD2135-1AB2-468F-80DB-500D8C19221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4AB530C-DE30-422D-855E-8A9C7824D499}"/>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C8A8E39-8CC5-4CE7-8814-9D741EA29A9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241F571-1389-49A9-A082-857CC982D4C5}"/>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87D9A2C-48CD-4249-9486-423584948036}"/>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12BFDEC-7356-4019-B6F2-F4BD9BD4F891}"/>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D3A9408-9D62-4E81-9AFA-E30BE8FC7BC2}"/>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919EA75-1546-437B-9777-FFAF437C509D}"/>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A981874-0F8A-4752-A3FB-3C3A60484F58}"/>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224E4733-5F23-461B-AF73-DB2C97A9A07B}"/>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66B3EFF5-FEFD-4F86-8675-4C73083FC5FC}"/>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9D16B189-6AE1-482A-A4AC-EE43998A4AEE}"/>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C7D42342-C368-4740-BB19-89D092E08A57}"/>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6FAB3F5C-3A2D-493A-BE4D-DC0D4297004B}"/>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7CE1FB9B-9671-4BEC-B918-ADBCBE6ACCFF}"/>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F3BFE459-6E9D-434B-B659-FCF77DEA0415}"/>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8616D2C3-8D94-4825-AF65-B14660ECBC50}"/>
            </a:ext>
          </a:extLst>
        </xdr:cNvPr>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61BE3390-EDFD-44D2-8CDB-80CE4C90ABE2}"/>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863339D-6AD2-4147-A9FF-B8556841A12F}"/>
            </a:ext>
          </a:extLst>
        </xdr:cNvPr>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A0796125-A020-4D0A-AC5D-1677300517F7}"/>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261F28EF-53A6-4E2C-A714-D77C7E80CAEA}"/>
            </a:ext>
          </a:extLst>
        </xdr:cNvPr>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FE3346F1-7410-4CCD-8D66-884AA1C142CA}"/>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D50E72F1-179C-4402-8339-D59F7FCC33BF}"/>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58F05C9E-C318-4214-8E9E-9CA3C302846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9ECEB059-B7EB-471C-A4C4-5EE108FA1959}"/>
            </a:ext>
          </a:extLst>
        </xdr:cNvPr>
        <xdr:cNvCxnSpPr/>
      </xdr:nvCxnSpPr>
      <xdr:spPr>
        <a:xfrm flipV="1">
          <a:off x="9429115" y="5646964"/>
          <a:ext cx="0" cy="134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C8BF7277-15DB-4287-BC66-473EC9DA0F60}"/>
            </a:ext>
          </a:extLst>
        </xdr:cNvPr>
        <xdr:cNvSpPr txBox="1"/>
      </xdr:nvSpPr>
      <xdr:spPr>
        <a:xfrm>
          <a:off x="9467850" y="699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E20DA156-E1FB-4047-95F3-F5E987E1D23F}"/>
            </a:ext>
          </a:extLst>
        </xdr:cNvPr>
        <xdr:cNvCxnSpPr/>
      </xdr:nvCxnSpPr>
      <xdr:spPr>
        <a:xfrm>
          <a:off x="9359900" y="69895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5E3F1009-86BC-4A1E-8292-F25D8B68A90B}"/>
            </a:ext>
          </a:extLst>
        </xdr:cNvPr>
        <xdr:cNvSpPr txBox="1"/>
      </xdr:nvSpPr>
      <xdr:spPr>
        <a:xfrm>
          <a:off x="9467850" y="543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7F299AF4-D6F6-4ACF-9C43-116ADF5FFEAC}"/>
            </a:ext>
          </a:extLst>
        </xdr:cNvPr>
        <xdr:cNvCxnSpPr/>
      </xdr:nvCxnSpPr>
      <xdr:spPr>
        <a:xfrm>
          <a:off x="9359900" y="5646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a:extLst>
            <a:ext uri="{FF2B5EF4-FFF2-40B4-BE49-F238E27FC236}">
              <a16:creationId xmlns:a16="http://schemas.microsoft.com/office/drawing/2014/main" id="{46EAD963-7F93-4578-8974-8E35F62BB116}"/>
            </a:ext>
          </a:extLst>
        </xdr:cNvPr>
        <xdr:cNvSpPr txBox="1"/>
      </xdr:nvSpPr>
      <xdr:spPr>
        <a:xfrm>
          <a:off x="9467850" y="644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6295DFC5-D47E-4FD6-B1E8-974F3D48EC1C}"/>
            </a:ext>
          </a:extLst>
        </xdr:cNvPr>
        <xdr:cNvSpPr/>
      </xdr:nvSpPr>
      <xdr:spPr>
        <a:xfrm>
          <a:off x="939800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D2664F87-99D1-421B-98A9-5D370D08DE92}"/>
            </a:ext>
          </a:extLst>
        </xdr:cNvPr>
        <xdr:cNvSpPr/>
      </xdr:nvSpPr>
      <xdr:spPr>
        <a:xfrm>
          <a:off x="8636000" y="6609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a:extLst>
            <a:ext uri="{FF2B5EF4-FFF2-40B4-BE49-F238E27FC236}">
              <a16:creationId xmlns:a16="http://schemas.microsoft.com/office/drawing/2014/main" id="{40675D5F-3BF2-4A2A-9B2D-A9DA89AB0F57}"/>
            </a:ext>
          </a:extLst>
        </xdr:cNvPr>
        <xdr:cNvSpPr/>
      </xdr:nvSpPr>
      <xdr:spPr>
        <a:xfrm>
          <a:off x="7842250" y="66248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a:extLst>
            <a:ext uri="{FF2B5EF4-FFF2-40B4-BE49-F238E27FC236}">
              <a16:creationId xmlns:a16="http://schemas.microsoft.com/office/drawing/2014/main" id="{52D683AF-2495-4131-BF55-8BAEA93AD7DE}"/>
            </a:ext>
          </a:extLst>
        </xdr:cNvPr>
        <xdr:cNvSpPr/>
      </xdr:nvSpPr>
      <xdr:spPr>
        <a:xfrm>
          <a:off x="702945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a:extLst>
            <a:ext uri="{FF2B5EF4-FFF2-40B4-BE49-F238E27FC236}">
              <a16:creationId xmlns:a16="http://schemas.microsoft.com/office/drawing/2014/main" id="{B267B869-661A-43AC-83F5-A50486F839C0}"/>
            </a:ext>
          </a:extLst>
        </xdr:cNvPr>
        <xdr:cNvSpPr/>
      </xdr:nvSpPr>
      <xdr:spPr>
        <a:xfrm>
          <a:off x="6235700" y="6609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78720C4-EEC0-4B32-A2EF-0D8333F19EF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B0E71D2-6CF4-4FED-B2A0-51DB85D1EC97}"/>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D39A48C-E5D9-421B-B327-1AB9C6C01AD3}"/>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042BE0A-2C18-4B97-8046-66DF645387F8}"/>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77156C9-432C-4F88-81BD-58306E1646F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123372</xdr:rowOff>
    </xdr:from>
    <xdr:to>
      <xdr:col>55</xdr:col>
      <xdr:colOff>50800</xdr:colOff>
      <xdr:row>41</xdr:row>
      <xdr:rowOff>53522</xdr:rowOff>
    </xdr:to>
    <xdr:sp macro="" textlink="">
      <xdr:nvSpPr>
        <xdr:cNvPr id="133" name="楕円 132">
          <a:extLst>
            <a:ext uri="{FF2B5EF4-FFF2-40B4-BE49-F238E27FC236}">
              <a16:creationId xmlns:a16="http://schemas.microsoft.com/office/drawing/2014/main" id="{BFBC409E-CD64-4404-A5D4-68140DF01FFA}"/>
            </a:ext>
          </a:extLst>
        </xdr:cNvPr>
        <xdr:cNvSpPr/>
      </xdr:nvSpPr>
      <xdr:spPr>
        <a:xfrm>
          <a:off x="9398000" y="6733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101799</xdr:rowOff>
    </xdr:from>
    <xdr:ext cx="469744" cy="259045"/>
    <xdr:sp macro="" textlink="">
      <xdr:nvSpPr>
        <xdr:cNvPr id="134" name="【図書館】&#10;一人当たり面積該当値テキスト">
          <a:extLst>
            <a:ext uri="{FF2B5EF4-FFF2-40B4-BE49-F238E27FC236}">
              <a16:creationId xmlns:a16="http://schemas.microsoft.com/office/drawing/2014/main" id="{767FAC20-BA2A-45BE-8282-02CCB7C3B34D}"/>
            </a:ext>
          </a:extLst>
        </xdr:cNvPr>
        <xdr:cNvSpPr txBox="1"/>
      </xdr:nvSpPr>
      <xdr:spPr>
        <a:xfrm>
          <a:off x="9467850" y="67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112485</xdr:rowOff>
    </xdr:from>
    <xdr:to>
      <xdr:col>50</xdr:col>
      <xdr:colOff>165100</xdr:colOff>
      <xdr:row>41</xdr:row>
      <xdr:rowOff>42635</xdr:rowOff>
    </xdr:to>
    <xdr:sp macro="" textlink="">
      <xdr:nvSpPr>
        <xdr:cNvPr id="135" name="楕円 134">
          <a:extLst>
            <a:ext uri="{FF2B5EF4-FFF2-40B4-BE49-F238E27FC236}">
              <a16:creationId xmlns:a16="http://schemas.microsoft.com/office/drawing/2014/main" id="{90EF87AE-DC31-4360-93F3-2E7A21F29C65}"/>
            </a:ext>
          </a:extLst>
        </xdr:cNvPr>
        <xdr:cNvSpPr/>
      </xdr:nvSpPr>
      <xdr:spPr>
        <a:xfrm>
          <a:off x="8636000" y="6722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163285</xdr:rowOff>
    </xdr:from>
    <xdr:to>
      <xdr:col>55</xdr:col>
      <xdr:colOff>0</xdr:colOff>
      <xdr:row>41</xdr:row>
      <xdr:rowOff>2722</xdr:rowOff>
    </xdr:to>
    <xdr:cxnSp macro="">
      <xdr:nvCxnSpPr>
        <xdr:cNvPr id="136" name="直線コネクタ 135">
          <a:extLst>
            <a:ext uri="{FF2B5EF4-FFF2-40B4-BE49-F238E27FC236}">
              <a16:creationId xmlns:a16="http://schemas.microsoft.com/office/drawing/2014/main" id="{B137609E-B53E-4C3D-94EB-DB22CBB8ECC1}"/>
            </a:ext>
          </a:extLst>
        </xdr:cNvPr>
        <xdr:cNvCxnSpPr/>
      </xdr:nvCxnSpPr>
      <xdr:spPr>
        <a:xfrm>
          <a:off x="8686800" y="6773635"/>
          <a:ext cx="742950" cy="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37" name="楕円 136">
          <a:extLst>
            <a:ext uri="{FF2B5EF4-FFF2-40B4-BE49-F238E27FC236}">
              <a16:creationId xmlns:a16="http://schemas.microsoft.com/office/drawing/2014/main" id="{96E802D8-A077-4C0F-9B87-C846B4E67487}"/>
            </a:ext>
          </a:extLst>
        </xdr:cNvPr>
        <xdr:cNvSpPr/>
      </xdr:nvSpPr>
      <xdr:spPr>
        <a:xfrm>
          <a:off x="7842250" y="6733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163285</xdr:rowOff>
    </xdr:from>
    <xdr:to>
      <xdr:col>50</xdr:col>
      <xdr:colOff>114300</xdr:colOff>
      <xdr:row>41</xdr:row>
      <xdr:rowOff>2722</xdr:rowOff>
    </xdr:to>
    <xdr:cxnSp macro="">
      <xdr:nvCxnSpPr>
        <xdr:cNvPr id="138" name="直線コネクタ 137">
          <a:extLst>
            <a:ext uri="{FF2B5EF4-FFF2-40B4-BE49-F238E27FC236}">
              <a16:creationId xmlns:a16="http://schemas.microsoft.com/office/drawing/2014/main" id="{0CB679F2-515A-418E-ABE3-D9F738CFE946}"/>
            </a:ext>
          </a:extLst>
        </xdr:cNvPr>
        <xdr:cNvCxnSpPr/>
      </xdr:nvCxnSpPr>
      <xdr:spPr>
        <a:xfrm flipV="1">
          <a:off x="7886700" y="6773635"/>
          <a:ext cx="800100" cy="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123372</xdr:rowOff>
    </xdr:from>
    <xdr:to>
      <xdr:col>41</xdr:col>
      <xdr:colOff>101600</xdr:colOff>
      <xdr:row>41</xdr:row>
      <xdr:rowOff>53522</xdr:rowOff>
    </xdr:to>
    <xdr:sp macro="" textlink="">
      <xdr:nvSpPr>
        <xdr:cNvPr id="139" name="楕円 138">
          <a:extLst>
            <a:ext uri="{FF2B5EF4-FFF2-40B4-BE49-F238E27FC236}">
              <a16:creationId xmlns:a16="http://schemas.microsoft.com/office/drawing/2014/main" id="{4E08FC26-C619-4113-A13E-6194237894A0}"/>
            </a:ext>
          </a:extLst>
        </xdr:cNvPr>
        <xdr:cNvSpPr/>
      </xdr:nvSpPr>
      <xdr:spPr>
        <a:xfrm>
          <a:off x="7029450" y="67337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2722</xdr:rowOff>
    </xdr:from>
    <xdr:to>
      <xdr:col>45</xdr:col>
      <xdr:colOff>177800</xdr:colOff>
      <xdr:row>41</xdr:row>
      <xdr:rowOff>2722</xdr:rowOff>
    </xdr:to>
    <xdr:cxnSp macro="">
      <xdr:nvCxnSpPr>
        <xdr:cNvPr id="140" name="直線コネクタ 139">
          <a:extLst>
            <a:ext uri="{FF2B5EF4-FFF2-40B4-BE49-F238E27FC236}">
              <a16:creationId xmlns:a16="http://schemas.microsoft.com/office/drawing/2014/main" id="{50384862-BF3D-4BC9-8A3C-2553BF0797B3}"/>
            </a:ext>
          </a:extLst>
        </xdr:cNvPr>
        <xdr:cNvCxnSpPr/>
      </xdr:nvCxnSpPr>
      <xdr:spPr>
        <a:xfrm>
          <a:off x="7080250" y="677817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123372</xdr:rowOff>
    </xdr:from>
    <xdr:to>
      <xdr:col>36</xdr:col>
      <xdr:colOff>165100</xdr:colOff>
      <xdr:row>41</xdr:row>
      <xdr:rowOff>53522</xdr:rowOff>
    </xdr:to>
    <xdr:sp macro="" textlink="">
      <xdr:nvSpPr>
        <xdr:cNvPr id="141" name="楕円 140">
          <a:extLst>
            <a:ext uri="{FF2B5EF4-FFF2-40B4-BE49-F238E27FC236}">
              <a16:creationId xmlns:a16="http://schemas.microsoft.com/office/drawing/2014/main" id="{092A4682-B99C-4EEC-9E35-EF0DFA51DCF2}"/>
            </a:ext>
          </a:extLst>
        </xdr:cNvPr>
        <xdr:cNvSpPr/>
      </xdr:nvSpPr>
      <xdr:spPr>
        <a:xfrm>
          <a:off x="6235700" y="67337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2722</xdr:rowOff>
    </xdr:from>
    <xdr:to>
      <xdr:col>41</xdr:col>
      <xdr:colOff>50800</xdr:colOff>
      <xdr:row>41</xdr:row>
      <xdr:rowOff>2722</xdr:rowOff>
    </xdr:to>
    <xdr:cxnSp macro="">
      <xdr:nvCxnSpPr>
        <xdr:cNvPr id="142" name="直線コネクタ 141">
          <a:extLst>
            <a:ext uri="{FF2B5EF4-FFF2-40B4-BE49-F238E27FC236}">
              <a16:creationId xmlns:a16="http://schemas.microsoft.com/office/drawing/2014/main" id="{FAD15CDC-9F7A-4F39-B641-785662052AAC}"/>
            </a:ext>
          </a:extLst>
        </xdr:cNvPr>
        <xdr:cNvCxnSpPr/>
      </xdr:nvCxnSpPr>
      <xdr:spPr>
        <a:xfrm>
          <a:off x="6286500" y="677817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a:extLst>
            <a:ext uri="{FF2B5EF4-FFF2-40B4-BE49-F238E27FC236}">
              <a16:creationId xmlns:a16="http://schemas.microsoft.com/office/drawing/2014/main" id="{19D526B7-42A6-45B9-A7B2-A7501F79B3CA}"/>
            </a:ext>
          </a:extLst>
        </xdr:cNvPr>
        <xdr:cNvSpPr txBox="1"/>
      </xdr:nvSpPr>
      <xdr:spPr>
        <a:xfrm>
          <a:off x="8458277" y="639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macro="" textlink="">
      <xdr:nvSpPr>
        <xdr:cNvPr id="144" name="n_2aveValue【図書館】&#10;一人当たり面積">
          <a:extLst>
            <a:ext uri="{FF2B5EF4-FFF2-40B4-BE49-F238E27FC236}">
              <a16:creationId xmlns:a16="http://schemas.microsoft.com/office/drawing/2014/main" id="{F354E4C5-4153-468E-ACC8-DA0DB7952F6C}"/>
            </a:ext>
          </a:extLst>
        </xdr:cNvPr>
        <xdr:cNvSpPr txBox="1"/>
      </xdr:nvSpPr>
      <xdr:spPr>
        <a:xfrm>
          <a:off x="7677227" y="641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45" name="n_3aveValue【図書館】&#10;一人当たり面積">
          <a:extLst>
            <a:ext uri="{FF2B5EF4-FFF2-40B4-BE49-F238E27FC236}">
              <a16:creationId xmlns:a16="http://schemas.microsoft.com/office/drawing/2014/main" id="{E260E617-D4D5-4B51-AF57-0B0F726FF0EF}"/>
            </a:ext>
          </a:extLst>
        </xdr:cNvPr>
        <xdr:cNvSpPr txBox="1"/>
      </xdr:nvSpPr>
      <xdr:spPr>
        <a:xfrm>
          <a:off x="6864427" y="63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6" name="n_4aveValue【図書館】&#10;一人当たり面積">
          <a:extLst>
            <a:ext uri="{FF2B5EF4-FFF2-40B4-BE49-F238E27FC236}">
              <a16:creationId xmlns:a16="http://schemas.microsoft.com/office/drawing/2014/main" id="{E3CC6439-72D6-46D9-BDD5-97F208B26D99}"/>
            </a:ext>
          </a:extLst>
        </xdr:cNvPr>
        <xdr:cNvSpPr txBox="1"/>
      </xdr:nvSpPr>
      <xdr:spPr>
        <a:xfrm>
          <a:off x="6070677" y="639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33762</xdr:rowOff>
    </xdr:from>
    <xdr:ext cx="469744" cy="259045"/>
    <xdr:sp macro="" textlink="">
      <xdr:nvSpPr>
        <xdr:cNvPr id="147" name="n_1mainValue【図書館】&#10;一人当たり面積">
          <a:extLst>
            <a:ext uri="{FF2B5EF4-FFF2-40B4-BE49-F238E27FC236}">
              <a16:creationId xmlns:a16="http://schemas.microsoft.com/office/drawing/2014/main" id="{9FB93776-F01C-420B-B97F-4C8DE4353E96}"/>
            </a:ext>
          </a:extLst>
        </xdr:cNvPr>
        <xdr:cNvSpPr txBox="1"/>
      </xdr:nvSpPr>
      <xdr:spPr>
        <a:xfrm>
          <a:off x="8458277" y="680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48" name="n_2mainValue【図書館】&#10;一人当たり面積">
          <a:extLst>
            <a:ext uri="{FF2B5EF4-FFF2-40B4-BE49-F238E27FC236}">
              <a16:creationId xmlns:a16="http://schemas.microsoft.com/office/drawing/2014/main" id="{CA85D696-8789-4578-9B66-40494DE8B8A2}"/>
            </a:ext>
          </a:extLst>
        </xdr:cNvPr>
        <xdr:cNvSpPr txBox="1"/>
      </xdr:nvSpPr>
      <xdr:spPr>
        <a:xfrm>
          <a:off x="7677227" y="682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44649</xdr:rowOff>
    </xdr:from>
    <xdr:ext cx="469744" cy="259045"/>
    <xdr:sp macro="" textlink="">
      <xdr:nvSpPr>
        <xdr:cNvPr id="149" name="n_3mainValue【図書館】&#10;一人当たり面積">
          <a:extLst>
            <a:ext uri="{FF2B5EF4-FFF2-40B4-BE49-F238E27FC236}">
              <a16:creationId xmlns:a16="http://schemas.microsoft.com/office/drawing/2014/main" id="{69C60B3A-4624-4CD6-A2A4-169E3AF8249E}"/>
            </a:ext>
          </a:extLst>
        </xdr:cNvPr>
        <xdr:cNvSpPr txBox="1"/>
      </xdr:nvSpPr>
      <xdr:spPr>
        <a:xfrm>
          <a:off x="6864427" y="682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44649</xdr:rowOff>
    </xdr:from>
    <xdr:ext cx="469744" cy="259045"/>
    <xdr:sp macro="" textlink="">
      <xdr:nvSpPr>
        <xdr:cNvPr id="150" name="n_4mainValue【図書館】&#10;一人当たり面積">
          <a:extLst>
            <a:ext uri="{FF2B5EF4-FFF2-40B4-BE49-F238E27FC236}">
              <a16:creationId xmlns:a16="http://schemas.microsoft.com/office/drawing/2014/main" id="{23866783-8496-4B94-9F0D-9105FA225B61}"/>
            </a:ext>
          </a:extLst>
        </xdr:cNvPr>
        <xdr:cNvSpPr txBox="1"/>
      </xdr:nvSpPr>
      <xdr:spPr>
        <a:xfrm>
          <a:off x="6070677" y="682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D4F5735-2FED-4775-A624-5F777DF8CA6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DD5A21A4-B6D1-4C01-AFD9-E607C453F2DE}"/>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ED8953FE-18E1-4BD7-A796-B31A8A5CC55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A689932-B269-4C63-84D0-7E73862E6B76}"/>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1835F46D-3E4D-49CA-9C24-338C05010192}"/>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1FB345DE-6BD2-4CA6-AAFF-7F25FBF7B066}"/>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F8A11367-DDDF-4B72-AFFF-8A29C5068702}"/>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E912DD3B-F187-4C51-B324-26C2867158AA}"/>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34F20BCF-7212-42A3-BE1C-B3D80EED637F}"/>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9E63C11B-5062-4C06-A259-0E1ABDE3F1A3}"/>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47F91D81-0D35-4CA5-B10B-5035F4A85C92}"/>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43F8C41F-1221-46F5-877B-D12B8D97A5E6}"/>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BC4B606B-CE5C-4F7E-8B31-DB6B7E0B257E}"/>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184487-084F-40AB-923E-15EF86D63C53}"/>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FBF113EF-BB61-4D6D-9771-5727504C53F6}"/>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87D32095-48B6-47FE-9F47-DD0392E08A7F}"/>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FCA468C-2B31-45E8-BE57-F23021AD9906}"/>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97B5FB25-4AD9-4EB6-9259-2B215A797DC3}"/>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A82962BE-CED0-4768-8B48-2C0350C739D6}"/>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E638B56E-FA5D-475D-B6CC-03B8379C04FC}"/>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FA8BD458-3AC0-4D9A-B529-20FAC4BCA1CA}"/>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8292A71-0330-435B-860F-5446167C3553}"/>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A355256D-C975-436A-869B-5C020471B447}"/>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56D22672-33D3-4C90-B8C0-5A7D31ECE697}"/>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FB59F9EA-2419-48C6-A5B5-2C9A66A70997}"/>
            </a:ext>
          </a:extLst>
        </xdr:cNvPr>
        <xdr:cNvCxnSpPr/>
      </xdr:nvCxnSpPr>
      <xdr:spPr>
        <a:xfrm flipV="1">
          <a:off x="4177665" y="9222105"/>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3A4555C3-2BA2-4D1A-A4B1-EA43EC73AA6C}"/>
            </a:ext>
          </a:extLst>
        </xdr:cNvPr>
        <xdr:cNvSpPr txBox="1"/>
      </xdr:nvSpPr>
      <xdr:spPr>
        <a:xfrm>
          <a:off x="4216400"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D0597CDB-2931-4607-9796-5D37B36CE653}"/>
            </a:ext>
          </a:extLst>
        </xdr:cNvPr>
        <xdr:cNvCxnSpPr/>
      </xdr:nvCxnSpPr>
      <xdr:spPr>
        <a:xfrm>
          <a:off x="4108450" y="105784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F4297E3C-FD71-4121-A84B-83CF52E91A0D}"/>
            </a:ext>
          </a:extLst>
        </xdr:cNvPr>
        <xdr:cNvSpPr txBox="1"/>
      </xdr:nvSpPr>
      <xdr:spPr>
        <a:xfrm>
          <a:off x="4216400" y="900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3B99FEF1-5B2E-409C-9A02-C43F0BF18520}"/>
            </a:ext>
          </a:extLst>
        </xdr:cNvPr>
        <xdr:cNvCxnSpPr/>
      </xdr:nvCxnSpPr>
      <xdr:spPr>
        <a:xfrm>
          <a:off x="4108450" y="9222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4B7800D4-1B96-42CB-AF48-FBE8E21D1DD6}"/>
            </a:ext>
          </a:extLst>
        </xdr:cNvPr>
        <xdr:cNvSpPr txBox="1"/>
      </xdr:nvSpPr>
      <xdr:spPr>
        <a:xfrm>
          <a:off x="4216400" y="9782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AAD25424-F942-4D2B-BECD-5DE0414DB89A}"/>
            </a:ext>
          </a:extLst>
        </xdr:cNvPr>
        <xdr:cNvSpPr/>
      </xdr:nvSpPr>
      <xdr:spPr>
        <a:xfrm>
          <a:off x="4127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EFDE7BCF-09A1-4D7C-9B91-044A0AC26FEE}"/>
            </a:ext>
          </a:extLst>
        </xdr:cNvPr>
        <xdr:cNvSpPr/>
      </xdr:nvSpPr>
      <xdr:spPr>
        <a:xfrm>
          <a:off x="3384550" y="9913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a:extLst>
            <a:ext uri="{FF2B5EF4-FFF2-40B4-BE49-F238E27FC236}">
              <a16:creationId xmlns:a16="http://schemas.microsoft.com/office/drawing/2014/main" id="{FE1EB9D6-4CF8-472E-90BB-117BB2968614}"/>
            </a:ext>
          </a:extLst>
        </xdr:cNvPr>
        <xdr:cNvSpPr/>
      </xdr:nvSpPr>
      <xdr:spPr>
        <a:xfrm>
          <a:off x="2571750" y="9885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2976B3B1-F638-4EAF-9FEF-620613E4596C}"/>
            </a:ext>
          </a:extLst>
        </xdr:cNvPr>
        <xdr:cNvSpPr/>
      </xdr:nvSpPr>
      <xdr:spPr>
        <a:xfrm>
          <a:off x="1778000" y="9864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02638B68-F5F2-422F-8C06-60CDB0FFE8E3}"/>
            </a:ext>
          </a:extLst>
        </xdr:cNvPr>
        <xdr:cNvSpPr/>
      </xdr:nvSpPr>
      <xdr:spPr>
        <a:xfrm>
          <a:off x="984250" y="9864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0656716-1DE5-4A1F-81A0-2E3352D4C28A}"/>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96050FB-7295-4076-919C-E70989617CFF}"/>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AE7665B-C388-4AB6-8699-0C88C0C2B6F9}"/>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785160D-9CB8-482F-8F85-4632A425EA8F}"/>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CCAC4DC-E4C6-4C52-AB2D-909CCEC8E6D1}"/>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91" name="楕円 190">
          <a:extLst>
            <a:ext uri="{FF2B5EF4-FFF2-40B4-BE49-F238E27FC236}">
              <a16:creationId xmlns:a16="http://schemas.microsoft.com/office/drawing/2014/main" id="{7D8CA653-0599-43B9-9F7A-1920E0641333}"/>
            </a:ext>
          </a:extLst>
        </xdr:cNvPr>
        <xdr:cNvSpPr/>
      </xdr:nvSpPr>
      <xdr:spPr>
        <a:xfrm>
          <a:off x="4127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167657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EE578356-EB11-431C-820A-073718FC1342}"/>
            </a:ext>
          </a:extLst>
        </xdr:cNvPr>
        <xdr:cNvSpPr txBox="1"/>
      </xdr:nvSpPr>
      <xdr:spPr>
        <a:xfrm>
          <a:off x="4216400" y="991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93" name="楕円 192">
          <a:extLst>
            <a:ext uri="{FF2B5EF4-FFF2-40B4-BE49-F238E27FC236}">
              <a16:creationId xmlns:a16="http://schemas.microsoft.com/office/drawing/2014/main" id="{23EB3C93-D630-477A-9FD3-B86A432070F7}"/>
            </a:ext>
          </a:extLst>
        </xdr:cNvPr>
        <xdr:cNvSpPr/>
      </xdr:nvSpPr>
      <xdr:spPr>
        <a:xfrm>
          <a:off x="3384550" y="9994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133350</xdr:rowOff>
    </xdr:to>
    <xdr:cxnSp macro="">
      <xdr:nvCxnSpPr>
        <xdr:cNvPr id="194" name="直線コネクタ 193">
          <a:extLst>
            <a:ext uri="{FF2B5EF4-FFF2-40B4-BE49-F238E27FC236}">
              <a16:creationId xmlns:a16="http://schemas.microsoft.com/office/drawing/2014/main" id="{7C92F64F-9E40-4409-A947-04005BADE84F}"/>
            </a:ext>
          </a:extLst>
        </xdr:cNvPr>
        <xdr:cNvCxnSpPr/>
      </xdr:nvCxnSpPr>
      <xdr:spPr>
        <a:xfrm flipV="1">
          <a:off x="3429000" y="9980930"/>
          <a:ext cx="7493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95" name="楕円 194">
          <a:extLst>
            <a:ext uri="{FF2B5EF4-FFF2-40B4-BE49-F238E27FC236}">
              <a16:creationId xmlns:a16="http://schemas.microsoft.com/office/drawing/2014/main" id="{DC400EFB-24AA-4BCC-81C5-53BFF9815AC6}"/>
            </a:ext>
          </a:extLst>
        </xdr:cNvPr>
        <xdr:cNvSpPr/>
      </xdr:nvSpPr>
      <xdr:spPr>
        <a:xfrm>
          <a:off x="257175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133350</xdr:rowOff>
    </xdr:to>
    <xdr:cxnSp macro="">
      <xdr:nvCxnSpPr>
        <xdr:cNvPr id="196" name="直線コネクタ 195">
          <a:extLst>
            <a:ext uri="{FF2B5EF4-FFF2-40B4-BE49-F238E27FC236}">
              <a16:creationId xmlns:a16="http://schemas.microsoft.com/office/drawing/2014/main" id="{D81E5CB3-1C11-453B-9234-CFF7790A5718}"/>
            </a:ext>
          </a:extLst>
        </xdr:cNvPr>
        <xdr:cNvCxnSpPr/>
      </xdr:nvCxnSpPr>
      <xdr:spPr>
        <a:xfrm>
          <a:off x="2622550" y="10003790"/>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97" name="楕円 196">
          <a:extLst>
            <a:ext uri="{FF2B5EF4-FFF2-40B4-BE49-F238E27FC236}">
              <a16:creationId xmlns:a16="http://schemas.microsoft.com/office/drawing/2014/main" id="{3F27C532-A9CF-4A68-BC21-B7F8B45E603F}"/>
            </a:ext>
          </a:extLst>
        </xdr:cNvPr>
        <xdr:cNvSpPr/>
      </xdr:nvSpPr>
      <xdr:spPr>
        <a:xfrm>
          <a:off x="17780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49530</xdr:rowOff>
    </xdr:from>
    <xdr:to>
      <xdr:col>15</xdr:col>
      <xdr:colOff>50800</xdr:colOff>
      <xdr:row>60</xdr:row>
      <xdr:rowOff>91440</xdr:rowOff>
    </xdr:to>
    <xdr:cxnSp macro="">
      <xdr:nvCxnSpPr>
        <xdr:cNvPr id="198" name="直線コネクタ 197">
          <a:extLst>
            <a:ext uri="{FF2B5EF4-FFF2-40B4-BE49-F238E27FC236}">
              <a16:creationId xmlns:a16="http://schemas.microsoft.com/office/drawing/2014/main" id="{1978404A-B9D6-4A71-A806-68A5BC012A91}"/>
            </a:ext>
          </a:extLst>
        </xdr:cNvPr>
        <xdr:cNvCxnSpPr/>
      </xdr:nvCxnSpPr>
      <xdr:spPr>
        <a:xfrm>
          <a:off x="1828800" y="996188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128270</xdr:rowOff>
    </xdr:from>
    <xdr:to>
      <xdr:col>6</xdr:col>
      <xdr:colOff>38100</xdr:colOff>
      <xdr:row>60</xdr:row>
      <xdr:rowOff>58420</xdr:rowOff>
    </xdr:to>
    <xdr:sp macro="" textlink="">
      <xdr:nvSpPr>
        <xdr:cNvPr id="199" name="楕円 198">
          <a:extLst>
            <a:ext uri="{FF2B5EF4-FFF2-40B4-BE49-F238E27FC236}">
              <a16:creationId xmlns:a16="http://schemas.microsoft.com/office/drawing/2014/main" id="{A5F5B2C3-8169-4DB1-B89C-C9C8120C45EE}"/>
            </a:ext>
          </a:extLst>
        </xdr:cNvPr>
        <xdr:cNvSpPr/>
      </xdr:nvSpPr>
      <xdr:spPr>
        <a:xfrm>
          <a:off x="984250" y="9875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xdr:rowOff>
    </xdr:from>
    <xdr:to>
      <xdr:col>10</xdr:col>
      <xdr:colOff>114300</xdr:colOff>
      <xdr:row>60</xdr:row>
      <xdr:rowOff>49530</xdr:rowOff>
    </xdr:to>
    <xdr:cxnSp macro="">
      <xdr:nvCxnSpPr>
        <xdr:cNvPr id="200" name="直線コネクタ 199">
          <a:extLst>
            <a:ext uri="{FF2B5EF4-FFF2-40B4-BE49-F238E27FC236}">
              <a16:creationId xmlns:a16="http://schemas.microsoft.com/office/drawing/2014/main" id="{9BA8FA4D-C225-4032-8650-BE2852F42FFB}"/>
            </a:ext>
          </a:extLst>
        </xdr:cNvPr>
        <xdr:cNvCxnSpPr/>
      </xdr:nvCxnSpPr>
      <xdr:spPr>
        <a:xfrm>
          <a:off x="1028700" y="991997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id="{E05B1E6E-9C97-4C00-B946-879D6E4456D6}"/>
            </a:ext>
          </a:extLst>
        </xdr:cNvPr>
        <xdr:cNvSpPr txBox="1"/>
      </xdr:nvSpPr>
      <xdr:spPr>
        <a:xfrm>
          <a:off x="32391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aveValue【体育館・プール】&#10;有形固定資産減価償却率">
          <a:extLst>
            <a:ext uri="{FF2B5EF4-FFF2-40B4-BE49-F238E27FC236}">
              <a16:creationId xmlns:a16="http://schemas.microsoft.com/office/drawing/2014/main" id="{4C46CBAB-760E-49E1-BD50-004F1B223316}"/>
            </a:ext>
          </a:extLst>
        </xdr:cNvPr>
        <xdr:cNvSpPr txBox="1"/>
      </xdr:nvSpPr>
      <xdr:spPr>
        <a:xfrm>
          <a:off x="2439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id="{CC0CB7B8-BBE5-4714-9C4E-4D92D23078DB}"/>
            </a:ext>
          </a:extLst>
        </xdr:cNvPr>
        <xdr:cNvSpPr txBox="1"/>
      </xdr:nvSpPr>
      <xdr:spPr>
        <a:xfrm>
          <a:off x="164529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a:extLst>
            <a:ext uri="{FF2B5EF4-FFF2-40B4-BE49-F238E27FC236}">
              <a16:creationId xmlns:a16="http://schemas.microsoft.com/office/drawing/2014/main" id="{7A82D432-8D97-4A36-866D-67F3DA511FEF}"/>
            </a:ext>
          </a:extLst>
        </xdr:cNvPr>
        <xdr:cNvSpPr txBox="1"/>
      </xdr:nvSpPr>
      <xdr:spPr>
        <a:xfrm>
          <a:off x="8515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3827</xdr:rowOff>
    </xdr:from>
    <xdr:ext cx="405111" cy="259045"/>
    <xdr:sp macro="" textlink="">
      <xdr:nvSpPr>
        <xdr:cNvPr id="205" name="n_1mainValue【体育館・プール】&#10;有形固定資産減価償却率">
          <a:extLst>
            <a:ext uri="{FF2B5EF4-FFF2-40B4-BE49-F238E27FC236}">
              <a16:creationId xmlns:a16="http://schemas.microsoft.com/office/drawing/2014/main" id="{6D149210-157C-43D7-B58E-533C59D392D4}"/>
            </a:ext>
          </a:extLst>
        </xdr:cNvPr>
        <xdr:cNvSpPr txBox="1"/>
      </xdr:nvSpPr>
      <xdr:spPr>
        <a:xfrm>
          <a:off x="32391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206" name="n_2mainValue【体育館・プール】&#10;有形固定資産減価償却率">
          <a:extLst>
            <a:ext uri="{FF2B5EF4-FFF2-40B4-BE49-F238E27FC236}">
              <a16:creationId xmlns:a16="http://schemas.microsoft.com/office/drawing/2014/main" id="{B918BDA5-E43C-436B-A618-7E75C29EDAEF}"/>
            </a:ext>
          </a:extLst>
        </xdr:cNvPr>
        <xdr:cNvSpPr txBox="1"/>
      </xdr:nvSpPr>
      <xdr:spPr>
        <a:xfrm>
          <a:off x="2439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91457</xdr:rowOff>
    </xdr:from>
    <xdr:ext cx="405111" cy="259045"/>
    <xdr:sp macro="" textlink="">
      <xdr:nvSpPr>
        <xdr:cNvPr id="207" name="n_3mainValue【体育館・プール】&#10;有形固定資産減価償却率">
          <a:extLst>
            <a:ext uri="{FF2B5EF4-FFF2-40B4-BE49-F238E27FC236}">
              <a16:creationId xmlns:a16="http://schemas.microsoft.com/office/drawing/2014/main" id="{52D453C5-154C-44AF-8C93-929FC2A1EF77}"/>
            </a:ext>
          </a:extLst>
        </xdr:cNvPr>
        <xdr:cNvSpPr txBox="1"/>
      </xdr:nvSpPr>
      <xdr:spPr>
        <a:xfrm>
          <a:off x="164529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49547</xdr:rowOff>
    </xdr:from>
    <xdr:ext cx="405111" cy="259045"/>
    <xdr:sp macro="" textlink="">
      <xdr:nvSpPr>
        <xdr:cNvPr id="208" name="n_4mainValue【体育館・プール】&#10;有形固定資産減価償却率">
          <a:extLst>
            <a:ext uri="{FF2B5EF4-FFF2-40B4-BE49-F238E27FC236}">
              <a16:creationId xmlns:a16="http://schemas.microsoft.com/office/drawing/2014/main" id="{74903F6C-8103-4AFE-989E-CBB7815D7FD9}"/>
            </a:ext>
          </a:extLst>
        </xdr:cNvPr>
        <xdr:cNvSpPr txBox="1"/>
      </xdr:nvSpPr>
      <xdr:spPr>
        <a:xfrm>
          <a:off x="8515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1228EDFF-5563-4FC3-AD15-8C7F5B35215C}"/>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52BF95AB-322F-49EA-853E-90ABDDF08148}"/>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E0FBEA55-C6B2-4367-BAF2-AC8B1FB4A8CB}"/>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A15E537-DA91-44F9-BC65-5F986159E20B}"/>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475D227-0C16-44B5-A768-A7E921B311E3}"/>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6392C25-0043-4E58-80E4-6B10165DB26E}"/>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181B0366-61D6-448D-828C-E9A9E7BBF64E}"/>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73F257CE-D689-451B-9A5D-AC78B1B06869}"/>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2384C55B-B9BF-4D8E-9C00-EFCF7C21A50E}"/>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17956BD-3B34-43DB-AFD8-CAF686474D89}"/>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6F1B1241-B5EB-4E1A-92D1-962B448D4DB3}"/>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8B31584B-2543-4D68-A78C-735BD371C1AC}"/>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A76CDA2B-8F60-46ED-96D2-9C7A184BCF8B}"/>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D37A6A57-2481-49DA-AB41-D6E7A6C36079}"/>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D8246B7E-6D65-4699-BB0E-D0AF5163BA4F}"/>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71C81FD1-28AD-41EA-B912-0FD79126F53D}"/>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C50697FA-FED8-4B89-9532-E95C81507108}"/>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567AD0F5-B411-4FCF-8B4E-D03EB0DEDC10}"/>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16E1B2DA-5978-431B-8FC8-8A8463BE4E93}"/>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78ABBE66-1DBD-4281-A097-E178C932C5F9}"/>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7FB1EAFE-31BB-41A9-B5FA-D1CF78B24B5A}"/>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6614C978-0E29-48F3-93CA-8DA1CB7A0F9A}"/>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1586E713-1559-4138-A9AB-8EDCC7DF6EDE}"/>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5C7F196E-F5EC-47C2-90B7-35DE85695C18}"/>
            </a:ext>
          </a:extLst>
        </xdr:cNvPr>
        <xdr:cNvCxnSpPr/>
      </xdr:nvCxnSpPr>
      <xdr:spPr>
        <a:xfrm flipV="1">
          <a:off x="9429115" y="9411970"/>
          <a:ext cx="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4908C3CF-6429-4287-B420-95285C3FCBE5}"/>
            </a:ext>
          </a:extLst>
        </xdr:cNvPr>
        <xdr:cNvSpPr txBox="1"/>
      </xdr:nvSpPr>
      <xdr:spPr>
        <a:xfrm>
          <a:off x="946785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EAAABEAB-86A4-4AD8-8D28-D59679B20A4A}"/>
            </a:ext>
          </a:extLst>
        </xdr:cNvPr>
        <xdr:cNvCxnSpPr/>
      </xdr:nvCxnSpPr>
      <xdr:spPr>
        <a:xfrm>
          <a:off x="9359900" y="1053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ABCA4EDF-889F-475E-BBC6-52CEB3FBFEED}"/>
            </a:ext>
          </a:extLst>
        </xdr:cNvPr>
        <xdr:cNvSpPr txBox="1"/>
      </xdr:nvSpPr>
      <xdr:spPr>
        <a:xfrm>
          <a:off x="946785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69D7A7DE-483C-4AB1-A374-3678C5730F12}"/>
            </a:ext>
          </a:extLst>
        </xdr:cNvPr>
        <xdr:cNvCxnSpPr/>
      </xdr:nvCxnSpPr>
      <xdr:spPr>
        <a:xfrm>
          <a:off x="9359900" y="9411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a:extLst>
            <a:ext uri="{FF2B5EF4-FFF2-40B4-BE49-F238E27FC236}">
              <a16:creationId xmlns:a16="http://schemas.microsoft.com/office/drawing/2014/main" id="{25F6451D-4FA9-46BA-9B4D-23DD61A72B52}"/>
            </a:ext>
          </a:extLst>
        </xdr:cNvPr>
        <xdr:cNvSpPr txBox="1"/>
      </xdr:nvSpPr>
      <xdr:spPr>
        <a:xfrm>
          <a:off x="9467850" y="10013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C4EB70C4-97DB-43ED-940F-E0A7DB692390}"/>
            </a:ext>
          </a:extLst>
        </xdr:cNvPr>
        <xdr:cNvSpPr/>
      </xdr:nvSpPr>
      <xdr:spPr>
        <a:xfrm>
          <a:off x="9398000" y="101561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033A56B1-1211-46F5-8E7C-BBA81DA476FA}"/>
            </a:ext>
          </a:extLst>
        </xdr:cNvPr>
        <xdr:cNvSpPr/>
      </xdr:nvSpPr>
      <xdr:spPr>
        <a:xfrm>
          <a:off x="8636000" y="10167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a:extLst>
            <a:ext uri="{FF2B5EF4-FFF2-40B4-BE49-F238E27FC236}">
              <a16:creationId xmlns:a16="http://schemas.microsoft.com/office/drawing/2014/main" id="{862C0B01-1531-4460-9608-4A46FAB159CE}"/>
            </a:ext>
          </a:extLst>
        </xdr:cNvPr>
        <xdr:cNvSpPr/>
      </xdr:nvSpPr>
      <xdr:spPr>
        <a:xfrm>
          <a:off x="7842250" y="10152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a:extLst>
            <a:ext uri="{FF2B5EF4-FFF2-40B4-BE49-F238E27FC236}">
              <a16:creationId xmlns:a16="http://schemas.microsoft.com/office/drawing/2014/main" id="{9D876D11-60FF-4FD0-B714-1DA210ABF9C0}"/>
            </a:ext>
          </a:extLst>
        </xdr:cNvPr>
        <xdr:cNvSpPr/>
      </xdr:nvSpPr>
      <xdr:spPr>
        <a:xfrm>
          <a:off x="7029450" y="10148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a:extLst>
            <a:ext uri="{FF2B5EF4-FFF2-40B4-BE49-F238E27FC236}">
              <a16:creationId xmlns:a16="http://schemas.microsoft.com/office/drawing/2014/main" id="{6FD3D53A-6780-44AA-9BC7-2107331C15DB}"/>
            </a:ext>
          </a:extLst>
        </xdr:cNvPr>
        <xdr:cNvSpPr/>
      </xdr:nvSpPr>
      <xdr:spPr>
        <a:xfrm>
          <a:off x="6235700" y="10152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78E03EC-5ED1-48B8-B9E2-81B4594989E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8AE0A5A-D081-45A3-89A2-C036D0580524}"/>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5986EBC-3022-4650-ADD3-203F146824E7}"/>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C814AA8-DAF6-4131-BE0D-65BFD6F1D04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167C0F6-51C7-434E-A72E-35DA53894374}"/>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124460</xdr:rowOff>
    </xdr:from>
    <xdr:to>
      <xdr:col>55</xdr:col>
      <xdr:colOff>50800</xdr:colOff>
      <xdr:row>62</xdr:row>
      <xdr:rowOff>54610</xdr:rowOff>
    </xdr:to>
    <xdr:sp macro="" textlink="">
      <xdr:nvSpPr>
        <xdr:cNvPr id="248" name="楕円 247">
          <a:extLst>
            <a:ext uri="{FF2B5EF4-FFF2-40B4-BE49-F238E27FC236}">
              <a16:creationId xmlns:a16="http://schemas.microsoft.com/office/drawing/2014/main" id="{2BA20583-77F4-4498-AF27-7CEBAA5FE130}"/>
            </a:ext>
          </a:extLst>
        </xdr:cNvPr>
        <xdr:cNvSpPr/>
      </xdr:nvSpPr>
      <xdr:spPr>
        <a:xfrm>
          <a:off x="9398000" y="10201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102887</xdr:rowOff>
    </xdr:from>
    <xdr:ext cx="469744" cy="259045"/>
    <xdr:sp macro="" textlink="">
      <xdr:nvSpPr>
        <xdr:cNvPr id="249" name="【体育館・プール】&#10;一人当たり面積該当値テキスト">
          <a:extLst>
            <a:ext uri="{FF2B5EF4-FFF2-40B4-BE49-F238E27FC236}">
              <a16:creationId xmlns:a16="http://schemas.microsoft.com/office/drawing/2014/main" id="{9FD81FB9-0907-494C-8ADB-66D6FE20F137}"/>
            </a:ext>
          </a:extLst>
        </xdr:cNvPr>
        <xdr:cNvSpPr txBox="1"/>
      </xdr:nvSpPr>
      <xdr:spPr>
        <a:xfrm>
          <a:off x="9467850"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120650</xdr:rowOff>
    </xdr:from>
    <xdr:to>
      <xdr:col>50</xdr:col>
      <xdr:colOff>165100</xdr:colOff>
      <xdr:row>62</xdr:row>
      <xdr:rowOff>50800</xdr:rowOff>
    </xdr:to>
    <xdr:sp macro="" textlink="">
      <xdr:nvSpPr>
        <xdr:cNvPr id="250" name="楕円 249">
          <a:extLst>
            <a:ext uri="{FF2B5EF4-FFF2-40B4-BE49-F238E27FC236}">
              <a16:creationId xmlns:a16="http://schemas.microsoft.com/office/drawing/2014/main" id="{EA532C7D-8934-4D2F-9D4A-7F5C5573F44E}"/>
            </a:ext>
          </a:extLst>
        </xdr:cNvPr>
        <xdr:cNvSpPr/>
      </xdr:nvSpPr>
      <xdr:spPr>
        <a:xfrm>
          <a:off x="8636000" y="10198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0</xdr:rowOff>
    </xdr:from>
    <xdr:to>
      <xdr:col>55</xdr:col>
      <xdr:colOff>0</xdr:colOff>
      <xdr:row>62</xdr:row>
      <xdr:rowOff>3810</xdr:rowOff>
    </xdr:to>
    <xdr:cxnSp macro="">
      <xdr:nvCxnSpPr>
        <xdr:cNvPr id="251" name="直線コネクタ 250">
          <a:extLst>
            <a:ext uri="{FF2B5EF4-FFF2-40B4-BE49-F238E27FC236}">
              <a16:creationId xmlns:a16="http://schemas.microsoft.com/office/drawing/2014/main" id="{9D1AB18E-CFC3-4E07-A41A-B33A00643DE3}"/>
            </a:ext>
          </a:extLst>
        </xdr:cNvPr>
        <xdr:cNvCxnSpPr/>
      </xdr:nvCxnSpPr>
      <xdr:spPr>
        <a:xfrm>
          <a:off x="8686800" y="1024255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124460</xdr:rowOff>
    </xdr:from>
    <xdr:to>
      <xdr:col>46</xdr:col>
      <xdr:colOff>38100</xdr:colOff>
      <xdr:row>62</xdr:row>
      <xdr:rowOff>54610</xdr:rowOff>
    </xdr:to>
    <xdr:sp macro="" textlink="">
      <xdr:nvSpPr>
        <xdr:cNvPr id="252" name="楕円 251">
          <a:extLst>
            <a:ext uri="{FF2B5EF4-FFF2-40B4-BE49-F238E27FC236}">
              <a16:creationId xmlns:a16="http://schemas.microsoft.com/office/drawing/2014/main" id="{6B9FD9D0-4FDC-470D-A16B-7E86C903AA38}"/>
            </a:ext>
          </a:extLst>
        </xdr:cNvPr>
        <xdr:cNvSpPr/>
      </xdr:nvSpPr>
      <xdr:spPr>
        <a:xfrm>
          <a:off x="7842250" y="10201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3810</xdr:rowOff>
    </xdr:to>
    <xdr:cxnSp macro="">
      <xdr:nvCxnSpPr>
        <xdr:cNvPr id="253" name="直線コネクタ 252">
          <a:extLst>
            <a:ext uri="{FF2B5EF4-FFF2-40B4-BE49-F238E27FC236}">
              <a16:creationId xmlns:a16="http://schemas.microsoft.com/office/drawing/2014/main" id="{19BF3883-9928-4117-BB8C-51482DF0B63C}"/>
            </a:ext>
          </a:extLst>
        </xdr:cNvPr>
        <xdr:cNvCxnSpPr/>
      </xdr:nvCxnSpPr>
      <xdr:spPr>
        <a:xfrm flipV="1">
          <a:off x="7886700" y="1024255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124460</xdr:rowOff>
    </xdr:from>
    <xdr:to>
      <xdr:col>41</xdr:col>
      <xdr:colOff>101600</xdr:colOff>
      <xdr:row>62</xdr:row>
      <xdr:rowOff>54610</xdr:rowOff>
    </xdr:to>
    <xdr:sp macro="" textlink="">
      <xdr:nvSpPr>
        <xdr:cNvPr id="254" name="楕円 253">
          <a:extLst>
            <a:ext uri="{FF2B5EF4-FFF2-40B4-BE49-F238E27FC236}">
              <a16:creationId xmlns:a16="http://schemas.microsoft.com/office/drawing/2014/main" id="{CF7D4CDE-098B-480D-962B-E5E6E50CF673}"/>
            </a:ext>
          </a:extLst>
        </xdr:cNvPr>
        <xdr:cNvSpPr/>
      </xdr:nvSpPr>
      <xdr:spPr>
        <a:xfrm>
          <a:off x="7029450" y="10201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xdr:rowOff>
    </xdr:from>
    <xdr:to>
      <xdr:col>45</xdr:col>
      <xdr:colOff>177800</xdr:colOff>
      <xdr:row>62</xdr:row>
      <xdr:rowOff>3810</xdr:rowOff>
    </xdr:to>
    <xdr:cxnSp macro="">
      <xdr:nvCxnSpPr>
        <xdr:cNvPr id="255" name="直線コネクタ 254">
          <a:extLst>
            <a:ext uri="{FF2B5EF4-FFF2-40B4-BE49-F238E27FC236}">
              <a16:creationId xmlns:a16="http://schemas.microsoft.com/office/drawing/2014/main" id="{23507616-284E-4AA1-B6A1-13B639218AAB}"/>
            </a:ext>
          </a:extLst>
        </xdr:cNvPr>
        <xdr:cNvCxnSpPr/>
      </xdr:nvCxnSpPr>
      <xdr:spPr>
        <a:xfrm>
          <a:off x="7080250" y="1024636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124460</xdr:rowOff>
    </xdr:from>
    <xdr:to>
      <xdr:col>36</xdr:col>
      <xdr:colOff>165100</xdr:colOff>
      <xdr:row>62</xdr:row>
      <xdr:rowOff>54610</xdr:rowOff>
    </xdr:to>
    <xdr:sp macro="" textlink="">
      <xdr:nvSpPr>
        <xdr:cNvPr id="256" name="楕円 255">
          <a:extLst>
            <a:ext uri="{FF2B5EF4-FFF2-40B4-BE49-F238E27FC236}">
              <a16:creationId xmlns:a16="http://schemas.microsoft.com/office/drawing/2014/main" id="{6E4A5780-95FB-45A5-AA08-0CBFAB62ACDC}"/>
            </a:ext>
          </a:extLst>
        </xdr:cNvPr>
        <xdr:cNvSpPr/>
      </xdr:nvSpPr>
      <xdr:spPr>
        <a:xfrm>
          <a:off x="6235700" y="10201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3810</xdr:rowOff>
    </xdr:from>
    <xdr:to>
      <xdr:col>41</xdr:col>
      <xdr:colOff>50800</xdr:colOff>
      <xdr:row>62</xdr:row>
      <xdr:rowOff>3810</xdr:rowOff>
    </xdr:to>
    <xdr:cxnSp macro="">
      <xdr:nvCxnSpPr>
        <xdr:cNvPr id="257" name="直線コネクタ 256">
          <a:extLst>
            <a:ext uri="{FF2B5EF4-FFF2-40B4-BE49-F238E27FC236}">
              <a16:creationId xmlns:a16="http://schemas.microsoft.com/office/drawing/2014/main" id="{B1CACBCF-8D89-42F4-B195-AAACDB9E9DA3}"/>
            </a:ext>
          </a:extLst>
        </xdr:cNvPr>
        <xdr:cNvCxnSpPr/>
      </xdr:nvCxnSpPr>
      <xdr:spPr>
        <a:xfrm>
          <a:off x="6286500" y="1024636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a:extLst>
            <a:ext uri="{FF2B5EF4-FFF2-40B4-BE49-F238E27FC236}">
              <a16:creationId xmlns:a16="http://schemas.microsoft.com/office/drawing/2014/main" id="{FDEA3858-7586-4924-96AF-397E0B3A5405}"/>
            </a:ext>
          </a:extLst>
        </xdr:cNvPr>
        <xdr:cNvSpPr txBox="1"/>
      </xdr:nvSpPr>
      <xdr:spPr>
        <a:xfrm>
          <a:off x="8458277" y="994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9" name="n_2aveValue【体育館・プール】&#10;一人当たり面積">
          <a:extLst>
            <a:ext uri="{FF2B5EF4-FFF2-40B4-BE49-F238E27FC236}">
              <a16:creationId xmlns:a16="http://schemas.microsoft.com/office/drawing/2014/main" id="{A949A7E8-440C-44FF-BFA5-1554FF356018}"/>
            </a:ext>
          </a:extLst>
        </xdr:cNvPr>
        <xdr:cNvSpPr txBox="1"/>
      </xdr:nvSpPr>
      <xdr:spPr>
        <a:xfrm>
          <a:off x="7677227" y="99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60" name="n_3aveValue【体育館・プール】&#10;一人当たり面積">
          <a:extLst>
            <a:ext uri="{FF2B5EF4-FFF2-40B4-BE49-F238E27FC236}">
              <a16:creationId xmlns:a16="http://schemas.microsoft.com/office/drawing/2014/main" id="{301CEC7E-C52A-4694-85BF-19E06F737DA7}"/>
            </a:ext>
          </a:extLst>
        </xdr:cNvPr>
        <xdr:cNvSpPr txBox="1"/>
      </xdr:nvSpPr>
      <xdr:spPr>
        <a:xfrm>
          <a:off x="6864427" y="993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61" name="n_4aveValue【体育館・プール】&#10;一人当たり面積">
          <a:extLst>
            <a:ext uri="{FF2B5EF4-FFF2-40B4-BE49-F238E27FC236}">
              <a16:creationId xmlns:a16="http://schemas.microsoft.com/office/drawing/2014/main" id="{8F7CC6BD-B09C-446E-9D97-857B3ABC668E}"/>
            </a:ext>
          </a:extLst>
        </xdr:cNvPr>
        <xdr:cNvSpPr txBox="1"/>
      </xdr:nvSpPr>
      <xdr:spPr>
        <a:xfrm>
          <a:off x="6070677" y="99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41927</xdr:rowOff>
    </xdr:from>
    <xdr:ext cx="469744" cy="259045"/>
    <xdr:sp macro="" textlink="">
      <xdr:nvSpPr>
        <xdr:cNvPr id="262" name="n_1mainValue【体育館・プール】&#10;一人当たり面積">
          <a:extLst>
            <a:ext uri="{FF2B5EF4-FFF2-40B4-BE49-F238E27FC236}">
              <a16:creationId xmlns:a16="http://schemas.microsoft.com/office/drawing/2014/main" id="{343C10CE-9B6E-4148-985A-1E8234A7EDDC}"/>
            </a:ext>
          </a:extLst>
        </xdr:cNvPr>
        <xdr:cNvSpPr txBox="1"/>
      </xdr:nvSpPr>
      <xdr:spPr>
        <a:xfrm>
          <a:off x="8458277"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45737</xdr:rowOff>
    </xdr:from>
    <xdr:ext cx="469744" cy="259045"/>
    <xdr:sp macro="" textlink="">
      <xdr:nvSpPr>
        <xdr:cNvPr id="263" name="n_2mainValue【体育館・プール】&#10;一人当たり面積">
          <a:extLst>
            <a:ext uri="{FF2B5EF4-FFF2-40B4-BE49-F238E27FC236}">
              <a16:creationId xmlns:a16="http://schemas.microsoft.com/office/drawing/2014/main" id="{14B090B3-1379-4210-9BDD-C9E1BAC0BDB1}"/>
            </a:ext>
          </a:extLst>
        </xdr:cNvPr>
        <xdr:cNvSpPr txBox="1"/>
      </xdr:nvSpPr>
      <xdr:spPr>
        <a:xfrm>
          <a:off x="7677227" y="1028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45737</xdr:rowOff>
    </xdr:from>
    <xdr:ext cx="469744" cy="259045"/>
    <xdr:sp macro="" textlink="">
      <xdr:nvSpPr>
        <xdr:cNvPr id="264" name="n_3mainValue【体育館・プール】&#10;一人当たり面積">
          <a:extLst>
            <a:ext uri="{FF2B5EF4-FFF2-40B4-BE49-F238E27FC236}">
              <a16:creationId xmlns:a16="http://schemas.microsoft.com/office/drawing/2014/main" id="{12CAEEA1-2691-47E5-9780-5C108A803DE9}"/>
            </a:ext>
          </a:extLst>
        </xdr:cNvPr>
        <xdr:cNvSpPr txBox="1"/>
      </xdr:nvSpPr>
      <xdr:spPr>
        <a:xfrm>
          <a:off x="6864427" y="1028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45737</xdr:rowOff>
    </xdr:from>
    <xdr:ext cx="469744" cy="259045"/>
    <xdr:sp macro="" textlink="">
      <xdr:nvSpPr>
        <xdr:cNvPr id="265" name="n_4mainValue【体育館・プール】&#10;一人当たり面積">
          <a:extLst>
            <a:ext uri="{FF2B5EF4-FFF2-40B4-BE49-F238E27FC236}">
              <a16:creationId xmlns:a16="http://schemas.microsoft.com/office/drawing/2014/main" id="{91416F61-C75D-4A04-B2A7-6D5B6FA5AECB}"/>
            </a:ext>
          </a:extLst>
        </xdr:cNvPr>
        <xdr:cNvSpPr txBox="1"/>
      </xdr:nvSpPr>
      <xdr:spPr>
        <a:xfrm>
          <a:off x="6070677" y="1028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4172F38-C703-4971-A679-3BADAA6247B9}"/>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9A337EF7-60AF-4DB9-8BCB-869F86935184}"/>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1D6B1286-ED0C-4605-BEF8-6DCCF2508691}"/>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B8C90514-F2D1-4285-B5C8-F658A90EDD8E}"/>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E3606BBA-AFAC-4A24-8B27-1D96FA61A2DA}"/>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EBC17E9F-920A-493B-8028-433CE75EE90C}"/>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6671D33A-DA6A-45F1-B51D-135C85F5897E}"/>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AB12E2B6-698E-4DF5-8CF3-7D8DEF6BA1C3}"/>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19C6A374-864A-41DD-A9DB-8C6FA3BE2E6C}"/>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4A3B5AC4-E360-4767-8DD2-5C865F2F3EC6}"/>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97F93762-4573-48C1-A50E-08B82713988C}"/>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7EDEECDD-FD76-49CC-8692-816D176CA9FF}"/>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6612CEFD-CB64-4126-A706-3FF369E98661}"/>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32B605B1-20A2-4BA3-BD20-66C2E5907A69}"/>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047C0C22-CEFB-44A0-9252-3625927C305A}"/>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45B18796-5049-448C-8170-12649CE4EC15}"/>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06AEA355-5E93-4E6F-B3F9-2B727668E94B}"/>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846650C1-B535-4961-9CE7-C43479234908}"/>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7392DEC2-5B0B-4ED4-9728-56A1774C5EA2}"/>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8ED036C-FB71-409F-8FC9-BAD03CB5F7AC}"/>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49FBDF1E-CDAB-4740-93AC-FED2B7ADFC45}"/>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790FFDFD-180F-4E03-A25B-C302B3AB14C9}"/>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81AEDA77-9A54-4F6D-B6CB-F699EF04AEA9}"/>
            </a:ext>
          </a:extLst>
        </xdr:cNvPr>
        <xdr:cNvCxnSpPr/>
      </xdr:nvCxnSpPr>
      <xdr:spPr>
        <a:xfrm flipV="1">
          <a:off x="4177665" y="12901676"/>
          <a:ext cx="0" cy="134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AF1B0A6A-B025-4BA5-89EB-3D24104987E1}"/>
            </a:ext>
          </a:extLst>
        </xdr:cNvPr>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5B967279-F212-4C96-9555-4D7CBAAE5A49}"/>
            </a:ext>
          </a:extLst>
        </xdr:cNvPr>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40C66CD-87B2-494C-B1AE-F1B22DD22756}"/>
            </a:ext>
          </a:extLst>
        </xdr:cNvPr>
        <xdr:cNvSpPr txBox="1"/>
      </xdr:nvSpPr>
      <xdr:spPr>
        <a:xfrm>
          <a:off x="4216400" y="12689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EEC4B833-6551-4622-8B33-F37E4CBCE52F}"/>
            </a:ext>
          </a:extLst>
        </xdr:cNvPr>
        <xdr:cNvCxnSpPr/>
      </xdr:nvCxnSpPr>
      <xdr:spPr>
        <a:xfrm>
          <a:off x="4108450" y="129016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938A657C-DC30-48FB-AAFD-4CA9A5E38246}"/>
            </a:ext>
          </a:extLst>
        </xdr:cNvPr>
        <xdr:cNvSpPr txBox="1"/>
      </xdr:nvSpPr>
      <xdr:spPr>
        <a:xfrm>
          <a:off x="4216400" y="13289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21B39418-F79E-4861-80DB-85FA41A566EE}"/>
            </a:ext>
          </a:extLst>
        </xdr:cNvPr>
        <xdr:cNvSpPr/>
      </xdr:nvSpPr>
      <xdr:spPr>
        <a:xfrm>
          <a:off x="4127500" y="133113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F2BC6D85-AE86-48B2-A158-1875903150D0}"/>
            </a:ext>
          </a:extLst>
        </xdr:cNvPr>
        <xdr:cNvSpPr/>
      </xdr:nvSpPr>
      <xdr:spPr>
        <a:xfrm>
          <a:off x="3384550" y="132793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a:extLst>
            <a:ext uri="{FF2B5EF4-FFF2-40B4-BE49-F238E27FC236}">
              <a16:creationId xmlns:a16="http://schemas.microsoft.com/office/drawing/2014/main" id="{6A5B0007-89DA-4428-8E5D-C267D13CD2A5}"/>
            </a:ext>
          </a:extLst>
        </xdr:cNvPr>
        <xdr:cNvSpPr/>
      </xdr:nvSpPr>
      <xdr:spPr>
        <a:xfrm>
          <a:off x="2571750" y="132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a:extLst>
            <a:ext uri="{FF2B5EF4-FFF2-40B4-BE49-F238E27FC236}">
              <a16:creationId xmlns:a16="http://schemas.microsoft.com/office/drawing/2014/main" id="{BED8590A-75CA-4F01-B15A-56CDA1E9F2B0}"/>
            </a:ext>
          </a:extLst>
        </xdr:cNvPr>
        <xdr:cNvSpPr/>
      </xdr:nvSpPr>
      <xdr:spPr>
        <a:xfrm>
          <a:off x="1778000" y="13251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a:extLst>
            <a:ext uri="{FF2B5EF4-FFF2-40B4-BE49-F238E27FC236}">
              <a16:creationId xmlns:a16="http://schemas.microsoft.com/office/drawing/2014/main" id="{F758348A-631F-4F84-8795-E6CC2ED8AFCA}"/>
            </a:ext>
          </a:extLst>
        </xdr:cNvPr>
        <xdr:cNvSpPr/>
      </xdr:nvSpPr>
      <xdr:spPr>
        <a:xfrm>
          <a:off x="984250" y="132336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D20E9F2-8E59-499D-B282-CDD7072C266C}"/>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E104F4B-9508-4183-B3E0-6FCAC4856DFC}"/>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1C9F352-B88E-4784-AD58-22759E7B85F2}"/>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21A9C73-0E64-4B1E-A718-8BA9FFD17CA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9AD4A69-A3A3-4D1D-A717-1D7F0327BA9A}"/>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124461</xdr:rowOff>
    </xdr:from>
    <xdr:to>
      <xdr:col>24</xdr:col>
      <xdr:colOff>114300</xdr:colOff>
      <xdr:row>80</xdr:row>
      <xdr:rowOff>54611</xdr:rowOff>
    </xdr:to>
    <xdr:sp macro="" textlink="">
      <xdr:nvSpPr>
        <xdr:cNvPr id="304" name="楕円 303">
          <a:extLst>
            <a:ext uri="{FF2B5EF4-FFF2-40B4-BE49-F238E27FC236}">
              <a16:creationId xmlns:a16="http://schemas.microsoft.com/office/drawing/2014/main" id="{BDDA9FAE-2355-4E06-8384-8559CD470FE9}"/>
            </a:ext>
          </a:extLst>
        </xdr:cNvPr>
        <xdr:cNvSpPr/>
      </xdr:nvSpPr>
      <xdr:spPr>
        <a:xfrm>
          <a:off x="4127500" y="13173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147338</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DA18CBF6-5ABE-4CF6-8C6B-E1C1894F30A4}"/>
            </a:ext>
          </a:extLst>
        </xdr:cNvPr>
        <xdr:cNvSpPr txBox="1"/>
      </xdr:nvSpPr>
      <xdr:spPr>
        <a:xfrm>
          <a:off x="4216400" y="1303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76454</xdr:rowOff>
    </xdr:from>
    <xdr:to>
      <xdr:col>20</xdr:col>
      <xdr:colOff>38100</xdr:colOff>
      <xdr:row>80</xdr:row>
      <xdr:rowOff>6604</xdr:rowOff>
    </xdr:to>
    <xdr:sp macro="" textlink="">
      <xdr:nvSpPr>
        <xdr:cNvPr id="306" name="楕円 305">
          <a:extLst>
            <a:ext uri="{FF2B5EF4-FFF2-40B4-BE49-F238E27FC236}">
              <a16:creationId xmlns:a16="http://schemas.microsoft.com/office/drawing/2014/main" id="{102A1D54-E9F0-410C-8E62-DC5731CC4B2A}"/>
            </a:ext>
          </a:extLst>
        </xdr:cNvPr>
        <xdr:cNvSpPr/>
      </xdr:nvSpPr>
      <xdr:spPr>
        <a:xfrm>
          <a:off x="3384550" y="131257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127254</xdr:rowOff>
    </xdr:from>
    <xdr:to>
      <xdr:col>24</xdr:col>
      <xdr:colOff>63500</xdr:colOff>
      <xdr:row>80</xdr:row>
      <xdr:rowOff>3811</xdr:rowOff>
    </xdr:to>
    <xdr:cxnSp macro="">
      <xdr:nvCxnSpPr>
        <xdr:cNvPr id="307" name="直線コネクタ 306">
          <a:extLst>
            <a:ext uri="{FF2B5EF4-FFF2-40B4-BE49-F238E27FC236}">
              <a16:creationId xmlns:a16="http://schemas.microsoft.com/office/drawing/2014/main" id="{9C4296B2-E8A6-46B4-81CC-F2395720B33A}"/>
            </a:ext>
          </a:extLst>
        </xdr:cNvPr>
        <xdr:cNvCxnSpPr/>
      </xdr:nvCxnSpPr>
      <xdr:spPr>
        <a:xfrm>
          <a:off x="3429000" y="13176504"/>
          <a:ext cx="749300" cy="4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30735</xdr:rowOff>
    </xdr:from>
    <xdr:to>
      <xdr:col>15</xdr:col>
      <xdr:colOff>101600</xdr:colOff>
      <xdr:row>79</xdr:row>
      <xdr:rowOff>132335</xdr:rowOff>
    </xdr:to>
    <xdr:sp macro="" textlink="">
      <xdr:nvSpPr>
        <xdr:cNvPr id="308" name="楕円 307">
          <a:extLst>
            <a:ext uri="{FF2B5EF4-FFF2-40B4-BE49-F238E27FC236}">
              <a16:creationId xmlns:a16="http://schemas.microsoft.com/office/drawing/2014/main" id="{B901B5A3-B447-493E-B2B1-3B3EBD539060}"/>
            </a:ext>
          </a:extLst>
        </xdr:cNvPr>
        <xdr:cNvSpPr/>
      </xdr:nvSpPr>
      <xdr:spPr>
        <a:xfrm>
          <a:off x="2571750" y="130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81535</xdr:rowOff>
    </xdr:from>
    <xdr:to>
      <xdr:col>19</xdr:col>
      <xdr:colOff>177800</xdr:colOff>
      <xdr:row>79</xdr:row>
      <xdr:rowOff>127254</xdr:rowOff>
    </xdr:to>
    <xdr:cxnSp macro="">
      <xdr:nvCxnSpPr>
        <xdr:cNvPr id="309" name="直線コネクタ 308">
          <a:extLst>
            <a:ext uri="{FF2B5EF4-FFF2-40B4-BE49-F238E27FC236}">
              <a16:creationId xmlns:a16="http://schemas.microsoft.com/office/drawing/2014/main" id="{220BAA02-5236-4F1A-882B-34423A8941D9}"/>
            </a:ext>
          </a:extLst>
        </xdr:cNvPr>
        <xdr:cNvCxnSpPr/>
      </xdr:nvCxnSpPr>
      <xdr:spPr>
        <a:xfrm>
          <a:off x="2622550" y="13130785"/>
          <a:ext cx="8064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158750</xdr:rowOff>
    </xdr:from>
    <xdr:to>
      <xdr:col>10</xdr:col>
      <xdr:colOff>165100</xdr:colOff>
      <xdr:row>79</xdr:row>
      <xdr:rowOff>88900</xdr:rowOff>
    </xdr:to>
    <xdr:sp macro="" textlink="">
      <xdr:nvSpPr>
        <xdr:cNvPr id="310" name="楕円 309">
          <a:extLst>
            <a:ext uri="{FF2B5EF4-FFF2-40B4-BE49-F238E27FC236}">
              <a16:creationId xmlns:a16="http://schemas.microsoft.com/office/drawing/2014/main" id="{A4655924-96FB-4C2D-BF5C-55DD0B15A535}"/>
            </a:ext>
          </a:extLst>
        </xdr:cNvPr>
        <xdr:cNvSpPr/>
      </xdr:nvSpPr>
      <xdr:spPr>
        <a:xfrm>
          <a:off x="1778000" y="13042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38100</xdr:rowOff>
    </xdr:from>
    <xdr:to>
      <xdr:col>15</xdr:col>
      <xdr:colOff>50800</xdr:colOff>
      <xdr:row>79</xdr:row>
      <xdr:rowOff>81535</xdr:rowOff>
    </xdr:to>
    <xdr:cxnSp macro="">
      <xdr:nvCxnSpPr>
        <xdr:cNvPr id="311" name="直線コネクタ 310">
          <a:extLst>
            <a:ext uri="{FF2B5EF4-FFF2-40B4-BE49-F238E27FC236}">
              <a16:creationId xmlns:a16="http://schemas.microsoft.com/office/drawing/2014/main" id="{B7EF710E-A8C1-4C11-BBA0-D970199B20F5}"/>
            </a:ext>
          </a:extLst>
        </xdr:cNvPr>
        <xdr:cNvCxnSpPr/>
      </xdr:nvCxnSpPr>
      <xdr:spPr>
        <a:xfrm>
          <a:off x="1828800" y="13087350"/>
          <a:ext cx="79375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110744</xdr:rowOff>
    </xdr:from>
    <xdr:to>
      <xdr:col>6</xdr:col>
      <xdr:colOff>38100</xdr:colOff>
      <xdr:row>80</xdr:row>
      <xdr:rowOff>40894</xdr:rowOff>
    </xdr:to>
    <xdr:sp macro="" textlink="">
      <xdr:nvSpPr>
        <xdr:cNvPr id="312" name="楕円 311">
          <a:extLst>
            <a:ext uri="{FF2B5EF4-FFF2-40B4-BE49-F238E27FC236}">
              <a16:creationId xmlns:a16="http://schemas.microsoft.com/office/drawing/2014/main" id="{343D18B3-6767-4700-B655-977D137BCB8F}"/>
            </a:ext>
          </a:extLst>
        </xdr:cNvPr>
        <xdr:cNvSpPr/>
      </xdr:nvSpPr>
      <xdr:spPr>
        <a:xfrm>
          <a:off x="984250" y="131599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38100</xdr:rowOff>
    </xdr:from>
    <xdr:to>
      <xdr:col>10</xdr:col>
      <xdr:colOff>114300</xdr:colOff>
      <xdr:row>79</xdr:row>
      <xdr:rowOff>161544</xdr:rowOff>
    </xdr:to>
    <xdr:cxnSp macro="">
      <xdr:nvCxnSpPr>
        <xdr:cNvPr id="313" name="直線コネクタ 312">
          <a:extLst>
            <a:ext uri="{FF2B5EF4-FFF2-40B4-BE49-F238E27FC236}">
              <a16:creationId xmlns:a16="http://schemas.microsoft.com/office/drawing/2014/main" id="{217E062D-D211-477E-BA6C-06E05073A6DA}"/>
            </a:ext>
          </a:extLst>
        </xdr:cNvPr>
        <xdr:cNvCxnSpPr/>
      </xdr:nvCxnSpPr>
      <xdr:spPr>
        <a:xfrm flipV="1">
          <a:off x="1028700" y="13087350"/>
          <a:ext cx="8001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314" name="n_1aveValue【福祉施設】&#10;有形固定資産減価償却率">
          <a:extLst>
            <a:ext uri="{FF2B5EF4-FFF2-40B4-BE49-F238E27FC236}">
              <a16:creationId xmlns:a16="http://schemas.microsoft.com/office/drawing/2014/main" id="{6E448F02-143E-449C-9980-E46EB16D9DCF}"/>
            </a:ext>
          </a:extLst>
        </xdr:cNvPr>
        <xdr:cNvSpPr txBox="1"/>
      </xdr:nvSpPr>
      <xdr:spPr>
        <a:xfrm>
          <a:off x="3239144" y="13372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315" name="n_2aveValue【福祉施設】&#10;有形固定資産減価償却率">
          <a:extLst>
            <a:ext uri="{FF2B5EF4-FFF2-40B4-BE49-F238E27FC236}">
              <a16:creationId xmlns:a16="http://schemas.microsoft.com/office/drawing/2014/main" id="{2767C470-65B4-4476-9FEE-4622094876B5}"/>
            </a:ext>
          </a:extLst>
        </xdr:cNvPr>
        <xdr:cNvSpPr txBox="1"/>
      </xdr:nvSpPr>
      <xdr:spPr>
        <a:xfrm>
          <a:off x="2439044" y="13353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130319</xdr:rowOff>
    </xdr:from>
    <xdr:ext cx="405111" cy="259045"/>
    <xdr:sp macro="" textlink="">
      <xdr:nvSpPr>
        <xdr:cNvPr id="316" name="n_3aveValue【福祉施設】&#10;有形固定資産減価償却率">
          <a:extLst>
            <a:ext uri="{FF2B5EF4-FFF2-40B4-BE49-F238E27FC236}">
              <a16:creationId xmlns:a16="http://schemas.microsoft.com/office/drawing/2014/main" id="{D667853B-C410-40AB-AC8D-E2FB90DFB59A}"/>
            </a:ext>
          </a:extLst>
        </xdr:cNvPr>
        <xdr:cNvSpPr txBox="1"/>
      </xdr:nvSpPr>
      <xdr:spPr>
        <a:xfrm>
          <a:off x="1645294" y="13344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112031</xdr:rowOff>
    </xdr:from>
    <xdr:ext cx="405111" cy="259045"/>
    <xdr:sp macro="" textlink="">
      <xdr:nvSpPr>
        <xdr:cNvPr id="317" name="n_4aveValue【福祉施設】&#10;有形固定資産減価償却率">
          <a:extLst>
            <a:ext uri="{FF2B5EF4-FFF2-40B4-BE49-F238E27FC236}">
              <a16:creationId xmlns:a16="http://schemas.microsoft.com/office/drawing/2014/main" id="{7A46D5A4-CCDE-452B-9973-2EFCD452EA5D}"/>
            </a:ext>
          </a:extLst>
        </xdr:cNvPr>
        <xdr:cNvSpPr txBox="1"/>
      </xdr:nvSpPr>
      <xdr:spPr>
        <a:xfrm>
          <a:off x="851544" y="133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23131</xdr:rowOff>
    </xdr:from>
    <xdr:ext cx="405111" cy="259045"/>
    <xdr:sp macro="" textlink="">
      <xdr:nvSpPr>
        <xdr:cNvPr id="318" name="n_1mainValue【福祉施設】&#10;有形固定資産減価償却率">
          <a:extLst>
            <a:ext uri="{FF2B5EF4-FFF2-40B4-BE49-F238E27FC236}">
              <a16:creationId xmlns:a16="http://schemas.microsoft.com/office/drawing/2014/main" id="{E2274FB0-3DA7-40E8-BE8C-8DF7D3783D9B}"/>
            </a:ext>
          </a:extLst>
        </xdr:cNvPr>
        <xdr:cNvSpPr txBox="1"/>
      </xdr:nvSpPr>
      <xdr:spPr>
        <a:xfrm>
          <a:off x="3239144" y="12907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148862</xdr:rowOff>
    </xdr:from>
    <xdr:ext cx="405111" cy="259045"/>
    <xdr:sp macro="" textlink="">
      <xdr:nvSpPr>
        <xdr:cNvPr id="319" name="n_2mainValue【福祉施設】&#10;有形固定資産減価償却率">
          <a:extLst>
            <a:ext uri="{FF2B5EF4-FFF2-40B4-BE49-F238E27FC236}">
              <a16:creationId xmlns:a16="http://schemas.microsoft.com/office/drawing/2014/main" id="{22BE8864-0D29-4B33-990E-9BCDA7E9FB18}"/>
            </a:ext>
          </a:extLst>
        </xdr:cNvPr>
        <xdr:cNvSpPr txBox="1"/>
      </xdr:nvSpPr>
      <xdr:spPr>
        <a:xfrm>
          <a:off x="2439044" y="128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105427</xdr:rowOff>
    </xdr:from>
    <xdr:ext cx="405111" cy="259045"/>
    <xdr:sp macro="" textlink="">
      <xdr:nvSpPr>
        <xdr:cNvPr id="320" name="n_3mainValue【福祉施設】&#10;有形固定資産減価償却率">
          <a:extLst>
            <a:ext uri="{FF2B5EF4-FFF2-40B4-BE49-F238E27FC236}">
              <a16:creationId xmlns:a16="http://schemas.microsoft.com/office/drawing/2014/main" id="{206E484C-E679-45C3-B0A8-3077F300803E}"/>
            </a:ext>
          </a:extLst>
        </xdr:cNvPr>
        <xdr:cNvSpPr txBox="1"/>
      </xdr:nvSpPr>
      <xdr:spPr>
        <a:xfrm>
          <a:off x="1645294" y="1282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57421</xdr:rowOff>
    </xdr:from>
    <xdr:ext cx="405111" cy="259045"/>
    <xdr:sp macro="" textlink="">
      <xdr:nvSpPr>
        <xdr:cNvPr id="321" name="n_4mainValue【福祉施設】&#10;有形固定資産減価償却率">
          <a:extLst>
            <a:ext uri="{FF2B5EF4-FFF2-40B4-BE49-F238E27FC236}">
              <a16:creationId xmlns:a16="http://schemas.microsoft.com/office/drawing/2014/main" id="{1CDEBD36-0D39-4BC5-919E-FC2B1306CC60}"/>
            </a:ext>
          </a:extLst>
        </xdr:cNvPr>
        <xdr:cNvSpPr txBox="1"/>
      </xdr:nvSpPr>
      <xdr:spPr>
        <a:xfrm>
          <a:off x="851544" y="1294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A914643-E138-4BDF-949C-439AF80FD17F}"/>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79C4E1D-EFD3-4C59-B98A-4DE7DAEB356C}"/>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0EAFE4E-8CF9-48AB-94C8-83E3B04B8D0E}"/>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D857459-CEBF-42EC-9AB0-7E5B46467158}"/>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FC09003-C989-4ADB-B496-31E5DE985FE4}"/>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7B9838A-FB02-456B-B2D4-8B00B69F89D4}"/>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03188EF-2C2E-4C32-8D17-ADF68E775671}"/>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61ACA1D-69FB-440C-B544-B48343E8CC1F}"/>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B476370-0841-44C7-AA27-31A5D114200E}"/>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150BFA4-E3A8-42EF-B3C1-3CA5DECB7BED}"/>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9A246378-CB37-466C-895E-A184D0196894}"/>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A6D43C39-B14A-40CC-821D-8D16581D5A5B}"/>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26DC1E74-0DF8-4EB3-84F9-6BFB1F11FC15}"/>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B6140E2B-6039-4736-A13F-88417C1F1652}"/>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E3F0925C-C4AE-499F-A288-63C377C4DBD2}"/>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E7AF3A9B-5125-45A0-84BE-F1D2A1D60977}"/>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B41E1A31-8187-49F4-AFA8-33120C593AB5}"/>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11730B51-77DD-4A8C-A25B-8483B32144E3}"/>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BEC93D18-5044-424F-940F-B815C2045DF9}"/>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82679BDC-E3F3-4735-91BB-414A6D0779EC}"/>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1748BCA4-F4BA-48E9-9DD8-1C38744A7976}"/>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4D5AFEB3-E4D2-44B3-8CB2-F85D858BB2DB}"/>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E68E5858-594F-4C4E-8774-04B45EAD610A}"/>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FCC3BF9A-D1C2-4C6E-BA46-A550AA9A3E84}"/>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4493B19F-5EA9-4C2A-88BC-BB2334F145B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ECB5FDD3-D257-46AE-BBF3-788AFAB33A95}"/>
            </a:ext>
          </a:extLst>
        </xdr:cNvPr>
        <xdr:cNvCxnSpPr/>
      </xdr:nvCxnSpPr>
      <xdr:spPr>
        <a:xfrm flipV="1">
          <a:off x="9429115" y="12987564"/>
          <a:ext cx="0" cy="133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CC553632-FD2A-442D-A5CC-5BA98C448A06}"/>
            </a:ext>
          </a:extLst>
        </xdr:cNvPr>
        <xdr:cNvSpPr txBox="1"/>
      </xdr:nvSpPr>
      <xdr:spPr>
        <a:xfrm>
          <a:off x="94678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7FE20C45-A7D9-42D5-8261-BDD91B92B0A6}"/>
            </a:ext>
          </a:extLst>
        </xdr:cNvPr>
        <xdr:cNvCxnSpPr/>
      </xdr:nvCxnSpPr>
      <xdr:spPr>
        <a:xfrm>
          <a:off x="935990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FA4FB78B-0D88-4D73-865B-3980F23A869A}"/>
            </a:ext>
          </a:extLst>
        </xdr:cNvPr>
        <xdr:cNvSpPr txBox="1"/>
      </xdr:nvSpPr>
      <xdr:spPr>
        <a:xfrm>
          <a:off x="9467850" y="1276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12D01836-174D-48AB-BA46-736651668E64}"/>
            </a:ext>
          </a:extLst>
        </xdr:cNvPr>
        <xdr:cNvCxnSpPr/>
      </xdr:nvCxnSpPr>
      <xdr:spPr>
        <a:xfrm>
          <a:off x="9359900" y="129875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a:extLst>
            <a:ext uri="{FF2B5EF4-FFF2-40B4-BE49-F238E27FC236}">
              <a16:creationId xmlns:a16="http://schemas.microsoft.com/office/drawing/2014/main" id="{BAE8846F-CAD3-432D-9176-376DED3D0CCE}"/>
            </a:ext>
          </a:extLst>
        </xdr:cNvPr>
        <xdr:cNvSpPr txBox="1"/>
      </xdr:nvSpPr>
      <xdr:spPr>
        <a:xfrm>
          <a:off x="9467850" y="13644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1DEB1840-EB94-4D47-87BC-1D499EC1A991}"/>
            </a:ext>
          </a:extLst>
        </xdr:cNvPr>
        <xdr:cNvSpPr/>
      </xdr:nvSpPr>
      <xdr:spPr>
        <a:xfrm>
          <a:off x="9398000" y="137867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99D6BC66-1C73-4072-A191-E38124B8C75F}"/>
            </a:ext>
          </a:extLst>
        </xdr:cNvPr>
        <xdr:cNvSpPr/>
      </xdr:nvSpPr>
      <xdr:spPr>
        <a:xfrm>
          <a:off x="8636000" y="13797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a:extLst>
            <a:ext uri="{FF2B5EF4-FFF2-40B4-BE49-F238E27FC236}">
              <a16:creationId xmlns:a16="http://schemas.microsoft.com/office/drawing/2014/main" id="{5051433E-E99F-443E-8E0D-CAF4680933EC}"/>
            </a:ext>
          </a:extLst>
        </xdr:cNvPr>
        <xdr:cNvSpPr/>
      </xdr:nvSpPr>
      <xdr:spPr>
        <a:xfrm>
          <a:off x="7842250" y="137758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a:extLst>
            <a:ext uri="{FF2B5EF4-FFF2-40B4-BE49-F238E27FC236}">
              <a16:creationId xmlns:a16="http://schemas.microsoft.com/office/drawing/2014/main" id="{270BFD43-F623-4173-AAFA-D43915331E7F}"/>
            </a:ext>
          </a:extLst>
        </xdr:cNvPr>
        <xdr:cNvSpPr/>
      </xdr:nvSpPr>
      <xdr:spPr>
        <a:xfrm>
          <a:off x="7029450" y="1376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a:extLst>
            <a:ext uri="{FF2B5EF4-FFF2-40B4-BE49-F238E27FC236}">
              <a16:creationId xmlns:a16="http://schemas.microsoft.com/office/drawing/2014/main" id="{7189A850-0B1C-46FE-AE31-E7C35DDA0E2B}"/>
            </a:ext>
          </a:extLst>
        </xdr:cNvPr>
        <xdr:cNvSpPr/>
      </xdr:nvSpPr>
      <xdr:spPr>
        <a:xfrm>
          <a:off x="6235700" y="1376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40F46A1-11EE-4586-92DA-2FEC3553D6C5}"/>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3818BF7-B63E-4DF9-8629-2F8620D5044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9E88326-59AF-47DA-B53C-4302953CD01F}"/>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9670569-9FE4-4603-86B7-8FB37D5EFC14}"/>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B3C55AB-5F50-417B-89BE-91E84488DFAA}"/>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363" name="楕円 362">
          <a:extLst>
            <a:ext uri="{FF2B5EF4-FFF2-40B4-BE49-F238E27FC236}">
              <a16:creationId xmlns:a16="http://schemas.microsoft.com/office/drawing/2014/main" id="{E8D49E7B-AF61-4FF5-8DD6-B05C7231028C}"/>
            </a:ext>
          </a:extLst>
        </xdr:cNvPr>
        <xdr:cNvSpPr/>
      </xdr:nvSpPr>
      <xdr:spPr>
        <a:xfrm>
          <a:off x="9398000" y="1404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156227</xdr:rowOff>
    </xdr:from>
    <xdr:ext cx="469744" cy="259045"/>
    <xdr:sp macro="" textlink="">
      <xdr:nvSpPr>
        <xdr:cNvPr id="364" name="【福祉施設】&#10;一人当たり面積該当値テキスト">
          <a:extLst>
            <a:ext uri="{FF2B5EF4-FFF2-40B4-BE49-F238E27FC236}">
              <a16:creationId xmlns:a16="http://schemas.microsoft.com/office/drawing/2014/main" id="{5270FB43-9DFE-44CE-B6C0-4F70DDD005EF}"/>
            </a:ext>
          </a:extLst>
        </xdr:cNvPr>
        <xdr:cNvSpPr txBox="1"/>
      </xdr:nvSpPr>
      <xdr:spPr>
        <a:xfrm>
          <a:off x="946785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365" name="楕円 364">
          <a:extLst>
            <a:ext uri="{FF2B5EF4-FFF2-40B4-BE49-F238E27FC236}">
              <a16:creationId xmlns:a16="http://schemas.microsoft.com/office/drawing/2014/main" id="{99401A9C-63C2-45ED-BAA0-3D8238E096C9}"/>
            </a:ext>
          </a:extLst>
        </xdr:cNvPr>
        <xdr:cNvSpPr/>
      </xdr:nvSpPr>
      <xdr:spPr>
        <a:xfrm>
          <a:off x="86360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57150</xdr:rowOff>
    </xdr:from>
    <xdr:to>
      <xdr:col>55</xdr:col>
      <xdr:colOff>0</xdr:colOff>
      <xdr:row>85</xdr:row>
      <xdr:rowOff>57150</xdr:rowOff>
    </xdr:to>
    <xdr:cxnSp macro="">
      <xdr:nvCxnSpPr>
        <xdr:cNvPr id="366" name="直線コネクタ 365">
          <a:extLst>
            <a:ext uri="{FF2B5EF4-FFF2-40B4-BE49-F238E27FC236}">
              <a16:creationId xmlns:a16="http://schemas.microsoft.com/office/drawing/2014/main" id="{0CA3A772-F379-4642-BCD3-705ACB765FA1}"/>
            </a:ext>
          </a:extLst>
        </xdr:cNvPr>
        <xdr:cNvCxnSpPr/>
      </xdr:nvCxnSpPr>
      <xdr:spPr>
        <a:xfrm>
          <a:off x="8686800" y="14097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367" name="楕円 366">
          <a:extLst>
            <a:ext uri="{FF2B5EF4-FFF2-40B4-BE49-F238E27FC236}">
              <a16:creationId xmlns:a16="http://schemas.microsoft.com/office/drawing/2014/main" id="{EAD4BE09-82AD-46BD-9A27-14864D8BEA60}"/>
            </a:ext>
          </a:extLst>
        </xdr:cNvPr>
        <xdr:cNvSpPr/>
      </xdr:nvSpPr>
      <xdr:spPr>
        <a:xfrm>
          <a:off x="7842250" y="1404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57150</xdr:rowOff>
    </xdr:to>
    <xdr:cxnSp macro="">
      <xdr:nvCxnSpPr>
        <xdr:cNvPr id="368" name="直線コネクタ 367">
          <a:extLst>
            <a:ext uri="{FF2B5EF4-FFF2-40B4-BE49-F238E27FC236}">
              <a16:creationId xmlns:a16="http://schemas.microsoft.com/office/drawing/2014/main" id="{9E0777BB-4364-45D5-8A22-0C00B1B49957}"/>
            </a:ext>
          </a:extLst>
        </xdr:cNvPr>
        <xdr:cNvCxnSpPr/>
      </xdr:nvCxnSpPr>
      <xdr:spPr>
        <a:xfrm>
          <a:off x="7886700" y="14097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17236</xdr:rowOff>
    </xdr:from>
    <xdr:to>
      <xdr:col>41</xdr:col>
      <xdr:colOff>101600</xdr:colOff>
      <xdr:row>85</xdr:row>
      <xdr:rowOff>118836</xdr:rowOff>
    </xdr:to>
    <xdr:sp macro="" textlink="">
      <xdr:nvSpPr>
        <xdr:cNvPr id="369" name="楕円 368">
          <a:extLst>
            <a:ext uri="{FF2B5EF4-FFF2-40B4-BE49-F238E27FC236}">
              <a16:creationId xmlns:a16="http://schemas.microsoft.com/office/drawing/2014/main" id="{1539AA98-3962-4F82-B65D-C310E8373E6C}"/>
            </a:ext>
          </a:extLst>
        </xdr:cNvPr>
        <xdr:cNvSpPr/>
      </xdr:nvSpPr>
      <xdr:spPr>
        <a:xfrm>
          <a:off x="702945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68036</xdr:rowOff>
    </xdr:to>
    <xdr:cxnSp macro="">
      <xdr:nvCxnSpPr>
        <xdr:cNvPr id="370" name="直線コネクタ 369">
          <a:extLst>
            <a:ext uri="{FF2B5EF4-FFF2-40B4-BE49-F238E27FC236}">
              <a16:creationId xmlns:a16="http://schemas.microsoft.com/office/drawing/2014/main" id="{DD368E06-E045-47CC-8821-84B6680F63F2}"/>
            </a:ext>
          </a:extLst>
        </xdr:cNvPr>
        <xdr:cNvCxnSpPr/>
      </xdr:nvCxnSpPr>
      <xdr:spPr>
        <a:xfrm flipV="1">
          <a:off x="7080250" y="14097000"/>
          <a:ext cx="8064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17236</xdr:rowOff>
    </xdr:from>
    <xdr:to>
      <xdr:col>36</xdr:col>
      <xdr:colOff>165100</xdr:colOff>
      <xdr:row>85</xdr:row>
      <xdr:rowOff>118836</xdr:rowOff>
    </xdr:to>
    <xdr:sp macro="" textlink="">
      <xdr:nvSpPr>
        <xdr:cNvPr id="371" name="楕円 370">
          <a:extLst>
            <a:ext uri="{FF2B5EF4-FFF2-40B4-BE49-F238E27FC236}">
              <a16:creationId xmlns:a16="http://schemas.microsoft.com/office/drawing/2014/main" id="{AF1E2F4E-AB5E-4B7B-B3DC-16832FA035F4}"/>
            </a:ext>
          </a:extLst>
        </xdr:cNvPr>
        <xdr:cNvSpPr/>
      </xdr:nvSpPr>
      <xdr:spPr>
        <a:xfrm>
          <a:off x="62357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68036</xdr:rowOff>
    </xdr:from>
    <xdr:to>
      <xdr:col>41</xdr:col>
      <xdr:colOff>50800</xdr:colOff>
      <xdr:row>85</xdr:row>
      <xdr:rowOff>68036</xdr:rowOff>
    </xdr:to>
    <xdr:cxnSp macro="">
      <xdr:nvCxnSpPr>
        <xdr:cNvPr id="372" name="直線コネクタ 371">
          <a:extLst>
            <a:ext uri="{FF2B5EF4-FFF2-40B4-BE49-F238E27FC236}">
              <a16:creationId xmlns:a16="http://schemas.microsoft.com/office/drawing/2014/main" id="{C3E4E24B-7B61-4E7E-A5C4-9D4D8303B594}"/>
            </a:ext>
          </a:extLst>
        </xdr:cNvPr>
        <xdr:cNvCxnSpPr/>
      </xdr:nvCxnSpPr>
      <xdr:spPr>
        <a:xfrm>
          <a:off x="6286500" y="1410788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73" name="n_1aveValue【福祉施設】&#10;一人当たり面積">
          <a:extLst>
            <a:ext uri="{FF2B5EF4-FFF2-40B4-BE49-F238E27FC236}">
              <a16:creationId xmlns:a16="http://schemas.microsoft.com/office/drawing/2014/main" id="{9C3FC638-A13C-4509-B66A-A3A12292E0A9}"/>
            </a:ext>
          </a:extLst>
        </xdr:cNvPr>
        <xdr:cNvSpPr txBox="1"/>
      </xdr:nvSpPr>
      <xdr:spPr>
        <a:xfrm>
          <a:off x="8458277" y="135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74" name="n_2aveValue【福祉施設】&#10;一人当たり面積">
          <a:extLst>
            <a:ext uri="{FF2B5EF4-FFF2-40B4-BE49-F238E27FC236}">
              <a16:creationId xmlns:a16="http://schemas.microsoft.com/office/drawing/2014/main" id="{4F373689-02CA-4951-895C-82831F14C5F8}"/>
            </a:ext>
          </a:extLst>
        </xdr:cNvPr>
        <xdr:cNvSpPr txBox="1"/>
      </xdr:nvSpPr>
      <xdr:spPr>
        <a:xfrm>
          <a:off x="7677227" y="135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5" name="n_3aveValue【福祉施設】&#10;一人当たり面積">
          <a:extLst>
            <a:ext uri="{FF2B5EF4-FFF2-40B4-BE49-F238E27FC236}">
              <a16:creationId xmlns:a16="http://schemas.microsoft.com/office/drawing/2014/main" id="{FE9D1C39-8E0C-4BE1-AE19-2B88073E0971}"/>
            </a:ext>
          </a:extLst>
        </xdr:cNvPr>
        <xdr:cNvSpPr txBox="1"/>
      </xdr:nvSpPr>
      <xdr:spPr>
        <a:xfrm>
          <a:off x="6864427" y="135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76" name="n_4aveValue【福祉施設】&#10;一人当たり面積">
          <a:extLst>
            <a:ext uri="{FF2B5EF4-FFF2-40B4-BE49-F238E27FC236}">
              <a16:creationId xmlns:a16="http://schemas.microsoft.com/office/drawing/2014/main" id="{7E72B87C-2FB4-4564-A599-0C5C9E45011F}"/>
            </a:ext>
          </a:extLst>
        </xdr:cNvPr>
        <xdr:cNvSpPr txBox="1"/>
      </xdr:nvSpPr>
      <xdr:spPr>
        <a:xfrm>
          <a:off x="6070677" y="135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377" name="n_1mainValue【福祉施設】&#10;一人当たり面積">
          <a:extLst>
            <a:ext uri="{FF2B5EF4-FFF2-40B4-BE49-F238E27FC236}">
              <a16:creationId xmlns:a16="http://schemas.microsoft.com/office/drawing/2014/main" id="{CF7629A8-ECCC-4ED0-AF27-7AC6A2A9A092}"/>
            </a:ext>
          </a:extLst>
        </xdr:cNvPr>
        <xdr:cNvSpPr txBox="1"/>
      </xdr:nvSpPr>
      <xdr:spPr>
        <a:xfrm>
          <a:off x="845827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378" name="n_2mainValue【福祉施設】&#10;一人当たり面積">
          <a:extLst>
            <a:ext uri="{FF2B5EF4-FFF2-40B4-BE49-F238E27FC236}">
              <a16:creationId xmlns:a16="http://schemas.microsoft.com/office/drawing/2014/main" id="{68A17CC2-F57D-42AD-A61C-7E263BAD869E}"/>
            </a:ext>
          </a:extLst>
        </xdr:cNvPr>
        <xdr:cNvSpPr txBox="1"/>
      </xdr:nvSpPr>
      <xdr:spPr>
        <a:xfrm>
          <a:off x="76772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109963</xdr:rowOff>
    </xdr:from>
    <xdr:ext cx="469744" cy="259045"/>
    <xdr:sp macro="" textlink="">
      <xdr:nvSpPr>
        <xdr:cNvPr id="379" name="n_3mainValue【福祉施設】&#10;一人当たり面積">
          <a:extLst>
            <a:ext uri="{FF2B5EF4-FFF2-40B4-BE49-F238E27FC236}">
              <a16:creationId xmlns:a16="http://schemas.microsoft.com/office/drawing/2014/main" id="{910A38A2-AD1C-4CF9-8226-848B75FE88D5}"/>
            </a:ext>
          </a:extLst>
        </xdr:cNvPr>
        <xdr:cNvSpPr txBox="1"/>
      </xdr:nvSpPr>
      <xdr:spPr>
        <a:xfrm>
          <a:off x="6864427" y="141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109963</xdr:rowOff>
    </xdr:from>
    <xdr:ext cx="469744" cy="259045"/>
    <xdr:sp macro="" textlink="">
      <xdr:nvSpPr>
        <xdr:cNvPr id="380" name="n_4mainValue【福祉施設】&#10;一人当たり面積">
          <a:extLst>
            <a:ext uri="{FF2B5EF4-FFF2-40B4-BE49-F238E27FC236}">
              <a16:creationId xmlns:a16="http://schemas.microsoft.com/office/drawing/2014/main" id="{0701DD70-3C0F-4FE0-A6F7-9FCBBEB6C7C2}"/>
            </a:ext>
          </a:extLst>
        </xdr:cNvPr>
        <xdr:cNvSpPr txBox="1"/>
      </xdr:nvSpPr>
      <xdr:spPr>
        <a:xfrm>
          <a:off x="6070677" y="141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B6234B83-E65A-46DF-9C66-3B641AFA2A29}"/>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CCF3ED7F-BB7D-4072-AB48-AEB3EBB88553}"/>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9184AA28-ACD1-4D97-AC95-CF65D17A2E2C}"/>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788CF44D-75BC-4C82-9995-64F0675D9117}"/>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E5B6DDDD-26D9-4A5C-8AC2-FEE1376D5C7F}"/>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B5E1622-0880-4231-8F35-83296A9BDFB4}"/>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4A47FE86-E037-4683-AACB-D9C6FC7379AD}"/>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D81EF2A2-6B84-415C-ACC0-A33AAA073A97}"/>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2761F214-0CDC-4DEB-ABBD-F42C898C320B}"/>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3878CB-1E0F-41B1-979B-B8CB5B7EEDF5}"/>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60700C07-38F3-4058-A9EB-D5037C94B13E}"/>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E4551AEF-A819-4056-8E80-B8A72690F073}"/>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2F2ABA9B-1EA5-4DCD-96C3-EC719FABFB2A}"/>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2FFEC035-8242-4D87-A691-39973BD605DA}"/>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2E33C0F2-F888-4BE5-9775-F56CC5F56B53}"/>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97EFE020-C18C-4B21-BAE3-F3AD4879997C}"/>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A61C9F2A-0819-4C7F-8B04-9511F731136F}"/>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216CE22-5BE4-4676-8E75-ECADA0718566}"/>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77757780-01C6-478F-95BB-E43EA5E532FF}"/>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989691A5-12CB-4E78-9294-22D6A322B122}"/>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A1E30A81-B8F1-4B51-A0B9-7239458B3F31}"/>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7518800E-A95B-4999-A149-FB4C76FCBAF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04B04AA2-3744-479E-B79E-21CB165656C6}"/>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73987057-6C84-413B-8478-1BCBCBE23C6C}"/>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146E4885-DA5B-409D-89D5-92E28B1198DB}"/>
            </a:ext>
          </a:extLst>
        </xdr:cNvPr>
        <xdr:cNvCxnSpPr/>
      </xdr:nvCxnSpPr>
      <xdr:spPr>
        <a:xfrm flipV="1">
          <a:off x="4177665" y="165735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C4881367-6CAC-4A11-8877-FE51D00CAB30}"/>
            </a:ext>
          </a:extLst>
        </xdr:cNvPr>
        <xdr:cNvSpPr txBox="1"/>
      </xdr:nvSpPr>
      <xdr:spPr>
        <a:xfrm>
          <a:off x="4216400"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866347D8-45CA-45E4-B890-38D125898C5B}"/>
            </a:ext>
          </a:extLst>
        </xdr:cNvPr>
        <xdr:cNvCxnSpPr/>
      </xdr:nvCxnSpPr>
      <xdr:spPr>
        <a:xfrm>
          <a:off x="4108450" y="18042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E10165E3-BA1D-499D-B6B2-8169C7D89672}"/>
            </a:ext>
          </a:extLst>
        </xdr:cNvPr>
        <xdr:cNvSpPr txBox="1"/>
      </xdr:nvSpPr>
      <xdr:spPr>
        <a:xfrm>
          <a:off x="4216400" y="1634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5A901DE6-0821-4FD9-91DA-1D38DE78CEF6}"/>
            </a:ext>
          </a:extLst>
        </xdr:cNvPr>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74313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B52C7C6A-529F-4B5A-8535-6C9698F57C1F}"/>
            </a:ext>
          </a:extLst>
        </xdr:cNvPr>
        <xdr:cNvSpPr txBox="1"/>
      </xdr:nvSpPr>
      <xdr:spPr>
        <a:xfrm>
          <a:off x="4216400" y="17162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a:extLst>
            <a:ext uri="{FF2B5EF4-FFF2-40B4-BE49-F238E27FC236}">
              <a16:creationId xmlns:a16="http://schemas.microsoft.com/office/drawing/2014/main" id="{4463BEC6-C6AF-4BA6-8097-51C87F367671}"/>
            </a:ext>
          </a:extLst>
        </xdr:cNvPr>
        <xdr:cNvSpPr/>
      </xdr:nvSpPr>
      <xdr:spPr>
        <a:xfrm>
          <a:off x="4127500" y="1718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a:extLst>
            <a:ext uri="{FF2B5EF4-FFF2-40B4-BE49-F238E27FC236}">
              <a16:creationId xmlns:a16="http://schemas.microsoft.com/office/drawing/2014/main" id="{021E33D2-91DC-4D37-AB93-A6809BE3A6DC}"/>
            </a:ext>
          </a:extLst>
        </xdr:cNvPr>
        <xdr:cNvSpPr/>
      </xdr:nvSpPr>
      <xdr:spPr>
        <a:xfrm>
          <a:off x="3384550" y="171551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a:extLst>
            <a:ext uri="{FF2B5EF4-FFF2-40B4-BE49-F238E27FC236}">
              <a16:creationId xmlns:a16="http://schemas.microsoft.com/office/drawing/2014/main" id="{4886B630-E851-4028-9AF0-AB56B77F8AE8}"/>
            </a:ext>
          </a:extLst>
        </xdr:cNvPr>
        <xdr:cNvSpPr/>
      </xdr:nvSpPr>
      <xdr:spPr>
        <a:xfrm>
          <a:off x="2571750" y="1715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a:extLst>
            <a:ext uri="{FF2B5EF4-FFF2-40B4-BE49-F238E27FC236}">
              <a16:creationId xmlns:a16="http://schemas.microsoft.com/office/drawing/2014/main" id="{708DC9A9-9A3F-4105-9C20-FC60977909A3}"/>
            </a:ext>
          </a:extLst>
        </xdr:cNvPr>
        <xdr:cNvSpPr/>
      </xdr:nvSpPr>
      <xdr:spPr>
        <a:xfrm>
          <a:off x="1778000" y="1715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a:extLst>
            <a:ext uri="{FF2B5EF4-FFF2-40B4-BE49-F238E27FC236}">
              <a16:creationId xmlns:a16="http://schemas.microsoft.com/office/drawing/2014/main" id="{F9A692FF-7B65-43B2-863A-90FDE22CC63B}"/>
            </a:ext>
          </a:extLst>
        </xdr:cNvPr>
        <xdr:cNvSpPr/>
      </xdr:nvSpPr>
      <xdr:spPr>
        <a:xfrm>
          <a:off x="984250" y="17130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AD125B8-1657-41EA-93F4-1DF62FD18F21}"/>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F063D81-3D63-412C-8319-800F44BF0218}"/>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F04882C-6601-423E-B5D2-580695B699F7}"/>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7D6824E-50F7-441B-A5C2-F14FB35CFD1E}"/>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7CCB209-5FDF-457F-B2C2-8D70BEF2ABAD}"/>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78739</xdr:rowOff>
    </xdr:from>
    <xdr:to>
      <xdr:col>24</xdr:col>
      <xdr:colOff>114300</xdr:colOff>
      <xdr:row>103</xdr:row>
      <xdr:rowOff>8889</xdr:rowOff>
    </xdr:to>
    <xdr:sp macro="" textlink="">
      <xdr:nvSpPr>
        <xdr:cNvPr id="421" name="楕円 420">
          <a:extLst>
            <a:ext uri="{FF2B5EF4-FFF2-40B4-BE49-F238E27FC236}">
              <a16:creationId xmlns:a16="http://schemas.microsoft.com/office/drawing/2014/main" id="{9A465CF6-B782-4FE1-B455-DBC1A8DDFC95}"/>
            </a:ext>
          </a:extLst>
        </xdr:cNvPr>
        <xdr:cNvSpPr/>
      </xdr:nvSpPr>
      <xdr:spPr>
        <a:xfrm>
          <a:off x="4127500" y="169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101616</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97E427FD-964D-412E-A4D5-592BAD56CADF}"/>
            </a:ext>
          </a:extLst>
        </xdr:cNvPr>
        <xdr:cNvSpPr txBox="1"/>
      </xdr:nvSpPr>
      <xdr:spPr>
        <a:xfrm>
          <a:off x="4216400" y="1684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40639</xdr:rowOff>
    </xdr:from>
    <xdr:to>
      <xdr:col>20</xdr:col>
      <xdr:colOff>38100</xdr:colOff>
      <xdr:row>102</xdr:row>
      <xdr:rowOff>142239</xdr:rowOff>
    </xdr:to>
    <xdr:sp macro="" textlink="">
      <xdr:nvSpPr>
        <xdr:cNvPr id="423" name="楕円 422">
          <a:extLst>
            <a:ext uri="{FF2B5EF4-FFF2-40B4-BE49-F238E27FC236}">
              <a16:creationId xmlns:a16="http://schemas.microsoft.com/office/drawing/2014/main" id="{EFCEDC20-B475-4318-9A52-B1EDBFE3C02B}"/>
            </a:ext>
          </a:extLst>
        </xdr:cNvPr>
        <xdr:cNvSpPr/>
      </xdr:nvSpPr>
      <xdr:spPr>
        <a:xfrm>
          <a:off x="3384550" y="16957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91439</xdr:rowOff>
    </xdr:from>
    <xdr:to>
      <xdr:col>24</xdr:col>
      <xdr:colOff>63500</xdr:colOff>
      <xdr:row>102</xdr:row>
      <xdr:rowOff>129539</xdr:rowOff>
    </xdr:to>
    <xdr:cxnSp macro="">
      <xdr:nvCxnSpPr>
        <xdr:cNvPr id="424" name="直線コネクタ 423">
          <a:extLst>
            <a:ext uri="{FF2B5EF4-FFF2-40B4-BE49-F238E27FC236}">
              <a16:creationId xmlns:a16="http://schemas.microsoft.com/office/drawing/2014/main" id="{D8C4ADA1-EB72-4FA0-A4A2-A8552D5CD313}"/>
            </a:ext>
          </a:extLst>
        </xdr:cNvPr>
        <xdr:cNvCxnSpPr/>
      </xdr:nvCxnSpPr>
      <xdr:spPr>
        <a:xfrm>
          <a:off x="3429000" y="17007839"/>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2539</xdr:rowOff>
    </xdr:from>
    <xdr:to>
      <xdr:col>15</xdr:col>
      <xdr:colOff>101600</xdr:colOff>
      <xdr:row>102</xdr:row>
      <xdr:rowOff>104139</xdr:rowOff>
    </xdr:to>
    <xdr:sp macro="" textlink="">
      <xdr:nvSpPr>
        <xdr:cNvPr id="425" name="楕円 424">
          <a:extLst>
            <a:ext uri="{FF2B5EF4-FFF2-40B4-BE49-F238E27FC236}">
              <a16:creationId xmlns:a16="http://schemas.microsoft.com/office/drawing/2014/main" id="{D000033A-FE3A-4892-81B1-F23D74F28C03}"/>
            </a:ext>
          </a:extLst>
        </xdr:cNvPr>
        <xdr:cNvSpPr/>
      </xdr:nvSpPr>
      <xdr:spPr>
        <a:xfrm>
          <a:off x="2571750" y="169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53339</xdr:rowOff>
    </xdr:from>
    <xdr:to>
      <xdr:col>19</xdr:col>
      <xdr:colOff>177800</xdr:colOff>
      <xdr:row>102</xdr:row>
      <xdr:rowOff>91439</xdr:rowOff>
    </xdr:to>
    <xdr:cxnSp macro="">
      <xdr:nvCxnSpPr>
        <xdr:cNvPr id="426" name="直線コネクタ 425">
          <a:extLst>
            <a:ext uri="{FF2B5EF4-FFF2-40B4-BE49-F238E27FC236}">
              <a16:creationId xmlns:a16="http://schemas.microsoft.com/office/drawing/2014/main" id="{9280F28A-8417-44AC-8396-9BBE10682735}"/>
            </a:ext>
          </a:extLst>
        </xdr:cNvPr>
        <xdr:cNvCxnSpPr/>
      </xdr:nvCxnSpPr>
      <xdr:spPr>
        <a:xfrm>
          <a:off x="2622550" y="16969739"/>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135889</xdr:rowOff>
    </xdr:from>
    <xdr:to>
      <xdr:col>10</xdr:col>
      <xdr:colOff>165100</xdr:colOff>
      <xdr:row>102</xdr:row>
      <xdr:rowOff>66039</xdr:rowOff>
    </xdr:to>
    <xdr:sp macro="" textlink="">
      <xdr:nvSpPr>
        <xdr:cNvPr id="427" name="楕円 426">
          <a:extLst>
            <a:ext uri="{FF2B5EF4-FFF2-40B4-BE49-F238E27FC236}">
              <a16:creationId xmlns:a16="http://schemas.microsoft.com/office/drawing/2014/main" id="{A0D77D58-77F0-4D23-B54E-69143A10342F}"/>
            </a:ext>
          </a:extLst>
        </xdr:cNvPr>
        <xdr:cNvSpPr/>
      </xdr:nvSpPr>
      <xdr:spPr>
        <a:xfrm>
          <a:off x="1778000" y="168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15239</xdr:rowOff>
    </xdr:from>
    <xdr:to>
      <xdr:col>15</xdr:col>
      <xdr:colOff>50800</xdr:colOff>
      <xdr:row>102</xdr:row>
      <xdr:rowOff>53339</xdr:rowOff>
    </xdr:to>
    <xdr:cxnSp macro="">
      <xdr:nvCxnSpPr>
        <xdr:cNvPr id="428" name="直線コネクタ 427">
          <a:extLst>
            <a:ext uri="{FF2B5EF4-FFF2-40B4-BE49-F238E27FC236}">
              <a16:creationId xmlns:a16="http://schemas.microsoft.com/office/drawing/2014/main" id="{2BDF7060-3F2D-4FC0-B22E-D8BE895EAFAD}"/>
            </a:ext>
          </a:extLst>
        </xdr:cNvPr>
        <xdr:cNvCxnSpPr/>
      </xdr:nvCxnSpPr>
      <xdr:spPr>
        <a:xfrm>
          <a:off x="1828800" y="16931639"/>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97789</xdr:rowOff>
    </xdr:from>
    <xdr:to>
      <xdr:col>6</xdr:col>
      <xdr:colOff>38100</xdr:colOff>
      <xdr:row>102</xdr:row>
      <xdr:rowOff>27939</xdr:rowOff>
    </xdr:to>
    <xdr:sp macro="" textlink="">
      <xdr:nvSpPr>
        <xdr:cNvPr id="429" name="楕円 428">
          <a:extLst>
            <a:ext uri="{FF2B5EF4-FFF2-40B4-BE49-F238E27FC236}">
              <a16:creationId xmlns:a16="http://schemas.microsoft.com/office/drawing/2014/main" id="{9E6B89D3-68F6-4385-A49E-67838326544F}"/>
            </a:ext>
          </a:extLst>
        </xdr:cNvPr>
        <xdr:cNvSpPr/>
      </xdr:nvSpPr>
      <xdr:spPr>
        <a:xfrm>
          <a:off x="984250" y="16842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148589</xdr:rowOff>
    </xdr:from>
    <xdr:to>
      <xdr:col>10</xdr:col>
      <xdr:colOff>114300</xdr:colOff>
      <xdr:row>102</xdr:row>
      <xdr:rowOff>15239</xdr:rowOff>
    </xdr:to>
    <xdr:cxnSp macro="">
      <xdr:nvCxnSpPr>
        <xdr:cNvPr id="430" name="直線コネクタ 429">
          <a:extLst>
            <a:ext uri="{FF2B5EF4-FFF2-40B4-BE49-F238E27FC236}">
              <a16:creationId xmlns:a16="http://schemas.microsoft.com/office/drawing/2014/main" id="{15136A84-5271-4719-9CE4-919341B63AA5}"/>
            </a:ext>
          </a:extLst>
        </xdr:cNvPr>
        <xdr:cNvCxnSpPr/>
      </xdr:nvCxnSpPr>
      <xdr:spPr>
        <a:xfrm>
          <a:off x="1028700" y="16893539"/>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160038</xdr:rowOff>
    </xdr:from>
    <xdr:ext cx="405111" cy="259045"/>
    <xdr:sp macro="" textlink="">
      <xdr:nvSpPr>
        <xdr:cNvPr id="431" name="n_1aveValue【市民会館】&#10;有形固定資産減価償却率">
          <a:extLst>
            <a:ext uri="{FF2B5EF4-FFF2-40B4-BE49-F238E27FC236}">
              <a16:creationId xmlns:a16="http://schemas.microsoft.com/office/drawing/2014/main" id="{8E985FCA-1E47-42AA-9322-2152A512E039}"/>
            </a:ext>
          </a:extLst>
        </xdr:cNvPr>
        <xdr:cNvSpPr txBox="1"/>
      </xdr:nvSpPr>
      <xdr:spPr>
        <a:xfrm>
          <a:off x="3239144" y="172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158132</xdr:rowOff>
    </xdr:from>
    <xdr:ext cx="405111" cy="259045"/>
    <xdr:sp macro="" textlink="">
      <xdr:nvSpPr>
        <xdr:cNvPr id="432" name="n_2aveValue【市民会館】&#10;有形固定資産減価償却率">
          <a:extLst>
            <a:ext uri="{FF2B5EF4-FFF2-40B4-BE49-F238E27FC236}">
              <a16:creationId xmlns:a16="http://schemas.microsoft.com/office/drawing/2014/main" id="{0A049F8F-1395-40D4-99A1-048175C88DF6}"/>
            </a:ext>
          </a:extLst>
        </xdr:cNvPr>
        <xdr:cNvSpPr txBox="1"/>
      </xdr:nvSpPr>
      <xdr:spPr>
        <a:xfrm>
          <a:off x="2439044" y="1724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156227</xdr:rowOff>
    </xdr:from>
    <xdr:ext cx="405111" cy="259045"/>
    <xdr:sp macro="" textlink="">
      <xdr:nvSpPr>
        <xdr:cNvPr id="433" name="n_3aveValue【市民会館】&#10;有形固定資産減価償却率">
          <a:extLst>
            <a:ext uri="{FF2B5EF4-FFF2-40B4-BE49-F238E27FC236}">
              <a16:creationId xmlns:a16="http://schemas.microsoft.com/office/drawing/2014/main" id="{3892BC7A-D681-42F0-AAD4-770EC31A3BC0}"/>
            </a:ext>
          </a:extLst>
        </xdr:cNvPr>
        <xdr:cNvSpPr txBox="1"/>
      </xdr:nvSpPr>
      <xdr:spPr>
        <a:xfrm>
          <a:off x="1645294" y="1724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135272</xdr:rowOff>
    </xdr:from>
    <xdr:ext cx="405111" cy="259045"/>
    <xdr:sp macro="" textlink="">
      <xdr:nvSpPr>
        <xdr:cNvPr id="434" name="n_4aveValue【市民会館】&#10;有形固定資産減価償却率">
          <a:extLst>
            <a:ext uri="{FF2B5EF4-FFF2-40B4-BE49-F238E27FC236}">
              <a16:creationId xmlns:a16="http://schemas.microsoft.com/office/drawing/2014/main" id="{A5F8D58C-942F-4F21-AA9E-389E317C8CF4}"/>
            </a:ext>
          </a:extLst>
        </xdr:cNvPr>
        <xdr:cNvSpPr txBox="1"/>
      </xdr:nvSpPr>
      <xdr:spPr>
        <a:xfrm>
          <a:off x="851544" y="1722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158766</xdr:rowOff>
    </xdr:from>
    <xdr:ext cx="405111" cy="259045"/>
    <xdr:sp macro="" textlink="">
      <xdr:nvSpPr>
        <xdr:cNvPr id="435" name="n_1mainValue【市民会館】&#10;有形固定資産減価償却率">
          <a:extLst>
            <a:ext uri="{FF2B5EF4-FFF2-40B4-BE49-F238E27FC236}">
              <a16:creationId xmlns:a16="http://schemas.microsoft.com/office/drawing/2014/main" id="{FFCE69C5-291B-43B2-B956-5FDF213CFB1D}"/>
            </a:ext>
          </a:extLst>
        </xdr:cNvPr>
        <xdr:cNvSpPr txBox="1"/>
      </xdr:nvSpPr>
      <xdr:spPr>
        <a:xfrm>
          <a:off x="3239144" y="1673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120666</xdr:rowOff>
    </xdr:from>
    <xdr:ext cx="405111" cy="259045"/>
    <xdr:sp macro="" textlink="">
      <xdr:nvSpPr>
        <xdr:cNvPr id="436" name="n_2mainValue【市民会館】&#10;有形固定資産減価償却率">
          <a:extLst>
            <a:ext uri="{FF2B5EF4-FFF2-40B4-BE49-F238E27FC236}">
              <a16:creationId xmlns:a16="http://schemas.microsoft.com/office/drawing/2014/main" id="{75E08A11-6318-4375-9FE1-8A1FC445B799}"/>
            </a:ext>
          </a:extLst>
        </xdr:cNvPr>
        <xdr:cNvSpPr txBox="1"/>
      </xdr:nvSpPr>
      <xdr:spPr>
        <a:xfrm>
          <a:off x="2439044" y="1669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82566</xdr:rowOff>
    </xdr:from>
    <xdr:ext cx="405111" cy="259045"/>
    <xdr:sp macro="" textlink="">
      <xdr:nvSpPr>
        <xdr:cNvPr id="437" name="n_3mainValue【市民会館】&#10;有形固定資産減価償却率">
          <a:extLst>
            <a:ext uri="{FF2B5EF4-FFF2-40B4-BE49-F238E27FC236}">
              <a16:creationId xmlns:a16="http://schemas.microsoft.com/office/drawing/2014/main" id="{834EC51A-4448-413C-8F53-DDAA9BC5556B}"/>
            </a:ext>
          </a:extLst>
        </xdr:cNvPr>
        <xdr:cNvSpPr txBox="1"/>
      </xdr:nvSpPr>
      <xdr:spPr>
        <a:xfrm>
          <a:off x="1645294" y="1665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44466</xdr:rowOff>
    </xdr:from>
    <xdr:ext cx="405111" cy="259045"/>
    <xdr:sp macro="" textlink="">
      <xdr:nvSpPr>
        <xdr:cNvPr id="438" name="n_4mainValue【市民会館】&#10;有形固定資産減価償却率">
          <a:extLst>
            <a:ext uri="{FF2B5EF4-FFF2-40B4-BE49-F238E27FC236}">
              <a16:creationId xmlns:a16="http://schemas.microsoft.com/office/drawing/2014/main" id="{6C1E8AB1-39E0-469A-A258-84C39C04D3EC}"/>
            </a:ext>
          </a:extLst>
        </xdr:cNvPr>
        <xdr:cNvSpPr txBox="1"/>
      </xdr:nvSpPr>
      <xdr:spPr>
        <a:xfrm>
          <a:off x="851544" y="1661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98D5CB97-596C-48D0-9626-AA334934D83F}"/>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B6D2F2F4-8B2B-4763-8B40-9939B65939BA}"/>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261B1D39-1550-414C-AA31-608D03A75671}"/>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10A1ED6B-5C5F-4BDB-9EC9-759FA32699AF}"/>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89A59E9C-1F28-490A-A7A2-038307E90475}"/>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150F9C5F-A9B7-49B7-BC9A-8C4051B8504A}"/>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4020697-29FC-4E98-A708-91F1903D646E}"/>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C92D7CBA-A2E9-4C8A-A64D-FDA8A46A2E96}"/>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9E4179F4-1A8F-483D-9DBC-F7CEFDCC715E}"/>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610663D6-9F45-4C50-A356-3B564F76C19F}"/>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A138993B-C922-4F6A-AA43-78620014E40F}"/>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B91F41B2-350D-4BF3-8C93-B88FE9B94638}"/>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2F710ED8-15A6-4724-926C-50C2265F92F8}"/>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04F5752E-AEB1-4845-A908-4A8A1F89371A}"/>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DEEDBD96-CE01-46A6-8F67-7F85CE7AFD27}"/>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20B7BF66-5B1F-4A72-B2E1-3792D5FDD7E3}"/>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19146F89-F64D-4333-9571-745B2322F97D}"/>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95064B69-38C9-4590-ACBE-8F00754163B5}"/>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911D5023-CE6C-4909-A107-032490014DA2}"/>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D3BE1EEE-C5E8-486F-8B4F-6FC51D14984D}"/>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C1CD5E36-90B1-45BC-B4A8-7BD63F36133E}"/>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4EA12BAB-41B1-465B-9270-B9E421FF4E97}"/>
            </a:ext>
          </a:extLst>
        </xdr:cNvPr>
        <xdr:cNvCxnSpPr/>
      </xdr:nvCxnSpPr>
      <xdr:spPr>
        <a:xfrm flipV="1">
          <a:off x="9429115" y="168188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DDC1688D-69FF-4306-9356-2DB4F37EDA85}"/>
            </a:ext>
          </a:extLst>
        </xdr:cNvPr>
        <xdr:cNvSpPr txBox="1"/>
      </xdr:nvSpPr>
      <xdr:spPr>
        <a:xfrm>
          <a:off x="9467850" y="1795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E2DC8369-184A-43E7-B67E-9BDF6842A7C0}"/>
            </a:ext>
          </a:extLst>
        </xdr:cNvPr>
        <xdr:cNvCxnSpPr/>
      </xdr:nvCxnSpPr>
      <xdr:spPr>
        <a:xfrm>
          <a:off x="9359900" y="17948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a:extLst>
            <a:ext uri="{FF2B5EF4-FFF2-40B4-BE49-F238E27FC236}">
              <a16:creationId xmlns:a16="http://schemas.microsoft.com/office/drawing/2014/main" id="{86D9C435-801A-410C-B16C-6AE8147B11F8}"/>
            </a:ext>
          </a:extLst>
        </xdr:cNvPr>
        <xdr:cNvSpPr txBox="1"/>
      </xdr:nvSpPr>
      <xdr:spPr>
        <a:xfrm>
          <a:off x="9467850" y="1659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7CABB12A-1106-4CD4-8F40-14AFF5D0E501}"/>
            </a:ext>
          </a:extLst>
        </xdr:cNvPr>
        <xdr:cNvCxnSpPr/>
      </xdr:nvCxnSpPr>
      <xdr:spPr>
        <a:xfrm>
          <a:off x="9359900" y="16818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91712</xdr:rowOff>
    </xdr:from>
    <xdr:ext cx="469744" cy="259045"/>
    <xdr:sp macro="" textlink="">
      <xdr:nvSpPr>
        <xdr:cNvPr id="465" name="【市民会館】&#10;一人当たり面積平均値テキスト">
          <a:extLst>
            <a:ext uri="{FF2B5EF4-FFF2-40B4-BE49-F238E27FC236}">
              <a16:creationId xmlns:a16="http://schemas.microsoft.com/office/drawing/2014/main" id="{789682D1-01CE-4A3D-A879-BC9116CE528E}"/>
            </a:ext>
          </a:extLst>
        </xdr:cNvPr>
        <xdr:cNvSpPr txBox="1"/>
      </xdr:nvSpPr>
      <xdr:spPr>
        <a:xfrm>
          <a:off x="9467850" y="1735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a:extLst>
            <a:ext uri="{FF2B5EF4-FFF2-40B4-BE49-F238E27FC236}">
              <a16:creationId xmlns:a16="http://schemas.microsoft.com/office/drawing/2014/main" id="{47865705-6647-43B5-AA0C-CB3C0C692D41}"/>
            </a:ext>
          </a:extLst>
        </xdr:cNvPr>
        <xdr:cNvSpPr/>
      </xdr:nvSpPr>
      <xdr:spPr>
        <a:xfrm>
          <a:off x="9398000" y="17499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a:extLst>
            <a:ext uri="{FF2B5EF4-FFF2-40B4-BE49-F238E27FC236}">
              <a16:creationId xmlns:a16="http://schemas.microsoft.com/office/drawing/2014/main" id="{16F38777-5758-4F55-BF9D-D96D4BDC3DF1}"/>
            </a:ext>
          </a:extLst>
        </xdr:cNvPr>
        <xdr:cNvSpPr/>
      </xdr:nvSpPr>
      <xdr:spPr>
        <a:xfrm>
          <a:off x="8636000" y="1749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a:extLst>
            <a:ext uri="{FF2B5EF4-FFF2-40B4-BE49-F238E27FC236}">
              <a16:creationId xmlns:a16="http://schemas.microsoft.com/office/drawing/2014/main" id="{A3247289-6CDF-46EE-8897-DD29F1FD1724}"/>
            </a:ext>
          </a:extLst>
        </xdr:cNvPr>
        <xdr:cNvSpPr/>
      </xdr:nvSpPr>
      <xdr:spPr>
        <a:xfrm>
          <a:off x="7842250" y="174858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a:extLst>
            <a:ext uri="{FF2B5EF4-FFF2-40B4-BE49-F238E27FC236}">
              <a16:creationId xmlns:a16="http://schemas.microsoft.com/office/drawing/2014/main" id="{7D4EE11D-8970-4123-A96D-150E2DCC8ED3}"/>
            </a:ext>
          </a:extLst>
        </xdr:cNvPr>
        <xdr:cNvSpPr/>
      </xdr:nvSpPr>
      <xdr:spPr>
        <a:xfrm>
          <a:off x="702945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a:extLst>
            <a:ext uri="{FF2B5EF4-FFF2-40B4-BE49-F238E27FC236}">
              <a16:creationId xmlns:a16="http://schemas.microsoft.com/office/drawing/2014/main" id="{43F2354F-B1E2-4B28-8A02-75FD1A991A02}"/>
            </a:ext>
          </a:extLst>
        </xdr:cNvPr>
        <xdr:cNvSpPr/>
      </xdr:nvSpPr>
      <xdr:spPr>
        <a:xfrm>
          <a:off x="62357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FEEFED2-AC3C-460D-9386-BDBC20D7EB03}"/>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7EFFAB7-9896-4BA4-9B86-2ED1D1854CAF}"/>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49541D5-16C6-4067-8170-3C485C264793}"/>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24F935C-53DD-4D4E-AD0A-FC9ABC65213F}"/>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AB354B4-F12E-44CD-B82D-2AD1D0256D24}"/>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61976</xdr:rowOff>
    </xdr:from>
    <xdr:to>
      <xdr:col>55</xdr:col>
      <xdr:colOff>50800</xdr:colOff>
      <xdr:row>106</xdr:row>
      <xdr:rowOff>163576</xdr:rowOff>
    </xdr:to>
    <xdr:sp macro="" textlink="">
      <xdr:nvSpPr>
        <xdr:cNvPr id="476" name="楕円 475">
          <a:extLst>
            <a:ext uri="{FF2B5EF4-FFF2-40B4-BE49-F238E27FC236}">
              <a16:creationId xmlns:a16="http://schemas.microsoft.com/office/drawing/2014/main" id="{0CD520EC-5C87-48C4-98FA-568FCD4A0F36}"/>
            </a:ext>
          </a:extLst>
        </xdr:cNvPr>
        <xdr:cNvSpPr/>
      </xdr:nvSpPr>
      <xdr:spPr>
        <a:xfrm>
          <a:off x="9398000" y="176641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40403</xdr:rowOff>
    </xdr:from>
    <xdr:ext cx="469744" cy="259045"/>
    <xdr:sp macro="" textlink="">
      <xdr:nvSpPr>
        <xdr:cNvPr id="477" name="【市民会館】&#10;一人当たり面積該当値テキスト">
          <a:extLst>
            <a:ext uri="{FF2B5EF4-FFF2-40B4-BE49-F238E27FC236}">
              <a16:creationId xmlns:a16="http://schemas.microsoft.com/office/drawing/2014/main" id="{B267F7CE-3CDB-4344-AB02-04BBAD756EEA}"/>
            </a:ext>
          </a:extLst>
        </xdr:cNvPr>
        <xdr:cNvSpPr txBox="1"/>
      </xdr:nvSpPr>
      <xdr:spPr>
        <a:xfrm>
          <a:off x="9467850" y="1764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57404</xdr:rowOff>
    </xdr:from>
    <xdr:to>
      <xdr:col>50</xdr:col>
      <xdr:colOff>165100</xdr:colOff>
      <xdr:row>106</xdr:row>
      <xdr:rowOff>159004</xdr:rowOff>
    </xdr:to>
    <xdr:sp macro="" textlink="">
      <xdr:nvSpPr>
        <xdr:cNvPr id="478" name="楕円 477">
          <a:extLst>
            <a:ext uri="{FF2B5EF4-FFF2-40B4-BE49-F238E27FC236}">
              <a16:creationId xmlns:a16="http://schemas.microsoft.com/office/drawing/2014/main" id="{3FC2C484-F09D-48E3-BCF0-16CDB1A0D685}"/>
            </a:ext>
          </a:extLst>
        </xdr:cNvPr>
        <xdr:cNvSpPr/>
      </xdr:nvSpPr>
      <xdr:spPr>
        <a:xfrm>
          <a:off x="86360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108204</xdr:rowOff>
    </xdr:from>
    <xdr:to>
      <xdr:col>55</xdr:col>
      <xdr:colOff>0</xdr:colOff>
      <xdr:row>106</xdr:row>
      <xdr:rowOff>112776</xdr:rowOff>
    </xdr:to>
    <xdr:cxnSp macro="">
      <xdr:nvCxnSpPr>
        <xdr:cNvPr id="479" name="直線コネクタ 478">
          <a:extLst>
            <a:ext uri="{FF2B5EF4-FFF2-40B4-BE49-F238E27FC236}">
              <a16:creationId xmlns:a16="http://schemas.microsoft.com/office/drawing/2014/main" id="{4F10DDD0-4D27-4D5B-ADA9-51E51D5374B9}"/>
            </a:ext>
          </a:extLst>
        </xdr:cNvPr>
        <xdr:cNvCxnSpPr/>
      </xdr:nvCxnSpPr>
      <xdr:spPr>
        <a:xfrm>
          <a:off x="8686800" y="17710404"/>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61976</xdr:rowOff>
    </xdr:from>
    <xdr:to>
      <xdr:col>46</xdr:col>
      <xdr:colOff>38100</xdr:colOff>
      <xdr:row>106</xdr:row>
      <xdr:rowOff>163576</xdr:rowOff>
    </xdr:to>
    <xdr:sp macro="" textlink="">
      <xdr:nvSpPr>
        <xdr:cNvPr id="480" name="楕円 479">
          <a:extLst>
            <a:ext uri="{FF2B5EF4-FFF2-40B4-BE49-F238E27FC236}">
              <a16:creationId xmlns:a16="http://schemas.microsoft.com/office/drawing/2014/main" id="{58C67B0A-586E-4506-9FC1-D568321A8ACD}"/>
            </a:ext>
          </a:extLst>
        </xdr:cNvPr>
        <xdr:cNvSpPr/>
      </xdr:nvSpPr>
      <xdr:spPr>
        <a:xfrm>
          <a:off x="7842250" y="176641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108204</xdr:rowOff>
    </xdr:from>
    <xdr:to>
      <xdr:col>50</xdr:col>
      <xdr:colOff>114300</xdr:colOff>
      <xdr:row>106</xdr:row>
      <xdr:rowOff>112776</xdr:rowOff>
    </xdr:to>
    <xdr:cxnSp macro="">
      <xdr:nvCxnSpPr>
        <xdr:cNvPr id="481" name="直線コネクタ 480">
          <a:extLst>
            <a:ext uri="{FF2B5EF4-FFF2-40B4-BE49-F238E27FC236}">
              <a16:creationId xmlns:a16="http://schemas.microsoft.com/office/drawing/2014/main" id="{2A2826D8-1009-4DE4-BAA8-FBAA35646BDF}"/>
            </a:ext>
          </a:extLst>
        </xdr:cNvPr>
        <xdr:cNvCxnSpPr/>
      </xdr:nvCxnSpPr>
      <xdr:spPr>
        <a:xfrm flipV="1">
          <a:off x="7886700" y="17710404"/>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61976</xdr:rowOff>
    </xdr:from>
    <xdr:to>
      <xdr:col>41</xdr:col>
      <xdr:colOff>101600</xdr:colOff>
      <xdr:row>106</xdr:row>
      <xdr:rowOff>163576</xdr:rowOff>
    </xdr:to>
    <xdr:sp macro="" textlink="">
      <xdr:nvSpPr>
        <xdr:cNvPr id="482" name="楕円 481">
          <a:extLst>
            <a:ext uri="{FF2B5EF4-FFF2-40B4-BE49-F238E27FC236}">
              <a16:creationId xmlns:a16="http://schemas.microsoft.com/office/drawing/2014/main" id="{D49FDD9E-BDAA-4B7E-A02A-B78E9365A4E6}"/>
            </a:ext>
          </a:extLst>
        </xdr:cNvPr>
        <xdr:cNvSpPr/>
      </xdr:nvSpPr>
      <xdr:spPr>
        <a:xfrm>
          <a:off x="702945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112776</xdr:rowOff>
    </xdr:from>
    <xdr:to>
      <xdr:col>45</xdr:col>
      <xdr:colOff>177800</xdr:colOff>
      <xdr:row>106</xdr:row>
      <xdr:rowOff>112776</xdr:rowOff>
    </xdr:to>
    <xdr:cxnSp macro="">
      <xdr:nvCxnSpPr>
        <xdr:cNvPr id="483" name="直線コネクタ 482">
          <a:extLst>
            <a:ext uri="{FF2B5EF4-FFF2-40B4-BE49-F238E27FC236}">
              <a16:creationId xmlns:a16="http://schemas.microsoft.com/office/drawing/2014/main" id="{556A9278-ACD2-4B5E-9A4E-97115C3B9137}"/>
            </a:ext>
          </a:extLst>
        </xdr:cNvPr>
        <xdr:cNvCxnSpPr/>
      </xdr:nvCxnSpPr>
      <xdr:spPr>
        <a:xfrm>
          <a:off x="7080250" y="1771497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61976</xdr:rowOff>
    </xdr:from>
    <xdr:to>
      <xdr:col>36</xdr:col>
      <xdr:colOff>165100</xdr:colOff>
      <xdr:row>106</xdr:row>
      <xdr:rowOff>163576</xdr:rowOff>
    </xdr:to>
    <xdr:sp macro="" textlink="">
      <xdr:nvSpPr>
        <xdr:cNvPr id="484" name="楕円 483">
          <a:extLst>
            <a:ext uri="{FF2B5EF4-FFF2-40B4-BE49-F238E27FC236}">
              <a16:creationId xmlns:a16="http://schemas.microsoft.com/office/drawing/2014/main" id="{ADA2575E-1143-4B97-87B9-872904A206C6}"/>
            </a:ext>
          </a:extLst>
        </xdr:cNvPr>
        <xdr:cNvSpPr/>
      </xdr:nvSpPr>
      <xdr:spPr>
        <a:xfrm>
          <a:off x="62357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112776</xdr:rowOff>
    </xdr:from>
    <xdr:to>
      <xdr:col>41</xdr:col>
      <xdr:colOff>50800</xdr:colOff>
      <xdr:row>106</xdr:row>
      <xdr:rowOff>112776</xdr:rowOff>
    </xdr:to>
    <xdr:cxnSp macro="">
      <xdr:nvCxnSpPr>
        <xdr:cNvPr id="485" name="直線コネクタ 484">
          <a:extLst>
            <a:ext uri="{FF2B5EF4-FFF2-40B4-BE49-F238E27FC236}">
              <a16:creationId xmlns:a16="http://schemas.microsoft.com/office/drawing/2014/main" id="{8BD2133B-57FF-4E4B-B55E-4F953C62615B}"/>
            </a:ext>
          </a:extLst>
        </xdr:cNvPr>
        <xdr:cNvCxnSpPr/>
      </xdr:nvCxnSpPr>
      <xdr:spPr>
        <a:xfrm>
          <a:off x="6286500" y="1771497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86" name="n_1aveValue【市民会館】&#10;一人当たり面積">
          <a:extLst>
            <a:ext uri="{FF2B5EF4-FFF2-40B4-BE49-F238E27FC236}">
              <a16:creationId xmlns:a16="http://schemas.microsoft.com/office/drawing/2014/main" id="{691AEC4C-3F5A-424B-8AB8-DFCC4BD9E617}"/>
            </a:ext>
          </a:extLst>
        </xdr:cNvPr>
        <xdr:cNvSpPr txBox="1"/>
      </xdr:nvSpPr>
      <xdr:spPr>
        <a:xfrm>
          <a:off x="845827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1795</xdr:rowOff>
    </xdr:from>
    <xdr:ext cx="469744" cy="259045"/>
    <xdr:sp macro="" textlink="">
      <xdr:nvSpPr>
        <xdr:cNvPr id="487" name="n_2aveValue【市民会館】&#10;一人当たり面積">
          <a:extLst>
            <a:ext uri="{FF2B5EF4-FFF2-40B4-BE49-F238E27FC236}">
              <a16:creationId xmlns:a16="http://schemas.microsoft.com/office/drawing/2014/main" id="{5F065578-C604-4BE4-AD24-E464A9E27561}"/>
            </a:ext>
          </a:extLst>
        </xdr:cNvPr>
        <xdr:cNvSpPr txBox="1"/>
      </xdr:nvSpPr>
      <xdr:spPr>
        <a:xfrm>
          <a:off x="7677227" y="1726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88" name="n_3aveValue【市民会館】&#10;一人当たり面積">
          <a:extLst>
            <a:ext uri="{FF2B5EF4-FFF2-40B4-BE49-F238E27FC236}">
              <a16:creationId xmlns:a16="http://schemas.microsoft.com/office/drawing/2014/main" id="{30EC077F-D410-4F1E-8989-C89F6A37026D}"/>
            </a:ext>
          </a:extLst>
        </xdr:cNvPr>
        <xdr:cNvSpPr txBox="1"/>
      </xdr:nvSpPr>
      <xdr:spPr>
        <a:xfrm>
          <a:off x="6864427" y="172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9" name="n_4aveValue【市民会館】&#10;一人当たり面積">
          <a:extLst>
            <a:ext uri="{FF2B5EF4-FFF2-40B4-BE49-F238E27FC236}">
              <a16:creationId xmlns:a16="http://schemas.microsoft.com/office/drawing/2014/main" id="{CD9EE1C5-F7C7-471A-9D17-9A06E05442DE}"/>
            </a:ext>
          </a:extLst>
        </xdr:cNvPr>
        <xdr:cNvSpPr txBox="1"/>
      </xdr:nvSpPr>
      <xdr:spPr>
        <a:xfrm>
          <a:off x="6070677" y="172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150131</xdr:rowOff>
    </xdr:from>
    <xdr:ext cx="469744" cy="259045"/>
    <xdr:sp macro="" textlink="">
      <xdr:nvSpPr>
        <xdr:cNvPr id="490" name="n_1mainValue【市民会館】&#10;一人当たり面積">
          <a:extLst>
            <a:ext uri="{FF2B5EF4-FFF2-40B4-BE49-F238E27FC236}">
              <a16:creationId xmlns:a16="http://schemas.microsoft.com/office/drawing/2014/main" id="{624B6876-EDCE-430A-9000-C8479113D34F}"/>
            </a:ext>
          </a:extLst>
        </xdr:cNvPr>
        <xdr:cNvSpPr txBox="1"/>
      </xdr:nvSpPr>
      <xdr:spPr>
        <a:xfrm>
          <a:off x="8458277" y="177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154703</xdr:rowOff>
    </xdr:from>
    <xdr:ext cx="469744" cy="259045"/>
    <xdr:sp macro="" textlink="">
      <xdr:nvSpPr>
        <xdr:cNvPr id="491" name="n_2mainValue【市民会館】&#10;一人当たり面積">
          <a:extLst>
            <a:ext uri="{FF2B5EF4-FFF2-40B4-BE49-F238E27FC236}">
              <a16:creationId xmlns:a16="http://schemas.microsoft.com/office/drawing/2014/main" id="{9F0C8A29-A8E3-45CF-95DB-C56BAB6149C3}"/>
            </a:ext>
          </a:extLst>
        </xdr:cNvPr>
        <xdr:cNvSpPr txBox="1"/>
      </xdr:nvSpPr>
      <xdr:spPr>
        <a:xfrm>
          <a:off x="7677227" y="1775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154703</xdr:rowOff>
    </xdr:from>
    <xdr:ext cx="469744" cy="259045"/>
    <xdr:sp macro="" textlink="">
      <xdr:nvSpPr>
        <xdr:cNvPr id="492" name="n_3mainValue【市民会館】&#10;一人当たり面積">
          <a:extLst>
            <a:ext uri="{FF2B5EF4-FFF2-40B4-BE49-F238E27FC236}">
              <a16:creationId xmlns:a16="http://schemas.microsoft.com/office/drawing/2014/main" id="{D56DAEFB-2CFC-41D5-A90A-1F3A161EA852}"/>
            </a:ext>
          </a:extLst>
        </xdr:cNvPr>
        <xdr:cNvSpPr txBox="1"/>
      </xdr:nvSpPr>
      <xdr:spPr>
        <a:xfrm>
          <a:off x="6864427" y="1775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154703</xdr:rowOff>
    </xdr:from>
    <xdr:ext cx="469744" cy="259045"/>
    <xdr:sp macro="" textlink="">
      <xdr:nvSpPr>
        <xdr:cNvPr id="493" name="n_4mainValue【市民会館】&#10;一人当たり面積">
          <a:extLst>
            <a:ext uri="{FF2B5EF4-FFF2-40B4-BE49-F238E27FC236}">
              <a16:creationId xmlns:a16="http://schemas.microsoft.com/office/drawing/2014/main" id="{51AD8E60-81FA-4B12-A567-FB8264BEF711}"/>
            </a:ext>
          </a:extLst>
        </xdr:cNvPr>
        <xdr:cNvSpPr txBox="1"/>
      </xdr:nvSpPr>
      <xdr:spPr>
        <a:xfrm>
          <a:off x="6070677" y="1775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AD05B254-8137-40EE-A44E-CB1EE68E10D1}"/>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4B66C1D4-30CB-4A38-B831-315CC6D4571E}"/>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94515B34-1A65-40FC-B1F4-7388B9C21912}"/>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C4894EC7-8DDC-44E2-988D-666C1D24326A}"/>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6B141A08-8DD3-40A3-B53D-19C66AFB061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439199F2-A7B1-4ED7-B9EC-951A596D24CE}"/>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E4B8FF04-F2D6-4BA4-A385-07534F2F38A3}"/>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412A65DD-74A4-4794-8139-D98922419495}"/>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38CAE315-AC8A-41DE-8327-AE1EC02738C4}"/>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B8BC96B5-8F69-40DC-8A2C-104452B8EA2A}"/>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3D924F57-376E-4EE6-B06E-EE7418493706}"/>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65E20CD6-C0BC-44A5-B768-8E70AAD79B47}"/>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B38CD6B5-B4F9-4E61-B3C5-0BCE0B1FF814}"/>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A9280D5B-C0A1-436A-A84D-10E4CAD2705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4E64E03A-75E1-4F8F-A4EB-1725AE5B6F6B}"/>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8F09DCB4-8ED4-4763-8AB6-ADA8E5508857}"/>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90C4FABD-6D55-468E-8D0F-2EB7709F9EFA}"/>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7CE80D8F-0C00-4BE9-AF41-14816B58DC01}"/>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18B610FE-A7CF-4BBD-B03B-50C432F5BD51}"/>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2DB445AF-2EFE-4BCC-AEFA-292EC5550BA6}"/>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2C4A2218-0D2D-4CFE-8C78-98415D95198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9532D76B-51B8-42D4-85A8-1658B68CC0AF}"/>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CA97A8B3-3758-4AA1-80AC-412B0D44AAC3}"/>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3A8E33D3-5F45-430C-A479-4B5287A9092F}"/>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C99A69CF-E2FD-4AF8-9F34-AE9522193F83}"/>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a:extLst>
            <a:ext uri="{FF2B5EF4-FFF2-40B4-BE49-F238E27FC236}">
              <a16:creationId xmlns:a16="http://schemas.microsoft.com/office/drawing/2014/main" id="{D25E28BE-AC17-4887-B6C9-695A4BC99F34}"/>
            </a:ext>
          </a:extLst>
        </xdr:cNvPr>
        <xdr:cNvCxnSpPr/>
      </xdr:nvCxnSpPr>
      <xdr:spPr>
        <a:xfrm flipV="1">
          <a:off x="14699614" y="5637167"/>
          <a:ext cx="0" cy="139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99B62385-0A02-4593-BC72-D0E25F7F5A89}"/>
            </a:ext>
          </a:extLst>
        </xdr:cNvPr>
        <xdr:cNvSpPr txBox="1"/>
      </xdr:nvSpPr>
      <xdr:spPr>
        <a:xfrm>
          <a:off x="14738350" y="7035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a:extLst>
            <a:ext uri="{FF2B5EF4-FFF2-40B4-BE49-F238E27FC236}">
              <a16:creationId xmlns:a16="http://schemas.microsoft.com/office/drawing/2014/main" id="{9367C1EB-DC34-41E2-9827-DCF2BB99A4DF}"/>
            </a:ext>
          </a:extLst>
        </xdr:cNvPr>
        <xdr:cNvCxnSpPr/>
      </xdr:nvCxnSpPr>
      <xdr:spPr>
        <a:xfrm>
          <a:off x="14611350" y="7031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C235502C-1241-4DC0-8598-A069F9D80A9F}"/>
            </a:ext>
          </a:extLst>
        </xdr:cNvPr>
        <xdr:cNvSpPr txBox="1"/>
      </xdr:nvSpPr>
      <xdr:spPr>
        <a:xfrm>
          <a:off x="14738350" y="5425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a:extLst>
            <a:ext uri="{FF2B5EF4-FFF2-40B4-BE49-F238E27FC236}">
              <a16:creationId xmlns:a16="http://schemas.microsoft.com/office/drawing/2014/main" id="{47F06703-36BB-4F76-BC13-D192241CA6A4}"/>
            </a:ext>
          </a:extLst>
        </xdr:cNvPr>
        <xdr:cNvCxnSpPr/>
      </xdr:nvCxnSpPr>
      <xdr:spPr>
        <a:xfrm>
          <a:off x="14611350" y="56371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12D930E9-906B-4518-ACF0-E60A2AF156D5}"/>
            </a:ext>
          </a:extLst>
        </xdr:cNvPr>
        <xdr:cNvSpPr txBox="1"/>
      </xdr:nvSpPr>
      <xdr:spPr>
        <a:xfrm>
          <a:off x="14738350" y="628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a:extLst>
            <a:ext uri="{FF2B5EF4-FFF2-40B4-BE49-F238E27FC236}">
              <a16:creationId xmlns:a16="http://schemas.microsoft.com/office/drawing/2014/main" id="{6AAE215E-2C83-41EA-B293-39FD0A642EA1}"/>
            </a:ext>
          </a:extLst>
        </xdr:cNvPr>
        <xdr:cNvSpPr/>
      </xdr:nvSpPr>
      <xdr:spPr>
        <a:xfrm>
          <a:off x="14649450" y="64231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a:extLst>
            <a:ext uri="{FF2B5EF4-FFF2-40B4-BE49-F238E27FC236}">
              <a16:creationId xmlns:a16="http://schemas.microsoft.com/office/drawing/2014/main" id="{681E64B0-54AC-48C3-BB2E-ED1D9EAE2B06}"/>
            </a:ext>
          </a:extLst>
        </xdr:cNvPr>
        <xdr:cNvSpPr/>
      </xdr:nvSpPr>
      <xdr:spPr>
        <a:xfrm>
          <a:off x="13887450" y="64100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4A8D0BA4-4EF9-4B28-912B-8F7AC8C2C16A}"/>
            </a:ext>
          </a:extLst>
        </xdr:cNvPr>
        <xdr:cNvSpPr/>
      </xdr:nvSpPr>
      <xdr:spPr>
        <a:xfrm>
          <a:off x="13093700" y="6408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a:extLst>
            <a:ext uri="{FF2B5EF4-FFF2-40B4-BE49-F238E27FC236}">
              <a16:creationId xmlns:a16="http://schemas.microsoft.com/office/drawing/2014/main" id="{CE5006CE-E90B-466C-A582-C917AD558CDD}"/>
            </a:ext>
          </a:extLst>
        </xdr:cNvPr>
        <xdr:cNvSpPr/>
      </xdr:nvSpPr>
      <xdr:spPr>
        <a:xfrm>
          <a:off x="12299950" y="64263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a:extLst>
            <a:ext uri="{FF2B5EF4-FFF2-40B4-BE49-F238E27FC236}">
              <a16:creationId xmlns:a16="http://schemas.microsoft.com/office/drawing/2014/main" id="{0F5326C1-C4EB-4B58-BCF8-5A0575323D84}"/>
            </a:ext>
          </a:extLst>
        </xdr:cNvPr>
        <xdr:cNvSpPr/>
      </xdr:nvSpPr>
      <xdr:spPr>
        <a:xfrm>
          <a:off x="11487150" y="6441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6F67B8B-E0AD-4009-B409-0E1FC7D1229F}"/>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E529456-930A-4276-A68D-F6844393C17A}"/>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A094DDB-9550-4B88-BC92-9689524CDDF7}"/>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5C5F5AC-3249-4351-BC05-C44EC826B7FB}"/>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3BE7CEA-6A92-44D5-BE0B-09B63B9F31B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128270</xdr:rowOff>
    </xdr:from>
    <xdr:to>
      <xdr:col>85</xdr:col>
      <xdr:colOff>177800</xdr:colOff>
      <xdr:row>42</xdr:row>
      <xdr:rowOff>58420</xdr:rowOff>
    </xdr:to>
    <xdr:sp macro="" textlink="">
      <xdr:nvSpPr>
        <xdr:cNvPr id="535" name="楕円 534">
          <a:extLst>
            <a:ext uri="{FF2B5EF4-FFF2-40B4-BE49-F238E27FC236}">
              <a16:creationId xmlns:a16="http://schemas.microsoft.com/office/drawing/2014/main" id="{E8CB97FB-C74C-4B96-A087-548F0C3A04FB}"/>
            </a:ext>
          </a:extLst>
        </xdr:cNvPr>
        <xdr:cNvSpPr/>
      </xdr:nvSpPr>
      <xdr:spPr>
        <a:xfrm>
          <a:off x="14649450" y="69037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43197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8A82BD00-6DFD-4446-B32B-35FB654DDE0D}"/>
            </a:ext>
          </a:extLst>
        </xdr:cNvPr>
        <xdr:cNvSpPr txBox="1"/>
      </xdr:nvSpPr>
      <xdr:spPr>
        <a:xfrm>
          <a:off x="14738350" y="681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118473</xdr:rowOff>
    </xdr:from>
    <xdr:to>
      <xdr:col>81</xdr:col>
      <xdr:colOff>101600</xdr:colOff>
      <xdr:row>42</xdr:row>
      <xdr:rowOff>48623</xdr:rowOff>
    </xdr:to>
    <xdr:sp macro="" textlink="">
      <xdr:nvSpPr>
        <xdr:cNvPr id="537" name="楕円 536">
          <a:extLst>
            <a:ext uri="{FF2B5EF4-FFF2-40B4-BE49-F238E27FC236}">
              <a16:creationId xmlns:a16="http://schemas.microsoft.com/office/drawing/2014/main" id="{89D83157-334B-4C47-9769-9DA853822760}"/>
            </a:ext>
          </a:extLst>
        </xdr:cNvPr>
        <xdr:cNvSpPr/>
      </xdr:nvSpPr>
      <xdr:spPr>
        <a:xfrm>
          <a:off x="13887450" y="68939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169273</xdr:rowOff>
    </xdr:from>
    <xdr:to>
      <xdr:col>85</xdr:col>
      <xdr:colOff>127000</xdr:colOff>
      <xdr:row>42</xdr:row>
      <xdr:rowOff>7620</xdr:rowOff>
    </xdr:to>
    <xdr:cxnSp macro="">
      <xdr:nvCxnSpPr>
        <xdr:cNvPr id="538" name="直線コネクタ 537">
          <a:extLst>
            <a:ext uri="{FF2B5EF4-FFF2-40B4-BE49-F238E27FC236}">
              <a16:creationId xmlns:a16="http://schemas.microsoft.com/office/drawing/2014/main" id="{DC2355AB-4F84-46CF-A4B7-0E73E5FC5EC0}"/>
            </a:ext>
          </a:extLst>
        </xdr:cNvPr>
        <xdr:cNvCxnSpPr/>
      </xdr:nvCxnSpPr>
      <xdr:spPr>
        <a:xfrm>
          <a:off x="13938250" y="6938373"/>
          <a:ext cx="762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102144</xdr:rowOff>
    </xdr:from>
    <xdr:to>
      <xdr:col>76</xdr:col>
      <xdr:colOff>165100</xdr:colOff>
      <xdr:row>42</xdr:row>
      <xdr:rowOff>32294</xdr:rowOff>
    </xdr:to>
    <xdr:sp macro="" textlink="">
      <xdr:nvSpPr>
        <xdr:cNvPr id="539" name="楕円 538">
          <a:extLst>
            <a:ext uri="{FF2B5EF4-FFF2-40B4-BE49-F238E27FC236}">
              <a16:creationId xmlns:a16="http://schemas.microsoft.com/office/drawing/2014/main" id="{3B35BAB2-F438-491C-9802-B08A7AA0D2AF}"/>
            </a:ext>
          </a:extLst>
        </xdr:cNvPr>
        <xdr:cNvSpPr/>
      </xdr:nvSpPr>
      <xdr:spPr>
        <a:xfrm>
          <a:off x="13093700" y="68775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152944</xdr:rowOff>
    </xdr:from>
    <xdr:to>
      <xdr:col>81</xdr:col>
      <xdr:colOff>50800</xdr:colOff>
      <xdr:row>41</xdr:row>
      <xdr:rowOff>169273</xdr:rowOff>
    </xdr:to>
    <xdr:cxnSp macro="">
      <xdr:nvCxnSpPr>
        <xdr:cNvPr id="540" name="直線コネクタ 539">
          <a:extLst>
            <a:ext uri="{FF2B5EF4-FFF2-40B4-BE49-F238E27FC236}">
              <a16:creationId xmlns:a16="http://schemas.microsoft.com/office/drawing/2014/main" id="{21C9B113-58D2-4CAA-8FD4-DCE19B2AC21A}"/>
            </a:ext>
          </a:extLst>
        </xdr:cNvPr>
        <xdr:cNvCxnSpPr/>
      </xdr:nvCxnSpPr>
      <xdr:spPr>
        <a:xfrm>
          <a:off x="13144500" y="6928394"/>
          <a:ext cx="79375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95613</xdr:rowOff>
    </xdr:from>
    <xdr:to>
      <xdr:col>72</xdr:col>
      <xdr:colOff>38100</xdr:colOff>
      <xdr:row>42</xdr:row>
      <xdr:rowOff>25763</xdr:rowOff>
    </xdr:to>
    <xdr:sp macro="" textlink="">
      <xdr:nvSpPr>
        <xdr:cNvPr id="541" name="楕円 540">
          <a:extLst>
            <a:ext uri="{FF2B5EF4-FFF2-40B4-BE49-F238E27FC236}">
              <a16:creationId xmlns:a16="http://schemas.microsoft.com/office/drawing/2014/main" id="{01EFDF4C-471B-4A26-BE9A-F075DBD4F556}"/>
            </a:ext>
          </a:extLst>
        </xdr:cNvPr>
        <xdr:cNvSpPr/>
      </xdr:nvSpPr>
      <xdr:spPr>
        <a:xfrm>
          <a:off x="12299950" y="68710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146413</xdr:rowOff>
    </xdr:from>
    <xdr:to>
      <xdr:col>76</xdr:col>
      <xdr:colOff>114300</xdr:colOff>
      <xdr:row>41</xdr:row>
      <xdr:rowOff>152944</xdr:rowOff>
    </xdr:to>
    <xdr:cxnSp macro="">
      <xdr:nvCxnSpPr>
        <xdr:cNvPr id="542" name="直線コネクタ 541">
          <a:extLst>
            <a:ext uri="{FF2B5EF4-FFF2-40B4-BE49-F238E27FC236}">
              <a16:creationId xmlns:a16="http://schemas.microsoft.com/office/drawing/2014/main" id="{9549770D-F714-415E-9FF6-6AADD9B1706E}"/>
            </a:ext>
          </a:extLst>
        </xdr:cNvPr>
        <xdr:cNvCxnSpPr/>
      </xdr:nvCxnSpPr>
      <xdr:spPr>
        <a:xfrm>
          <a:off x="12344400" y="6921863"/>
          <a:ext cx="8001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87449</xdr:rowOff>
    </xdr:from>
    <xdr:to>
      <xdr:col>67</xdr:col>
      <xdr:colOff>101600</xdr:colOff>
      <xdr:row>42</xdr:row>
      <xdr:rowOff>17599</xdr:rowOff>
    </xdr:to>
    <xdr:sp macro="" textlink="">
      <xdr:nvSpPr>
        <xdr:cNvPr id="543" name="楕円 542">
          <a:extLst>
            <a:ext uri="{FF2B5EF4-FFF2-40B4-BE49-F238E27FC236}">
              <a16:creationId xmlns:a16="http://schemas.microsoft.com/office/drawing/2014/main" id="{A59C1B15-9C84-4B71-A3B7-69E30A08AC59}"/>
            </a:ext>
          </a:extLst>
        </xdr:cNvPr>
        <xdr:cNvSpPr/>
      </xdr:nvSpPr>
      <xdr:spPr>
        <a:xfrm>
          <a:off x="11487150" y="68628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138249</xdr:rowOff>
    </xdr:from>
    <xdr:to>
      <xdr:col>71</xdr:col>
      <xdr:colOff>177800</xdr:colOff>
      <xdr:row>41</xdr:row>
      <xdr:rowOff>146413</xdr:rowOff>
    </xdr:to>
    <xdr:cxnSp macro="">
      <xdr:nvCxnSpPr>
        <xdr:cNvPr id="544" name="直線コネクタ 543">
          <a:extLst>
            <a:ext uri="{FF2B5EF4-FFF2-40B4-BE49-F238E27FC236}">
              <a16:creationId xmlns:a16="http://schemas.microsoft.com/office/drawing/2014/main" id="{828976DB-1ACE-4EA9-85BF-C7F09CEA1A02}"/>
            </a:ext>
          </a:extLst>
        </xdr:cNvPr>
        <xdr:cNvCxnSpPr/>
      </xdr:nvCxnSpPr>
      <xdr:spPr>
        <a:xfrm>
          <a:off x="11537950" y="6913699"/>
          <a:ext cx="8064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5DC77BFB-982A-49C3-B6CC-2C713816A4C3}"/>
            </a:ext>
          </a:extLst>
        </xdr:cNvPr>
        <xdr:cNvSpPr txBox="1"/>
      </xdr:nvSpPr>
      <xdr:spPr>
        <a:xfrm>
          <a:off x="1374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88B26684-9C76-4C96-A7CE-94AD4193F177}"/>
            </a:ext>
          </a:extLst>
        </xdr:cNvPr>
        <xdr:cNvSpPr txBox="1"/>
      </xdr:nvSpPr>
      <xdr:spPr>
        <a:xfrm>
          <a:off x="1296099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3EBF4366-885A-4C70-842B-9B1317561D3E}"/>
            </a:ext>
          </a:extLst>
        </xdr:cNvPr>
        <xdr:cNvSpPr txBox="1"/>
      </xdr:nvSpPr>
      <xdr:spPr>
        <a:xfrm>
          <a:off x="121672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D95A1C0A-3900-4399-833E-0FB34CA4021E}"/>
            </a:ext>
          </a:extLst>
        </xdr:cNvPr>
        <xdr:cNvSpPr txBox="1"/>
      </xdr:nvSpPr>
      <xdr:spPr>
        <a:xfrm>
          <a:off x="113544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39750</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510D10FA-44D0-4D9F-B785-CDCCF4085D49}"/>
            </a:ext>
          </a:extLst>
        </xdr:cNvPr>
        <xdr:cNvSpPr txBox="1"/>
      </xdr:nvSpPr>
      <xdr:spPr>
        <a:xfrm>
          <a:off x="13742044" y="6980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23421</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154BF86D-9E93-4DCF-B360-41813B6018BC}"/>
            </a:ext>
          </a:extLst>
        </xdr:cNvPr>
        <xdr:cNvSpPr txBox="1"/>
      </xdr:nvSpPr>
      <xdr:spPr>
        <a:xfrm>
          <a:off x="12960994" y="6963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16890</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6DE7BA8E-A8B5-4E56-9C89-52A8888B8A17}"/>
            </a:ext>
          </a:extLst>
        </xdr:cNvPr>
        <xdr:cNvSpPr txBox="1"/>
      </xdr:nvSpPr>
      <xdr:spPr>
        <a:xfrm>
          <a:off x="12167244" y="695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8726</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6B21BBC-55CC-4FD1-AE8F-49827C9E23D0}"/>
            </a:ext>
          </a:extLst>
        </xdr:cNvPr>
        <xdr:cNvSpPr txBox="1"/>
      </xdr:nvSpPr>
      <xdr:spPr>
        <a:xfrm>
          <a:off x="11354444" y="6949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1285030D-5202-43AB-969E-B15D9811204F}"/>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3D0EAFEE-0221-43EA-A9F0-1DA4BDBB98BB}"/>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ED4165-8B3A-4E6D-BEB8-F2894539E97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881EAC80-1A82-4048-9C9A-D773035F56D4}"/>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EC628AB3-C379-4834-A31B-45C681DA0D76}"/>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3014450E-C089-4B37-99D5-B915E92314E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FD1C2C56-DBD6-4CB7-9B3A-9A97D8C29B49}"/>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3305776F-9F10-4E88-9040-19B033044E72}"/>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168A410A-981D-4958-ADE3-B8F9826FFF78}"/>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72C2450F-0777-4BD0-A087-E07BC157835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E6488B14-D8B3-442C-92DF-CAB2770FF63A}"/>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F390CF63-3D70-4E1C-9849-FC7CF5B50285}"/>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DD1AB3D0-4DC1-4A8D-B56B-FB6787A2481F}"/>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93E62C03-E616-4F1C-AABF-871FA5B22006}"/>
            </a:ext>
          </a:extLst>
        </xdr:cNvPr>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E054740F-45CD-4BC5-B2AF-6B2FB626DA17}"/>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BB02190C-4021-4368-B3F2-55B3DCF89568}"/>
            </a:ext>
          </a:extLst>
        </xdr:cNvPr>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9C7CC538-00AB-432F-AC2F-8DD60A2F68F4}"/>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8E7AF17E-1B77-4C93-9386-0DC1B1AF63CC}"/>
            </a:ext>
          </a:extLst>
        </xdr:cNvPr>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1FB5E343-100A-4F07-B401-3D077840CDFC}"/>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25596B91-9F73-4E6A-B334-7CA17E8F1140}"/>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552EAD6B-12F4-4228-BC1C-D43702A96B5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a:extLst>
            <a:ext uri="{FF2B5EF4-FFF2-40B4-BE49-F238E27FC236}">
              <a16:creationId xmlns:a16="http://schemas.microsoft.com/office/drawing/2014/main" id="{F5886462-F8DB-4B12-B2BD-E059919568F5}"/>
            </a:ext>
          </a:extLst>
        </xdr:cNvPr>
        <xdr:cNvCxnSpPr/>
      </xdr:nvCxnSpPr>
      <xdr:spPr>
        <a:xfrm flipV="1">
          <a:off x="19951064" y="5638960"/>
          <a:ext cx="0" cy="1268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a:extLst>
            <a:ext uri="{FF2B5EF4-FFF2-40B4-BE49-F238E27FC236}">
              <a16:creationId xmlns:a16="http://schemas.microsoft.com/office/drawing/2014/main" id="{F0EFEFB9-FD6C-48D0-87F7-B4F809457C53}"/>
            </a:ext>
          </a:extLst>
        </xdr:cNvPr>
        <xdr:cNvSpPr txBox="1"/>
      </xdr:nvSpPr>
      <xdr:spPr>
        <a:xfrm>
          <a:off x="19989800" y="6911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a:extLst>
            <a:ext uri="{FF2B5EF4-FFF2-40B4-BE49-F238E27FC236}">
              <a16:creationId xmlns:a16="http://schemas.microsoft.com/office/drawing/2014/main" id="{E6DF91DB-846A-49C6-94B8-8E9ABD89F154}"/>
            </a:ext>
          </a:extLst>
        </xdr:cNvPr>
        <xdr:cNvCxnSpPr/>
      </xdr:nvCxnSpPr>
      <xdr:spPr>
        <a:xfrm>
          <a:off x="19881850" y="6907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A1B10154-A6AD-4150-8328-3F786EE044C7}"/>
            </a:ext>
          </a:extLst>
        </xdr:cNvPr>
        <xdr:cNvSpPr txBox="1"/>
      </xdr:nvSpPr>
      <xdr:spPr>
        <a:xfrm>
          <a:off x="19989800" y="542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a:extLst>
            <a:ext uri="{FF2B5EF4-FFF2-40B4-BE49-F238E27FC236}">
              <a16:creationId xmlns:a16="http://schemas.microsoft.com/office/drawing/2014/main" id="{57D179AA-FB0E-4779-95FB-A93D03A86BE3}"/>
            </a:ext>
          </a:extLst>
        </xdr:cNvPr>
        <xdr:cNvCxnSpPr/>
      </xdr:nvCxnSpPr>
      <xdr:spPr>
        <a:xfrm>
          <a:off x="19881850" y="56389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F7D92CD8-635B-4F72-86BE-6F991E52D439}"/>
            </a:ext>
          </a:extLst>
        </xdr:cNvPr>
        <xdr:cNvSpPr txBox="1"/>
      </xdr:nvSpPr>
      <xdr:spPr>
        <a:xfrm>
          <a:off x="19989800" y="6348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a:extLst>
            <a:ext uri="{FF2B5EF4-FFF2-40B4-BE49-F238E27FC236}">
              <a16:creationId xmlns:a16="http://schemas.microsoft.com/office/drawing/2014/main" id="{72D025CA-D1FB-4E50-8F42-F07CD7028530}"/>
            </a:ext>
          </a:extLst>
        </xdr:cNvPr>
        <xdr:cNvSpPr/>
      </xdr:nvSpPr>
      <xdr:spPr>
        <a:xfrm>
          <a:off x="19900900" y="64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a:extLst>
            <a:ext uri="{FF2B5EF4-FFF2-40B4-BE49-F238E27FC236}">
              <a16:creationId xmlns:a16="http://schemas.microsoft.com/office/drawing/2014/main" id="{F42C1739-F2EA-4857-927A-B45B4AF4925F}"/>
            </a:ext>
          </a:extLst>
        </xdr:cNvPr>
        <xdr:cNvSpPr/>
      </xdr:nvSpPr>
      <xdr:spPr>
        <a:xfrm>
          <a:off x="19157950" y="6502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a:extLst>
            <a:ext uri="{FF2B5EF4-FFF2-40B4-BE49-F238E27FC236}">
              <a16:creationId xmlns:a16="http://schemas.microsoft.com/office/drawing/2014/main" id="{64392DC9-1C8C-4B95-AE1A-FFC147D572D8}"/>
            </a:ext>
          </a:extLst>
        </xdr:cNvPr>
        <xdr:cNvSpPr/>
      </xdr:nvSpPr>
      <xdr:spPr>
        <a:xfrm>
          <a:off x="18345150" y="648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a:extLst>
            <a:ext uri="{FF2B5EF4-FFF2-40B4-BE49-F238E27FC236}">
              <a16:creationId xmlns:a16="http://schemas.microsoft.com/office/drawing/2014/main" id="{4B413FB2-BFA2-4A57-AB75-622DE1704051}"/>
            </a:ext>
          </a:extLst>
        </xdr:cNvPr>
        <xdr:cNvSpPr/>
      </xdr:nvSpPr>
      <xdr:spPr>
        <a:xfrm>
          <a:off x="17551400" y="648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a:extLst>
            <a:ext uri="{FF2B5EF4-FFF2-40B4-BE49-F238E27FC236}">
              <a16:creationId xmlns:a16="http://schemas.microsoft.com/office/drawing/2014/main" id="{EE0D3371-8793-4CD0-A621-BA25FB89AB7D}"/>
            </a:ext>
          </a:extLst>
        </xdr:cNvPr>
        <xdr:cNvSpPr/>
      </xdr:nvSpPr>
      <xdr:spPr>
        <a:xfrm>
          <a:off x="16757650" y="64933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CEA1225-C565-4AEA-AB99-B2CED222A9BA}"/>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AE27390-6D5F-4D65-BB37-D10ACC140289}"/>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AD0486F-28BE-40D4-B2C6-FA11CC420656}"/>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6728739-E01A-4B59-BFBA-C8ADB75AF0FF}"/>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D73D588-12FF-4B3C-B7AF-484CD1F0C5EB}"/>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16910</xdr:rowOff>
    </xdr:from>
    <xdr:to>
      <xdr:col>116</xdr:col>
      <xdr:colOff>114300</xdr:colOff>
      <xdr:row>40</xdr:row>
      <xdr:rowOff>118510</xdr:rowOff>
    </xdr:to>
    <xdr:sp macro="" textlink="">
      <xdr:nvSpPr>
        <xdr:cNvPr id="590" name="楕円 589">
          <a:extLst>
            <a:ext uri="{FF2B5EF4-FFF2-40B4-BE49-F238E27FC236}">
              <a16:creationId xmlns:a16="http://schemas.microsoft.com/office/drawing/2014/main" id="{7BFA219F-76FC-4F10-9021-0DD6E74ABE55}"/>
            </a:ext>
          </a:extLst>
        </xdr:cNvPr>
        <xdr:cNvSpPr/>
      </xdr:nvSpPr>
      <xdr:spPr>
        <a:xfrm>
          <a:off x="19900900" y="66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166787</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FAE72C0A-2C4E-45D8-9AD2-A62DE8F6F9B3}"/>
            </a:ext>
          </a:extLst>
        </xdr:cNvPr>
        <xdr:cNvSpPr txBox="1"/>
      </xdr:nvSpPr>
      <xdr:spPr>
        <a:xfrm>
          <a:off x="19989800" y="661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20074</xdr:rowOff>
    </xdr:from>
    <xdr:to>
      <xdr:col>112</xdr:col>
      <xdr:colOff>38100</xdr:colOff>
      <xdr:row>40</xdr:row>
      <xdr:rowOff>121674</xdr:rowOff>
    </xdr:to>
    <xdr:sp macro="" textlink="">
      <xdr:nvSpPr>
        <xdr:cNvPr id="592" name="楕円 591">
          <a:extLst>
            <a:ext uri="{FF2B5EF4-FFF2-40B4-BE49-F238E27FC236}">
              <a16:creationId xmlns:a16="http://schemas.microsoft.com/office/drawing/2014/main" id="{0B80592D-E23D-4A6F-9B16-3F133AAB0547}"/>
            </a:ext>
          </a:extLst>
        </xdr:cNvPr>
        <xdr:cNvSpPr/>
      </xdr:nvSpPr>
      <xdr:spPr>
        <a:xfrm>
          <a:off x="19157950" y="66304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67710</xdr:rowOff>
    </xdr:from>
    <xdr:to>
      <xdr:col>116</xdr:col>
      <xdr:colOff>63500</xdr:colOff>
      <xdr:row>40</xdr:row>
      <xdr:rowOff>70874</xdr:rowOff>
    </xdr:to>
    <xdr:cxnSp macro="">
      <xdr:nvCxnSpPr>
        <xdr:cNvPr id="593" name="直線コネクタ 592">
          <a:extLst>
            <a:ext uri="{FF2B5EF4-FFF2-40B4-BE49-F238E27FC236}">
              <a16:creationId xmlns:a16="http://schemas.microsoft.com/office/drawing/2014/main" id="{02F0B365-645C-4B2F-8DFD-0387E053BC79}"/>
            </a:ext>
          </a:extLst>
        </xdr:cNvPr>
        <xdr:cNvCxnSpPr/>
      </xdr:nvCxnSpPr>
      <xdr:spPr>
        <a:xfrm flipV="1">
          <a:off x="19202400" y="6678060"/>
          <a:ext cx="7493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21665</xdr:rowOff>
    </xdr:from>
    <xdr:to>
      <xdr:col>107</xdr:col>
      <xdr:colOff>101600</xdr:colOff>
      <xdr:row>40</xdr:row>
      <xdr:rowOff>123265</xdr:rowOff>
    </xdr:to>
    <xdr:sp macro="" textlink="">
      <xdr:nvSpPr>
        <xdr:cNvPr id="594" name="楕円 593">
          <a:extLst>
            <a:ext uri="{FF2B5EF4-FFF2-40B4-BE49-F238E27FC236}">
              <a16:creationId xmlns:a16="http://schemas.microsoft.com/office/drawing/2014/main" id="{FFBA0CEE-5F33-43F2-8722-5EE4CD7B485B}"/>
            </a:ext>
          </a:extLst>
        </xdr:cNvPr>
        <xdr:cNvSpPr/>
      </xdr:nvSpPr>
      <xdr:spPr>
        <a:xfrm>
          <a:off x="18345150" y="66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70874</xdr:rowOff>
    </xdr:from>
    <xdr:to>
      <xdr:col>111</xdr:col>
      <xdr:colOff>177800</xdr:colOff>
      <xdr:row>40</xdr:row>
      <xdr:rowOff>72465</xdr:rowOff>
    </xdr:to>
    <xdr:cxnSp macro="">
      <xdr:nvCxnSpPr>
        <xdr:cNvPr id="595" name="直線コネクタ 594">
          <a:extLst>
            <a:ext uri="{FF2B5EF4-FFF2-40B4-BE49-F238E27FC236}">
              <a16:creationId xmlns:a16="http://schemas.microsoft.com/office/drawing/2014/main" id="{19CF9213-38BE-4169-978D-6AA8B2766EB2}"/>
            </a:ext>
          </a:extLst>
        </xdr:cNvPr>
        <xdr:cNvCxnSpPr/>
      </xdr:nvCxnSpPr>
      <xdr:spPr>
        <a:xfrm flipV="1">
          <a:off x="18395950" y="6681224"/>
          <a:ext cx="80645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22378</xdr:rowOff>
    </xdr:from>
    <xdr:to>
      <xdr:col>102</xdr:col>
      <xdr:colOff>165100</xdr:colOff>
      <xdr:row>40</xdr:row>
      <xdr:rowOff>123978</xdr:rowOff>
    </xdr:to>
    <xdr:sp macro="" textlink="">
      <xdr:nvSpPr>
        <xdr:cNvPr id="596" name="楕円 595">
          <a:extLst>
            <a:ext uri="{FF2B5EF4-FFF2-40B4-BE49-F238E27FC236}">
              <a16:creationId xmlns:a16="http://schemas.microsoft.com/office/drawing/2014/main" id="{EF5ABC1E-1CA9-49D8-B99C-84E6EBBD3B2C}"/>
            </a:ext>
          </a:extLst>
        </xdr:cNvPr>
        <xdr:cNvSpPr/>
      </xdr:nvSpPr>
      <xdr:spPr>
        <a:xfrm>
          <a:off x="17551400" y="66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72465</xdr:rowOff>
    </xdr:from>
    <xdr:to>
      <xdr:col>107</xdr:col>
      <xdr:colOff>50800</xdr:colOff>
      <xdr:row>40</xdr:row>
      <xdr:rowOff>73178</xdr:rowOff>
    </xdr:to>
    <xdr:cxnSp macro="">
      <xdr:nvCxnSpPr>
        <xdr:cNvPr id="597" name="直線コネクタ 596">
          <a:extLst>
            <a:ext uri="{FF2B5EF4-FFF2-40B4-BE49-F238E27FC236}">
              <a16:creationId xmlns:a16="http://schemas.microsoft.com/office/drawing/2014/main" id="{987C6DE8-020E-4016-894F-5A4220F958D8}"/>
            </a:ext>
          </a:extLst>
        </xdr:cNvPr>
        <xdr:cNvCxnSpPr/>
      </xdr:nvCxnSpPr>
      <xdr:spPr>
        <a:xfrm flipV="1">
          <a:off x="17602200" y="6682815"/>
          <a:ext cx="79375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25446</xdr:rowOff>
    </xdr:from>
    <xdr:to>
      <xdr:col>98</xdr:col>
      <xdr:colOff>38100</xdr:colOff>
      <xdr:row>40</xdr:row>
      <xdr:rowOff>127046</xdr:rowOff>
    </xdr:to>
    <xdr:sp macro="" textlink="">
      <xdr:nvSpPr>
        <xdr:cNvPr id="598" name="楕円 597">
          <a:extLst>
            <a:ext uri="{FF2B5EF4-FFF2-40B4-BE49-F238E27FC236}">
              <a16:creationId xmlns:a16="http://schemas.microsoft.com/office/drawing/2014/main" id="{D3FCEC91-D90F-4110-B9D9-2A8667D47D8C}"/>
            </a:ext>
          </a:extLst>
        </xdr:cNvPr>
        <xdr:cNvSpPr/>
      </xdr:nvSpPr>
      <xdr:spPr>
        <a:xfrm>
          <a:off x="16757650" y="66357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73178</xdr:rowOff>
    </xdr:from>
    <xdr:to>
      <xdr:col>102</xdr:col>
      <xdr:colOff>114300</xdr:colOff>
      <xdr:row>40</xdr:row>
      <xdr:rowOff>76246</xdr:rowOff>
    </xdr:to>
    <xdr:cxnSp macro="">
      <xdr:nvCxnSpPr>
        <xdr:cNvPr id="599" name="直線コネクタ 598">
          <a:extLst>
            <a:ext uri="{FF2B5EF4-FFF2-40B4-BE49-F238E27FC236}">
              <a16:creationId xmlns:a16="http://schemas.microsoft.com/office/drawing/2014/main" id="{04521DFD-AD2D-498C-941A-723561AC241D}"/>
            </a:ext>
          </a:extLst>
        </xdr:cNvPr>
        <xdr:cNvCxnSpPr/>
      </xdr:nvCxnSpPr>
      <xdr:spPr>
        <a:xfrm flipV="1">
          <a:off x="16802100" y="6683528"/>
          <a:ext cx="8001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B15250E3-A808-4F11-B468-B8388D6DE3E7}"/>
            </a:ext>
          </a:extLst>
        </xdr:cNvPr>
        <xdr:cNvSpPr txBox="1"/>
      </xdr:nvSpPr>
      <xdr:spPr>
        <a:xfrm>
          <a:off x="18947911" y="628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8F7FACDA-908D-49E4-A0C3-FE0DF9B9A99A}"/>
            </a:ext>
          </a:extLst>
        </xdr:cNvPr>
        <xdr:cNvSpPr txBox="1"/>
      </xdr:nvSpPr>
      <xdr:spPr>
        <a:xfrm>
          <a:off x="18166861" y="62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F1DAFAA3-9E7A-4582-ABE9-BA8CD21751C9}"/>
            </a:ext>
          </a:extLst>
        </xdr:cNvPr>
        <xdr:cNvSpPr txBox="1"/>
      </xdr:nvSpPr>
      <xdr:spPr>
        <a:xfrm>
          <a:off x="17354061" y="626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373439EB-F9BE-4269-B3D1-F4BE3EF28189}"/>
            </a:ext>
          </a:extLst>
        </xdr:cNvPr>
        <xdr:cNvSpPr txBox="1"/>
      </xdr:nvSpPr>
      <xdr:spPr>
        <a:xfrm>
          <a:off x="16560311" y="628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112801</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4A9C92E-168E-400C-AB95-C2983ABD4AF5}"/>
            </a:ext>
          </a:extLst>
        </xdr:cNvPr>
        <xdr:cNvSpPr txBox="1"/>
      </xdr:nvSpPr>
      <xdr:spPr>
        <a:xfrm>
          <a:off x="18947911" y="67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114392</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B0DB3A43-0186-4A52-BD82-4DCBCB22FB2F}"/>
            </a:ext>
          </a:extLst>
        </xdr:cNvPr>
        <xdr:cNvSpPr txBox="1"/>
      </xdr:nvSpPr>
      <xdr:spPr>
        <a:xfrm>
          <a:off x="18166861" y="67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115105</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6BE3474B-3DE7-47DA-912F-7F984712DA5D}"/>
            </a:ext>
          </a:extLst>
        </xdr:cNvPr>
        <xdr:cNvSpPr txBox="1"/>
      </xdr:nvSpPr>
      <xdr:spPr>
        <a:xfrm>
          <a:off x="17354061" y="67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118173</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F2F1A890-A18B-47A3-82B7-4A578E8D9F0F}"/>
            </a:ext>
          </a:extLst>
        </xdr:cNvPr>
        <xdr:cNvSpPr txBox="1"/>
      </xdr:nvSpPr>
      <xdr:spPr>
        <a:xfrm>
          <a:off x="16560311" y="672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DE65F64C-956B-415F-A05C-8762FD13E19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339BAB14-7C19-446A-AFEB-34ED5E41B356}"/>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1A9E9889-45D9-4A19-A01A-F1636FEF0354}"/>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EE1A3388-71CC-497B-9FC6-8099FC315222}"/>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AC09AAA2-D1AB-4BDB-9310-5D4EAED4425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E8EC3ED5-CF2A-4BA4-85E2-83CD5CE177D6}"/>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F32326D-6656-4E4B-BB3C-7DB35F970D9C}"/>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7988D3C6-EB2A-4704-BE8F-375AEA1E9A78}"/>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FF0F1934-9301-44FE-AB60-27A6DB379A49}"/>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720984A4-D2CD-466E-800D-75567DE5D017}"/>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E066AE-8072-4ECF-8D42-1FE3433C4939}"/>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9CEB9E9B-1652-4731-BBD9-9693D71C53F1}"/>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C6937B2B-00B1-4B33-B46A-DB5C8B30B92E}"/>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1BADE85E-57E4-4E77-9B11-B5A1C28D4E8A}"/>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459FB7F7-44B0-4C15-8765-DD81D3BA4699}"/>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8B2F2C4D-1B1B-4685-A0A0-09747EB502F9}"/>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D7525644-A732-4D5F-ABF7-66E4B4F5BF62}"/>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4F185137-0B5B-4BA2-AD27-16E7F4132A32}"/>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5DC2EDD1-D137-4F46-B151-9A32D7DEDF76}"/>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06AA3475-910E-434E-93B8-FDD99AF944A7}"/>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0A37C4D2-C2BD-4CCB-A69D-A245ED7C5D6E}"/>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A67F206B-D627-4072-9C7A-EAB9A4551966}"/>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01A4B6E9-C2CF-4F6D-86FE-4A211E1EC26E}"/>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31796AE7-D591-44D4-834B-EF66DAFE9329}"/>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0FCC04EA-DEA3-4612-B86E-C0CD5B79F451}"/>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a:extLst>
            <a:ext uri="{FF2B5EF4-FFF2-40B4-BE49-F238E27FC236}">
              <a16:creationId xmlns:a16="http://schemas.microsoft.com/office/drawing/2014/main" id="{BA9C2A2F-AB45-4039-B5A2-4F499FF31F19}"/>
            </a:ext>
          </a:extLst>
        </xdr:cNvPr>
        <xdr:cNvCxnSpPr/>
      </xdr:nvCxnSpPr>
      <xdr:spPr>
        <a:xfrm flipV="1">
          <a:off x="14699614" y="9253583"/>
          <a:ext cx="0" cy="127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9D7C9D76-2CFC-4252-90F7-D48ED1422744}"/>
            </a:ext>
          </a:extLst>
        </xdr:cNvPr>
        <xdr:cNvSpPr txBox="1"/>
      </xdr:nvSpPr>
      <xdr:spPr>
        <a:xfrm>
          <a:off x="14738350" y="1053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a:extLst>
            <a:ext uri="{FF2B5EF4-FFF2-40B4-BE49-F238E27FC236}">
              <a16:creationId xmlns:a16="http://schemas.microsoft.com/office/drawing/2014/main" id="{213CD520-DDF0-4E18-977A-C235651ED72C}"/>
            </a:ext>
          </a:extLst>
        </xdr:cNvPr>
        <xdr:cNvCxnSpPr/>
      </xdr:nvCxnSpPr>
      <xdr:spPr>
        <a:xfrm>
          <a:off x="14611350" y="105268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CDC57B17-B89D-4F84-A31F-899C75DACB80}"/>
            </a:ext>
          </a:extLst>
        </xdr:cNvPr>
        <xdr:cNvSpPr txBox="1"/>
      </xdr:nvSpPr>
      <xdr:spPr>
        <a:xfrm>
          <a:off x="14738350" y="9041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a:extLst>
            <a:ext uri="{FF2B5EF4-FFF2-40B4-BE49-F238E27FC236}">
              <a16:creationId xmlns:a16="http://schemas.microsoft.com/office/drawing/2014/main" id="{098EA0AC-7221-4156-8112-F703808F67A0}"/>
            </a:ext>
          </a:extLst>
        </xdr:cNvPr>
        <xdr:cNvCxnSpPr/>
      </xdr:nvCxnSpPr>
      <xdr:spPr>
        <a:xfrm>
          <a:off x="14611350" y="9253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D0566655-9931-4619-897D-25629400F712}"/>
            </a:ext>
          </a:extLst>
        </xdr:cNvPr>
        <xdr:cNvSpPr txBox="1"/>
      </xdr:nvSpPr>
      <xdr:spPr>
        <a:xfrm>
          <a:off x="14738350" y="9786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a:extLst>
            <a:ext uri="{FF2B5EF4-FFF2-40B4-BE49-F238E27FC236}">
              <a16:creationId xmlns:a16="http://schemas.microsoft.com/office/drawing/2014/main" id="{564D1FD3-6D20-40EB-B8CA-AB9D782CE187}"/>
            </a:ext>
          </a:extLst>
        </xdr:cNvPr>
        <xdr:cNvSpPr/>
      </xdr:nvSpPr>
      <xdr:spPr>
        <a:xfrm>
          <a:off x="14649450" y="992849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a:extLst>
            <a:ext uri="{FF2B5EF4-FFF2-40B4-BE49-F238E27FC236}">
              <a16:creationId xmlns:a16="http://schemas.microsoft.com/office/drawing/2014/main" id="{E00BF0A5-A6D4-4980-92F1-7C1358284E77}"/>
            </a:ext>
          </a:extLst>
        </xdr:cNvPr>
        <xdr:cNvSpPr/>
      </xdr:nvSpPr>
      <xdr:spPr>
        <a:xfrm>
          <a:off x="13887450" y="99070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a:extLst>
            <a:ext uri="{FF2B5EF4-FFF2-40B4-BE49-F238E27FC236}">
              <a16:creationId xmlns:a16="http://schemas.microsoft.com/office/drawing/2014/main" id="{23CCA57E-0832-44D5-A252-1252258263A4}"/>
            </a:ext>
          </a:extLst>
        </xdr:cNvPr>
        <xdr:cNvSpPr/>
      </xdr:nvSpPr>
      <xdr:spPr>
        <a:xfrm>
          <a:off x="13093700" y="98825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2" name="フローチャート: 判断 641">
          <a:extLst>
            <a:ext uri="{FF2B5EF4-FFF2-40B4-BE49-F238E27FC236}">
              <a16:creationId xmlns:a16="http://schemas.microsoft.com/office/drawing/2014/main" id="{CD9A8E08-5E33-4681-A3DC-05746D5296B2}"/>
            </a:ext>
          </a:extLst>
        </xdr:cNvPr>
        <xdr:cNvSpPr/>
      </xdr:nvSpPr>
      <xdr:spPr>
        <a:xfrm>
          <a:off x="12299950" y="98466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a:extLst>
            <a:ext uri="{FF2B5EF4-FFF2-40B4-BE49-F238E27FC236}">
              <a16:creationId xmlns:a16="http://schemas.microsoft.com/office/drawing/2014/main" id="{80CB54D5-0767-4FFC-A1EF-7EC704C68942}"/>
            </a:ext>
          </a:extLst>
        </xdr:cNvPr>
        <xdr:cNvSpPr/>
      </xdr:nvSpPr>
      <xdr:spPr>
        <a:xfrm>
          <a:off x="11487150" y="98156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1F93795-E249-4F84-8910-B38D6EE88763}"/>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639BEFB-4D57-430E-AC63-AEC9BB2BA86B}"/>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B1B4FA1-A456-4B74-8AE4-BC53576B13FC}"/>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1276E5C-5FDD-433B-8CA1-31E18021B2E2}"/>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EBEC729-BBDA-4DCE-86EE-0EBB5605A416}"/>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89626</xdr:rowOff>
    </xdr:from>
    <xdr:to>
      <xdr:col>85</xdr:col>
      <xdr:colOff>177800</xdr:colOff>
      <xdr:row>62</xdr:row>
      <xdr:rowOff>19776</xdr:rowOff>
    </xdr:to>
    <xdr:sp macro="" textlink="">
      <xdr:nvSpPr>
        <xdr:cNvPr id="649" name="楕円 648">
          <a:extLst>
            <a:ext uri="{FF2B5EF4-FFF2-40B4-BE49-F238E27FC236}">
              <a16:creationId xmlns:a16="http://schemas.microsoft.com/office/drawing/2014/main" id="{3F91161A-E997-439B-9C9C-26DA0BCDC0F6}"/>
            </a:ext>
          </a:extLst>
        </xdr:cNvPr>
        <xdr:cNvSpPr/>
      </xdr:nvSpPr>
      <xdr:spPr>
        <a:xfrm>
          <a:off x="14649450" y="101670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68053</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B195D2A5-D4FF-49BA-841A-CAB89724A9C8}"/>
            </a:ext>
          </a:extLst>
        </xdr:cNvPr>
        <xdr:cNvSpPr txBox="1"/>
      </xdr:nvSpPr>
      <xdr:spPr>
        <a:xfrm>
          <a:off x="14738350" y="1014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42273</xdr:rowOff>
    </xdr:from>
    <xdr:to>
      <xdr:col>81</xdr:col>
      <xdr:colOff>101600</xdr:colOff>
      <xdr:row>61</xdr:row>
      <xdr:rowOff>143873</xdr:rowOff>
    </xdr:to>
    <xdr:sp macro="" textlink="">
      <xdr:nvSpPr>
        <xdr:cNvPr id="651" name="楕円 650">
          <a:extLst>
            <a:ext uri="{FF2B5EF4-FFF2-40B4-BE49-F238E27FC236}">
              <a16:creationId xmlns:a16="http://schemas.microsoft.com/office/drawing/2014/main" id="{A92302D1-C22A-48B7-9E3C-B0B4CD8C0D35}"/>
            </a:ext>
          </a:extLst>
        </xdr:cNvPr>
        <xdr:cNvSpPr/>
      </xdr:nvSpPr>
      <xdr:spPr>
        <a:xfrm>
          <a:off x="13887450" y="101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93073</xdr:rowOff>
    </xdr:from>
    <xdr:to>
      <xdr:col>85</xdr:col>
      <xdr:colOff>127000</xdr:colOff>
      <xdr:row>61</xdr:row>
      <xdr:rowOff>140426</xdr:rowOff>
    </xdr:to>
    <xdr:cxnSp macro="">
      <xdr:nvCxnSpPr>
        <xdr:cNvPr id="652" name="直線コネクタ 651">
          <a:extLst>
            <a:ext uri="{FF2B5EF4-FFF2-40B4-BE49-F238E27FC236}">
              <a16:creationId xmlns:a16="http://schemas.microsoft.com/office/drawing/2014/main" id="{DA42F224-9B8C-4E64-9B29-AF84BFC9847F}"/>
            </a:ext>
          </a:extLst>
        </xdr:cNvPr>
        <xdr:cNvCxnSpPr/>
      </xdr:nvCxnSpPr>
      <xdr:spPr>
        <a:xfrm>
          <a:off x="13938250" y="10170523"/>
          <a:ext cx="762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171269</xdr:rowOff>
    </xdr:from>
    <xdr:to>
      <xdr:col>76</xdr:col>
      <xdr:colOff>165100</xdr:colOff>
      <xdr:row>61</xdr:row>
      <xdr:rowOff>101419</xdr:rowOff>
    </xdr:to>
    <xdr:sp macro="" textlink="">
      <xdr:nvSpPr>
        <xdr:cNvPr id="653" name="楕円 652">
          <a:extLst>
            <a:ext uri="{FF2B5EF4-FFF2-40B4-BE49-F238E27FC236}">
              <a16:creationId xmlns:a16="http://schemas.microsoft.com/office/drawing/2014/main" id="{A64E4DAB-3007-4D00-B666-31EE4045731F}"/>
            </a:ext>
          </a:extLst>
        </xdr:cNvPr>
        <xdr:cNvSpPr/>
      </xdr:nvSpPr>
      <xdr:spPr>
        <a:xfrm>
          <a:off x="13093700" y="100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50619</xdr:rowOff>
    </xdr:from>
    <xdr:to>
      <xdr:col>81</xdr:col>
      <xdr:colOff>50800</xdr:colOff>
      <xdr:row>61</xdr:row>
      <xdr:rowOff>93073</xdr:rowOff>
    </xdr:to>
    <xdr:cxnSp macro="">
      <xdr:nvCxnSpPr>
        <xdr:cNvPr id="654" name="直線コネクタ 653">
          <a:extLst>
            <a:ext uri="{FF2B5EF4-FFF2-40B4-BE49-F238E27FC236}">
              <a16:creationId xmlns:a16="http://schemas.microsoft.com/office/drawing/2014/main" id="{03EE57B5-0F06-4D68-9ECB-ABA0455F34CE}"/>
            </a:ext>
          </a:extLst>
        </xdr:cNvPr>
        <xdr:cNvCxnSpPr/>
      </xdr:nvCxnSpPr>
      <xdr:spPr>
        <a:xfrm>
          <a:off x="13144500" y="10128069"/>
          <a:ext cx="7937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123916</xdr:rowOff>
    </xdr:from>
    <xdr:to>
      <xdr:col>72</xdr:col>
      <xdr:colOff>38100</xdr:colOff>
      <xdr:row>61</xdr:row>
      <xdr:rowOff>54066</xdr:rowOff>
    </xdr:to>
    <xdr:sp macro="" textlink="">
      <xdr:nvSpPr>
        <xdr:cNvPr id="655" name="楕円 654">
          <a:extLst>
            <a:ext uri="{FF2B5EF4-FFF2-40B4-BE49-F238E27FC236}">
              <a16:creationId xmlns:a16="http://schemas.microsoft.com/office/drawing/2014/main" id="{9F9CA72C-2504-4AEE-A506-069DAC081163}"/>
            </a:ext>
          </a:extLst>
        </xdr:cNvPr>
        <xdr:cNvSpPr/>
      </xdr:nvSpPr>
      <xdr:spPr>
        <a:xfrm>
          <a:off x="12299950" y="100362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3266</xdr:rowOff>
    </xdr:from>
    <xdr:to>
      <xdr:col>76</xdr:col>
      <xdr:colOff>114300</xdr:colOff>
      <xdr:row>61</xdr:row>
      <xdr:rowOff>50619</xdr:rowOff>
    </xdr:to>
    <xdr:cxnSp macro="">
      <xdr:nvCxnSpPr>
        <xdr:cNvPr id="656" name="直線コネクタ 655">
          <a:extLst>
            <a:ext uri="{FF2B5EF4-FFF2-40B4-BE49-F238E27FC236}">
              <a16:creationId xmlns:a16="http://schemas.microsoft.com/office/drawing/2014/main" id="{C8A28F13-5805-4F54-AF54-F91ECC5C315D}"/>
            </a:ext>
          </a:extLst>
        </xdr:cNvPr>
        <xdr:cNvCxnSpPr/>
      </xdr:nvCxnSpPr>
      <xdr:spPr>
        <a:xfrm>
          <a:off x="12344400" y="10080716"/>
          <a:ext cx="8001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47172</xdr:rowOff>
    </xdr:from>
    <xdr:to>
      <xdr:col>67</xdr:col>
      <xdr:colOff>101600</xdr:colOff>
      <xdr:row>61</xdr:row>
      <xdr:rowOff>148772</xdr:rowOff>
    </xdr:to>
    <xdr:sp macro="" textlink="">
      <xdr:nvSpPr>
        <xdr:cNvPr id="657" name="楕円 656">
          <a:extLst>
            <a:ext uri="{FF2B5EF4-FFF2-40B4-BE49-F238E27FC236}">
              <a16:creationId xmlns:a16="http://schemas.microsoft.com/office/drawing/2014/main" id="{5F795F75-B907-4245-BC3A-9F350ECE9B8B}"/>
            </a:ext>
          </a:extLst>
        </xdr:cNvPr>
        <xdr:cNvSpPr/>
      </xdr:nvSpPr>
      <xdr:spPr>
        <a:xfrm>
          <a:off x="11487150" y="1012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3266</xdr:rowOff>
    </xdr:from>
    <xdr:to>
      <xdr:col>71</xdr:col>
      <xdr:colOff>177800</xdr:colOff>
      <xdr:row>61</xdr:row>
      <xdr:rowOff>97972</xdr:rowOff>
    </xdr:to>
    <xdr:cxnSp macro="">
      <xdr:nvCxnSpPr>
        <xdr:cNvPr id="658" name="直線コネクタ 657">
          <a:extLst>
            <a:ext uri="{FF2B5EF4-FFF2-40B4-BE49-F238E27FC236}">
              <a16:creationId xmlns:a16="http://schemas.microsoft.com/office/drawing/2014/main" id="{08C2562A-76C5-4FC3-A656-C14F6A18B247}"/>
            </a:ext>
          </a:extLst>
        </xdr:cNvPr>
        <xdr:cNvCxnSpPr/>
      </xdr:nvCxnSpPr>
      <xdr:spPr>
        <a:xfrm flipV="1">
          <a:off x="11537950" y="10080716"/>
          <a:ext cx="80645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C033F5CC-268A-4803-9F5A-277E4E54636B}"/>
            </a:ext>
          </a:extLst>
        </xdr:cNvPr>
        <xdr:cNvSpPr txBox="1"/>
      </xdr:nvSpPr>
      <xdr:spPr>
        <a:xfrm>
          <a:off x="13742044" y="968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C00D862F-1032-46A2-9467-6EAC75A080A0}"/>
            </a:ext>
          </a:extLst>
        </xdr:cNvPr>
        <xdr:cNvSpPr txBox="1"/>
      </xdr:nvSpPr>
      <xdr:spPr>
        <a:xfrm>
          <a:off x="12960994" y="966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46100</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D254E556-FCEE-4ED7-8B29-09E34D3933A0}"/>
            </a:ext>
          </a:extLst>
        </xdr:cNvPr>
        <xdr:cNvSpPr txBox="1"/>
      </xdr:nvSpPr>
      <xdr:spPr>
        <a:xfrm>
          <a:off x="12167244" y="962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1D0C317F-771B-44A9-A827-2A3A1C134A2B}"/>
            </a:ext>
          </a:extLst>
        </xdr:cNvPr>
        <xdr:cNvSpPr txBox="1"/>
      </xdr:nvSpPr>
      <xdr:spPr>
        <a:xfrm>
          <a:off x="11354444" y="959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135000</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877C8CC8-417B-44FD-8768-D04D91395F26}"/>
            </a:ext>
          </a:extLst>
        </xdr:cNvPr>
        <xdr:cNvSpPr txBox="1"/>
      </xdr:nvSpPr>
      <xdr:spPr>
        <a:xfrm>
          <a:off x="13742044" y="1021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92546</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B2EA1D4F-3868-4108-91A7-523CEE1EB788}"/>
            </a:ext>
          </a:extLst>
        </xdr:cNvPr>
        <xdr:cNvSpPr txBox="1"/>
      </xdr:nvSpPr>
      <xdr:spPr>
        <a:xfrm>
          <a:off x="12960994" y="10169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45193</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6E0016B2-9DBA-43C1-B243-BE2DFE26329E}"/>
            </a:ext>
          </a:extLst>
        </xdr:cNvPr>
        <xdr:cNvSpPr txBox="1"/>
      </xdr:nvSpPr>
      <xdr:spPr>
        <a:xfrm>
          <a:off x="12167244" y="1012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139899</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F9152F9C-BFDB-47D0-B633-458ED5A4C192}"/>
            </a:ext>
          </a:extLst>
        </xdr:cNvPr>
        <xdr:cNvSpPr txBox="1"/>
      </xdr:nvSpPr>
      <xdr:spPr>
        <a:xfrm>
          <a:off x="11354444" y="1021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102FD34E-91C9-4095-8B29-094F2D4E2B1D}"/>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DFFC8DEA-8A16-492E-BF71-342F099DECF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1B7F4CE9-1158-495D-9B61-84EA4898E962}"/>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6D790F02-9D02-467A-B29A-A6B2B72D0D6D}"/>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C15795E3-F1B7-42C4-8056-17E98F394C7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70FE0AF-F182-4F1C-9682-DF827963E16C}"/>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7DB727F3-C58C-4D27-98EF-189D7F6F5EEF}"/>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E52F568E-8ED9-48C1-801C-D73C73E5473B}"/>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599845E8-0A37-4E9D-9BFC-A9412F0435EF}"/>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8C5B2B1-A023-444F-84ED-20D6F02B3122}"/>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5E5D20C3-6448-409C-86EC-A36E1AFF4060}"/>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213A9392-A710-4760-9D87-9DAD4338BF96}"/>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94042E1C-F7AC-42B2-BAC7-AA005CB561FE}"/>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6DD8EBD5-8279-40AB-93DF-326386B7478E}"/>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9E0E8843-13D9-4170-B844-F76EBFA1AFC3}"/>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FC28E2E0-164A-4F5E-8536-C67DF4718D26}"/>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2EB847D2-E6B6-470A-98DB-A63E076C26DF}"/>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C7ED3493-6BE4-4263-98B2-53F022F99F39}"/>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1A3C2F27-0FFC-40AB-A9A7-D01E0C8B0972}"/>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D15B288B-FF04-4716-9BBA-035F4BAC9D08}"/>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E4355399-0A12-474B-B5D0-924783373878}"/>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5F6844A1-A4E3-40F7-B88E-129FE152111B}"/>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F5F8107-304A-4F62-BC7F-BDE432469F29}"/>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B1C035A5-F880-4870-953B-63F67B859C9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FD1CD47B-34D5-4221-B94E-C7E603EE3F24}"/>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a:extLst>
            <a:ext uri="{FF2B5EF4-FFF2-40B4-BE49-F238E27FC236}">
              <a16:creationId xmlns:a16="http://schemas.microsoft.com/office/drawing/2014/main" id="{85A9B136-1900-4093-BD43-D9D44A034CE1}"/>
            </a:ext>
          </a:extLst>
        </xdr:cNvPr>
        <xdr:cNvCxnSpPr/>
      </xdr:nvCxnSpPr>
      <xdr:spPr>
        <a:xfrm flipV="1">
          <a:off x="19951064" y="9251950"/>
          <a:ext cx="0" cy="138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180434CE-6E2E-450E-B899-FA315F5D4E46}"/>
            </a:ext>
          </a:extLst>
        </xdr:cNvPr>
        <xdr:cNvSpPr txBox="1"/>
      </xdr:nvSpPr>
      <xdr:spPr>
        <a:xfrm>
          <a:off x="19989800" y="1064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a:extLst>
            <a:ext uri="{FF2B5EF4-FFF2-40B4-BE49-F238E27FC236}">
              <a16:creationId xmlns:a16="http://schemas.microsoft.com/office/drawing/2014/main" id="{55496823-C8ED-418D-B55A-1F259FE04F32}"/>
            </a:ext>
          </a:extLst>
        </xdr:cNvPr>
        <xdr:cNvCxnSpPr/>
      </xdr:nvCxnSpPr>
      <xdr:spPr>
        <a:xfrm>
          <a:off x="19881850" y="106380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78600CFB-08D9-479C-B894-B5C76A277C32}"/>
            </a:ext>
          </a:extLst>
        </xdr:cNvPr>
        <xdr:cNvSpPr txBox="1"/>
      </xdr:nvSpPr>
      <xdr:spPr>
        <a:xfrm>
          <a:off x="19989800" y="903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AA792FA9-1EDC-4518-8BB9-CDB8B7C41389}"/>
            </a:ext>
          </a:extLst>
        </xdr:cNvPr>
        <xdr:cNvCxnSpPr/>
      </xdr:nvCxnSpPr>
      <xdr:spPr>
        <a:xfrm>
          <a:off x="19881850" y="925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C259D561-00F1-46C4-A22F-C853CF71DC05}"/>
            </a:ext>
          </a:extLst>
        </xdr:cNvPr>
        <xdr:cNvSpPr txBox="1"/>
      </xdr:nvSpPr>
      <xdr:spPr>
        <a:xfrm>
          <a:off x="19989800" y="1007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a:extLst>
            <a:ext uri="{FF2B5EF4-FFF2-40B4-BE49-F238E27FC236}">
              <a16:creationId xmlns:a16="http://schemas.microsoft.com/office/drawing/2014/main" id="{6C2B333F-276C-4154-8970-A611F7907EB6}"/>
            </a:ext>
          </a:extLst>
        </xdr:cNvPr>
        <xdr:cNvSpPr/>
      </xdr:nvSpPr>
      <xdr:spPr>
        <a:xfrm>
          <a:off x="1990090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a:extLst>
            <a:ext uri="{FF2B5EF4-FFF2-40B4-BE49-F238E27FC236}">
              <a16:creationId xmlns:a16="http://schemas.microsoft.com/office/drawing/2014/main" id="{9CBA4DC3-3B73-4DE8-AF9E-21E175E26A2D}"/>
            </a:ext>
          </a:extLst>
        </xdr:cNvPr>
        <xdr:cNvSpPr/>
      </xdr:nvSpPr>
      <xdr:spPr>
        <a:xfrm>
          <a:off x="19157950" y="102144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a:extLst>
            <a:ext uri="{FF2B5EF4-FFF2-40B4-BE49-F238E27FC236}">
              <a16:creationId xmlns:a16="http://schemas.microsoft.com/office/drawing/2014/main" id="{695936EA-B438-4842-863D-CFEE98025549}"/>
            </a:ext>
          </a:extLst>
        </xdr:cNvPr>
        <xdr:cNvSpPr/>
      </xdr:nvSpPr>
      <xdr:spPr>
        <a:xfrm>
          <a:off x="1834515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a:extLst>
            <a:ext uri="{FF2B5EF4-FFF2-40B4-BE49-F238E27FC236}">
              <a16:creationId xmlns:a16="http://schemas.microsoft.com/office/drawing/2014/main" id="{22F7D95D-EC9C-4AAD-BD6A-C4D75695AA04}"/>
            </a:ext>
          </a:extLst>
        </xdr:cNvPr>
        <xdr:cNvSpPr/>
      </xdr:nvSpPr>
      <xdr:spPr>
        <a:xfrm>
          <a:off x="1755140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2" name="フローチャート: 判断 701">
          <a:extLst>
            <a:ext uri="{FF2B5EF4-FFF2-40B4-BE49-F238E27FC236}">
              <a16:creationId xmlns:a16="http://schemas.microsoft.com/office/drawing/2014/main" id="{814B5CF6-069F-405E-83CE-A57C602084D8}"/>
            </a:ext>
          </a:extLst>
        </xdr:cNvPr>
        <xdr:cNvSpPr/>
      </xdr:nvSpPr>
      <xdr:spPr>
        <a:xfrm>
          <a:off x="16757650" y="102307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65385A6D-FC5E-4682-8485-F15C4EB9D6AE}"/>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E4B4810-18FA-455B-BD54-3712BEE5C643}"/>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D4E99B5-566E-4939-BE25-6328E38BB25F}"/>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0A3216B-A0AE-47EE-AA5E-699AC92BDCB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BC4D8A74-CEFC-416F-9956-BBEFB167C728}"/>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08" name="楕円 707">
          <a:extLst>
            <a:ext uri="{FF2B5EF4-FFF2-40B4-BE49-F238E27FC236}">
              <a16:creationId xmlns:a16="http://schemas.microsoft.com/office/drawing/2014/main" id="{0860A8B6-E288-4FC5-8348-6CFCFBE0BEDA}"/>
            </a:ext>
          </a:extLst>
        </xdr:cNvPr>
        <xdr:cNvSpPr/>
      </xdr:nvSpPr>
      <xdr:spPr>
        <a:xfrm>
          <a:off x="199009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9AA5BA30-E31C-45D4-B201-CB29C1B62554}"/>
            </a:ext>
          </a:extLst>
        </xdr:cNvPr>
        <xdr:cNvSpPr txBox="1"/>
      </xdr:nvSpPr>
      <xdr:spPr>
        <a:xfrm>
          <a:off x="19989800"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0" name="楕円 709">
          <a:extLst>
            <a:ext uri="{FF2B5EF4-FFF2-40B4-BE49-F238E27FC236}">
              <a16:creationId xmlns:a16="http://schemas.microsoft.com/office/drawing/2014/main" id="{2EFE3086-0860-4473-B007-F741F8293DAF}"/>
            </a:ext>
          </a:extLst>
        </xdr:cNvPr>
        <xdr:cNvSpPr/>
      </xdr:nvSpPr>
      <xdr:spPr>
        <a:xfrm>
          <a:off x="19157950" y="1041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1" name="直線コネクタ 710">
          <a:extLst>
            <a:ext uri="{FF2B5EF4-FFF2-40B4-BE49-F238E27FC236}">
              <a16:creationId xmlns:a16="http://schemas.microsoft.com/office/drawing/2014/main" id="{67C0555E-0408-430A-AE3A-01A2CC0C7D0B}"/>
            </a:ext>
          </a:extLst>
        </xdr:cNvPr>
        <xdr:cNvCxnSpPr/>
      </xdr:nvCxnSpPr>
      <xdr:spPr>
        <a:xfrm>
          <a:off x="19202400" y="104648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2" name="楕円 711">
          <a:extLst>
            <a:ext uri="{FF2B5EF4-FFF2-40B4-BE49-F238E27FC236}">
              <a16:creationId xmlns:a16="http://schemas.microsoft.com/office/drawing/2014/main" id="{CE542BFC-3138-4CE5-A3A6-82D2FCC803AB}"/>
            </a:ext>
          </a:extLst>
        </xdr:cNvPr>
        <xdr:cNvSpPr/>
      </xdr:nvSpPr>
      <xdr:spPr>
        <a:xfrm>
          <a:off x="1834515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3" name="直線コネクタ 712">
          <a:extLst>
            <a:ext uri="{FF2B5EF4-FFF2-40B4-BE49-F238E27FC236}">
              <a16:creationId xmlns:a16="http://schemas.microsoft.com/office/drawing/2014/main" id="{CEA6B4FB-0256-46FB-AA2C-8C7F41DFBCAA}"/>
            </a:ext>
          </a:extLst>
        </xdr:cNvPr>
        <xdr:cNvCxnSpPr/>
      </xdr:nvCxnSpPr>
      <xdr:spPr>
        <a:xfrm>
          <a:off x="18395950" y="104648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14" name="楕円 713">
          <a:extLst>
            <a:ext uri="{FF2B5EF4-FFF2-40B4-BE49-F238E27FC236}">
              <a16:creationId xmlns:a16="http://schemas.microsoft.com/office/drawing/2014/main" id="{4EBFC5B1-0CA3-4FBF-8A00-6A442832540C}"/>
            </a:ext>
          </a:extLst>
        </xdr:cNvPr>
        <xdr:cNvSpPr/>
      </xdr:nvSpPr>
      <xdr:spPr>
        <a:xfrm>
          <a:off x="175514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15" name="直線コネクタ 714">
          <a:extLst>
            <a:ext uri="{FF2B5EF4-FFF2-40B4-BE49-F238E27FC236}">
              <a16:creationId xmlns:a16="http://schemas.microsoft.com/office/drawing/2014/main" id="{66D0A18D-FABB-40BB-8BCB-A18B7B410546}"/>
            </a:ext>
          </a:extLst>
        </xdr:cNvPr>
        <xdr:cNvCxnSpPr/>
      </xdr:nvCxnSpPr>
      <xdr:spPr>
        <a:xfrm>
          <a:off x="17602200" y="104648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96157</xdr:rowOff>
    </xdr:from>
    <xdr:to>
      <xdr:col>98</xdr:col>
      <xdr:colOff>38100</xdr:colOff>
      <xdr:row>63</xdr:row>
      <xdr:rowOff>26307</xdr:rowOff>
    </xdr:to>
    <xdr:sp macro="" textlink="">
      <xdr:nvSpPr>
        <xdr:cNvPr id="716" name="楕円 715">
          <a:extLst>
            <a:ext uri="{FF2B5EF4-FFF2-40B4-BE49-F238E27FC236}">
              <a16:creationId xmlns:a16="http://schemas.microsoft.com/office/drawing/2014/main" id="{D0A210A2-F93A-4698-984A-4CB4741950DE}"/>
            </a:ext>
          </a:extLst>
        </xdr:cNvPr>
        <xdr:cNvSpPr/>
      </xdr:nvSpPr>
      <xdr:spPr>
        <a:xfrm>
          <a:off x="16757650" y="103387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146957</xdr:rowOff>
    </xdr:from>
    <xdr:to>
      <xdr:col>102</xdr:col>
      <xdr:colOff>114300</xdr:colOff>
      <xdr:row>63</xdr:row>
      <xdr:rowOff>57150</xdr:rowOff>
    </xdr:to>
    <xdr:cxnSp macro="">
      <xdr:nvCxnSpPr>
        <xdr:cNvPr id="717" name="直線コネクタ 716">
          <a:extLst>
            <a:ext uri="{FF2B5EF4-FFF2-40B4-BE49-F238E27FC236}">
              <a16:creationId xmlns:a16="http://schemas.microsoft.com/office/drawing/2014/main" id="{F0CBA564-2FA8-4D32-8EB7-2A5F931B3BA2}"/>
            </a:ext>
          </a:extLst>
        </xdr:cNvPr>
        <xdr:cNvCxnSpPr/>
      </xdr:nvCxnSpPr>
      <xdr:spPr>
        <a:xfrm>
          <a:off x="16802100" y="10389507"/>
          <a:ext cx="800100"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8" name="n_1aveValue【保健センター・保健所】&#10;一人当たり面積">
          <a:extLst>
            <a:ext uri="{FF2B5EF4-FFF2-40B4-BE49-F238E27FC236}">
              <a16:creationId xmlns:a16="http://schemas.microsoft.com/office/drawing/2014/main" id="{01280D1E-CB16-45C8-850D-E0BC0AA49617}"/>
            </a:ext>
          </a:extLst>
        </xdr:cNvPr>
        <xdr:cNvSpPr txBox="1"/>
      </xdr:nvSpPr>
      <xdr:spPr>
        <a:xfrm>
          <a:off x="18980227" y="99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9" name="n_2aveValue【保健センター・保健所】&#10;一人当たり面積">
          <a:extLst>
            <a:ext uri="{FF2B5EF4-FFF2-40B4-BE49-F238E27FC236}">
              <a16:creationId xmlns:a16="http://schemas.microsoft.com/office/drawing/2014/main" id="{70FB35B9-B75E-4F19-A116-8E107E0C3CEF}"/>
            </a:ext>
          </a:extLst>
        </xdr:cNvPr>
        <xdr:cNvSpPr txBox="1"/>
      </xdr:nvSpPr>
      <xdr:spPr>
        <a:xfrm>
          <a:off x="18180127" y="99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0" name="n_3aveValue【保健センター・保健所】&#10;一人当たり面積">
          <a:extLst>
            <a:ext uri="{FF2B5EF4-FFF2-40B4-BE49-F238E27FC236}">
              <a16:creationId xmlns:a16="http://schemas.microsoft.com/office/drawing/2014/main" id="{B80F766A-D483-42DE-B3E8-385DBA8FC462}"/>
            </a:ext>
          </a:extLst>
        </xdr:cNvPr>
        <xdr:cNvSpPr txBox="1"/>
      </xdr:nvSpPr>
      <xdr:spPr>
        <a:xfrm>
          <a:off x="17386377" y="99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721" name="n_4aveValue【保健センター・保健所】&#10;一人当たり面積">
          <a:extLst>
            <a:ext uri="{FF2B5EF4-FFF2-40B4-BE49-F238E27FC236}">
              <a16:creationId xmlns:a16="http://schemas.microsoft.com/office/drawing/2014/main" id="{C43D0ED2-20D5-45F8-A607-8ED954DAB7BA}"/>
            </a:ext>
          </a:extLst>
        </xdr:cNvPr>
        <xdr:cNvSpPr txBox="1"/>
      </xdr:nvSpPr>
      <xdr:spPr>
        <a:xfrm>
          <a:off x="16592627" y="1001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2" name="n_1mainValue【保健センター・保健所】&#10;一人当たり面積">
          <a:extLst>
            <a:ext uri="{FF2B5EF4-FFF2-40B4-BE49-F238E27FC236}">
              <a16:creationId xmlns:a16="http://schemas.microsoft.com/office/drawing/2014/main" id="{1C100C92-F2B1-4194-8271-1F7823400513}"/>
            </a:ext>
          </a:extLst>
        </xdr:cNvPr>
        <xdr:cNvSpPr txBox="1"/>
      </xdr:nvSpPr>
      <xdr:spPr>
        <a:xfrm>
          <a:off x="189802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3" name="n_2mainValue【保健センター・保健所】&#10;一人当たり面積">
          <a:extLst>
            <a:ext uri="{FF2B5EF4-FFF2-40B4-BE49-F238E27FC236}">
              <a16:creationId xmlns:a16="http://schemas.microsoft.com/office/drawing/2014/main" id="{E959BB12-C673-4F4E-85A4-1A48337A1E8F}"/>
            </a:ext>
          </a:extLst>
        </xdr:cNvPr>
        <xdr:cNvSpPr txBox="1"/>
      </xdr:nvSpPr>
      <xdr:spPr>
        <a:xfrm>
          <a:off x="181801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4" name="n_3mainValue【保健センター・保健所】&#10;一人当たり面積">
          <a:extLst>
            <a:ext uri="{FF2B5EF4-FFF2-40B4-BE49-F238E27FC236}">
              <a16:creationId xmlns:a16="http://schemas.microsoft.com/office/drawing/2014/main" id="{8B842DC4-9069-4BC8-BCF1-DA321876A4A0}"/>
            </a:ext>
          </a:extLst>
        </xdr:cNvPr>
        <xdr:cNvSpPr txBox="1"/>
      </xdr:nvSpPr>
      <xdr:spPr>
        <a:xfrm>
          <a:off x="1738637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17434</xdr:rowOff>
    </xdr:from>
    <xdr:ext cx="469744" cy="259045"/>
    <xdr:sp macro="" textlink="">
      <xdr:nvSpPr>
        <xdr:cNvPr id="725" name="n_4mainValue【保健センター・保健所】&#10;一人当たり面積">
          <a:extLst>
            <a:ext uri="{FF2B5EF4-FFF2-40B4-BE49-F238E27FC236}">
              <a16:creationId xmlns:a16="http://schemas.microsoft.com/office/drawing/2014/main" id="{2370256F-482C-4363-87D3-7240DED0F8CC}"/>
            </a:ext>
          </a:extLst>
        </xdr:cNvPr>
        <xdr:cNvSpPr txBox="1"/>
      </xdr:nvSpPr>
      <xdr:spPr>
        <a:xfrm>
          <a:off x="16592627" y="104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F2689ADA-CD3B-4FF5-80F1-6859E37D5BA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E44F7DAF-20B0-4E05-B474-1D1DBD9B5AA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287034F4-765B-4E5A-BA3E-A3D063255418}"/>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7F3E6C48-43B5-4726-860C-AF5BD4FF88A7}"/>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1025BE17-2B8B-44AE-B4D6-6CF252B06331}"/>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8AC20599-FACE-408E-B822-AEA292D08F4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816F2354-14AF-4326-892B-8D611B946912}"/>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3F4BCC07-594A-4DCC-8847-5D5F35C6663F}"/>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A84CA915-B753-4A80-BF94-CA8E30DE53E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3AAF63C0-C398-40DB-91C4-3F1D914BB28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3B644E30-DFCD-4EDB-BB71-E4C66E79B461}"/>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7EF7CE4-DC9F-4EAD-BD98-8866BC7914EF}"/>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B4891418-F722-4524-8840-4EDCA413D06C}"/>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5904EBF9-8994-4720-8235-6B579A64F51A}"/>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A916A869-9BE2-4BD8-81EF-8A94CAE21D02}"/>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47ECC63C-E9CF-4218-8A31-91DE041FD5C2}"/>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E6EFA606-E45C-4F31-BBB6-FE2B5D59D297}"/>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9A183891-A10A-4253-8B81-0A4E1583572B}"/>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618920A2-17A7-4B7D-8DF5-45AB840D52AC}"/>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9B4D36A1-D43E-44D1-8FD7-DB61BC20727E}"/>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7152D10B-D036-404C-8CE8-49466060E5D9}"/>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6B01A58D-F22C-49BA-8908-20CD10E1B846}"/>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453A750D-299E-48A1-AC9B-73E90C56D8E0}"/>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B09E85B2-C485-4625-AB1C-B74DC0F0E66F}"/>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a:extLst>
            <a:ext uri="{FF2B5EF4-FFF2-40B4-BE49-F238E27FC236}">
              <a16:creationId xmlns:a16="http://schemas.microsoft.com/office/drawing/2014/main" id="{FC494503-25DB-45E7-8E85-BC11E579CD9D}"/>
            </a:ext>
          </a:extLst>
        </xdr:cNvPr>
        <xdr:cNvCxnSpPr/>
      </xdr:nvCxnSpPr>
      <xdr:spPr>
        <a:xfrm flipV="1">
          <a:off x="14699614" y="12799061"/>
          <a:ext cx="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AEDBACE4-D388-41E1-A08D-804A52CD7E67}"/>
            </a:ext>
          </a:extLst>
        </xdr:cNvPr>
        <xdr:cNvSpPr txBox="1"/>
      </xdr:nvSpPr>
      <xdr:spPr>
        <a:xfrm>
          <a:off x="14738350"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a:extLst>
            <a:ext uri="{FF2B5EF4-FFF2-40B4-BE49-F238E27FC236}">
              <a16:creationId xmlns:a16="http://schemas.microsoft.com/office/drawing/2014/main" id="{C456FB6C-49BF-403B-BE28-0FC0973B7325}"/>
            </a:ext>
          </a:extLst>
        </xdr:cNvPr>
        <xdr:cNvCxnSpPr/>
      </xdr:nvCxnSpPr>
      <xdr:spPr>
        <a:xfrm>
          <a:off x="14611350" y="14182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992B0D40-E10C-408E-8AD7-4BAA648EC28C}"/>
            </a:ext>
          </a:extLst>
        </xdr:cNvPr>
        <xdr:cNvSpPr txBox="1"/>
      </xdr:nvSpPr>
      <xdr:spPr>
        <a:xfrm>
          <a:off x="14738350" y="1258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a:extLst>
            <a:ext uri="{FF2B5EF4-FFF2-40B4-BE49-F238E27FC236}">
              <a16:creationId xmlns:a16="http://schemas.microsoft.com/office/drawing/2014/main" id="{1F7E1B76-4046-4C0D-B358-175A58C2CBA0}"/>
            </a:ext>
          </a:extLst>
        </xdr:cNvPr>
        <xdr:cNvCxnSpPr/>
      </xdr:nvCxnSpPr>
      <xdr:spPr>
        <a:xfrm>
          <a:off x="14611350" y="12799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F1252E95-A6C2-4969-BC3E-EE0A4C476028}"/>
            </a:ext>
          </a:extLst>
        </xdr:cNvPr>
        <xdr:cNvSpPr txBox="1"/>
      </xdr:nvSpPr>
      <xdr:spPr>
        <a:xfrm>
          <a:off x="14738350" y="13493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a:extLst>
            <a:ext uri="{FF2B5EF4-FFF2-40B4-BE49-F238E27FC236}">
              <a16:creationId xmlns:a16="http://schemas.microsoft.com/office/drawing/2014/main" id="{2044AFD8-CB43-466A-8998-CE98EF0072B5}"/>
            </a:ext>
          </a:extLst>
        </xdr:cNvPr>
        <xdr:cNvSpPr/>
      </xdr:nvSpPr>
      <xdr:spPr>
        <a:xfrm>
          <a:off x="14649450" y="135153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a:extLst>
            <a:ext uri="{FF2B5EF4-FFF2-40B4-BE49-F238E27FC236}">
              <a16:creationId xmlns:a16="http://schemas.microsoft.com/office/drawing/2014/main" id="{1396DE86-929E-45D9-8709-678986C38404}"/>
            </a:ext>
          </a:extLst>
        </xdr:cNvPr>
        <xdr:cNvSpPr/>
      </xdr:nvSpPr>
      <xdr:spPr>
        <a:xfrm>
          <a:off x="13887450" y="13503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a:extLst>
            <a:ext uri="{FF2B5EF4-FFF2-40B4-BE49-F238E27FC236}">
              <a16:creationId xmlns:a16="http://schemas.microsoft.com/office/drawing/2014/main" id="{284960F4-9520-4C8E-91CB-C4C4D83F4734}"/>
            </a:ext>
          </a:extLst>
        </xdr:cNvPr>
        <xdr:cNvSpPr/>
      </xdr:nvSpPr>
      <xdr:spPr>
        <a:xfrm>
          <a:off x="13093700" y="13471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a:extLst>
            <a:ext uri="{FF2B5EF4-FFF2-40B4-BE49-F238E27FC236}">
              <a16:creationId xmlns:a16="http://schemas.microsoft.com/office/drawing/2014/main" id="{69A24911-C85C-426C-AA48-D56C74767E61}"/>
            </a:ext>
          </a:extLst>
        </xdr:cNvPr>
        <xdr:cNvSpPr/>
      </xdr:nvSpPr>
      <xdr:spPr>
        <a:xfrm>
          <a:off x="12299950" y="134315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0" name="フローチャート: 判断 759">
          <a:extLst>
            <a:ext uri="{FF2B5EF4-FFF2-40B4-BE49-F238E27FC236}">
              <a16:creationId xmlns:a16="http://schemas.microsoft.com/office/drawing/2014/main" id="{B8C987F2-6872-4911-BBE3-2FD3F09A0BEF}"/>
            </a:ext>
          </a:extLst>
        </xdr:cNvPr>
        <xdr:cNvSpPr/>
      </xdr:nvSpPr>
      <xdr:spPr>
        <a:xfrm>
          <a:off x="11487150" y="1343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A60CC1B-EBB1-437D-A1A7-DEB7EB554D46}"/>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DAABCFF-8916-4332-9F17-9EDA57FFFC38}"/>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0941EAB-4C59-4B20-A1B7-E9F8D93624B8}"/>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C424AB0A-E9AE-4B8E-B0A7-53302C001CF5}"/>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2BD0DC2A-C0DB-45F2-B4C0-3EA753EBB4D5}"/>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766" name="楕円 765">
          <a:extLst>
            <a:ext uri="{FF2B5EF4-FFF2-40B4-BE49-F238E27FC236}">
              <a16:creationId xmlns:a16="http://schemas.microsoft.com/office/drawing/2014/main" id="{2B137399-D633-484A-9D25-8ECFBFFC01C7}"/>
            </a:ext>
          </a:extLst>
        </xdr:cNvPr>
        <xdr:cNvSpPr/>
      </xdr:nvSpPr>
      <xdr:spPr>
        <a:xfrm>
          <a:off x="14649450" y="13509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153052</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6D620FD6-DD41-4637-A266-BFB3093AEF4F}"/>
            </a:ext>
          </a:extLst>
        </xdr:cNvPr>
        <xdr:cNvSpPr txBox="1"/>
      </xdr:nvSpPr>
      <xdr:spPr>
        <a:xfrm>
          <a:off x="14738350" y="1336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95886</xdr:rowOff>
    </xdr:from>
    <xdr:to>
      <xdr:col>81</xdr:col>
      <xdr:colOff>101600</xdr:colOff>
      <xdr:row>82</xdr:row>
      <xdr:rowOff>26036</xdr:rowOff>
    </xdr:to>
    <xdr:sp macro="" textlink="">
      <xdr:nvSpPr>
        <xdr:cNvPr id="768" name="楕円 767">
          <a:extLst>
            <a:ext uri="{FF2B5EF4-FFF2-40B4-BE49-F238E27FC236}">
              <a16:creationId xmlns:a16="http://schemas.microsoft.com/office/drawing/2014/main" id="{0B5FD235-22DA-4CA5-B804-10F81969500B}"/>
            </a:ext>
          </a:extLst>
        </xdr:cNvPr>
        <xdr:cNvSpPr/>
      </xdr:nvSpPr>
      <xdr:spPr>
        <a:xfrm>
          <a:off x="13887450" y="134753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146686</xdr:rowOff>
    </xdr:from>
    <xdr:to>
      <xdr:col>85</xdr:col>
      <xdr:colOff>127000</xdr:colOff>
      <xdr:row>82</xdr:row>
      <xdr:rowOff>9525</xdr:rowOff>
    </xdr:to>
    <xdr:cxnSp macro="">
      <xdr:nvCxnSpPr>
        <xdr:cNvPr id="769" name="直線コネクタ 768">
          <a:extLst>
            <a:ext uri="{FF2B5EF4-FFF2-40B4-BE49-F238E27FC236}">
              <a16:creationId xmlns:a16="http://schemas.microsoft.com/office/drawing/2014/main" id="{5E198D7F-21A8-4820-AB8E-4AFBB700F215}"/>
            </a:ext>
          </a:extLst>
        </xdr:cNvPr>
        <xdr:cNvCxnSpPr/>
      </xdr:nvCxnSpPr>
      <xdr:spPr>
        <a:xfrm>
          <a:off x="13938250" y="13526136"/>
          <a:ext cx="762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111125</xdr:rowOff>
    </xdr:from>
    <xdr:to>
      <xdr:col>76</xdr:col>
      <xdr:colOff>165100</xdr:colOff>
      <xdr:row>82</xdr:row>
      <xdr:rowOff>41275</xdr:rowOff>
    </xdr:to>
    <xdr:sp macro="" textlink="">
      <xdr:nvSpPr>
        <xdr:cNvPr id="770" name="楕円 769">
          <a:extLst>
            <a:ext uri="{FF2B5EF4-FFF2-40B4-BE49-F238E27FC236}">
              <a16:creationId xmlns:a16="http://schemas.microsoft.com/office/drawing/2014/main" id="{BF3089D3-2C52-4B2B-BC02-DD748CDB5B8C}"/>
            </a:ext>
          </a:extLst>
        </xdr:cNvPr>
        <xdr:cNvSpPr/>
      </xdr:nvSpPr>
      <xdr:spPr>
        <a:xfrm>
          <a:off x="13093700" y="13490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146686</xdr:rowOff>
    </xdr:from>
    <xdr:to>
      <xdr:col>81</xdr:col>
      <xdr:colOff>50800</xdr:colOff>
      <xdr:row>81</xdr:row>
      <xdr:rowOff>161925</xdr:rowOff>
    </xdr:to>
    <xdr:cxnSp macro="">
      <xdr:nvCxnSpPr>
        <xdr:cNvPr id="771" name="直線コネクタ 770">
          <a:extLst>
            <a:ext uri="{FF2B5EF4-FFF2-40B4-BE49-F238E27FC236}">
              <a16:creationId xmlns:a16="http://schemas.microsoft.com/office/drawing/2014/main" id="{2CE6FD0D-9CC6-440C-92F3-C1DAD3242966}"/>
            </a:ext>
          </a:extLst>
        </xdr:cNvPr>
        <xdr:cNvCxnSpPr/>
      </xdr:nvCxnSpPr>
      <xdr:spPr>
        <a:xfrm flipV="1">
          <a:off x="13144500" y="13526136"/>
          <a:ext cx="7937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72" name="楕円 771">
          <a:extLst>
            <a:ext uri="{FF2B5EF4-FFF2-40B4-BE49-F238E27FC236}">
              <a16:creationId xmlns:a16="http://schemas.microsoft.com/office/drawing/2014/main" id="{B51541DC-D404-4C1B-A7D6-B4B2087FD464}"/>
            </a:ext>
          </a:extLst>
        </xdr:cNvPr>
        <xdr:cNvSpPr/>
      </xdr:nvSpPr>
      <xdr:spPr>
        <a:xfrm>
          <a:off x="12299950" y="13481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152400</xdr:rowOff>
    </xdr:from>
    <xdr:to>
      <xdr:col>76</xdr:col>
      <xdr:colOff>114300</xdr:colOff>
      <xdr:row>81</xdr:row>
      <xdr:rowOff>161925</xdr:rowOff>
    </xdr:to>
    <xdr:cxnSp macro="">
      <xdr:nvCxnSpPr>
        <xdr:cNvPr id="773" name="直線コネクタ 772">
          <a:extLst>
            <a:ext uri="{FF2B5EF4-FFF2-40B4-BE49-F238E27FC236}">
              <a16:creationId xmlns:a16="http://schemas.microsoft.com/office/drawing/2014/main" id="{0C9B60A8-29D3-4CBC-BF8D-14C5F8C7EF5A}"/>
            </a:ext>
          </a:extLst>
        </xdr:cNvPr>
        <xdr:cNvCxnSpPr/>
      </xdr:nvCxnSpPr>
      <xdr:spPr>
        <a:xfrm>
          <a:off x="12344400" y="13531850"/>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25400</xdr:rowOff>
    </xdr:from>
    <xdr:to>
      <xdr:col>67</xdr:col>
      <xdr:colOff>101600</xdr:colOff>
      <xdr:row>81</xdr:row>
      <xdr:rowOff>127000</xdr:rowOff>
    </xdr:to>
    <xdr:sp macro="" textlink="">
      <xdr:nvSpPr>
        <xdr:cNvPr id="774" name="楕円 773">
          <a:extLst>
            <a:ext uri="{FF2B5EF4-FFF2-40B4-BE49-F238E27FC236}">
              <a16:creationId xmlns:a16="http://schemas.microsoft.com/office/drawing/2014/main" id="{DA59FAC8-550A-4342-9117-44135159012E}"/>
            </a:ext>
          </a:extLst>
        </xdr:cNvPr>
        <xdr:cNvSpPr/>
      </xdr:nvSpPr>
      <xdr:spPr>
        <a:xfrm>
          <a:off x="1148715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76200</xdr:rowOff>
    </xdr:from>
    <xdr:to>
      <xdr:col>71</xdr:col>
      <xdr:colOff>177800</xdr:colOff>
      <xdr:row>81</xdr:row>
      <xdr:rowOff>152400</xdr:rowOff>
    </xdr:to>
    <xdr:cxnSp macro="">
      <xdr:nvCxnSpPr>
        <xdr:cNvPr id="775" name="直線コネクタ 774">
          <a:extLst>
            <a:ext uri="{FF2B5EF4-FFF2-40B4-BE49-F238E27FC236}">
              <a16:creationId xmlns:a16="http://schemas.microsoft.com/office/drawing/2014/main" id="{1CD63C0C-ABEE-4718-9FBA-E5A3A6FE6065}"/>
            </a:ext>
          </a:extLst>
        </xdr:cNvPr>
        <xdr:cNvCxnSpPr/>
      </xdr:nvCxnSpPr>
      <xdr:spPr>
        <a:xfrm>
          <a:off x="11537950" y="13455650"/>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76" name="n_1aveValue【消防施設】&#10;有形固定資産減価償却率">
          <a:extLst>
            <a:ext uri="{FF2B5EF4-FFF2-40B4-BE49-F238E27FC236}">
              <a16:creationId xmlns:a16="http://schemas.microsoft.com/office/drawing/2014/main" id="{D9E46F75-DCB3-4DDF-83E8-20BEA485E1ED}"/>
            </a:ext>
          </a:extLst>
        </xdr:cNvPr>
        <xdr:cNvSpPr txBox="1"/>
      </xdr:nvSpPr>
      <xdr:spPr>
        <a:xfrm>
          <a:off x="13742044"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777" name="n_2aveValue【消防施設】&#10;有形固定資産減価償却率">
          <a:extLst>
            <a:ext uri="{FF2B5EF4-FFF2-40B4-BE49-F238E27FC236}">
              <a16:creationId xmlns:a16="http://schemas.microsoft.com/office/drawing/2014/main" id="{B79EE648-8648-4CC1-B596-F909418A4348}"/>
            </a:ext>
          </a:extLst>
        </xdr:cNvPr>
        <xdr:cNvSpPr txBox="1"/>
      </xdr:nvSpPr>
      <xdr:spPr>
        <a:xfrm>
          <a:off x="12960994" y="1325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170197</xdr:rowOff>
    </xdr:from>
    <xdr:ext cx="405111" cy="259045"/>
    <xdr:sp macro="" textlink="">
      <xdr:nvSpPr>
        <xdr:cNvPr id="778" name="n_3aveValue【消防施設】&#10;有形固定資産減価償却率">
          <a:extLst>
            <a:ext uri="{FF2B5EF4-FFF2-40B4-BE49-F238E27FC236}">
              <a16:creationId xmlns:a16="http://schemas.microsoft.com/office/drawing/2014/main" id="{A818942C-2439-4AD6-ABF5-975008D479E4}"/>
            </a:ext>
          </a:extLst>
        </xdr:cNvPr>
        <xdr:cNvSpPr txBox="1"/>
      </xdr:nvSpPr>
      <xdr:spPr>
        <a:xfrm>
          <a:off x="12167244"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79" name="n_4aveValue【消防施設】&#10;有形固定資産減価償却率">
          <a:extLst>
            <a:ext uri="{FF2B5EF4-FFF2-40B4-BE49-F238E27FC236}">
              <a16:creationId xmlns:a16="http://schemas.microsoft.com/office/drawing/2014/main" id="{19BB9CA4-6506-4714-8163-C90FC32FBD6E}"/>
            </a:ext>
          </a:extLst>
        </xdr:cNvPr>
        <xdr:cNvSpPr txBox="1"/>
      </xdr:nvSpPr>
      <xdr:spPr>
        <a:xfrm>
          <a:off x="113544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42563</xdr:rowOff>
    </xdr:from>
    <xdr:ext cx="405111" cy="259045"/>
    <xdr:sp macro="" textlink="">
      <xdr:nvSpPr>
        <xdr:cNvPr id="780" name="n_1mainValue【消防施設】&#10;有形固定資産減価償却率">
          <a:extLst>
            <a:ext uri="{FF2B5EF4-FFF2-40B4-BE49-F238E27FC236}">
              <a16:creationId xmlns:a16="http://schemas.microsoft.com/office/drawing/2014/main" id="{D4A9D924-8280-4BE9-A712-D61461894135}"/>
            </a:ext>
          </a:extLst>
        </xdr:cNvPr>
        <xdr:cNvSpPr txBox="1"/>
      </xdr:nvSpPr>
      <xdr:spPr>
        <a:xfrm>
          <a:off x="13742044"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32402</xdr:rowOff>
    </xdr:from>
    <xdr:ext cx="405111" cy="259045"/>
    <xdr:sp macro="" textlink="">
      <xdr:nvSpPr>
        <xdr:cNvPr id="781" name="n_2mainValue【消防施設】&#10;有形固定資産減価償却率">
          <a:extLst>
            <a:ext uri="{FF2B5EF4-FFF2-40B4-BE49-F238E27FC236}">
              <a16:creationId xmlns:a16="http://schemas.microsoft.com/office/drawing/2014/main" id="{58AB5631-620B-4FA5-BDF0-7D25221C8F90}"/>
            </a:ext>
          </a:extLst>
        </xdr:cNvPr>
        <xdr:cNvSpPr txBox="1"/>
      </xdr:nvSpPr>
      <xdr:spPr>
        <a:xfrm>
          <a:off x="12960994" y="1357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782" name="n_3mainValue【消防施設】&#10;有形固定資産減価償却率">
          <a:extLst>
            <a:ext uri="{FF2B5EF4-FFF2-40B4-BE49-F238E27FC236}">
              <a16:creationId xmlns:a16="http://schemas.microsoft.com/office/drawing/2014/main" id="{F66174B6-E2C1-41F8-9D87-CB683E13C5D9}"/>
            </a:ext>
          </a:extLst>
        </xdr:cNvPr>
        <xdr:cNvSpPr txBox="1"/>
      </xdr:nvSpPr>
      <xdr:spPr>
        <a:xfrm>
          <a:off x="12167244" y="1356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783" name="n_4mainValue【消防施設】&#10;有形固定資産減価償却率">
          <a:extLst>
            <a:ext uri="{FF2B5EF4-FFF2-40B4-BE49-F238E27FC236}">
              <a16:creationId xmlns:a16="http://schemas.microsoft.com/office/drawing/2014/main" id="{BC365CEF-08C9-49B6-A5E6-7801DF197310}"/>
            </a:ext>
          </a:extLst>
        </xdr:cNvPr>
        <xdr:cNvSpPr txBox="1"/>
      </xdr:nvSpPr>
      <xdr:spPr>
        <a:xfrm>
          <a:off x="113544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C03FD911-C75E-4F5C-ACDE-AEE0BE8889FF}"/>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23575BF7-75D3-44CA-AE7D-8CE1FC2495FE}"/>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C2048F5B-4AEC-4774-AD2B-FE81BE07DD04}"/>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3E8FB6F2-E53B-40B5-95E3-ABDB523A7EB3}"/>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3116C71-A277-476B-BD39-E5BF1D2152D3}"/>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8C2467C9-1F73-4746-A3DC-C102E43F30DC}"/>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C36E0C9-1DAA-4FFF-A144-EC6367015608}"/>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B7E0F11D-A257-4DC3-A276-A3C4616D2DDD}"/>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2EF310AC-4134-43CB-A7FA-720776EBDBE4}"/>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9C13CCE5-A8D9-4113-8ADD-FFFBF10E0CA9}"/>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D6D751B9-6BAF-452C-97E7-1E7CF012DC24}"/>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D8D69F21-30A3-4AB2-9AD6-06AA871D2C4A}"/>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BA535288-7116-47AE-A1A9-C2D1D3D5978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C8165F82-6BD2-43CD-A266-1303D1EFCA8F}"/>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16D71804-D338-452B-B99F-F668AF27F8AC}"/>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32B9B8A7-7E1E-428E-9AF0-5E8F3DF5F643}"/>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F07C5EC6-9BAF-4F5C-A11E-2B339E6B8FE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386C7196-AA37-4850-A21B-942CCFED76C8}"/>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84B149F3-B4D6-499F-9571-31B3C0E7B16F}"/>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7566FD8-1280-4433-896B-AF563D1BCFDA}"/>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4E9616FF-B646-4C4F-B61A-BDDA9BE8A9D1}"/>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71789EA0-0CF2-49FA-AACA-71B21F34A21E}"/>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9FF8F27D-23A6-4670-BDAE-F5552002D8E8}"/>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a:extLst>
            <a:ext uri="{FF2B5EF4-FFF2-40B4-BE49-F238E27FC236}">
              <a16:creationId xmlns:a16="http://schemas.microsoft.com/office/drawing/2014/main" id="{E7BF27BA-F5CB-467E-A5FA-61BA223DEFDE}"/>
            </a:ext>
          </a:extLst>
        </xdr:cNvPr>
        <xdr:cNvCxnSpPr/>
      </xdr:nvCxnSpPr>
      <xdr:spPr>
        <a:xfrm flipV="1">
          <a:off x="19951064" y="128028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a:extLst>
            <a:ext uri="{FF2B5EF4-FFF2-40B4-BE49-F238E27FC236}">
              <a16:creationId xmlns:a16="http://schemas.microsoft.com/office/drawing/2014/main" id="{E593764A-3C42-4F4B-A7D4-FBFD8814B66E}"/>
            </a:ext>
          </a:extLst>
        </xdr:cNvPr>
        <xdr:cNvSpPr txBox="1"/>
      </xdr:nvSpPr>
      <xdr:spPr>
        <a:xfrm>
          <a:off x="19989800" y="1431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a:extLst>
            <a:ext uri="{FF2B5EF4-FFF2-40B4-BE49-F238E27FC236}">
              <a16:creationId xmlns:a16="http://schemas.microsoft.com/office/drawing/2014/main" id="{EA98D971-CBE3-4171-A9BF-88F4DB1AA097}"/>
            </a:ext>
          </a:extLst>
        </xdr:cNvPr>
        <xdr:cNvCxnSpPr/>
      </xdr:nvCxnSpPr>
      <xdr:spPr>
        <a:xfrm>
          <a:off x="19881850" y="14307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a:extLst>
            <a:ext uri="{FF2B5EF4-FFF2-40B4-BE49-F238E27FC236}">
              <a16:creationId xmlns:a16="http://schemas.microsoft.com/office/drawing/2014/main" id="{D6EA6FB0-9F31-4E80-B07E-14DCD57EAF7D}"/>
            </a:ext>
          </a:extLst>
        </xdr:cNvPr>
        <xdr:cNvSpPr txBox="1"/>
      </xdr:nvSpPr>
      <xdr:spPr>
        <a:xfrm>
          <a:off x="19989800" y="1258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a:extLst>
            <a:ext uri="{FF2B5EF4-FFF2-40B4-BE49-F238E27FC236}">
              <a16:creationId xmlns:a16="http://schemas.microsoft.com/office/drawing/2014/main" id="{AFB6FC08-E6D6-47AA-9911-2227B42D009A}"/>
            </a:ext>
          </a:extLst>
        </xdr:cNvPr>
        <xdr:cNvCxnSpPr/>
      </xdr:nvCxnSpPr>
      <xdr:spPr>
        <a:xfrm>
          <a:off x="19881850" y="12802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2" name="【消防施設】&#10;一人当たり面積平均値テキスト">
          <a:extLst>
            <a:ext uri="{FF2B5EF4-FFF2-40B4-BE49-F238E27FC236}">
              <a16:creationId xmlns:a16="http://schemas.microsoft.com/office/drawing/2014/main" id="{7C48EA53-2F9F-49FB-B8EC-6B1DE41A0721}"/>
            </a:ext>
          </a:extLst>
        </xdr:cNvPr>
        <xdr:cNvSpPr txBox="1"/>
      </xdr:nvSpPr>
      <xdr:spPr>
        <a:xfrm>
          <a:off x="19989800" y="1399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a:extLst>
            <a:ext uri="{FF2B5EF4-FFF2-40B4-BE49-F238E27FC236}">
              <a16:creationId xmlns:a16="http://schemas.microsoft.com/office/drawing/2014/main" id="{B87526B0-F8A8-42A5-B0ED-EDF5F8E14CB5}"/>
            </a:ext>
          </a:extLst>
        </xdr:cNvPr>
        <xdr:cNvSpPr/>
      </xdr:nvSpPr>
      <xdr:spPr>
        <a:xfrm>
          <a:off x="19900900" y="140182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a:extLst>
            <a:ext uri="{FF2B5EF4-FFF2-40B4-BE49-F238E27FC236}">
              <a16:creationId xmlns:a16="http://schemas.microsoft.com/office/drawing/2014/main" id="{3378F9C4-4FCF-4599-A287-54AE6C35C3BC}"/>
            </a:ext>
          </a:extLst>
        </xdr:cNvPr>
        <xdr:cNvSpPr/>
      </xdr:nvSpPr>
      <xdr:spPr>
        <a:xfrm>
          <a:off x="19157950" y="140182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a:extLst>
            <a:ext uri="{FF2B5EF4-FFF2-40B4-BE49-F238E27FC236}">
              <a16:creationId xmlns:a16="http://schemas.microsoft.com/office/drawing/2014/main" id="{8DD30D7F-1595-4C1D-9EB9-17398D441590}"/>
            </a:ext>
          </a:extLst>
        </xdr:cNvPr>
        <xdr:cNvSpPr/>
      </xdr:nvSpPr>
      <xdr:spPr>
        <a:xfrm>
          <a:off x="18345150" y="14033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a:extLst>
            <a:ext uri="{FF2B5EF4-FFF2-40B4-BE49-F238E27FC236}">
              <a16:creationId xmlns:a16="http://schemas.microsoft.com/office/drawing/2014/main" id="{6FB4646A-C2EB-4BCE-863B-B6D377DC9ADD}"/>
            </a:ext>
          </a:extLst>
        </xdr:cNvPr>
        <xdr:cNvSpPr/>
      </xdr:nvSpPr>
      <xdr:spPr>
        <a:xfrm>
          <a:off x="175514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a:extLst>
            <a:ext uri="{FF2B5EF4-FFF2-40B4-BE49-F238E27FC236}">
              <a16:creationId xmlns:a16="http://schemas.microsoft.com/office/drawing/2014/main" id="{4F2BC2F2-7028-4728-B680-C5391E7B3E38}"/>
            </a:ext>
          </a:extLst>
        </xdr:cNvPr>
        <xdr:cNvSpPr/>
      </xdr:nvSpPr>
      <xdr:spPr>
        <a:xfrm>
          <a:off x="16757650" y="14053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EB596ED6-1FF6-4448-A5F9-0B68AB0CD88D}"/>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8A92656-C91B-46D0-8C05-9F031D6FAD0F}"/>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41CD5E13-427C-40C8-A3BE-E0EEE13CE534}"/>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3B714F0-A3D8-498C-AE11-FBCFD9101188}"/>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C21E6726-E405-453B-BFAB-CD38F6DCC961}"/>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40639</xdr:rowOff>
    </xdr:from>
    <xdr:to>
      <xdr:col>116</xdr:col>
      <xdr:colOff>114300</xdr:colOff>
      <xdr:row>84</xdr:row>
      <xdr:rowOff>142239</xdr:rowOff>
    </xdr:to>
    <xdr:sp macro="" textlink="">
      <xdr:nvSpPr>
        <xdr:cNvPr id="823" name="楕円 822">
          <a:extLst>
            <a:ext uri="{FF2B5EF4-FFF2-40B4-BE49-F238E27FC236}">
              <a16:creationId xmlns:a16="http://schemas.microsoft.com/office/drawing/2014/main" id="{CE002F02-779D-4B39-9FA8-2B61B2A37F4D}"/>
            </a:ext>
          </a:extLst>
        </xdr:cNvPr>
        <xdr:cNvSpPr/>
      </xdr:nvSpPr>
      <xdr:spPr>
        <a:xfrm>
          <a:off x="19900900" y="139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63516</xdr:rowOff>
    </xdr:from>
    <xdr:ext cx="469744" cy="259045"/>
    <xdr:sp macro="" textlink="">
      <xdr:nvSpPr>
        <xdr:cNvPr id="824" name="【消防施設】&#10;一人当たり面積該当値テキスト">
          <a:extLst>
            <a:ext uri="{FF2B5EF4-FFF2-40B4-BE49-F238E27FC236}">
              <a16:creationId xmlns:a16="http://schemas.microsoft.com/office/drawing/2014/main" id="{801E9F1F-9F3B-4D62-B84D-4A132FA655BF}"/>
            </a:ext>
          </a:extLst>
        </xdr:cNvPr>
        <xdr:cNvSpPr txBox="1"/>
      </xdr:nvSpPr>
      <xdr:spPr>
        <a:xfrm>
          <a:off x="19989800" y="137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40639</xdr:rowOff>
    </xdr:from>
    <xdr:to>
      <xdr:col>112</xdr:col>
      <xdr:colOff>38100</xdr:colOff>
      <xdr:row>84</xdr:row>
      <xdr:rowOff>142239</xdr:rowOff>
    </xdr:to>
    <xdr:sp macro="" textlink="">
      <xdr:nvSpPr>
        <xdr:cNvPr id="825" name="楕円 824">
          <a:extLst>
            <a:ext uri="{FF2B5EF4-FFF2-40B4-BE49-F238E27FC236}">
              <a16:creationId xmlns:a16="http://schemas.microsoft.com/office/drawing/2014/main" id="{B2AD2ED1-4784-42DC-BE1A-3665FB3556A7}"/>
            </a:ext>
          </a:extLst>
        </xdr:cNvPr>
        <xdr:cNvSpPr/>
      </xdr:nvSpPr>
      <xdr:spPr>
        <a:xfrm>
          <a:off x="19157950" y="139153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91439</xdr:rowOff>
    </xdr:from>
    <xdr:to>
      <xdr:col>116</xdr:col>
      <xdr:colOff>63500</xdr:colOff>
      <xdr:row>84</xdr:row>
      <xdr:rowOff>91439</xdr:rowOff>
    </xdr:to>
    <xdr:cxnSp macro="">
      <xdr:nvCxnSpPr>
        <xdr:cNvPr id="826" name="直線コネクタ 825">
          <a:extLst>
            <a:ext uri="{FF2B5EF4-FFF2-40B4-BE49-F238E27FC236}">
              <a16:creationId xmlns:a16="http://schemas.microsoft.com/office/drawing/2014/main" id="{4BB4E14F-2F1A-493F-8C6C-6E6AF611AE84}"/>
            </a:ext>
          </a:extLst>
        </xdr:cNvPr>
        <xdr:cNvCxnSpPr/>
      </xdr:nvCxnSpPr>
      <xdr:spPr>
        <a:xfrm>
          <a:off x="19202400" y="1396618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40639</xdr:rowOff>
    </xdr:from>
    <xdr:to>
      <xdr:col>107</xdr:col>
      <xdr:colOff>101600</xdr:colOff>
      <xdr:row>84</xdr:row>
      <xdr:rowOff>142239</xdr:rowOff>
    </xdr:to>
    <xdr:sp macro="" textlink="">
      <xdr:nvSpPr>
        <xdr:cNvPr id="827" name="楕円 826">
          <a:extLst>
            <a:ext uri="{FF2B5EF4-FFF2-40B4-BE49-F238E27FC236}">
              <a16:creationId xmlns:a16="http://schemas.microsoft.com/office/drawing/2014/main" id="{D4001040-E66A-491C-93A5-AACEC0EC1A1D}"/>
            </a:ext>
          </a:extLst>
        </xdr:cNvPr>
        <xdr:cNvSpPr/>
      </xdr:nvSpPr>
      <xdr:spPr>
        <a:xfrm>
          <a:off x="18345150" y="139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91439</xdr:rowOff>
    </xdr:from>
    <xdr:to>
      <xdr:col>111</xdr:col>
      <xdr:colOff>177800</xdr:colOff>
      <xdr:row>84</xdr:row>
      <xdr:rowOff>91439</xdr:rowOff>
    </xdr:to>
    <xdr:cxnSp macro="">
      <xdr:nvCxnSpPr>
        <xdr:cNvPr id="828" name="直線コネクタ 827">
          <a:extLst>
            <a:ext uri="{FF2B5EF4-FFF2-40B4-BE49-F238E27FC236}">
              <a16:creationId xmlns:a16="http://schemas.microsoft.com/office/drawing/2014/main" id="{A11694F2-C039-4835-AC72-7C0D82C373BA}"/>
            </a:ext>
          </a:extLst>
        </xdr:cNvPr>
        <xdr:cNvCxnSpPr/>
      </xdr:nvCxnSpPr>
      <xdr:spPr>
        <a:xfrm>
          <a:off x="18395950" y="139661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29" name="楕円 828">
          <a:extLst>
            <a:ext uri="{FF2B5EF4-FFF2-40B4-BE49-F238E27FC236}">
              <a16:creationId xmlns:a16="http://schemas.microsoft.com/office/drawing/2014/main" id="{8E696671-C654-4299-B113-E3DC0C51AA02}"/>
            </a:ext>
          </a:extLst>
        </xdr:cNvPr>
        <xdr:cNvSpPr/>
      </xdr:nvSpPr>
      <xdr:spPr>
        <a:xfrm>
          <a:off x="175514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91439</xdr:rowOff>
    </xdr:from>
    <xdr:to>
      <xdr:col>107</xdr:col>
      <xdr:colOff>50800</xdr:colOff>
      <xdr:row>85</xdr:row>
      <xdr:rowOff>72389</xdr:rowOff>
    </xdr:to>
    <xdr:cxnSp macro="">
      <xdr:nvCxnSpPr>
        <xdr:cNvPr id="830" name="直線コネクタ 829">
          <a:extLst>
            <a:ext uri="{FF2B5EF4-FFF2-40B4-BE49-F238E27FC236}">
              <a16:creationId xmlns:a16="http://schemas.microsoft.com/office/drawing/2014/main" id="{52411AD6-00C5-403C-9876-6DF496066DB7}"/>
            </a:ext>
          </a:extLst>
        </xdr:cNvPr>
        <xdr:cNvCxnSpPr/>
      </xdr:nvCxnSpPr>
      <xdr:spPr>
        <a:xfrm flipV="1">
          <a:off x="17602200" y="13966189"/>
          <a:ext cx="79375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17780</xdr:rowOff>
    </xdr:from>
    <xdr:to>
      <xdr:col>98</xdr:col>
      <xdr:colOff>38100</xdr:colOff>
      <xdr:row>85</xdr:row>
      <xdr:rowOff>119380</xdr:rowOff>
    </xdr:to>
    <xdr:sp macro="" textlink="">
      <xdr:nvSpPr>
        <xdr:cNvPr id="831" name="楕円 830">
          <a:extLst>
            <a:ext uri="{FF2B5EF4-FFF2-40B4-BE49-F238E27FC236}">
              <a16:creationId xmlns:a16="http://schemas.microsoft.com/office/drawing/2014/main" id="{4FD3A2D7-D22B-4366-8AF3-0F147795D1F1}"/>
            </a:ext>
          </a:extLst>
        </xdr:cNvPr>
        <xdr:cNvSpPr/>
      </xdr:nvSpPr>
      <xdr:spPr>
        <a:xfrm>
          <a:off x="16757650" y="14057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68580</xdr:rowOff>
    </xdr:from>
    <xdr:to>
      <xdr:col>102</xdr:col>
      <xdr:colOff>114300</xdr:colOff>
      <xdr:row>85</xdr:row>
      <xdr:rowOff>72389</xdr:rowOff>
    </xdr:to>
    <xdr:cxnSp macro="">
      <xdr:nvCxnSpPr>
        <xdr:cNvPr id="832" name="直線コネクタ 831">
          <a:extLst>
            <a:ext uri="{FF2B5EF4-FFF2-40B4-BE49-F238E27FC236}">
              <a16:creationId xmlns:a16="http://schemas.microsoft.com/office/drawing/2014/main" id="{5F8FC6B4-6B65-47C5-A935-B080788DFB67}"/>
            </a:ext>
          </a:extLst>
        </xdr:cNvPr>
        <xdr:cNvCxnSpPr/>
      </xdr:nvCxnSpPr>
      <xdr:spPr>
        <a:xfrm>
          <a:off x="16802100" y="14108430"/>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833" name="n_1aveValue【消防施設】&#10;一人当たり面積">
          <a:extLst>
            <a:ext uri="{FF2B5EF4-FFF2-40B4-BE49-F238E27FC236}">
              <a16:creationId xmlns:a16="http://schemas.microsoft.com/office/drawing/2014/main" id="{1EDB160E-42FD-4CCF-8662-05E2669D1711}"/>
            </a:ext>
          </a:extLst>
        </xdr:cNvPr>
        <xdr:cNvSpPr txBox="1"/>
      </xdr:nvSpPr>
      <xdr:spPr>
        <a:xfrm>
          <a:off x="18980227" y="1410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4" name="n_2aveValue【消防施設】&#10;一人当たり面積">
          <a:extLst>
            <a:ext uri="{FF2B5EF4-FFF2-40B4-BE49-F238E27FC236}">
              <a16:creationId xmlns:a16="http://schemas.microsoft.com/office/drawing/2014/main" id="{87807372-B9FC-4026-8A85-36CC4B79B518}"/>
            </a:ext>
          </a:extLst>
        </xdr:cNvPr>
        <xdr:cNvSpPr txBox="1"/>
      </xdr:nvSpPr>
      <xdr:spPr>
        <a:xfrm>
          <a:off x="18180127" y="1411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5" name="n_3aveValue【消防施設】&#10;一人当たり面積">
          <a:extLst>
            <a:ext uri="{FF2B5EF4-FFF2-40B4-BE49-F238E27FC236}">
              <a16:creationId xmlns:a16="http://schemas.microsoft.com/office/drawing/2014/main" id="{F30984C2-771D-46FD-A5FE-6B7492746743}"/>
            </a:ext>
          </a:extLst>
        </xdr:cNvPr>
        <xdr:cNvSpPr txBox="1"/>
      </xdr:nvSpPr>
      <xdr:spPr>
        <a:xfrm>
          <a:off x="17386377" y="1383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6" name="n_4aveValue【消防施設】&#10;一人当たり面積">
          <a:extLst>
            <a:ext uri="{FF2B5EF4-FFF2-40B4-BE49-F238E27FC236}">
              <a16:creationId xmlns:a16="http://schemas.microsoft.com/office/drawing/2014/main" id="{C03A6888-684C-465E-83D7-1F80CA8D6B90}"/>
            </a:ext>
          </a:extLst>
        </xdr:cNvPr>
        <xdr:cNvSpPr txBox="1"/>
      </xdr:nvSpPr>
      <xdr:spPr>
        <a:xfrm>
          <a:off x="16592627" y="1384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158766</xdr:rowOff>
    </xdr:from>
    <xdr:ext cx="469744" cy="259045"/>
    <xdr:sp macro="" textlink="">
      <xdr:nvSpPr>
        <xdr:cNvPr id="837" name="n_1mainValue【消防施設】&#10;一人当たり面積">
          <a:extLst>
            <a:ext uri="{FF2B5EF4-FFF2-40B4-BE49-F238E27FC236}">
              <a16:creationId xmlns:a16="http://schemas.microsoft.com/office/drawing/2014/main" id="{D88AF2C1-F2B1-4A6A-B987-FF469095032D}"/>
            </a:ext>
          </a:extLst>
        </xdr:cNvPr>
        <xdr:cNvSpPr txBox="1"/>
      </xdr:nvSpPr>
      <xdr:spPr>
        <a:xfrm>
          <a:off x="18980227" y="1370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838" name="n_2mainValue【消防施設】&#10;一人当たり面積">
          <a:extLst>
            <a:ext uri="{FF2B5EF4-FFF2-40B4-BE49-F238E27FC236}">
              <a16:creationId xmlns:a16="http://schemas.microsoft.com/office/drawing/2014/main" id="{520D0428-9679-40C1-AB6E-826EE866FEC2}"/>
            </a:ext>
          </a:extLst>
        </xdr:cNvPr>
        <xdr:cNvSpPr txBox="1"/>
      </xdr:nvSpPr>
      <xdr:spPr>
        <a:xfrm>
          <a:off x="18180127" y="1370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39" name="n_3mainValue【消防施設】&#10;一人当たり面積">
          <a:extLst>
            <a:ext uri="{FF2B5EF4-FFF2-40B4-BE49-F238E27FC236}">
              <a16:creationId xmlns:a16="http://schemas.microsoft.com/office/drawing/2014/main" id="{7FAF5585-264E-44FA-AFCF-18561B8A2DD6}"/>
            </a:ext>
          </a:extLst>
        </xdr:cNvPr>
        <xdr:cNvSpPr txBox="1"/>
      </xdr:nvSpPr>
      <xdr:spPr>
        <a:xfrm>
          <a:off x="1738637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110507</xdr:rowOff>
    </xdr:from>
    <xdr:ext cx="469744" cy="259045"/>
    <xdr:sp macro="" textlink="">
      <xdr:nvSpPr>
        <xdr:cNvPr id="840" name="n_4mainValue【消防施設】&#10;一人当たり面積">
          <a:extLst>
            <a:ext uri="{FF2B5EF4-FFF2-40B4-BE49-F238E27FC236}">
              <a16:creationId xmlns:a16="http://schemas.microsoft.com/office/drawing/2014/main" id="{1A362C87-1D51-4789-B19A-BBDB51CA5165}"/>
            </a:ext>
          </a:extLst>
        </xdr:cNvPr>
        <xdr:cNvSpPr txBox="1"/>
      </xdr:nvSpPr>
      <xdr:spPr>
        <a:xfrm>
          <a:off x="16592627" y="1415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39FCA1AD-F1E9-4D5C-9C1F-A4C931934E97}"/>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4C0BB604-CB3E-42B7-BC80-657075A244AB}"/>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1846A8B6-D869-4F03-B4C4-85A6043984C8}"/>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CFBC1ECB-5701-4507-A33C-3EFE9DAD7891}"/>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2A714512-23A5-4934-A05A-96D547E22FCF}"/>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D9644F04-F8FA-45F7-8382-618B02323ADA}"/>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74D31769-6014-4546-8936-7877DA6CEA8F}"/>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70DE8469-D1BA-4668-82D2-10F002B8762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C06EF510-1E2F-46B8-9851-07DE11E55A1A}"/>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A0869B4F-4F3D-4625-8135-3554C9050511}"/>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A5F7A3D8-553C-4663-BE22-CDFBFFB491C9}"/>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389A9003-9BC8-4A8C-AF47-45AD90E339D7}"/>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BF597B2E-8BBC-486E-A4C7-043CA066D032}"/>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12271BE5-EC07-4A89-A364-316EEDA6C6DC}"/>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C4697065-E888-4AA6-B073-40FFF7A4687F}"/>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C8EAF980-19F7-4B35-86B5-D26F9745419E}"/>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0BE70FFE-3B7C-4B73-821F-F8C90120B251}"/>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118CC291-9FB0-44C8-B3B7-69429F530141}"/>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765467A7-0448-40AB-939D-F63B6F5BA67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44FB8CFC-4F58-4A46-8D53-A406B844B695}"/>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76AC3249-D922-4FE3-9A4D-55B8B7302729}"/>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6016EBAA-D369-4A61-84E3-648E700B6CD1}"/>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D3CFC2A2-B9F4-4EA8-9735-679C422B8C49}"/>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50C042E0-2429-4DD8-B41A-D8F7C9C81813}"/>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D32EB60D-9EF0-4A30-96C0-8E2DE07B2A85}"/>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4F5ECD29-21AD-4A7F-9E78-39DB15DCAF3F}"/>
            </a:ext>
          </a:extLst>
        </xdr:cNvPr>
        <xdr:cNvCxnSpPr/>
      </xdr:nvCxnSpPr>
      <xdr:spPr>
        <a:xfrm flipV="1">
          <a:off x="14699614" y="167035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CCC8A9FA-FEDB-48FB-B7F8-C4FD75AE1A06}"/>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441BEE02-7F77-43C2-ADC3-D25561333186}"/>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a:extLst>
            <a:ext uri="{FF2B5EF4-FFF2-40B4-BE49-F238E27FC236}">
              <a16:creationId xmlns:a16="http://schemas.microsoft.com/office/drawing/2014/main" id="{05AA1598-609B-4148-924F-13A0631586D7}"/>
            </a:ext>
          </a:extLst>
        </xdr:cNvPr>
        <xdr:cNvSpPr txBox="1"/>
      </xdr:nvSpPr>
      <xdr:spPr>
        <a:xfrm>
          <a:off x="14738350" y="16478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a:extLst>
            <a:ext uri="{FF2B5EF4-FFF2-40B4-BE49-F238E27FC236}">
              <a16:creationId xmlns:a16="http://schemas.microsoft.com/office/drawing/2014/main" id="{D8243167-FBEC-4AFD-B741-9536DD00496D}"/>
            </a:ext>
          </a:extLst>
        </xdr:cNvPr>
        <xdr:cNvCxnSpPr/>
      </xdr:nvCxnSpPr>
      <xdr:spPr>
        <a:xfrm>
          <a:off x="14611350" y="167035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65876</xdr:rowOff>
    </xdr:from>
    <xdr:ext cx="405111" cy="259045"/>
    <xdr:sp macro="" textlink="">
      <xdr:nvSpPr>
        <xdr:cNvPr id="871" name="【庁舎】&#10;有形固定資産減価償却率平均値テキスト">
          <a:extLst>
            <a:ext uri="{FF2B5EF4-FFF2-40B4-BE49-F238E27FC236}">
              <a16:creationId xmlns:a16="http://schemas.microsoft.com/office/drawing/2014/main" id="{B6FC24BB-8915-48A8-A3B2-785E69E6ED8E}"/>
            </a:ext>
          </a:extLst>
        </xdr:cNvPr>
        <xdr:cNvSpPr txBox="1"/>
      </xdr:nvSpPr>
      <xdr:spPr>
        <a:xfrm>
          <a:off x="14738350" y="17325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a:extLst>
            <a:ext uri="{FF2B5EF4-FFF2-40B4-BE49-F238E27FC236}">
              <a16:creationId xmlns:a16="http://schemas.microsoft.com/office/drawing/2014/main" id="{E2725198-A6AC-4835-BFCC-88807137587E}"/>
            </a:ext>
          </a:extLst>
        </xdr:cNvPr>
        <xdr:cNvSpPr/>
      </xdr:nvSpPr>
      <xdr:spPr>
        <a:xfrm>
          <a:off x="14649450" y="1734674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a:extLst>
            <a:ext uri="{FF2B5EF4-FFF2-40B4-BE49-F238E27FC236}">
              <a16:creationId xmlns:a16="http://schemas.microsoft.com/office/drawing/2014/main" id="{B2909058-5990-4CAE-913F-1C7A45372C22}"/>
            </a:ext>
          </a:extLst>
        </xdr:cNvPr>
        <xdr:cNvSpPr/>
      </xdr:nvSpPr>
      <xdr:spPr>
        <a:xfrm>
          <a:off x="13887450" y="1731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a:extLst>
            <a:ext uri="{FF2B5EF4-FFF2-40B4-BE49-F238E27FC236}">
              <a16:creationId xmlns:a16="http://schemas.microsoft.com/office/drawing/2014/main" id="{A157E58F-56C4-4215-A113-9E82C296CA26}"/>
            </a:ext>
          </a:extLst>
        </xdr:cNvPr>
        <xdr:cNvSpPr/>
      </xdr:nvSpPr>
      <xdr:spPr>
        <a:xfrm>
          <a:off x="13093700" y="1728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5" name="フローチャート: 判断 874">
          <a:extLst>
            <a:ext uri="{FF2B5EF4-FFF2-40B4-BE49-F238E27FC236}">
              <a16:creationId xmlns:a16="http://schemas.microsoft.com/office/drawing/2014/main" id="{AE3DEB2C-27CB-4179-B796-50528B825F72}"/>
            </a:ext>
          </a:extLst>
        </xdr:cNvPr>
        <xdr:cNvSpPr/>
      </xdr:nvSpPr>
      <xdr:spPr>
        <a:xfrm>
          <a:off x="12299950" y="172634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6" name="フローチャート: 判断 875">
          <a:extLst>
            <a:ext uri="{FF2B5EF4-FFF2-40B4-BE49-F238E27FC236}">
              <a16:creationId xmlns:a16="http://schemas.microsoft.com/office/drawing/2014/main" id="{453C7446-BB64-4EF8-B7F8-0C6BF3240ADF}"/>
            </a:ext>
          </a:extLst>
        </xdr:cNvPr>
        <xdr:cNvSpPr/>
      </xdr:nvSpPr>
      <xdr:spPr>
        <a:xfrm>
          <a:off x="11487150" y="172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A161FB8-F6DA-4A85-BA15-31EB17D60EF4}"/>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60C555BB-0AF6-4787-A12E-324ACC0267D9}"/>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3A9A6B4-3986-4D7C-A63C-2108CA03BD62}"/>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606C18CC-091F-422E-8963-CF11C73B6FD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5817E6C9-E7E8-4B16-A19A-9FF2203698A6}"/>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110308</xdr:rowOff>
    </xdr:from>
    <xdr:to>
      <xdr:col>85</xdr:col>
      <xdr:colOff>177800</xdr:colOff>
      <xdr:row>104</xdr:row>
      <xdr:rowOff>40458</xdr:rowOff>
    </xdr:to>
    <xdr:sp macro="" textlink="">
      <xdr:nvSpPr>
        <xdr:cNvPr id="882" name="楕円 881">
          <a:extLst>
            <a:ext uri="{FF2B5EF4-FFF2-40B4-BE49-F238E27FC236}">
              <a16:creationId xmlns:a16="http://schemas.microsoft.com/office/drawing/2014/main" id="{93E5CE32-D79C-42F1-9335-F7E0B0CEDA86}"/>
            </a:ext>
          </a:extLst>
        </xdr:cNvPr>
        <xdr:cNvSpPr/>
      </xdr:nvSpPr>
      <xdr:spPr>
        <a:xfrm>
          <a:off x="14649450" y="1719815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133185</xdr:rowOff>
    </xdr:from>
    <xdr:ext cx="405111" cy="259045"/>
    <xdr:sp macro="" textlink="">
      <xdr:nvSpPr>
        <xdr:cNvPr id="883" name="【庁舎】&#10;有形固定資産減価償却率該当値テキスト">
          <a:extLst>
            <a:ext uri="{FF2B5EF4-FFF2-40B4-BE49-F238E27FC236}">
              <a16:creationId xmlns:a16="http://schemas.microsoft.com/office/drawing/2014/main" id="{52876E47-D6CD-4EF5-AB58-EF43000A76AC}"/>
            </a:ext>
          </a:extLst>
        </xdr:cNvPr>
        <xdr:cNvSpPr txBox="1"/>
      </xdr:nvSpPr>
      <xdr:spPr>
        <a:xfrm>
          <a:off x="14738350" y="1704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138068</xdr:rowOff>
    </xdr:from>
    <xdr:to>
      <xdr:col>81</xdr:col>
      <xdr:colOff>101600</xdr:colOff>
      <xdr:row>104</xdr:row>
      <xdr:rowOff>68218</xdr:rowOff>
    </xdr:to>
    <xdr:sp macro="" textlink="">
      <xdr:nvSpPr>
        <xdr:cNvPr id="884" name="楕円 883">
          <a:extLst>
            <a:ext uri="{FF2B5EF4-FFF2-40B4-BE49-F238E27FC236}">
              <a16:creationId xmlns:a16="http://schemas.microsoft.com/office/drawing/2014/main" id="{B670E2B3-D9A7-43F5-8D2E-9D8759921E0E}"/>
            </a:ext>
          </a:extLst>
        </xdr:cNvPr>
        <xdr:cNvSpPr/>
      </xdr:nvSpPr>
      <xdr:spPr>
        <a:xfrm>
          <a:off x="1388745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161108</xdr:rowOff>
    </xdr:from>
    <xdr:to>
      <xdr:col>85</xdr:col>
      <xdr:colOff>127000</xdr:colOff>
      <xdr:row>104</xdr:row>
      <xdr:rowOff>17418</xdr:rowOff>
    </xdr:to>
    <xdr:cxnSp macro="">
      <xdr:nvCxnSpPr>
        <xdr:cNvPr id="885" name="直線コネクタ 884">
          <a:extLst>
            <a:ext uri="{FF2B5EF4-FFF2-40B4-BE49-F238E27FC236}">
              <a16:creationId xmlns:a16="http://schemas.microsoft.com/office/drawing/2014/main" id="{296AD4AF-EDA5-45F1-A8E4-36D060438530}"/>
            </a:ext>
          </a:extLst>
        </xdr:cNvPr>
        <xdr:cNvCxnSpPr/>
      </xdr:nvCxnSpPr>
      <xdr:spPr>
        <a:xfrm flipV="1">
          <a:off x="13938250" y="17248958"/>
          <a:ext cx="762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159294</xdr:rowOff>
    </xdr:from>
    <xdr:to>
      <xdr:col>76</xdr:col>
      <xdr:colOff>165100</xdr:colOff>
      <xdr:row>104</xdr:row>
      <xdr:rowOff>89444</xdr:rowOff>
    </xdr:to>
    <xdr:sp macro="" textlink="">
      <xdr:nvSpPr>
        <xdr:cNvPr id="886" name="楕円 885">
          <a:extLst>
            <a:ext uri="{FF2B5EF4-FFF2-40B4-BE49-F238E27FC236}">
              <a16:creationId xmlns:a16="http://schemas.microsoft.com/office/drawing/2014/main" id="{6A1D314C-4732-41EB-9917-9C4C9116FACE}"/>
            </a:ext>
          </a:extLst>
        </xdr:cNvPr>
        <xdr:cNvSpPr/>
      </xdr:nvSpPr>
      <xdr:spPr>
        <a:xfrm>
          <a:off x="13093700" y="172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17418</xdr:rowOff>
    </xdr:from>
    <xdr:to>
      <xdr:col>81</xdr:col>
      <xdr:colOff>50800</xdr:colOff>
      <xdr:row>104</xdr:row>
      <xdr:rowOff>38644</xdr:rowOff>
    </xdr:to>
    <xdr:cxnSp macro="">
      <xdr:nvCxnSpPr>
        <xdr:cNvPr id="887" name="直線コネクタ 886">
          <a:extLst>
            <a:ext uri="{FF2B5EF4-FFF2-40B4-BE49-F238E27FC236}">
              <a16:creationId xmlns:a16="http://schemas.microsoft.com/office/drawing/2014/main" id="{A0C1EE71-E31F-466E-8F15-1108785046D4}"/>
            </a:ext>
          </a:extLst>
        </xdr:cNvPr>
        <xdr:cNvCxnSpPr/>
      </xdr:nvCxnSpPr>
      <xdr:spPr>
        <a:xfrm flipV="1">
          <a:off x="13144500" y="17276718"/>
          <a:ext cx="79375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888" name="楕円 887">
          <a:extLst>
            <a:ext uri="{FF2B5EF4-FFF2-40B4-BE49-F238E27FC236}">
              <a16:creationId xmlns:a16="http://schemas.microsoft.com/office/drawing/2014/main" id="{288C228F-9D8D-4050-922B-5E1AF729FD1E}"/>
            </a:ext>
          </a:extLst>
        </xdr:cNvPr>
        <xdr:cNvSpPr/>
      </xdr:nvSpPr>
      <xdr:spPr>
        <a:xfrm>
          <a:off x="12299950" y="172144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5987</xdr:rowOff>
    </xdr:from>
    <xdr:to>
      <xdr:col>76</xdr:col>
      <xdr:colOff>114300</xdr:colOff>
      <xdr:row>104</xdr:row>
      <xdr:rowOff>38644</xdr:rowOff>
    </xdr:to>
    <xdr:cxnSp macro="">
      <xdr:nvCxnSpPr>
        <xdr:cNvPr id="889" name="直線コネクタ 888">
          <a:extLst>
            <a:ext uri="{FF2B5EF4-FFF2-40B4-BE49-F238E27FC236}">
              <a16:creationId xmlns:a16="http://schemas.microsoft.com/office/drawing/2014/main" id="{C985BDC1-7A6A-4FAA-BD43-375D7F963905}"/>
            </a:ext>
          </a:extLst>
        </xdr:cNvPr>
        <xdr:cNvCxnSpPr/>
      </xdr:nvCxnSpPr>
      <xdr:spPr>
        <a:xfrm>
          <a:off x="12344400" y="17265287"/>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92348</xdr:rowOff>
    </xdr:from>
    <xdr:to>
      <xdr:col>67</xdr:col>
      <xdr:colOff>101600</xdr:colOff>
      <xdr:row>104</xdr:row>
      <xdr:rowOff>22498</xdr:rowOff>
    </xdr:to>
    <xdr:sp macro="" textlink="">
      <xdr:nvSpPr>
        <xdr:cNvPr id="890" name="楕円 889">
          <a:extLst>
            <a:ext uri="{FF2B5EF4-FFF2-40B4-BE49-F238E27FC236}">
              <a16:creationId xmlns:a16="http://schemas.microsoft.com/office/drawing/2014/main" id="{CB8DE01A-791F-4D27-9342-B0ECD95C5524}"/>
            </a:ext>
          </a:extLst>
        </xdr:cNvPr>
        <xdr:cNvSpPr/>
      </xdr:nvSpPr>
      <xdr:spPr>
        <a:xfrm>
          <a:off x="1148715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143148</xdr:rowOff>
    </xdr:from>
    <xdr:to>
      <xdr:col>71</xdr:col>
      <xdr:colOff>177800</xdr:colOff>
      <xdr:row>104</xdr:row>
      <xdr:rowOff>5987</xdr:rowOff>
    </xdr:to>
    <xdr:cxnSp macro="">
      <xdr:nvCxnSpPr>
        <xdr:cNvPr id="891" name="直線コネクタ 890">
          <a:extLst>
            <a:ext uri="{FF2B5EF4-FFF2-40B4-BE49-F238E27FC236}">
              <a16:creationId xmlns:a16="http://schemas.microsoft.com/office/drawing/2014/main" id="{7F0418B9-1A10-4860-AC52-22BE618DAC32}"/>
            </a:ext>
          </a:extLst>
        </xdr:cNvPr>
        <xdr:cNvCxnSpPr/>
      </xdr:nvCxnSpPr>
      <xdr:spPr>
        <a:xfrm>
          <a:off x="11537950" y="17230998"/>
          <a:ext cx="8064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892" name="n_1aveValue【庁舎】&#10;有形固定資産減価償却率">
          <a:extLst>
            <a:ext uri="{FF2B5EF4-FFF2-40B4-BE49-F238E27FC236}">
              <a16:creationId xmlns:a16="http://schemas.microsoft.com/office/drawing/2014/main" id="{DB7BA5F4-F276-457C-ACA7-0192EF2E38C1}"/>
            </a:ext>
          </a:extLst>
        </xdr:cNvPr>
        <xdr:cNvSpPr txBox="1"/>
      </xdr:nvSpPr>
      <xdr:spPr>
        <a:xfrm>
          <a:off x="13742044" y="1740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121393</xdr:rowOff>
    </xdr:from>
    <xdr:ext cx="405111" cy="259045"/>
    <xdr:sp macro="" textlink="">
      <xdr:nvSpPr>
        <xdr:cNvPr id="893" name="n_2aveValue【庁舎】&#10;有形固定資産減価償却率">
          <a:extLst>
            <a:ext uri="{FF2B5EF4-FFF2-40B4-BE49-F238E27FC236}">
              <a16:creationId xmlns:a16="http://schemas.microsoft.com/office/drawing/2014/main" id="{E39E9A88-172C-4563-A77D-FBD0C5CB083E}"/>
            </a:ext>
          </a:extLst>
        </xdr:cNvPr>
        <xdr:cNvSpPr txBox="1"/>
      </xdr:nvSpPr>
      <xdr:spPr>
        <a:xfrm>
          <a:off x="12960994" y="1738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96900</xdr:rowOff>
    </xdr:from>
    <xdr:ext cx="405111" cy="259045"/>
    <xdr:sp macro="" textlink="">
      <xdr:nvSpPr>
        <xdr:cNvPr id="894" name="n_3aveValue【庁舎】&#10;有形固定資産減価償却率">
          <a:extLst>
            <a:ext uri="{FF2B5EF4-FFF2-40B4-BE49-F238E27FC236}">
              <a16:creationId xmlns:a16="http://schemas.microsoft.com/office/drawing/2014/main" id="{E3BBD574-F9DF-4A9A-9967-A515B24B6C9E}"/>
            </a:ext>
          </a:extLst>
        </xdr:cNvPr>
        <xdr:cNvSpPr txBox="1"/>
      </xdr:nvSpPr>
      <xdr:spPr>
        <a:xfrm>
          <a:off x="12167244" y="17356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56078</xdr:rowOff>
    </xdr:from>
    <xdr:ext cx="405111" cy="259045"/>
    <xdr:sp macro="" textlink="">
      <xdr:nvSpPr>
        <xdr:cNvPr id="895" name="n_4aveValue【庁舎】&#10;有形固定資産減価償却率">
          <a:extLst>
            <a:ext uri="{FF2B5EF4-FFF2-40B4-BE49-F238E27FC236}">
              <a16:creationId xmlns:a16="http://schemas.microsoft.com/office/drawing/2014/main" id="{5C433722-1754-4CB9-8A65-7087C3C18E5B}"/>
            </a:ext>
          </a:extLst>
        </xdr:cNvPr>
        <xdr:cNvSpPr txBox="1"/>
      </xdr:nvSpPr>
      <xdr:spPr>
        <a:xfrm>
          <a:off x="11354444" y="1731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84745</xdr:rowOff>
    </xdr:from>
    <xdr:ext cx="405111" cy="259045"/>
    <xdr:sp macro="" textlink="">
      <xdr:nvSpPr>
        <xdr:cNvPr id="896" name="n_1mainValue【庁舎】&#10;有形固定資産減価償却率">
          <a:extLst>
            <a:ext uri="{FF2B5EF4-FFF2-40B4-BE49-F238E27FC236}">
              <a16:creationId xmlns:a16="http://schemas.microsoft.com/office/drawing/2014/main" id="{B032287A-0CA4-4DFE-BE00-F0B79300E862}"/>
            </a:ext>
          </a:extLst>
        </xdr:cNvPr>
        <xdr:cNvSpPr txBox="1"/>
      </xdr:nvSpPr>
      <xdr:spPr>
        <a:xfrm>
          <a:off x="137420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105971</xdr:rowOff>
    </xdr:from>
    <xdr:ext cx="405111" cy="259045"/>
    <xdr:sp macro="" textlink="">
      <xdr:nvSpPr>
        <xdr:cNvPr id="897" name="n_2mainValue【庁舎】&#10;有形固定資産減価償却率">
          <a:extLst>
            <a:ext uri="{FF2B5EF4-FFF2-40B4-BE49-F238E27FC236}">
              <a16:creationId xmlns:a16="http://schemas.microsoft.com/office/drawing/2014/main" id="{2162B057-0102-4FBA-9E45-142FECE9091D}"/>
            </a:ext>
          </a:extLst>
        </xdr:cNvPr>
        <xdr:cNvSpPr txBox="1"/>
      </xdr:nvSpPr>
      <xdr:spPr>
        <a:xfrm>
          <a:off x="12960994" y="1702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73314</xdr:rowOff>
    </xdr:from>
    <xdr:ext cx="405111" cy="259045"/>
    <xdr:sp macro="" textlink="">
      <xdr:nvSpPr>
        <xdr:cNvPr id="898" name="n_3mainValue【庁舎】&#10;有形固定資産減価償却率">
          <a:extLst>
            <a:ext uri="{FF2B5EF4-FFF2-40B4-BE49-F238E27FC236}">
              <a16:creationId xmlns:a16="http://schemas.microsoft.com/office/drawing/2014/main" id="{BFC03D47-C138-41C9-B2F9-515066A5DAA4}"/>
            </a:ext>
          </a:extLst>
        </xdr:cNvPr>
        <xdr:cNvSpPr txBox="1"/>
      </xdr:nvSpPr>
      <xdr:spPr>
        <a:xfrm>
          <a:off x="12167244" y="1698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39025</xdr:rowOff>
    </xdr:from>
    <xdr:ext cx="405111" cy="259045"/>
    <xdr:sp macro="" textlink="">
      <xdr:nvSpPr>
        <xdr:cNvPr id="899" name="n_4mainValue【庁舎】&#10;有形固定資産減価償却率">
          <a:extLst>
            <a:ext uri="{FF2B5EF4-FFF2-40B4-BE49-F238E27FC236}">
              <a16:creationId xmlns:a16="http://schemas.microsoft.com/office/drawing/2014/main" id="{780267E7-F8C1-4594-B9AA-FF7FF237FA35}"/>
            </a:ext>
          </a:extLst>
        </xdr:cNvPr>
        <xdr:cNvSpPr txBox="1"/>
      </xdr:nvSpPr>
      <xdr:spPr>
        <a:xfrm>
          <a:off x="11354444" y="1695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4DCF730C-64AC-4CBA-8E8F-23A0E3A58FD6}"/>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D683483D-AF47-4F26-B813-0A9AB607A716}"/>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DA538D85-A9B1-4485-A614-D69292D9943B}"/>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6B05BBA0-614A-4DAA-B427-C19B7BBE8A34}"/>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F7FBADDF-1BFB-4EF0-A043-3427411922BD}"/>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FFD3FEB4-B514-4C38-8592-BDDA688B83D9}"/>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F808C01C-83FA-4F77-8787-C9F55646880C}"/>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A2D91375-C5A7-4FC2-969A-21489D09E08E}"/>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34C8B11-2E61-4341-80E9-BFAA1A5A8D08}"/>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94656B50-D2BF-4226-89E8-A14C8728AAE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195C24AF-83DE-4DFE-A949-A0ADECB99821}"/>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CAA54465-2EFA-438E-919D-E10BCB260DC2}"/>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028EF95D-2376-4EAB-8EF0-9529946F248E}"/>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32BD88C9-BAD8-4B74-9899-712FD5FA15AF}"/>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F9952BA2-2666-4E12-8907-718105AD18FC}"/>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C7F3C9F1-CB89-402C-9A12-EB52B14E87CB}"/>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F59BD842-4FFC-45A1-9AF2-6CFBA9CBB5BD}"/>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9A489693-B9F3-408D-877A-68EF55B99878}"/>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98941748-8D0C-47C7-8F48-698D30191B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438887A3-C69A-4802-A42A-D43541133744}"/>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B815814-5A79-40F2-BC7C-76A6787CC14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AEAF647C-699F-4BA4-A34B-19D28B3AE54F}"/>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9D2E548C-09BB-43DD-BA9A-BD9703EE691A}"/>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a:extLst>
            <a:ext uri="{FF2B5EF4-FFF2-40B4-BE49-F238E27FC236}">
              <a16:creationId xmlns:a16="http://schemas.microsoft.com/office/drawing/2014/main" id="{32AD2788-FBE3-4F6D-B476-527C5CF3219A}"/>
            </a:ext>
          </a:extLst>
        </xdr:cNvPr>
        <xdr:cNvCxnSpPr/>
      </xdr:nvCxnSpPr>
      <xdr:spPr>
        <a:xfrm flipV="1">
          <a:off x="19951064" y="166420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a:extLst>
            <a:ext uri="{FF2B5EF4-FFF2-40B4-BE49-F238E27FC236}">
              <a16:creationId xmlns:a16="http://schemas.microsoft.com/office/drawing/2014/main" id="{9550BCC6-A078-4B12-BC7B-A87B1F51BD04}"/>
            </a:ext>
          </a:extLst>
        </xdr:cNvPr>
        <xdr:cNvSpPr txBox="1"/>
      </xdr:nvSpPr>
      <xdr:spPr>
        <a:xfrm>
          <a:off x="199898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a:extLst>
            <a:ext uri="{FF2B5EF4-FFF2-40B4-BE49-F238E27FC236}">
              <a16:creationId xmlns:a16="http://schemas.microsoft.com/office/drawing/2014/main" id="{8C29CE44-C7D9-4469-A54F-7F4035EAFAB5}"/>
            </a:ext>
          </a:extLst>
        </xdr:cNvPr>
        <xdr:cNvCxnSpPr/>
      </xdr:nvCxnSpPr>
      <xdr:spPr>
        <a:xfrm>
          <a:off x="19881850" y="180936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a:extLst>
            <a:ext uri="{FF2B5EF4-FFF2-40B4-BE49-F238E27FC236}">
              <a16:creationId xmlns:a16="http://schemas.microsoft.com/office/drawing/2014/main" id="{1CA4F3BC-27ED-4ABF-AC87-11FF7989B137}"/>
            </a:ext>
          </a:extLst>
        </xdr:cNvPr>
        <xdr:cNvSpPr txBox="1"/>
      </xdr:nvSpPr>
      <xdr:spPr>
        <a:xfrm>
          <a:off x="19989800" y="1641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a:extLst>
            <a:ext uri="{FF2B5EF4-FFF2-40B4-BE49-F238E27FC236}">
              <a16:creationId xmlns:a16="http://schemas.microsoft.com/office/drawing/2014/main" id="{4CC692D0-C8E9-4F5F-B070-7A9CE49E2B09}"/>
            </a:ext>
          </a:extLst>
        </xdr:cNvPr>
        <xdr:cNvCxnSpPr/>
      </xdr:nvCxnSpPr>
      <xdr:spPr>
        <a:xfrm>
          <a:off x="19881850" y="16642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28" name="【庁舎】&#10;一人当たり面積平均値テキスト">
          <a:extLst>
            <a:ext uri="{FF2B5EF4-FFF2-40B4-BE49-F238E27FC236}">
              <a16:creationId xmlns:a16="http://schemas.microsoft.com/office/drawing/2014/main" id="{8A9B1E11-D5A5-437C-9DBE-4FFCC9FFC2FC}"/>
            </a:ext>
          </a:extLst>
        </xdr:cNvPr>
        <xdr:cNvSpPr txBox="1"/>
      </xdr:nvSpPr>
      <xdr:spPr>
        <a:xfrm>
          <a:off x="19989800" y="17273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a:extLst>
            <a:ext uri="{FF2B5EF4-FFF2-40B4-BE49-F238E27FC236}">
              <a16:creationId xmlns:a16="http://schemas.microsoft.com/office/drawing/2014/main" id="{E430A51A-8ACF-4D06-98ED-FC2B2FB93D5D}"/>
            </a:ext>
          </a:extLst>
        </xdr:cNvPr>
        <xdr:cNvSpPr/>
      </xdr:nvSpPr>
      <xdr:spPr>
        <a:xfrm>
          <a:off x="199009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a:extLst>
            <a:ext uri="{FF2B5EF4-FFF2-40B4-BE49-F238E27FC236}">
              <a16:creationId xmlns:a16="http://schemas.microsoft.com/office/drawing/2014/main" id="{C7264F07-C902-43E3-8357-F76737A32EB5}"/>
            </a:ext>
          </a:extLst>
        </xdr:cNvPr>
        <xdr:cNvSpPr/>
      </xdr:nvSpPr>
      <xdr:spPr>
        <a:xfrm>
          <a:off x="19157950" y="17421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a:extLst>
            <a:ext uri="{FF2B5EF4-FFF2-40B4-BE49-F238E27FC236}">
              <a16:creationId xmlns:a16="http://schemas.microsoft.com/office/drawing/2014/main" id="{320030E9-D709-4D35-AD41-225E2CFEDC5F}"/>
            </a:ext>
          </a:extLst>
        </xdr:cNvPr>
        <xdr:cNvSpPr/>
      </xdr:nvSpPr>
      <xdr:spPr>
        <a:xfrm>
          <a:off x="18345150" y="1744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2" name="フローチャート: 判断 931">
          <a:extLst>
            <a:ext uri="{FF2B5EF4-FFF2-40B4-BE49-F238E27FC236}">
              <a16:creationId xmlns:a16="http://schemas.microsoft.com/office/drawing/2014/main" id="{E68C0AF1-BF76-4870-A80B-25008BCEEB63}"/>
            </a:ext>
          </a:extLst>
        </xdr:cNvPr>
        <xdr:cNvSpPr/>
      </xdr:nvSpPr>
      <xdr:spPr>
        <a:xfrm>
          <a:off x="1755140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3" name="フローチャート: 判断 932">
          <a:extLst>
            <a:ext uri="{FF2B5EF4-FFF2-40B4-BE49-F238E27FC236}">
              <a16:creationId xmlns:a16="http://schemas.microsoft.com/office/drawing/2014/main" id="{5B1E179E-D6FA-427F-8E6F-A3E94583796C}"/>
            </a:ext>
          </a:extLst>
        </xdr:cNvPr>
        <xdr:cNvSpPr/>
      </xdr:nvSpPr>
      <xdr:spPr>
        <a:xfrm>
          <a:off x="16757650" y="174523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AC65548B-52AB-4347-B69D-CAE096783F61}"/>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622327A-F388-42B7-B511-01363A9C9CE4}"/>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1E8B57B-4CC4-4C22-94B4-A6AA04727E7C}"/>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94E39AA-6F91-41AB-8313-FF035FF67416}"/>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AF5FD8B-A5E3-4DD0-BAA3-CBC924DB508C}"/>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39" name="楕円 938">
          <a:extLst>
            <a:ext uri="{FF2B5EF4-FFF2-40B4-BE49-F238E27FC236}">
              <a16:creationId xmlns:a16="http://schemas.microsoft.com/office/drawing/2014/main" id="{CED2B2AB-4E29-4617-BA20-AFB4A4F23169}"/>
            </a:ext>
          </a:extLst>
        </xdr:cNvPr>
        <xdr:cNvSpPr/>
      </xdr:nvSpPr>
      <xdr:spPr>
        <a:xfrm>
          <a:off x="199009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163847</xdr:rowOff>
    </xdr:from>
    <xdr:ext cx="469744" cy="259045"/>
    <xdr:sp macro="" textlink="">
      <xdr:nvSpPr>
        <xdr:cNvPr id="940" name="【庁舎】&#10;一人当たり面積該当値テキスト">
          <a:extLst>
            <a:ext uri="{FF2B5EF4-FFF2-40B4-BE49-F238E27FC236}">
              <a16:creationId xmlns:a16="http://schemas.microsoft.com/office/drawing/2014/main" id="{FE17A2A5-8396-46A6-9EC6-DC3BA30EE964}"/>
            </a:ext>
          </a:extLst>
        </xdr:cNvPr>
        <xdr:cNvSpPr txBox="1"/>
      </xdr:nvSpPr>
      <xdr:spPr>
        <a:xfrm>
          <a:off x="19989800" y="1759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139700</xdr:rowOff>
    </xdr:from>
    <xdr:to>
      <xdr:col>112</xdr:col>
      <xdr:colOff>38100</xdr:colOff>
      <xdr:row>106</xdr:row>
      <xdr:rowOff>69850</xdr:rowOff>
    </xdr:to>
    <xdr:sp macro="" textlink="">
      <xdr:nvSpPr>
        <xdr:cNvPr id="941" name="楕円 940">
          <a:extLst>
            <a:ext uri="{FF2B5EF4-FFF2-40B4-BE49-F238E27FC236}">
              <a16:creationId xmlns:a16="http://schemas.microsoft.com/office/drawing/2014/main" id="{0FEEA823-61E9-4A70-928E-1CA4A466B2CE}"/>
            </a:ext>
          </a:extLst>
        </xdr:cNvPr>
        <xdr:cNvSpPr/>
      </xdr:nvSpPr>
      <xdr:spPr>
        <a:xfrm>
          <a:off x="19157950" y="17570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106</xdr:row>
      <xdr:rowOff>64770</xdr:rowOff>
    </xdr:to>
    <xdr:cxnSp macro="">
      <xdr:nvCxnSpPr>
        <xdr:cNvPr id="942" name="直線コネクタ 941">
          <a:extLst>
            <a:ext uri="{FF2B5EF4-FFF2-40B4-BE49-F238E27FC236}">
              <a16:creationId xmlns:a16="http://schemas.microsoft.com/office/drawing/2014/main" id="{C631720A-6153-42E7-8727-CB7BC2A65163}"/>
            </a:ext>
          </a:extLst>
        </xdr:cNvPr>
        <xdr:cNvCxnSpPr/>
      </xdr:nvCxnSpPr>
      <xdr:spPr>
        <a:xfrm>
          <a:off x="19202400" y="17621250"/>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147320</xdr:rowOff>
    </xdr:from>
    <xdr:to>
      <xdr:col>107</xdr:col>
      <xdr:colOff>101600</xdr:colOff>
      <xdr:row>106</xdr:row>
      <xdr:rowOff>77470</xdr:rowOff>
    </xdr:to>
    <xdr:sp macro="" textlink="">
      <xdr:nvSpPr>
        <xdr:cNvPr id="943" name="楕円 942">
          <a:extLst>
            <a:ext uri="{FF2B5EF4-FFF2-40B4-BE49-F238E27FC236}">
              <a16:creationId xmlns:a16="http://schemas.microsoft.com/office/drawing/2014/main" id="{B4E15FF0-87BC-440A-A8CC-DDBC1BAA9760}"/>
            </a:ext>
          </a:extLst>
        </xdr:cNvPr>
        <xdr:cNvSpPr/>
      </xdr:nvSpPr>
      <xdr:spPr>
        <a:xfrm>
          <a:off x="1834515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19050</xdr:rowOff>
    </xdr:from>
    <xdr:to>
      <xdr:col>111</xdr:col>
      <xdr:colOff>177800</xdr:colOff>
      <xdr:row>106</xdr:row>
      <xdr:rowOff>26670</xdr:rowOff>
    </xdr:to>
    <xdr:cxnSp macro="">
      <xdr:nvCxnSpPr>
        <xdr:cNvPr id="944" name="直線コネクタ 943">
          <a:extLst>
            <a:ext uri="{FF2B5EF4-FFF2-40B4-BE49-F238E27FC236}">
              <a16:creationId xmlns:a16="http://schemas.microsoft.com/office/drawing/2014/main" id="{9B6E3C2C-C6F7-4E5E-B6B1-AA1455FD4380}"/>
            </a:ext>
          </a:extLst>
        </xdr:cNvPr>
        <xdr:cNvCxnSpPr/>
      </xdr:nvCxnSpPr>
      <xdr:spPr>
        <a:xfrm flipV="1">
          <a:off x="18395950" y="1762125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945" name="楕円 944">
          <a:extLst>
            <a:ext uri="{FF2B5EF4-FFF2-40B4-BE49-F238E27FC236}">
              <a16:creationId xmlns:a16="http://schemas.microsoft.com/office/drawing/2014/main" id="{E6AE4AC4-6366-4982-B8CD-A9E6792E6B56}"/>
            </a:ext>
          </a:extLst>
        </xdr:cNvPr>
        <xdr:cNvSpPr/>
      </xdr:nvSpPr>
      <xdr:spPr>
        <a:xfrm>
          <a:off x="175514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19050</xdr:rowOff>
    </xdr:from>
    <xdr:to>
      <xdr:col>107</xdr:col>
      <xdr:colOff>50800</xdr:colOff>
      <xdr:row>106</xdr:row>
      <xdr:rowOff>26670</xdr:rowOff>
    </xdr:to>
    <xdr:cxnSp macro="">
      <xdr:nvCxnSpPr>
        <xdr:cNvPr id="946" name="直線コネクタ 945">
          <a:extLst>
            <a:ext uri="{FF2B5EF4-FFF2-40B4-BE49-F238E27FC236}">
              <a16:creationId xmlns:a16="http://schemas.microsoft.com/office/drawing/2014/main" id="{70CA6C13-2345-4382-9E27-F78A5B35DEF1}"/>
            </a:ext>
          </a:extLst>
        </xdr:cNvPr>
        <xdr:cNvCxnSpPr/>
      </xdr:nvCxnSpPr>
      <xdr:spPr>
        <a:xfrm>
          <a:off x="17602200" y="1762125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143511</xdr:rowOff>
    </xdr:from>
    <xdr:to>
      <xdr:col>98</xdr:col>
      <xdr:colOff>38100</xdr:colOff>
      <xdr:row>106</xdr:row>
      <xdr:rowOff>73661</xdr:rowOff>
    </xdr:to>
    <xdr:sp macro="" textlink="">
      <xdr:nvSpPr>
        <xdr:cNvPr id="947" name="楕円 946">
          <a:extLst>
            <a:ext uri="{FF2B5EF4-FFF2-40B4-BE49-F238E27FC236}">
              <a16:creationId xmlns:a16="http://schemas.microsoft.com/office/drawing/2014/main" id="{107322EA-46D1-42FF-9BE7-D454426C9BD5}"/>
            </a:ext>
          </a:extLst>
        </xdr:cNvPr>
        <xdr:cNvSpPr/>
      </xdr:nvSpPr>
      <xdr:spPr>
        <a:xfrm>
          <a:off x="16757650" y="175742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19050</xdr:rowOff>
    </xdr:from>
    <xdr:to>
      <xdr:col>102</xdr:col>
      <xdr:colOff>114300</xdr:colOff>
      <xdr:row>106</xdr:row>
      <xdr:rowOff>22861</xdr:rowOff>
    </xdr:to>
    <xdr:cxnSp macro="">
      <xdr:nvCxnSpPr>
        <xdr:cNvPr id="948" name="直線コネクタ 947">
          <a:extLst>
            <a:ext uri="{FF2B5EF4-FFF2-40B4-BE49-F238E27FC236}">
              <a16:creationId xmlns:a16="http://schemas.microsoft.com/office/drawing/2014/main" id="{63B0760F-8943-4F11-A69A-3285C1BDDB14}"/>
            </a:ext>
          </a:extLst>
        </xdr:cNvPr>
        <xdr:cNvCxnSpPr/>
      </xdr:nvCxnSpPr>
      <xdr:spPr>
        <a:xfrm flipV="1">
          <a:off x="16802100" y="17621250"/>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949" name="n_1aveValue【庁舎】&#10;一人当たり面積">
          <a:extLst>
            <a:ext uri="{FF2B5EF4-FFF2-40B4-BE49-F238E27FC236}">
              <a16:creationId xmlns:a16="http://schemas.microsoft.com/office/drawing/2014/main" id="{0747D771-79E0-4DA5-84F2-264EF7332DDE}"/>
            </a:ext>
          </a:extLst>
        </xdr:cNvPr>
        <xdr:cNvSpPr txBox="1"/>
      </xdr:nvSpPr>
      <xdr:spPr>
        <a:xfrm>
          <a:off x="189802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50" name="n_2aveValue【庁舎】&#10;一人当たり面積">
          <a:extLst>
            <a:ext uri="{FF2B5EF4-FFF2-40B4-BE49-F238E27FC236}">
              <a16:creationId xmlns:a16="http://schemas.microsoft.com/office/drawing/2014/main" id="{20E1B5E3-94B5-4CE6-8BEB-95B0F1BEA7CC}"/>
            </a:ext>
          </a:extLst>
        </xdr:cNvPr>
        <xdr:cNvSpPr txBox="1"/>
      </xdr:nvSpPr>
      <xdr:spPr>
        <a:xfrm>
          <a:off x="18180127" y="1721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1" name="n_3aveValue【庁舎】&#10;一人当たり面積">
          <a:extLst>
            <a:ext uri="{FF2B5EF4-FFF2-40B4-BE49-F238E27FC236}">
              <a16:creationId xmlns:a16="http://schemas.microsoft.com/office/drawing/2014/main" id="{93C20BE9-99E2-4290-91AC-3E1C3A73089D}"/>
            </a:ext>
          </a:extLst>
        </xdr:cNvPr>
        <xdr:cNvSpPr txBox="1"/>
      </xdr:nvSpPr>
      <xdr:spPr>
        <a:xfrm>
          <a:off x="17386377" y="1722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952" name="n_4aveValue【庁舎】&#10;一人当たり面積">
          <a:extLst>
            <a:ext uri="{FF2B5EF4-FFF2-40B4-BE49-F238E27FC236}">
              <a16:creationId xmlns:a16="http://schemas.microsoft.com/office/drawing/2014/main" id="{C5A02017-0080-4B7C-B2EB-E1EFD5A6055D}"/>
            </a:ext>
          </a:extLst>
        </xdr:cNvPr>
        <xdr:cNvSpPr txBox="1"/>
      </xdr:nvSpPr>
      <xdr:spPr>
        <a:xfrm>
          <a:off x="16592627" y="1722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60977</xdr:rowOff>
    </xdr:from>
    <xdr:ext cx="469744" cy="259045"/>
    <xdr:sp macro="" textlink="">
      <xdr:nvSpPr>
        <xdr:cNvPr id="953" name="n_1mainValue【庁舎】&#10;一人当たり面積">
          <a:extLst>
            <a:ext uri="{FF2B5EF4-FFF2-40B4-BE49-F238E27FC236}">
              <a16:creationId xmlns:a16="http://schemas.microsoft.com/office/drawing/2014/main" id="{8BB2C3CD-80F8-4EFF-A1E8-40C1CB1256A0}"/>
            </a:ext>
          </a:extLst>
        </xdr:cNvPr>
        <xdr:cNvSpPr txBox="1"/>
      </xdr:nvSpPr>
      <xdr:spPr>
        <a:xfrm>
          <a:off x="1898022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954" name="n_2mainValue【庁舎】&#10;一人当たり面積">
          <a:extLst>
            <a:ext uri="{FF2B5EF4-FFF2-40B4-BE49-F238E27FC236}">
              <a16:creationId xmlns:a16="http://schemas.microsoft.com/office/drawing/2014/main" id="{A3E2F4B1-DFCB-4F37-A418-6E9444DC7A04}"/>
            </a:ext>
          </a:extLst>
        </xdr:cNvPr>
        <xdr:cNvSpPr txBox="1"/>
      </xdr:nvSpPr>
      <xdr:spPr>
        <a:xfrm>
          <a:off x="18180127" y="176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60977</xdr:rowOff>
    </xdr:from>
    <xdr:ext cx="469744" cy="259045"/>
    <xdr:sp macro="" textlink="">
      <xdr:nvSpPr>
        <xdr:cNvPr id="955" name="n_3mainValue【庁舎】&#10;一人当たり面積">
          <a:extLst>
            <a:ext uri="{FF2B5EF4-FFF2-40B4-BE49-F238E27FC236}">
              <a16:creationId xmlns:a16="http://schemas.microsoft.com/office/drawing/2014/main" id="{D4F4B8D6-62C1-48C2-A80E-C1A75828C595}"/>
            </a:ext>
          </a:extLst>
        </xdr:cNvPr>
        <xdr:cNvSpPr txBox="1"/>
      </xdr:nvSpPr>
      <xdr:spPr>
        <a:xfrm>
          <a:off x="1738637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64788</xdr:rowOff>
    </xdr:from>
    <xdr:ext cx="469744" cy="259045"/>
    <xdr:sp macro="" textlink="">
      <xdr:nvSpPr>
        <xdr:cNvPr id="956" name="n_4mainValue【庁舎】&#10;一人当たり面積">
          <a:extLst>
            <a:ext uri="{FF2B5EF4-FFF2-40B4-BE49-F238E27FC236}">
              <a16:creationId xmlns:a16="http://schemas.microsoft.com/office/drawing/2014/main" id="{80E96F18-9E0A-45C5-A032-9E23380581C0}"/>
            </a:ext>
          </a:extLst>
        </xdr:cNvPr>
        <xdr:cNvSpPr txBox="1"/>
      </xdr:nvSpPr>
      <xdr:spPr>
        <a:xfrm>
          <a:off x="1659262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BA972719-EC3E-48FC-B026-EABA2247E4AA}"/>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F779EE6-0722-40D0-A685-3A802DED76E8}"/>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F3C5A4D1-6579-4351-B7D6-813A1C0F6113}"/>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が類似団体に比べて非常に高くなっているが、当該施設においては、一部事務組合が所管しており、今後、新施設の整備が計画されている中、組合と連携し、将来における財政負担の平準化を見据えた新施設の整備に取り組んでいく。</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については、適切な維持管理を実施するとともに、「公共施設等総合管理計画」に基づき、施設状態や稼働状況等を踏まえた施設の最適化の検討を進める。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c r="B2" s="176" t="s">
        <v>82</v>
      </c>
      <c r="C2" s="176"/>
      <c r="D2" s="177"/>
    </row>
    <row r="3" spans="1:119" ht="18.75" customHeight="1" thickBot="1">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44317128</v>
      </c>
      <c r="BO4" s="462"/>
      <c r="BP4" s="462"/>
      <c r="BQ4" s="462"/>
      <c r="BR4" s="462"/>
      <c r="BS4" s="462"/>
      <c r="BT4" s="462"/>
      <c r="BU4" s="463"/>
      <c r="BV4" s="461">
        <v>47403982</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9.3000000000000007</v>
      </c>
      <c r="CU4" s="602"/>
      <c r="CV4" s="602"/>
      <c r="CW4" s="602"/>
      <c r="CX4" s="602"/>
      <c r="CY4" s="602"/>
      <c r="CZ4" s="602"/>
      <c r="DA4" s="603"/>
      <c r="DB4" s="601">
        <v>9.6</v>
      </c>
      <c r="DC4" s="602"/>
      <c r="DD4" s="602"/>
      <c r="DE4" s="602"/>
      <c r="DF4" s="602"/>
      <c r="DG4" s="602"/>
      <c r="DH4" s="602"/>
      <c r="DI4" s="603"/>
    </row>
    <row r="5" spans="1:119" ht="18.75" customHeight="1">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41711443</v>
      </c>
      <c r="BO5" s="433"/>
      <c r="BP5" s="433"/>
      <c r="BQ5" s="433"/>
      <c r="BR5" s="433"/>
      <c r="BS5" s="433"/>
      <c r="BT5" s="433"/>
      <c r="BU5" s="434"/>
      <c r="BV5" s="432">
        <v>44797871</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93.9</v>
      </c>
      <c r="CU5" s="430"/>
      <c r="CV5" s="430"/>
      <c r="CW5" s="430"/>
      <c r="CX5" s="430"/>
      <c r="CY5" s="430"/>
      <c r="CZ5" s="430"/>
      <c r="DA5" s="431"/>
      <c r="DB5" s="429">
        <v>90.2</v>
      </c>
      <c r="DC5" s="430"/>
      <c r="DD5" s="430"/>
      <c r="DE5" s="430"/>
      <c r="DF5" s="430"/>
      <c r="DG5" s="430"/>
      <c r="DH5" s="430"/>
      <c r="DI5" s="431"/>
    </row>
    <row r="6" spans="1:119" ht="18.75" customHeight="1">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95</v>
      </c>
      <c r="AV6" s="491"/>
      <c r="AW6" s="491"/>
      <c r="AX6" s="491"/>
      <c r="AY6" s="446" t="s">
        <v>103</v>
      </c>
      <c r="AZ6" s="447"/>
      <c r="BA6" s="447"/>
      <c r="BB6" s="447"/>
      <c r="BC6" s="447"/>
      <c r="BD6" s="447"/>
      <c r="BE6" s="447"/>
      <c r="BF6" s="447"/>
      <c r="BG6" s="447"/>
      <c r="BH6" s="447"/>
      <c r="BI6" s="447"/>
      <c r="BJ6" s="447"/>
      <c r="BK6" s="447"/>
      <c r="BL6" s="447"/>
      <c r="BM6" s="448"/>
      <c r="BN6" s="432">
        <v>2605685</v>
      </c>
      <c r="BO6" s="433"/>
      <c r="BP6" s="433"/>
      <c r="BQ6" s="433"/>
      <c r="BR6" s="433"/>
      <c r="BS6" s="433"/>
      <c r="BT6" s="433"/>
      <c r="BU6" s="434"/>
      <c r="BV6" s="432">
        <v>2606111</v>
      </c>
      <c r="BW6" s="433"/>
      <c r="BX6" s="433"/>
      <c r="BY6" s="433"/>
      <c r="BZ6" s="433"/>
      <c r="CA6" s="433"/>
      <c r="CB6" s="433"/>
      <c r="CC6" s="434"/>
      <c r="CD6" s="472" t="s">
        <v>104</v>
      </c>
      <c r="CE6" s="392"/>
      <c r="CF6" s="392"/>
      <c r="CG6" s="392"/>
      <c r="CH6" s="392"/>
      <c r="CI6" s="392"/>
      <c r="CJ6" s="392"/>
      <c r="CK6" s="392"/>
      <c r="CL6" s="392"/>
      <c r="CM6" s="392"/>
      <c r="CN6" s="392"/>
      <c r="CO6" s="392"/>
      <c r="CP6" s="392"/>
      <c r="CQ6" s="392"/>
      <c r="CR6" s="392"/>
      <c r="CS6" s="473"/>
      <c r="CT6" s="575">
        <v>96</v>
      </c>
      <c r="CU6" s="576"/>
      <c r="CV6" s="576"/>
      <c r="CW6" s="576"/>
      <c r="CX6" s="576"/>
      <c r="CY6" s="576"/>
      <c r="CZ6" s="576"/>
      <c r="DA6" s="577"/>
      <c r="DB6" s="575">
        <v>97.4</v>
      </c>
      <c r="DC6" s="576"/>
      <c r="DD6" s="576"/>
      <c r="DE6" s="576"/>
      <c r="DF6" s="576"/>
      <c r="DG6" s="576"/>
      <c r="DH6" s="576"/>
      <c r="DI6" s="577"/>
    </row>
    <row r="7" spans="1:119" ht="18.75" customHeight="1">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105</v>
      </c>
      <c r="AN7" s="389"/>
      <c r="AO7" s="389"/>
      <c r="AP7" s="389"/>
      <c r="AQ7" s="389"/>
      <c r="AR7" s="389"/>
      <c r="AS7" s="389"/>
      <c r="AT7" s="390"/>
      <c r="AU7" s="490" t="s">
        <v>106</v>
      </c>
      <c r="AV7" s="491"/>
      <c r="AW7" s="491"/>
      <c r="AX7" s="491"/>
      <c r="AY7" s="446" t="s">
        <v>107</v>
      </c>
      <c r="AZ7" s="447"/>
      <c r="BA7" s="447"/>
      <c r="BB7" s="447"/>
      <c r="BC7" s="447"/>
      <c r="BD7" s="447"/>
      <c r="BE7" s="447"/>
      <c r="BF7" s="447"/>
      <c r="BG7" s="447"/>
      <c r="BH7" s="447"/>
      <c r="BI7" s="447"/>
      <c r="BJ7" s="447"/>
      <c r="BK7" s="447"/>
      <c r="BL7" s="447"/>
      <c r="BM7" s="448"/>
      <c r="BN7" s="432">
        <v>251286</v>
      </c>
      <c r="BO7" s="433"/>
      <c r="BP7" s="433"/>
      <c r="BQ7" s="433"/>
      <c r="BR7" s="433"/>
      <c r="BS7" s="433"/>
      <c r="BT7" s="433"/>
      <c r="BU7" s="434"/>
      <c r="BV7" s="432">
        <v>125587</v>
      </c>
      <c r="BW7" s="433"/>
      <c r="BX7" s="433"/>
      <c r="BY7" s="433"/>
      <c r="BZ7" s="433"/>
      <c r="CA7" s="433"/>
      <c r="CB7" s="433"/>
      <c r="CC7" s="434"/>
      <c r="CD7" s="472" t="s">
        <v>108</v>
      </c>
      <c r="CE7" s="392"/>
      <c r="CF7" s="392"/>
      <c r="CG7" s="392"/>
      <c r="CH7" s="392"/>
      <c r="CI7" s="392"/>
      <c r="CJ7" s="392"/>
      <c r="CK7" s="392"/>
      <c r="CL7" s="392"/>
      <c r="CM7" s="392"/>
      <c r="CN7" s="392"/>
      <c r="CO7" s="392"/>
      <c r="CP7" s="392"/>
      <c r="CQ7" s="392"/>
      <c r="CR7" s="392"/>
      <c r="CS7" s="473"/>
      <c r="CT7" s="432">
        <v>25195098</v>
      </c>
      <c r="CU7" s="433"/>
      <c r="CV7" s="433"/>
      <c r="CW7" s="433"/>
      <c r="CX7" s="433"/>
      <c r="CY7" s="433"/>
      <c r="CZ7" s="433"/>
      <c r="DA7" s="434"/>
      <c r="DB7" s="432">
        <v>25907952</v>
      </c>
      <c r="DC7" s="433"/>
      <c r="DD7" s="433"/>
      <c r="DE7" s="433"/>
      <c r="DF7" s="433"/>
      <c r="DG7" s="433"/>
      <c r="DH7" s="433"/>
      <c r="DI7" s="434"/>
    </row>
    <row r="8" spans="1:119" ht="18.75" customHeight="1" thickBot="1">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109</v>
      </c>
      <c r="AN8" s="389"/>
      <c r="AO8" s="389"/>
      <c r="AP8" s="389"/>
      <c r="AQ8" s="389"/>
      <c r="AR8" s="389"/>
      <c r="AS8" s="389"/>
      <c r="AT8" s="390"/>
      <c r="AU8" s="490" t="s">
        <v>110</v>
      </c>
      <c r="AV8" s="491"/>
      <c r="AW8" s="491"/>
      <c r="AX8" s="491"/>
      <c r="AY8" s="446" t="s">
        <v>111</v>
      </c>
      <c r="AZ8" s="447"/>
      <c r="BA8" s="447"/>
      <c r="BB8" s="447"/>
      <c r="BC8" s="447"/>
      <c r="BD8" s="447"/>
      <c r="BE8" s="447"/>
      <c r="BF8" s="447"/>
      <c r="BG8" s="447"/>
      <c r="BH8" s="447"/>
      <c r="BI8" s="447"/>
      <c r="BJ8" s="447"/>
      <c r="BK8" s="447"/>
      <c r="BL8" s="447"/>
      <c r="BM8" s="448"/>
      <c r="BN8" s="432">
        <v>2354399</v>
      </c>
      <c r="BO8" s="433"/>
      <c r="BP8" s="433"/>
      <c r="BQ8" s="433"/>
      <c r="BR8" s="433"/>
      <c r="BS8" s="433"/>
      <c r="BT8" s="433"/>
      <c r="BU8" s="434"/>
      <c r="BV8" s="432">
        <v>2480524</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0.67</v>
      </c>
      <c r="CU8" s="536"/>
      <c r="CV8" s="536"/>
      <c r="CW8" s="536"/>
      <c r="CX8" s="536"/>
      <c r="CY8" s="536"/>
      <c r="CZ8" s="536"/>
      <c r="DA8" s="537"/>
      <c r="DB8" s="535">
        <v>0.69</v>
      </c>
      <c r="DC8" s="536"/>
      <c r="DD8" s="536"/>
      <c r="DE8" s="536"/>
      <c r="DF8" s="536"/>
      <c r="DG8" s="536"/>
      <c r="DH8" s="536"/>
      <c r="DI8" s="537"/>
    </row>
    <row r="9" spans="1:119" ht="18.75" customHeight="1" thickBot="1">
      <c r="A9" s="175"/>
      <c r="B9" s="564" t="s">
        <v>113</v>
      </c>
      <c r="C9" s="565"/>
      <c r="D9" s="565"/>
      <c r="E9" s="565"/>
      <c r="F9" s="565"/>
      <c r="G9" s="565"/>
      <c r="H9" s="565"/>
      <c r="I9" s="565"/>
      <c r="J9" s="565"/>
      <c r="K9" s="483"/>
      <c r="L9" s="566" t="s">
        <v>114</v>
      </c>
      <c r="M9" s="567"/>
      <c r="N9" s="567"/>
      <c r="O9" s="567"/>
      <c r="P9" s="567"/>
      <c r="Q9" s="568"/>
      <c r="R9" s="569">
        <v>116828</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95</v>
      </c>
      <c r="AV9" s="491"/>
      <c r="AW9" s="491"/>
      <c r="AX9" s="491"/>
      <c r="AY9" s="446" t="s">
        <v>117</v>
      </c>
      <c r="AZ9" s="447"/>
      <c r="BA9" s="447"/>
      <c r="BB9" s="447"/>
      <c r="BC9" s="447"/>
      <c r="BD9" s="447"/>
      <c r="BE9" s="447"/>
      <c r="BF9" s="447"/>
      <c r="BG9" s="447"/>
      <c r="BH9" s="447"/>
      <c r="BI9" s="447"/>
      <c r="BJ9" s="447"/>
      <c r="BK9" s="447"/>
      <c r="BL9" s="447"/>
      <c r="BM9" s="448"/>
      <c r="BN9" s="432">
        <v>-126125</v>
      </c>
      <c r="BO9" s="433"/>
      <c r="BP9" s="433"/>
      <c r="BQ9" s="433"/>
      <c r="BR9" s="433"/>
      <c r="BS9" s="433"/>
      <c r="BT9" s="433"/>
      <c r="BU9" s="434"/>
      <c r="BV9" s="432">
        <v>637660</v>
      </c>
      <c r="BW9" s="433"/>
      <c r="BX9" s="433"/>
      <c r="BY9" s="433"/>
      <c r="BZ9" s="433"/>
      <c r="CA9" s="433"/>
      <c r="CB9" s="433"/>
      <c r="CC9" s="434"/>
      <c r="CD9" s="472" t="s">
        <v>118</v>
      </c>
      <c r="CE9" s="392"/>
      <c r="CF9" s="392"/>
      <c r="CG9" s="392"/>
      <c r="CH9" s="392"/>
      <c r="CI9" s="392"/>
      <c r="CJ9" s="392"/>
      <c r="CK9" s="392"/>
      <c r="CL9" s="392"/>
      <c r="CM9" s="392"/>
      <c r="CN9" s="392"/>
      <c r="CO9" s="392"/>
      <c r="CP9" s="392"/>
      <c r="CQ9" s="392"/>
      <c r="CR9" s="392"/>
      <c r="CS9" s="473"/>
      <c r="CT9" s="429">
        <v>15.1</v>
      </c>
      <c r="CU9" s="430"/>
      <c r="CV9" s="430"/>
      <c r="CW9" s="430"/>
      <c r="CX9" s="430"/>
      <c r="CY9" s="430"/>
      <c r="CZ9" s="430"/>
      <c r="DA9" s="431"/>
      <c r="DB9" s="429">
        <v>15.4</v>
      </c>
      <c r="DC9" s="430"/>
      <c r="DD9" s="430"/>
      <c r="DE9" s="430"/>
      <c r="DF9" s="430"/>
      <c r="DG9" s="430"/>
      <c r="DH9" s="430"/>
      <c r="DI9" s="431"/>
    </row>
    <row r="10" spans="1:119" ht="18.75" customHeight="1" thickBot="1">
      <c r="A10" s="175"/>
      <c r="B10" s="564"/>
      <c r="C10" s="565"/>
      <c r="D10" s="565"/>
      <c r="E10" s="565"/>
      <c r="F10" s="565"/>
      <c r="G10" s="565"/>
      <c r="H10" s="565"/>
      <c r="I10" s="565"/>
      <c r="J10" s="565"/>
      <c r="K10" s="483"/>
      <c r="L10" s="388" t="s">
        <v>119</v>
      </c>
      <c r="M10" s="389"/>
      <c r="N10" s="389"/>
      <c r="O10" s="389"/>
      <c r="P10" s="389"/>
      <c r="Q10" s="390"/>
      <c r="R10" s="385">
        <v>118072</v>
      </c>
      <c r="S10" s="386"/>
      <c r="T10" s="386"/>
      <c r="U10" s="386"/>
      <c r="V10" s="445"/>
      <c r="W10" s="573"/>
      <c r="X10" s="383"/>
      <c r="Y10" s="383"/>
      <c r="Z10" s="383"/>
      <c r="AA10" s="383"/>
      <c r="AB10" s="383"/>
      <c r="AC10" s="383"/>
      <c r="AD10" s="383"/>
      <c r="AE10" s="383"/>
      <c r="AF10" s="383"/>
      <c r="AG10" s="383"/>
      <c r="AH10" s="383"/>
      <c r="AI10" s="383"/>
      <c r="AJ10" s="383"/>
      <c r="AK10" s="383"/>
      <c r="AL10" s="574"/>
      <c r="AM10" s="489" t="s">
        <v>120</v>
      </c>
      <c r="AN10" s="389"/>
      <c r="AO10" s="389"/>
      <c r="AP10" s="389"/>
      <c r="AQ10" s="389"/>
      <c r="AR10" s="389"/>
      <c r="AS10" s="389"/>
      <c r="AT10" s="390"/>
      <c r="AU10" s="490" t="s">
        <v>95</v>
      </c>
      <c r="AV10" s="491"/>
      <c r="AW10" s="491"/>
      <c r="AX10" s="491"/>
      <c r="AY10" s="446" t="s">
        <v>121</v>
      </c>
      <c r="AZ10" s="447"/>
      <c r="BA10" s="447"/>
      <c r="BB10" s="447"/>
      <c r="BC10" s="447"/>
      <c r="BD10" s="447"/>
      <c r="BE10" s="447"/>
      <c r="BF10" s="447"/>
      <c r="BG10" s="447"/>
      <c r="BH10" s="447"/>
      <c r="BI10" s="447"/>
      <c r="BJ10" s="447"/>
      <c r="BK10" s="447"/>
      <c r="BL10" s="447"/>
      <c r="BM10" s="448"/>
      <c r="BN10" s="432">
        <v>305091</v>
      </c>
      <c r="BO10" s="433"/>
      <c r="BP10" s="433"/>
      <c r="BQ10" s="433"/>
      <c r="BR10" s="433"/>
      <c r="BS10" s="433"/>
      <c r="BT10" s="433"/>
      <c r="BU10" s="434"/>
      <c r="BV10" s="432">
        <v>456180</v>
      </c>
      <c r="BW10" s="433"/>
      <c r="BX10" s="433"/>
      <c r="BY10" s="433"/>
      <c r="BZ10" s="433"/>
      <c r="CA10" s="433"/>
      <c r="CB10" s="433"/>
      <c r="CC10" s="434"/>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564"/>
      <c r="C11" s="565"/>
      <c r="D11" s="565"/>
      <c r="E11" s="565"/>
      <c r="F11" s="565"/>
      <c r="G11" s="565"/>
      <c r="H11" s="565"/>
      <c r="I11" s="565"/>
      <c r="J11" s="565"/>
      <c r="K11" s="483"/>
      <c r="L11" s="393" t="s">
        <v>123</v>
      </c>
      <c r="M11" s="394"/>
      <c r="N11" s="394"/>
      <c r="O11" s="394"/>
      <c r="P11" s="394"/>
      <c r="Q11" s="395"/>
      <c r="R11" s="561" t="s">
        <v>124</v>
      </c>
      <c r="S11" s="562"/>
      <c r="T11" s="562"/>
      <c r="U11" s="562"/>
      <c r="V11" s="563"/>
      <c r="W11" s="573"/>
      <c r="X11" s="383"/>
      <c r="Y11" s="383"/>
      <c r="Z11" s="383"/>
      <c r="AA11" s="383"/>
      <c r="AB11" s="383"/>
      <c r="AC11" s="383"/>
      <c r="AD11" s="383"/>
      <c r="AE11" s="383"/>
      <c r="AF11" s="383"/>
      <c r="AG11" s="383"/>
      <c r="AH11" s="383"/>
      <c r="AI11" s="383"/>
      <c r="AJ11" s="383"/>
      <c r="AK11" s="383"/>
      <c r="AL11" s="574"/>
      <c r="AM11" s="489" t="s">
        <v>125</v>
      </c>
      <c r="AN11" s="389"/>
      <c r="AO11" s="389"/>
      <c r="AP11" s="389"/>
      <c r="AQ11" s="389"/>
      <c r="AR11" s="389"/>
      <c r="AS11" s="389"/>
      <c r="AT11" s="390"/>
      <c r="AU11" s="490" t="s">
        <v>95</v>
      </c>
      <c r="AV11" s="491"/>
      <c r="AW11" s="491"/>
      <c r="AX11" s="491"/>
      <c r="AY11" s="446" t="s">
        <v>126</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127</v>
      </c>
      <c r="CE11" s="392"/>
      <c r="CF11" s="392"/>
      <c r="CG11" s="392"/>
      <c r="CH11" s="392"/>
      <c r="CI11" s="392"/>
      <c r="CJ11" s="392"/>
      <c r="CK11" s="392"/>
      <c r="CL11" s="392"/>
      <c r="CM11" s="392"/>
      <c r="CN11" s="392"/>
      <c r="CO11" s="392"/>
      <c r="CP11" s="392"/>
      <c r="CQ11" s="392"/>
      <c r="CR11" s="392"/>
      <c r="CS11" s="473"/>
      <c r="CT11" s="535" t="s">
        <v>128</v>
      </c>
      <c r="CU11" s="536"/>
      <c r="CV11" s="536"/>
      <c r="CW11" s="536"/>
      <c r="CX11" s="536"/>
      <c r="CY11" s="536"/>
      <c r="CZ11" s="536"/>
      <c r="DA11" s="537"/>
      <c r="DB11" s="535" t="s">
        <v>128</v>
      </c>
      <c r="DC11" s="536"/>
      <c r="DD11" s="536"/>
      <c r="DE11" s="536"/>
      <c r="DF11" s="536"/>
      <c r="DG11" s="536"/>
      <c r="DH11" s="536"/>
      <c r="DI11" s="537"/>
    </row>
    <row r="12" spans="1:119" ht="18.75" customHeight="1">
      <c r="A12" s="175"/>
      <c r="B12" s="538" t="s">
        <v>129</v>
      </c>
      <c r="C12" s="539"/>
      <c r="D12" s="539"/>
      <c r="E12" s="539"/>
      <c r="F12" s="539"/>
      <c r="G12" s="539"/>
      <c r="H12" s="539"/>
      <c r="I12" s="539"/>
      <c r="J12" s="539"/>
      <c r="K12" s="540"/>
      <c r="L12" s="547" t="s">
        <v>130</v>
      </c>
      <c r="M12" s="548"/>
      <c r="N12" s="548"/>
      <c r="O12" s="548"/>
      <c r="P12" s="548"/>
      <c r="Q12" s="549"/>
      <c r="R12" s="550">
        <v>117798</v>
      </c>
      <c r="S12" s="551"/>
      <c r="T12" s="551"/>
      <c r="U12" s="551"/>
      <c r="V12" s="552"/>
      <c r="W12" s="553" t="s">
        <v>1</v>
      </c>
      <c r="X12" s="491"/>
      <c r="Y12" s="491"/>
      <c r="Z12" s="491"/>
      <c r="AA12" s="491"/>
      <c r="AB12" s="554"/>
      <c r="AC12" s="555" t="s">
        <v>131</v>
      </c>
      <c r="AD12" s="556"/>
      <c r="AE12" s="556"/>
      <c r="AF12" s="556"/>
      <c r="AG12" s="557"/>
      <c r="AH12" s="555" t="s">
        <v>132</v>
      </c>
      <c r="AI12" s="556"/>
      <c r="AJ12" s="556"/>
      <c r="AK12" s="556"/>
      <c r="AL12" s="558"/>
      <c r="AM12" s="489" t="s">
        <v>133</v>
      </c>
      <c r="AN12" s="389"/>
      <c r="AO12" s="389"/>
      <c r="AP12" s="389"/>
      <c r="AQ12" s="389"/>
      <c r="AR12" s="389"/>
      <c r="AS12" s="389"/>
      <c r="AT12" s="390"/>
      <c r="AU12" s="490" t="s">
        <v>95</v>
      </c>
      <c r="AV12" s="491"/>
      <c r="AW12" s="491"/>
      <c r="AX12" s="491"/>
      <c r="AY12" s="446" t="s">
        <v>134</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135</v>
      </c>
      <c r="CE12" s="392"/>
      <c r="CF12" s="392"/>
      <c r="CG12" s="392"/>
      <c r="CH12" s="392"/>
      <c r="CI12" s="392"/>
      <c r="CJ12" s="392"/>
      <c r="CK12" s="392"/>
      <c r="CL12" s="392"/>
      <c r="CM12" s="392"/>
      <c r="CN12" s="392"/>
      <c r="CO12" s="392"/>
      <c r="CP12" s="392"/>
      <c r="CQ12" s="392"/>
      <c r="CR12" s="392"/>
      <c r="CS12" s="473"/>
      <c r="CT12" s="535" t="s">
        <v>128</v>
      </c>
      <c r="CU12" s="536"/>
      <c r="CV12" s="536"/>
      <c r="CW12" s="536"/>
      <c r="CX12" s="536"/>
      <c r="CY12" s="536"/>
      <c r="CZ12" s="536"/>
      <c r="DA12" s="537"/>
      <c r="DB12" s="535" t="s">
        <v>128</v>
      </c>
      <c r="DC12" s="536"/>
      <c r="DD12" s="536"/>
      <c r="DE12" s="536"/>
      <c r="DF12" s="536"/>
      <c r="DG12" s="536"/>
      <c r="DH12" s="536"/>
      <c r="DI12" s="537"/>
    </row>
    <row r="13" spans="1:119" ht="18.75" customHeight="1">
      <c r="A13" s="175"/>
      <c r="B13" s="541"/>
      <c r="C13" s="542"/>
      <c r="D13" s="542"/>
      <c r="E13" s="542"/>
      <c r="F13" s="542"/>
      <c r="G13" s="542"/>
      <c r="H13" s="542"/>
      <c r="I13" s="542"/>
      <c r="J13" s="542"/>
      <c r="K13" s="543"/>
      <c r="L13" s="184"/>
      <c r="M13" s="516" t="s">
        <v>136</v>
      </c>
      <c r="N13" s="517"/>
      <c r="O13" s="517"/>
      <c r="P13" s="517"/>
      <c r="Q13" s="518"/>
      <c r="R13" s="519">
        <v>115794</v>
      </c>
      <c r="S13" s="520"/>
      <c r="T13" s="520"/>
      <c r="U13" s="520"/>
      <c r="V13" s="521"/>
      <c r="W13" s="522" t="s">
        <v>137</v>
      </c>
      <c r="X13" s="418"/>
      <c r="Y13" s="418"/>
      <c r="Z13" s="418"/>
      <c r="AA13" s="418"/>
      <c r="AB13" s="419"/>
      <c r="AC13" s="385">
        <v>1527</v>
      </c>
      <c r="AD13" s="386"/>
      <c r="AE13" s="386"/>
      <c r="AF13" s="386"/>
      <c r="AG13" s="387"/>
      <c r="AH13" s="385">
        <v>1776</v>
      </c>
      <c r="AI13" s="386"/>
      <c r="AJ13" s="386"/>
      <c r="AK13" s="386"/>
      <c r="AL13" s="445"/>
      <c r="AM13" s="489" t="s">
        <v>138</v>
      </c>
      <c r="AN13" s="389"/>
      <c r="AO13" s="389"/>
      <c r="AP13" s="389"/>
      <c r="AQ13" s="389"/>
      <c r="AR13" s="389"/>
      <c r="AS13" s="389"/>
      <c r="AT13" s="390"/>
      <c r="AU13" s="490" t="s">
        <v>139</v>
      </c>
      <c r="AV13" s="491"/>
      <c r="AW13" s="491"/>
      <c r="AX13" s="491"/>
      <c r="AY13" s="446" t="s">
        <v>140</v>
      </c>
      <c r="AZ13" s="447"/>
      <c r="BA13" s="447"/>
      <c r="BB13" s="447"/>
      <c r="BC13" s="447"/>
      <c r="BD13" s="447"/>
      <c r="BE13" s="447"/>
      <c r="BF13" s="447"/>
      <c r="BG13" s="447"/>
      <c r="BH13" s="447"/>
      <c r="BI13" s="447"/>
      <c r="BJ13" s="447"/>
      <c r="BK13" s="447"/>
      <c r="BL13" s="447"/>
      <c r="BM13" s="448"/>
      <c r="BN13" s="432">
        <v>178966</v>
      </c>
      <c r="BO13" s="433"/>
      <c r="BP13" s="433"/>
      <c r="BQ13" s="433"/>
      <c r="BR13" s="433"/>
      <c r="BS13" s="433"/>
      <c r="BT13" s="433"/>
      <c r="BU13" s="434"/>
      <c r="BV13" s="432">
        <v>1093840</v>
      </c>
      <c r="BW13" s="433"/>
      <c r="BX13" s="433"/>
      <c r="BY13" s="433"/>
      <c r="BZ13" s="433"/>
      <c r="CA13" s="433"/>
      <c r="CB13" s="433"/>
      <c r="CC13" s="434"/>
      <c r="CD13" s="472" t="s">
        <v>141</v>
      </c>
      <c r="CE13" s="392"/>
      <c r="CF13" s="392"/>
      <c r="CG13" s="392"/>
      <c r="CH13" s="392"/>
      <c r="CI13" s="392"/>
      <c r="CJ13" s="392"/>
      <c r="CK13" s="392"/>
      <c r="CL13" s="392"/>
      <c r="CM13" s="392"/>
      <c r="CN13" s="392"/>
      <c r="CO13" s="392"/>
      <c r="CP13" s="392"/>
      <c r="CQ13" s="392"/>
      <c r="CR13" s="392"/>
      <c r="CS13" s="473"/>
      <c r="CT13" s="429">
        <v>4.2</v>
      </c>
      <c r="CU13" s="430"/>
      <c r="CV13" s="430"/>
      <c r="CW13" s="430"/>
      <c r="CX13" s="430"/>
      <c r="CY13" s="430"/>
      <c r="CZ13" s="430"/>
      <c r="DA13" s="431"/>
      <c r="DB13" s="429">
        <v>4.0999999999999996</v>
      </c>
      <c r="DC13" s="430"/>
      <c r="DD13" s="430"/>
      <c r="DE13" s="430"/>
      <c r="DF13" s="430"/>
      <c r="DG13" s="430"/>
      <c r="DH13" s="430"/>
      <c r="DI13" s="431"/>
    </row>
    <row r="14" spans="1:119" ht="18.75" customHeight="1" thickBot="1">
      <c r="A14" s="175"/>
      <c r="B14" s="541"/>
      <c r="C14" s="542"/>
      <c r="D14" s="542"/>
      <c r="E14" s="542"/>
      <c r="F14" s="542"/>
      <c r="G14" s="542"/>
      <c r="H14" s="542"/>
      <c r="I14" s="542"/>
      <c r="J14" s="542"/>
      <c r="K14" s="543"/>
      <c r="L14" s="506" t="s">
        <v>142</v>
      </c>
      <c r="M14" s="559"/>
      <c r="N14" s="559"/>
      <c r="O14" s="559"/>
      <c r="P14" s="559"/>
      <c r="Q14" s="560"/>
      <c r="R14" s="519">
        <v>117660</v>
      </c>
      <c r="S14" s="520"/>
      <c r="T14" s="520"/>
      <c r="U14" s="520"/>
      <c r="V14" s="521"/>
      <c r="W14" s="523"/>
      <c r="X14" s="421"/>
      <c r="Y14" s="421"/>
      <c r="Z14" s="421"/>
      <c r="AA14" s="421"/>
      <c r="AB14" s="422"/>
      <c r="AC14" s="512">
        <v>2.8</v>
      </c>
      <c r="AD14" s="513"/>
      <c r="AE14" s="513"/>
      <c r="AF14" s="513"/>
      <c r="AG14" s="514"/>
      <c r="AH14" s="512">
        <v>3.3</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143</v>
      </c>
      <c r="CE14" s="470"/>
      <c r="CF14" s="470"/>
      <c r="CG14" s="470"/>
      <c r="CH14" s="470"/>
      <c r="CI14" s="470"/>
      <c r="CJ14" s="470"/>
      <c r="CK14" s="470"/>
      <c r="CL14" s="470"/>
      <c r="CM14" s="470"/>
      <c r="CN14" s="470"/>
      <c r="CO14" s="470"/>
      <c r="CP14" s="470"/>
      <c r="CQ14" s="470"/>
      <c r="CR14" s="470"/>
      <c r="CS14" s="471"/>
      <c r="CT14" s="529">
        <v>6.1</v>
      </c>
      <c r="CU14" s="530"/>
      <c r="CV14" s="530"/>
      <c r="CW14" s="530"/>
      <c r="CX14" s="530"/>
      <c r="CY14" s="530"/>
      <c r="CZ14" s="530"/>
      <c r="DA14" s="531"/>
      <c r="DB14" s="529">
        <v>8</v>
      </c>
      <c r="DC14" s="530"/>
      <c r="DD14" s="530"/>
      <c r="DE14" s="530"/>
      <c r="DF14" s="530"/>
      <c r="DG14" s="530"/>
      <c r="DH14" s="530"/>
      <c r="DI14" s="531"/>
    </row>
    <row r="15" spans="1:119" ht="18.75" customHeight="1">
      <c r="A15" s="175"/>
      <c r="B15" s="541"/>
      <c r="C15" s="542"/>
      <c r="D15" s="542"/>
      <c r="E15" s="542"/>
      <c r="F15" s="542"/>
      <c r="G15" s="542"/>
      <c r="H15" s="542"/>
      <c r="I15" s="542"/>
      <c r="J15" s="542"/>
      <c r="K15" s="543"/>
      <c r="L15" s="184"/>
      <c r="M15" s="516" t="s">
        <v>144</v>
      </c>
      <c r="N15" s="517"/>
      <c r="O15" s="517"/>
      <c r="P15" s="517"/>
      <c r="Q15" s="518"/>
      <c r="R15" s="519">
        <v>115837</v>
      </c>
      <c r="S15" s="520"/>
      <c r="T15" s="520"/>
      <c r="U15" s="520"/>
      <c r="V15" s="521"/>
      <c r="W15" s="522" t="s">
        <v>145</v>
      </c>
      <c r="X15" s="418"/>
      <c r="Y15" s="418"/>
      <c r="Z15" s="418"/>
      <c r="AA15" s="418"/>
      <c r="AB15" s="419"/>
      <c r="AC15" s="385">
        <v>12811</v>
      </c>
      <c r="AD15" s="386"/>
      <c r="AE15" s="386"/>
      <c r="AF15" s="386"/>
      <c r="AG15" s="387"/>
      <c r="AH15" s="385">
        <v>13678</v>
      </c>
      <c r="AI15" s="386"/>
      <c r="AJ15" s="386"/>
      <c r="AK15" s="386"/>
      <c r="AL15" s="445"/>
      <c r="AM15" s="489"/>
      <c r="AN15" s="389"/>
      <c r="AO15" s="389"/>
      <c r="AP15" s="389"/>
      <c r="AQ15" s="389"/>
      <c r="AR15" s="389"/>
      <c r="AS15" s="389"/>
      <c r="AT15" s="390"/>
      <c r="AU15" s="490"/>
      <c r="AV15" s="491"/>
      <c r="AW15" s="491"/>
      <c r="AX15" s="491"/>
      <c r="AY15" s="458" t="s">
        <v>146</v>
      </c>
      <c r="AZ15" s="459"/>
      <c r="BA15" s="459"/>
      <c r="BB15" s="459"/>
      <c r="BC15" s="459"/>
      <c r="BD15" s="459"/>
      <c r="BE15" s="459"/>
      <c r="BF15" s="459"/>
      <c r="BG15" s="459"/>
      <c r="BH15" s="459"/>
      <c r="BI15" s="459"/>
      <c r="BJ15" s="459"/>
      <c r="BK15" s="459"/>
      <c r="BL15" s="459"/>
      <c r="BM15" s="460"/>
      <c r="BN15" s="461">
        <v>13819445</v>
      </c>
      <c r="BO15" s="462"/>
      <c r="BP15" s="462"/>
      <c r="BQ15" s="462"/>
      <c r="BR15" s="462"/>
      <c r="BS15" s="462"/>
      <c r="BT15" s="462"/>
      <c r="BU15" s="463"/>
      <c r="BV15" s="461">
        <v>13372286</v>
      </c>
      <c r="BW15" s="462"/>
      <c r="BX15" s="462"/>
      <c r="BY15" s="462"/>
      <c r="BZ15" s="462"/>
      <c r="CA15" s="462"/>
      <c r="CB15" s="462"/>
      <c r="CC15" s="463"/>
      <c r="CD15" s="532" t="s">
        <v>147</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c r="A16" s="175"/>
      <c r="B16" s="541"/>
      <c r="C16" s="542"/>
      <c r="D16" s="542"/>
      <c r="E16" s="542"/>
      <c r="F16" s="542"/>
      <c r="G16" s="542"/>
      <c r="H16" s="542"/>
      <c r="I16" s="542"/>
      <c r="J16" s="542"/>
      <c r="K16" s="543"/>
      <c r="L16" s="506" t="s">
        <v>148</v>
      </c>
      <c r="M16" s="507"/>
      <c r="N16" s="507"/>
      <c r="O16" s="507"/>
      <c r="P16" s="507"/>
      <c r="Q16" s="508"/>
      <c r="R16" s="509" t="s">
        <v>149</v>
      </c>
      <c r="S16" s="510"/>
      <c r="T16" s="510"/>
      <c r="U16" s="510"/>
      <c r="V16" s="511"/>
      <c r="W16" s="523"/>
      <c r="X16" s="421"/>
      <c r="Y16" s="421"/>
      <c r="Z16" s="421"/>
      <c r="AA16" s="421"/>
      <c r="AB16" s="422"/>
      <c r="AC16" s="512">
        <v>23.7</v>
      </c>
      <c r="AD16" s="513"/>
      <c r="AE16" s="513"/>
      <c r="AF16" s="513"/>
      <c r="AG16" s="514"/>
      <c r="AH16" s="512">
        <v>25.1</v>
      </c>
      <c r="AI16" s="513"/>
      <c r="AJ16" s="513"/>
      <c r="AK16" s="513"/>
      <c r="AL16" s="515"/>
      <c r="AM16" s="489"/>
      <c r="AN16" s="389"/>
      <c r="AO16" s="389"/>
      <c r="AP16" s="389"/>
      <c r="AQ16" s="389"/>
      <c r="AR16" s="389"/>
      <c r="AS16" s="389"/>
      <c r="AT16" s="390"/>
      <c r="AU16" s="490"/>
      <c r="AV16" s="491"/>
      <c r="AW16" s="491"/>
      <c r="AX16" s="491"/>
      <c r="AY16" s="446" t="s">
        <v>150</v>
      </c>
      <c r="AZ16" s="447"/>
      <c r="BA16" s="447"/>
      <c r="BB16" s="447"/>
      <c r="BC16" s="447"/>
      <c r="BD16" s="447"/>
      <c r="BE16" s="447"/>
      <c r="BF16" s="447"/>
      <c r="BG16" s="447"/>
      <c r="BH16" s="447"/>
      <c r="BI16" s="447"/>
      <c r="BJ16" s="447"/>
      <c r="BK16" s="447"/>
      <c r="BL16" s="447"/>
      <c r="BM16" s="448"/>
      <c r="BN16" s="432">
        <v>21047215</v>
      </c>
      <c r="BO16" s="433"/>
      <c r="BP16" s="433"/>
      <c r="BQ16" s="433"/>
      <c r="BR16" s="433"/>
      <c r="BS16" s="433"/>
      <c r="BT16" s="433"/>
      <c r="BU16" s="434"/>
      <c r="BV16" s="432">
        <v>20426156</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c r="A17" s="175"/>
      <c r="B17" s="544"/>
      <c r="C17" s="545"/>
      <c r="D17" s="545"/>
      <c r="E17" s="545"/>
      <c r="F17" s="545"/>
      <c r="G17" s="545"/>
      <c r="H17" s="545"/>
      <c r="I17" s="545"/>
      <c r="J17" s="545"/>
      <c r="K17" s="546"/>
      <c r="L17" s="189"/>
      <c r="M17" s="525" t="s">
        <v>151</v>
      </c>
      <c r="N17" s="526"/>
      <c r="O17" s="526"/>
      <c r="P17" s="526"/>
      <c r="Q17" s="527"/>
      <c r="R17" s="509" t="s">
        <v>152</v>
      </c>
      <c r="S17" s="510"/>
      <c r="T17" s="510"/>
      <c r="U17" s="510"/>
      <c r="V17" s="511"/>
      <c r="W17" s="522" t="s">
        <v>153</v>
      </c>
      <c r="X17" s="418"/>
      <c r="Y17" s="418"/>
      <c r="Z17" s="418"/>
      <c r="AA17" s="418"/>
      <c r="AB17" s="419"/>
      <c r="AC17" s="385">
        <v>39758</v>
      </c>
      <c r="AD17" s="386"/>
      <c r="AE17" s="386"/>
      <c r="AF17" s="386"/>
      <c r="AG17" s="387"/>
      <c r="AH17" s="385">
        <v>39018</v>
      </c>
      <c r="AI17" s="386"/>
      <c r="AJ17" s="386"/>
      <c r="AK17" s="386"/>
      <c r="AL17" s="445"/>
      <c r="AM17" s="489"/>
      <c r="AN17" s="389"/>
      <c r="AO17" s="389"/>
      <c r="AP17" s="389"/>
      <c r="AQ17" s="389"/>
      <c r="AR17" s="389"/>
      <c r="AS17" s="389"/>
      <c r="AT17" s="390"/>
      <c r="AU17" s="490"/>
      <c r="AV17" s="491"/>
      <c r="AW17" s="491"/>
      <c r="AX17" s="491"/>
      <c r="AY17" s="446" t="s">
        <v>154</v>
      </c>
      <c r="AZ17" s="447"/>
      <c r="BA17" s="447"/>
      <c r="BB17" s="447"/>
      <c r="BC17" s="447"/>
      <c r="BD17" s="447"/>
      <c r="BE17" s="447"/>
      <c r="BF17" s="447"/>
      <c r="BG17" s="447"/>
      <c r="BH17" s="447"/>
      <c r="BI17" s="447"/>
      <c r="BJ17" s="447"/>
      <c r="BK17" s="447"/>
      <c r="BL17" s="447"/>
      <c r="BM17" s="448"/>
      <c r="BN17" s="432">
        <v>17411278</v>
      </c>
      <c r="BO17" s="433"/>
      <c r="BP17" s="433"/>
      <c r="BQ17" s="433"/>
      <c r="BR17" s="433"/>
      <c r="BS17" s="433"/>
      <c r="BT17" s="433"/>
      <c r="BU17" s="434"/>
      <c r="BV17" s="432">
        <v>16871588</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c r="A18" s="175"/>
      <c r="B18" s="482" t="s">
        <v>155</v>
      </c>
      <c r="C18" s="483"/>
      <c r="D18" s="483"/>
      <c r="E18" s="484"/>
      <c r="F18" s="484"/>
      <c r="G18" s="484"/>
      <c r="H18" s="484"/>
      <c r="I18" s="484"/>
      <c r="J18" s="484"/>
      <c r="K18" s="484"/>
      <c r="L18" s="485">
        <v>67.44</v>
      </c>
      <c r="M18" s="485"/>
      <c r="N18" s="485"/>
      <c r="O18" s="485"/>
      <c r="P18" s="485"/>
      <c r="Q18" s="485"/>
      <c r="R18" s="486"/>
      <c r="S18" s="486"/>
      <c r="T18" s="486"/>
      <c r="U18" s="486"/>
      <c r="V18" s="487"/>
      <c r="W18" s="503"/>
      <c r="X18" s="504"/>
      <c r="Y18" s="504"/>
      <c r="Z18" s="504"/>
      <c r="AA18" s="504"/>
      <c r="AB18" s="528"/>
      <c r="AC18" s="402">
        <v>73.5</v>
      </c>
      <c r="AD18" s="403"/>
      <c r="AE18" s="403"/>
      <c r="AF18" s="403"/>
      <c r="AG18" s="488"/>
      <c r="AH18" s="402">
        <v>71.599999999999994</v>
      </c>
      <c r="AI18" s="403"/>
      <c r="AJ18" s="403"/>
      <c r="AK18" s="403"/>
      <c r="AL18" s="404"/>
      <c r="AM18" s="489"/>
      <c r="AN18" s="389"/>
      <c r="AO18" s="389"/>
      <c r="AP18" s="389"/>
      <c r="AQ18" s="389"/>
      <c r="AR18" s="389"/>
      <c r="AS18" s="389"/>
      <c r="AT18" s="390"/>
      <c r="AU18" s="490"/>
      <c r="AV18" s="491"/>
      <c r="AW18" s="491"/>
      <c r="AX18" s="491"/>
      <c r="AY18" s="446" t="s">
        <v>156</v>
      </c>
      <c r="AZ18" s="447"/>
      <c r="BA18" s="447"/>
      <c r="BB18" s="447"/>
      <c r="BC18" s="447"/>
      <c r="BD18" s="447"/>
      <c r="BE18" s="447"/>
      <c r="BF18" s="447"/>
      <c r="BG18" s="447"/>
      <c r="BH18" s="447"/>
      <c r="BI18" s="447"/>
      <c r="BJ18" s="447"/>
      <c r="BK18" s="447"/>
      <c r="BL18" s="447"/>
      <c r="BM18" s="448"/>
      <c r="BN18" s="432">
        <v>24292740</v>
      </c>
      <c r="BO18" s="433"/>
      <c r="BP18" s="433"/>
      <c r="BQ18" s="433"/>
      <c r="BR18" s="433"/>
      <c r="BS18" s="433"/>
      <c r="BT18" s="433"/>
      <c r="BU18" s="434"/>
      <c r="BV18" s="432">
        <v>24133671</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c r="A19" s="175"/>
      <c r="B19" s="482" t="s">
        <v>157</v>
      </c>
      <c r="C19" s="483"/>
      <c r="D19" s="483"/>
      <c r="E19" s="484"/>
      <c r="F19" s="484"/>
      <c r="G19" s="484"/>
      <c r="H19" s="484"/>
      <c r="I19" s="484"/>
      <c r="J19" s="484"/>
      <c r="K19" s="484"/>
      <c r="L19" s="492">
        <v>1732</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158</v>
      </c>
      <c r="AZ19" s="447"/>
      <c r="BA19" s="447"/>
      <c r="BB19" s="447"/>
      <c r="BC19" s="447"/>
      <c r="BD19" s="447"/>
      <c r="BE19" s="447"/>
      <c r="BF19" s="447"/>
      <c r="BG19" s="447"/>
      <c r="BH19" s="447"/>
      <c r="BI19" s="447"/>
      <c r="BJ19" s="447"/>
      <c r="BK19" s="447"/>
      <c r="BL19" s="447"/>
      <c r="BM19" s="448"/>
      <c r="BN19" s="432">
        <v>31575596</v>
      </c>
      <c r="BO19" s="433"/>
      <c r="BP19" s="433"/>
      <c r="BQ19" s="433"/>
      <c r="BR19" s="433"/>
      <c r="BS19" s="433"/>
      <c r="BT19" s="433"/>
      <c r="BU19" s="434"/>
      <c r="BV19" s="432">
        <v>31622684</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c r="A20" s="175"/>
      <c r="B20" s="482" t="s">
        <v>159</v>
      </c>
      <c r="C20" s="483"/>
      <c r="D20" s="483"/>
      <c r="E20" s="484"/>
      <c r="F20" s="484"/>
      <c r="G20" s="484"/>
      <c r="H20" s="484"/>
      <c r="I20" s="484"/>
      <c r="J20" s="484"/>
      <c r="K20" s="484"/>
      <c r="L20" s="492">
        <v>47499</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c r="A21" s="175"/>
      <c r="B21" s="479" t="s">
        <v>160</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c r="A22" s="175"/>
      <c r="B22" s="408" t="s">
        <v>161</v>
      </c>
      <c r="C22" s="409"/>
      <c r="D22" s="410"/>
      <c r="E22" s="417" t="s">
        <v>1</v>
      </c>
      <c r="F22" s="418"/>
      <c r="G22" s="418"/>
      <c r="H22" s="418"/>
      <c r="I22" s="418"/>
      <c r="J22" s="418"/>
      <c r="K22" s="419"/>
      <c r="L22" s="417" t="s">
        <v>162</v>
      </c>
      <c r="M22" s="418"/>
      <c r="N22" s="418"/>
      <c r="O22" s="418"/>
      <c r="P22" s="419"/>
      <c r="Q22" s="423" t="s">
        <v>163</v>
      </c>
      <c r="R22" s="424"/>
      <c r="S22" s="424"/>
      <c r="T22" s="424"/>
      <c r="U22" s="424"/>
      <c r="V22" s="425"/>
      <c r="W22" s="474" t="s">
        <v>164</v>
      </c>
      <c r="X22" s="409"/>
      <c r="Y22" s="410"/>
      <c r="Z22" s="417" t="s">
        <v>1</v>
      </c>
      <c r="AA22" s="418"/>
      <c r="AB22" s="418"/>
      <c r="AC22" s="418"/>
      <c r="AD22" s="418"/>
      <c r="AE22" s="418"/>
      <c r="AF22" s="418"/>
      <c r="AG22" s="419"/>
      <c r="AH22" s="435" t="s">
        <v>165</v>
      </c>
      <c r="AI22" s="418"/>
      <c r="AJ22" s="418"/>
      <c r="AK22" s="418"/>
      <c r="AL22" s="419"/>
      <c r="AM22" s="435" t="s">
        <v>166</v>
      </c>
      <c r="AN22" s="436"/>
      <c r="AO22" s="436"/>
      <c r="AP22" s="436"/>
      <c r="AQ22" s="436"/>
      <c r="AR22" s="437"/>
      <c r="AS22" s="423" t="s">
        <v>163</v>
      </c>
      <c r="AT22" s="424"/>
      <c r="AU22" s="424"/>
      <c r="AV22" s="424"/>
      <c r="AW22" s="424"/>
      <c r="AX22" s="441"/>
      <c r="AY22" s="458" t="s">
        <v>167</v>
      </c>
      <c r="AZ22" s="459"/>
      <c r="BA22" s="459"/>
      <c r="BB22" s="459"/>
      <c r="BC22" s="459"/>
      <c r="BD22" s="459"/>
      <c r="BE22" s="459"/>
      <c r="BF22" s="459"/>
      <c r="BG22" s="459"/>
      <c r="BH22" s="459"/>
      <c r="BI22" s="459"/>
      <c r="BJ22" s="459"/>
      <c r="BK22" s="459"/>
      <c r="BL22" s="459"/>
      <c r="BM22" s="460"/>
      <c r="BN22" s="461">
        <v>41960732</v>
      </c>
      <c r="BO22" s="462"/>
      <c r="BP22" s="462"/>
      <c r="BQ22" s="462"/>
      <c r="BR22" s="462"/>
      <c r="BS22" s="462"/>
      <c r="BT22" s="462"/>
      <c r="BU22" s="463"/>
      <c r="BV22" s="461">
        <v>44942496</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168</v>
      </c>
      <c r="AZ23" s="447"/>
      <c r="BA23" s="447"/>
      <c r="BB23" s="447"/>
      <c r="BC23" s="447"/>
      <c r="BD23" s="447"/>
      <c r="BE23" s="447"/>
      <c r="BF23" s="447"/>
      <c r="BG23" s="447"/>
      <c r="BH23" s="447"/>
      <c r="BI23" s="447"/>
      <c r="BJ23" s="447"/>
      <c r="BK23" s="447"/>
      <c r="BL23" s="447"/>
      <c r="BM23" s="448"/>
      <c r="BN23" s="432">
        <v>26854142</v>
      </c>
      <c r="BO23" s="433"/>
      <c r="BP23" s="433"/>
      <c r="BQ23" s="433"/>
      <c r="BR23" s="433"/>
      <c r="BS23" s="433"/>
      <c r="BT23" s="433"/>
      <c r="BU23" s="434"/>
      <c r="BV23" s="432">
        <v>29182843</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c r="A24" s="175"/>
      <c r="B24" s="411"/>
      <c r="C24" s="412"/>
      <c r="D24" s="413"/>
      <c r="E24" s="388" t="s">
        <v>169</v>
      </c>
      <c r="F24" s="389"/>
      <c r="G24" s="389"/>
      <c r="H24" s="389"/>
      <c r="I24" s="389"/>
      <c r="J24" s="389"/>
      <c r="K24" s="390"/>
      <c r="L24" s="385">
        <v>1</v>
      </c>
      <c r="M24" s="386"/>
      <c r="N24" s="386"/>
      <c r="O24" s="386"/>
      <c r="P24" s="387"/>
      <c r="Q24" s="385">
        <v>9370</v>
      </c>
      <c r="R24" s="386"/>
      <c r="S24" s="386"/>
      <c r="T24" s="386"/>
      <c r="U24" s="386"/>
      <c r="V24" s="387"/>
      <c r="W24" s="475"/>
      <c r="X24" s="412"/>
      <c r="Y24" s="413"/>
      <c r="Z24" s="388" t="s">
        <v>170</v>
      </c>
      <c r="AA24" s="389"/>
      <c r="AB24" s="389"/>
      <c r="AC24" s="389"/>
      <c r="AD24" s="389"/>
      <c r="AE24" s="389"/>
      <c r="AF24" s="389"/>
      <c r="AG24" s="390"/>
      <c r="AH24" s="385">
        <v>605</v>
      </c>
      <c r="AI24" s="386"/>
      <c r="AJ24" s="386"/>
      <c r="AK24" s="386"/>
      <c r="AL24" s="387"/>
      <c r="AM24" s="385">
        <v>1916035</v>
      </c>
      <c r="AN24" s="386"/>
      <c r="AO24" s="386"/>
      <c r="AP24" s="386"/>
      <c r="AQ24" s="386"/>
      <c r="AR24" s="387"/>
      <c r="AS24" s="385">
        <v>3167</v>
      </c>
      <c r="AT24" s="386"/>
      <c r="AU24" s="386"/>
      <c r="AV24" s="386"/>
      <c r="AW24" s="386"/>
      <c r="AX24" s="445"/>
      <c r="AY24" s="405" t="s">
        <v>171</v>
      </c>
      <c r="AZ24" s="406"/>
      <c r="BA24" s="406"/>
      <c r="BB24" s="406"/>
      <c r="BC24" s="406"/>
      <c r="BD24" s="406"/>
      <c r="BE24" s="406"/>
      <c r="BF24" s="406"/>
      <c r="BG24" s="406"/>
      <c r="BH24" s="406"/>
      <c r="BI24" s="406"/>
      <c r="BJ24" s="406"/>
      <c r="BK24" s="406"/>
      <c r="BL24" s="406"/>
      <c r="BM24" s="407"/>
      <c r="BN24" s="432">
        <v>22139475</v>
      </c>
      <c r="BO24" s="433"/>
      <c r="BP24" s="433"/>
      <c r="BQ24" s="433"/>
      <c r="BR24" s="433"/>
      <c r="BS24" s="433"/>
      <c r="BT24" s="433"/>
      <c r="BU24" s="434"/>
      <c r="BV24" s="432">
        <v>23818518</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c r="A25" s="175"/>
      <c r="B25" s="411"/>
      <c r="C25" s="412"/>
      <c r="D25" s="413"/>
      <c r="E25" s="388" t="s">
        <v>172</v>
      </c>
      <c r="F25" s="389"/>
      <c r="G25" s="389"/>
      <c r="H25" s="389"/>
      <c r="I25" s="389"/>
      <c r="J25" s="389"/>
      <c r="K25" s="390"/>
      <c r="L25" s="385">
        <v>1</v>
      </c>
      <c r="M25" s="386"/>
      <c r="N25" s="386"/>
      <c r="O25" s="386"/>
      <c r="P25" s="387"/>
      <c r="Q25" s="385">
        <v>7910</v>
      </c>
      <c r="R25" s="386"/>
      <c r="S25" s="386"/>
      <c r="T25" s="386"/>
      <c r="U25" s="386"/>
      <c r="V25" s="387"/>
      <c r="W25" s="475"/>
      <c r="X25" s="412"/>
      <c r="Y25" s="413"/>
      <c r="Z25" s="388" t="s">
        <v>173</v>
      </c>
      <c r="AA25" s="389"/>
      <c r="AB25" s="389"/>
      <c r="AC25" s="389"/>
      <c r="AD25" s="389"/>
      <c r="AE25" s="389"/>
      <c r="AF25" s="389"/>
      <c r="AG25" s="390"/>
      <c r="AH25" s="385" t="s">
        <v>128</v>
      </c>
      <c r="AI25" s="386"/>
      <c r="AJ25" s="386"/>
      <c r="AK25" s="386"/>
      <c r="AL25" s="387"/>
      <c r="AM25" s="385" t="s">
        <v>174</v>
      </c>
      <c r="AN25" s="386"/>
      <c r="AO25" s="386"/>
      <c r="AP25" s="386"/>
      <c r="AQ25" s="386"/>
      <c r="AR25" s="387"/>
      <c r="AS25" s="385" t="s">
        <v>128</v>
      </c>
      <c r="AT25" s="386"/>
      <c r="AU25" s="386"/>
      <c r="AV25" s="386"/>
      <c r="AW25" s="386"/>
      <c r="AX25" s="445"/>
      <c r="AY25" s="458" t="s">
        <v>175</v>
      </c>
      <c r="AZ25" s="459"/>
      <c r="BA25" s="459"/>
      <c r="BB25" s="459"/>
      <c r="BC25" s="459"/>
      <c r="BD25" s="459"/>
      <c r="BE25" s="459"/>
      <c r="BF25" s="459"/>
      <c r="BG25" s="459"/>
      <c r="BH25" s="459"/>
      <c r="BI25" s="459"/>
      <c r="BJ25" s="459"/>
      <c r="BK25" s="459"/>
      <c r="BL25" s="459"/>
      <c r="BM25" s="460"/>
      <c r="BN25" s="461">
        <v>3679500</v>
      </c>
      <c r="BO25" s="462"/>
      <c r="BP25" s="462"/>
      <c r="BQ25" s="462"/>
      <c r="BR25" s="462"/>
      <c r="BS25" s="462"/>
      <c r="BT25" s="462"/>
      <c r="BU25" s="463"/>
      <c r="BV25" s="461">
        <v>4266109</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c r="A26" s="175"/>
      <c r="B26" s="411"/>
      <c r="C26" s="412"/>
      <c r="D26" s="413"/>
      <c r="E26" s="388" t="s">
        <v>176</v>
      </c>
      <c r="F26" s="389"/>
      <c r="G26" s="389"/>
      <c r="H26" s="389"/>
      <c r="I26" s="389"/>
      <c r="J26" s="389"/>
      <c r="K26" s="390"/>
      <c r="L26" s="385">
        <v>1</v>
      </c>
      <c r="M26" s="386"/>
      <c r="N26" s="386"/>
      <c r="O26" s="386"/>
      <c r="P26" s="387"/>
      <c r="Q26" s="385">
        <v>7250</v>
      </c>
      <c r="R26" s="386"/>
      <c r="S26" s="386"/>
      <c r="T26" s="386"/>
      <c r="U26" s="386"/>
      <c r="V26" s="387"/>
      <c r="W26" s="475"/>
      <c r="X26" s="412"/>
      <c r="Y26" s="413"/>
      <c r="Z26" s="388" t="s">
        <v>177</v>
      </c>
      <c r="AA26" s="443"/>
      <c r="AB26" s="443"/>
      <c r="AC26" s="443"/>
      <c r="AD26" s="443"/>
      <c r="AE26" s="443"/>
      <c r="AF26" s="443"/>
      <c r="AG26" s="444"/>
      <c r="AH26" s="385">
        <v>4</v>
      </c>
      <c r="AI26" s="386"/>
      <c r="AJ26" s="386"/>
      <c r="AK26" s="386"/>
      <c r="AL26" s="387"/>
      <c r="AM26" s="385">
        <v>14240</v>
      </c>
      <c r="AN26" s="386"/>
      <c r="AO26" s="386"/>
      <c r="AP26" s="386"/>
      <c r="AQ26" s="386"/>
      <c r="AR26" s="387"/>
      <c r="AS26" s="385">
        <v>3560</v>
      </c>
      <c r="AT26" s="386"/>
      <c r="AU26" s="386"/>
      <c r="AV26" s="386"/>
      <c r="AW26" s="386"/>
      <c r="AX26" s="445"/>
      <c r="AY26" s="472" t="s">
        <v>178</v>
      </c>
      <c r="AZ26" s="392"/>
      <c r="BA26" s="392"/>
      <c r="BB26" s="392"/>
      <c r="BC26" s="392"/>
      <c r="BD26" s="392"/>
      <c r="BE26" s="392"/>
      <c r="BF26" s="392"/>
      <c r="BG26" s="392"/>
      <c r="BH26" s="392"/>
      <c r="BI26" s="392"/>
      <c r="BJ26" s="392"/>
      <c r="BK26" s="392"/>
      <c r="BL26" s="392"/>
      <c r="BM26" s="473"/>
      <c r="BN26" s="432">
        <v>60000</v>
      </c>
      <c r="BO26" s="433"/>
      <c r="BP26" s="433"/>
      <c r="BQ26" s="433"/>
      <c r="BR26" s="433"/>
      <c r="BS26" s="433"/>
      <c r="BT26" s="433"/>
      <c r="BU26" s="434"/>
      <c r="BV26" s="432">
        <v>50000</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c r="A27" s="175"/>
      <c r="B27" s="411"/>
      <c r="C27" s="412"/>
      <c r="D27" s="413"/>
      <c r="E27" s="388" t="s">
        <v>179</v>
      </c>
      <c r="F27" s="389"/>
      <c r="G27" s="389"/>
      <c r="H27" s="389"/>
      <c r="I27" s="389"/>
      <c r="J27" s="389"/>
      <c r="K27" s="390"/>
      <c r="L27" s="385">
        <v>1</v>
      </c>
      <c r="M27" s="386"/>
      <c r="N27" s="386"/>
      <c r="O27" s="386"/>
      <c r="P27" s="387"/>
      <c r="Q27" s="385">
        <v>4500</v>
      </c>
      <c r="R27" s="386"/>
      <c r="S27" s="386"/>
      <c r="T27" s="386"/>
      <c r="U27" s="386"/>
      <c r="V27" s="387"/>
      <c r="W27" s="475"/>
      <c r="X27" s="412"/>
      <c r="Y27" s="413"/>
      <c r="Z27" s="388" t="s">
        <v>180</v>
      </c>
      <c r="AA27" s="389"/>
      <c r="AB27" s="389"/>
      <c r="AC27" s="389"/>
      <c r="AD27" s="389"/>
      <c r="AE27" s="389"/>
      <c r="AF27" s="389"/>
      <c r="AG27" s="390"/>
      <c r="AH27" s="385">
        <v>12</v>
      </c>
      <c r="AI27" s="386"/>
      <c r="AJ27" s="386"/>
      <c r="AK27" s="386"/>
      <c r="AL27" s="387"/>
      <c r="AM27" s="385">
        <v>48696</v>
      </c>
      <c r="AN27" s="386"/>
      <c r="AO27" s="386"/>
      <c r="AP27" s="386"/>
      <c r="AQ27" s="386"/>
      <c r="AR27" s="387"/>
      <c r="AS27" s="385">
        <v>4058</v>
      </c>
      <c r="AT27" s="386"/>
      <c r="AU27" s="386"/>
      <c r="AV27" s="386"/>
      <c r="AW27" s="386"/>
      <c r="AX27" s="445"/>
      <c r="AY27" s="469" t="s">
        <v>181</v>
      </c>
      <c r="AZ27" s="470"/>
      <c r="BA27" s="470"/>
      <c r="BB27" s="470"/>
      <c r="BC27" s="470"/>
      <c r="BD27" s="470"/>
      <c r="BE27" s="470"/>
      <c r="BF27" s="470"/>
      <c r="BG27" s="470"/>
      <c r="BH27" s="470"/>
      <c r="BI27" s="470"/>
      <c r="BJ27" s="470"/>
      <c r="BK27" s="470"/>
      <c r="BL27" s="470"/>
      <c r="BM27" s="471"/>
      <c r="BN27" s="466" t="s">
        <v>174</v>
      </c>
      <c r="BO27" s="467"/>
      <c r="BP27" s="467"/>
      <c r="BQ27" s="467"/>
      <c r="BR27" s="467"/>
      <c r="BS27" s="467"/>
      <c r="BT27" s="467"/>
      <c r="BU27" s="468"/>
      <c r="BV27" s="466" t="s">
        <v>128</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c r="A28" s="175"/>
      <c r="B28" s="411"/>
      <c r="C28" s="412"/>
      <c r="D28" s="413"/>
      <c r="E28" s="388" t="s">
        <v>182</v>
      </c>
      <c r="F28" s="389"/>
      <c r="G28" s="389"/>
      <c r="H28" s="389"/>
      <c r="I28" s="389"/>
      <c r="J28" s="389"/>
      <c r="K28" s="390"/>
      <c r="L28" s="385">
        <v>1</v>
      </c>
      <c r="M28" s="386"/>
      <c r="N28" s="386"/>
      <c r="O28" s="386"/>
      <c r="P28" s="387"/>
      <c r="Q28" s="385">
        <v>4000</v>
      </c>
      <c r="R28" s="386"/>
      <c r="S28" s="386"/>
      <c r="T28" s="386"/>
      <c r="U28" s="386"/>
      <c r="V28" s="387"/>
      <c r="W28" s="475"/>
      <c r="X28" s="412"/>
      <c r="Y28" s="413"/>
      <c r="Z28" s="388" t="s">
        <v>183</v>
      </c>
      <c r="AA28" s="389"/>
      <c r="AB28" s="389"/>
      <c r="AC28" s="389"/>
      <c r="AD28" s="389"/>
      <c r="AE28" s="389"/>
      <c r="AF28" s="389"/>
      <c r="AG28" s="390"/>
      <c r="AH28" s="385" t="s">
        <v>128</v>
      </c>
      <c r="AI28" s="386"/>
      <c r="AJ28" s="386"/>
      <c r="AK28" s="386"/>
      <c r="AL28" s="387"/>
      <c r="AM28" s="385" t="s">
        <v>128</v>
      </c>
      <c r="AN28" s="386"/>
      <c r="AO28" s="386"/>
      <c r="AP28" s="386"/>
      <c r="AQ28" s="386"/>
      <c r="AR28" s="387"/>
      <c r="AS28" s="385" t="s">
        <v>128</v>
      </c>
      <c r="AT28" s="386"/>
      <c r="AU28" s="386"/>
      <c r="AV28" s="386"/>
      <c r="AW28" s="386"/>
      <c r="AX28" s="445"/>
      <c r="AY28" s="449" t="s">
        <v>184</v>
      </c>
      <c r="AZ28" s="450"/>
      <c r="BA28" s="450"/>
      <c r="BB28" s="451"/>
      <c r="BC28" s="458" t="s">
        <v>49</v>
      </c>
      <c r="BD28" s="459"/>
      <c r="BE28" s="459"/>
      <c r="BF28" s="459"/>
      <c r="BG28" s="459"/>
      <c r="BH28" s="459"/>
      <c r="BI28" s="459"/>
      <c r="BJ28" s="459"/>
      <c r="BK28" s="459"/>
      <c r="BL28" s="459"/>
      <c r="BM28" s="460"/>
      <c r="BN28" s="461">
        <v>3404532</v>
      </c>
      <c r="BO28" s="462"/>
      <c r="BP28" s="462"/>
      <c r="BQ28" s="462"/>
      <c r="BR28" s="462"/>
      <c r="BS28" s="462"/>
      <c r="BT28" s="462"/>
      <c r="BU28" s="463"/>
      <c r="BV28" s="461">
        <v>3099441</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c r="A29" s="175"/>
      <c r="B29" s="411"/>
      <c r="C29" s="412"/>
      <c r="D29" s="413"/>
      <c r="E29" s="388" t="s">
        <v>185</v>
      </c>
      <c r="F29" s="389"/>
      <c r="G29" s="389"/>
      <c r="H29" s="389"/>
      <c r="I29" s="389"/>
      <c r="J29" s="389"/>
      <c r="K29" s="390"/>
      <c r="L29" s="385">
        <v>24</v>
      </c>
      <c r="M29" s="386"/>
      <c r="N29" s="386"/>
      <c r="O29" s="386"/>
      <c r="P29" s="387"/>
      <c r="Q29" s="385">
        <v>3770</v>
      </c>
      <c r="R29" s="386"/>
      <c r="S29" s="386"/>
      <c r="T29" s="386"/>
      <c r="U29" s="386"/>
      <c r="V29" s="387"/>
      <c r="W29" s="476"/>
      <c r="X29" s="477"/>
      <c r="Y29" s="478"/>
      <c r="Z29" s="388" t="s">
        <v>186</v>
      </c>
      <c r="AA29" s="389"/>
      <c r="AB29" s="389"/>
      <c r="AC29" s="389"/>
      <c r="AD29" s="389"/>
      <c r="AE29" s="389"/>
      <c r="AF29" s="389"/>
      <c r="AG29" s="390"/>
      <c r="AH29" s="385">
        <v>617</v>
      </c>
      <c r="AI29" s="386"/>
      <c r="AJ29" s="386"/>
      <c r="AK29" s="386"/>
      <c r="AL29" s="387"/>
      <c r="AM29" s="385">
        <v>1964731</v>
      </c>
      <c r="AN29" s="386"/>
      <c r="AO29" s="386"/>
      <c r="AP29" s="386"/>
      <c r="AQ29" s="386"/>
      <c r="AR29" s="387"/>
      <c r="AS29" s="385">
        <v>3184</v>
      </c>
      <c r="AT29" s="386"/>
      <c r="AU29" s="386"/>
      <c r="AV29" s="386"/>
      <c r="AW29" s="386"/>
      <c r="AX29" s="445"/>
      <c r="AY29" s="452"/>
      <c r="AZ29" s="453"/>
      <c r="BA29" s="453"/>
      <c r="BB29" s="454"/>
      <c r="BC29" s="446" t="s">
        <v>187</v>
      </c>
      <c r="BD29" s="447"/>
      <c r="BE29" s="447"/>
      <c r="BF29" s="447"/>
      <c r="BG29" s="447"/>
      <c r="BH29" s="447"/>
      <c r="BI29" s="447"/>
      <c r="BJ29" s="447"/>
      <c r="BK29" s="447"/>
      <c r="BL29" s="447"/>
      <c r="BM29" s="448"/>
      <c r="BN29" s="432">
        <v>790741</v>
      </c>
      <c r="BO29" s="433"/>
      <c r="BP29" s="433"/>
      <c r="BQ29" s="433"/>
      <c r="BR29" s="433"/>
      <c r="BS29" s="433"/>
      <c r="BT29" s="433"/>
      <c r="BU29" s="434"/>
      <c r="BV29" s="432">
        <v>1078187</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188</v>
      </c>
      <c r="X30" s="400"/>
      <c r="Y30" s="400"/>
      <c r="Z30" s="400"/>
      <c r="AA30" s="400"/>
      <c r="AB30" s="400"/>
      <c r="AC30" s="400"/>
      <c r="AD30" s="400"/>
      <c r="AE30" s="400"/>
      <c r="AF30" s="400"/>
      <c r="AG30" s="401"/>
      <c r="AH30" s="402">
        <v>100.7</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6015860</v>
      </c>
      <c r="BO30" s="467"/>
      <c r="BP30" s="467"/>
      <c r="BQ30" s="467"/>
      <c r="BR30" s="467"/>
      <c r="BS30" s="467"/>
      <c r="BT30" s="467"/>
      <c r="BU30" s="468"/>
      <c r="BV30" s="466">
        <v>6115879</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391" t="s">
        <v>189</v>
      </c>
      <c r="D32" s="391"/>
      <c r="E32" s="391"/>
      <c r="F32" s="391"/>
      <c r="G32" s="391"/>
      <c r="H32" s="391"/>
      <c r="I32" s="391"/>
      <c r="J32" s="391"/>
      <c r="K32" s="391"/>
      <c r="L32" s="391"/>
      <c r="M32" s="391"/>
      <c r="N32" s="391"/>
      <c r="O32" s="391"/>
      <c r="P32" s="391"/>
      <c r="Q32" s="391"/>
      <c r="R32" s="391"/>
      <c r="S32" s="391"/>
      <c r="U32" s="392" t="s">
        <v>190</v>
      </c>
      <c r="V32" s="392"/>
      <c r="W32" s="392"/>
      <c r="X32" s="392"/>
      <c r="Y32" s="392"/>
      <c r="Z32" s="392"/>
      <c r="AA32" s="392"/>
      <c r="AB32" s="392"/>
      <c r="AC32" s="392"/>
      <c r="AD32" s="392"/>
      <c r="AE32" s="392"/>
      <c r="AF32" s="392"/>
      <c r="AG32" s="392"/>
      <c r="AH32" s="392"/>
      <c r="AI32" s="392"/>
      <c r="AJ32" s="392"/>
      <c r="AK32" s="392"/>
      <c r="AM32" s="392" t="s">
        <v>191</v>
      </c>
      <c r="AN32" s="392"/>
      <c r="AO32" s="392"/>
      <c r="AP32" s="392"/>
      <c r="AQ32" s="392"/>
      <c r="AR32" s="392"/>
      <c r="AS32" s="392"/>
      <c r="AT32" s="392"/>
      <c r="AU32" s="392"/>
      <c r="AV32" s="392"/>
      <c r="AW32" s="392"/>
      <c r="AX32" s="392"/>
      <c r="AY32" s="392"/>
      <c r="AZ32" s="392"/>
      <c r="BA32" s="392"/>
      <c r="BB32" s="392"/>
      <c r="BC32" s="392"/>
      <c r="BE32" s="392" t="s">
        <v>192</v>
      </c>
      <c r="BF32" s="392"/>
      <c r="BG32" s="392"/>
      <c r="BH32" s="392"/>
      <c r="BI32" s="392"/>
      <c r="BJ32" s="392"/>
      <c r="BK32" s="392"/>
      <c r="BL32" s="392"/>
      <c r="BM32" s="392"/>
      <c r="BN32" s="392"/>
      <c r="BO32" s="392"/>
      <c r="BP32" s="392"/>
      <c r="BQ32" s="392"/>
      <c r="BR32" s="392"/>
      <c r="BS32" s="392"/>
      <c r="BT32" s="392"/>
      <c r="BU32" s="392"/>
      <c r="BW32" s="392" t="s">
        <v>193</v>
      </c>
      <c r="BX32" s="392"/>
      <c r="BY32" s="392"/>
      <c r="BZ32" s="392"/>
      <c r="CA32" s="392"/>
      <c r="CB32" s="392"/>
      <c r="CC32" s="392"/>
      <c r="CD32" s="392"/>
      <c r="CE32" s="392"/>
      <c r="CF32" s="392"/>
      <c r="CG32" s="392"/>
      <c r="CH32" s="392"/>
      <c r="CI32" s="392"/>
      <c r="CJ32" s="392"/>
      <c r="CK32" s="392"/>
      <c r="CL32" s="392"/>
      <c r="CM32" s="392"/>
      <c r="CO32" s="392" t="s">
        <v>194</v>
      </c>
      <c r="CP32" s="392"/>
      <c r="CQ32" s="392"/>
      <c r="CR32" s="392"/>
      <c r="CS32" s="392"/>
      <c r="CT32" s="392"/>
      <c r="CU32" s="392"/>
      <c r="CV32" s="392"/>
      <c r="CW32" s="392"/>
      <c r="CX32" s="392"/>
      <c r="CY32" s="392"/>
      <c r="CZ32" s="392"/>
      <c r="DA32" s="392"/>
      <c r="DB32" s="392"/>
      <c r="DC32" s="392"/>
      <c r="DD32" s="392"/>
      <c r="DE32" s="392"/>
      <c r="DI32" s="198"/>
    </row>
    <row r="33" spans="1:113" ht="13.5" customHeight="1">
      <c r="A33" s="175"/>
      <c r="B33" s="199"/>
      <c r="C33" s="384" t="s">
        <v>195</v>
      </c>
      <c r="D33" s="384"/>
      <c r="E33" s="383" t="s">
        <v>196</v>
      </c>
      <c r="F33" s="383"/>
      <c r="G33" s="383"/>
      <c r="H33" s="383"/>
      <c r="I33" s="383"/>
      <c r="J33" s="383"/>
      <c r="K33" s="383"/>
      <c r="L33" s="383"/>
      <c r="M33" s="383"/>
      <c r="N33" s="383"/>
      <c r="O33" s="383"/>
      <c r="P33" s="383"/>
      <c r="Q33" s="383"/>
      <c r="R33" s="383"/>
      <c r="S33" s="383"/>
      <c r="T33" s="200"/>
      <c r="U33" s="384" t="s">
        <v>195</v>
      </c>
      <c r="V33" s="384"/>
      <c r="W33" s="383" t="s">
        <v>196</v>
      </c>
      <c r="X33" s="383"/>
      <c r="Y33" s="383"/>
      <c r="Z33" s="383"/>
      <c r="AA33" s="383"/>
      <c r="AB33" s="383"/>
      <c r="AC33" s="383"/>
      <c r="AD33" s="383"/>
      <c r="AE33" s="383"/>
      <c r="AF33" s="383"/>
      <c r="AG33" s="383"/>
      <c r="AH33" s="383"/>
      <c r="AI33" s="383"/>
      <c r="AJ33" s="383"/>
      <c r="AK33" s="383"/>
      <c r="AL33" s="200"/>
      <c r="AM33" s="384" t="s">
        <v>195</v>
      </c>
      <c r="AN33" s="384"/>
      <c r="AO33" s="383" t="s">
        <v>197</v>
      </c>
      <c r="AP33" s="383"/>
      <c r="AQ33" s="383"/>
      <c r="AR33" s="383"/>
      <c r="AS33" s="383"/>
      <c r="AT33" s="383"/>
      <c r="AU33" s="383"/>
      <c r="AV33" s="383"/>
      <c r="AW33" s="383"/>
      <c r="AX33" s="383"/>
      <c r="AY33" s="383"/>
      <c r="AZ33" s="383"/>
      <c r="BA33" s="383"/>
      <c r="BB33" s="383"/>
      <c r="BC33" s="383"/>
      <c r="BD33" s="201"/>
      <c r="BE33" s="383" t="s">
        <v>198</v>
      </c>
      <c r="BF33" s="383"/>
      <c r="BG33" s="383" t="s">
        <v>199</v>
      </c>
      <c r="BH33" s="383"/>
      <c r="BI33" s="383"/>
      <c r="BJ33" s="383"/>
      <c r="BK33" s="383"/>
      <c r="BL33" s="383"/>
      <c r="BM33" s="383"/>
      <c r="BN33" s="383"/>
      <c r="BO33" s="383"/>
      <c r="BP33" s="383"/>
      <c r="BQ33" s="383"/>
      <c r="BR33" s="383"/>
      <c r="BS33" s="383"/>
      <c r="BT33" s="383"/>
      <c r="BU33" s="383"/>
      <c r="BV33" s="201"/>
      <c r="BW33" s="384" t="s">
        <v>198</v>
      </c>
      <c r="BX33" s="384"/>
      <c r="BY33" s="383" t="s">
        <v>200</v>
      </c>
      <c r="BZ33" s="383"/>
      <c r="CA33" s="383"/>
      <c r="CB33" s="383"/>
      <c r="CC33" s="383"/>
      <c r="CD33" s="383"/>
      <c r="CE33" s="383"/>
      <c r="CF33" s="383"/>
      <c r="CG33" s="383"/>
      <c r="CH33" s="383"/>
      <c r="CI33" s="383"/>
      <c r="CJ33" s="383"/>
      <c r="CK33" s="383"/>
      <c r="CL33" s="383"/>
      <c r="CM33" s="383"/>
      <c r="CN33" s="200"/>
      <c r="CO33" s="384" t="s">
        <v>195</v>
      </c>
      <c r="CP33" s="384"/>
      <c r="CQ33" s="383" t="s">
        <v>201</v>
      </c>
      <c r="CR33" s="383"/>
      <c r="CS33" s="383"/>
      <c r="CT33" s="383"/>
      <c r="CU33" s="383"/>
      <c r="CV33" s="383"/>
      <c r="CW33" s="383"/>
      <c r="CX33" s="383"/>
      <c r="CY33" s="383"/>
      <c r="CZ33" s="383"/>
      <c r="DA33" s="383"/>
      <c r="DB33" s="383"/>
      <c r="DC33" s="383"/>
      <c r="DD33" s="383"/>
      <c r="DE33" s="383"/>
      <c r="DF33" s="200"/>
      <c r="DG33" s="382" t="s">
        <v>202</v>
      </c>
      <c r="DH33" s="382"/>
      <c r="DI33" s="202"/>
    </row>
    <row r="34" spans="1:113" ht="32.25" customHeight="1">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4</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7</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f>IF(BG34="","",MAX(C34:D43,U34:V43,AM34:AN43)+1)</f>
        <v>9</v>
      </c>
      <c r="BF34" s="380"/>
      <c r="BG34" s="381" t="str">
        <f>IF('各会計、関係団体の財政状況及び健全化判断比率'!B33="","",'各会計、関係団体の財政状況及び健全化判断比率'!B33)</f>
        <v>農業集落排水事業特別会計</v>
      </c>
      <c r="BH34" s="381"/>
      <c r="BI34" s="381"/>
      <c r="BJ34" s="381"/>
      <c r="BK34" s="381"/>
      <c r="BL34" s="381"/>
      <c r="BM34" s="381"/>
      <c r="BN34" s="381"/>
      <c r="BO34" s="381"/>
      <c r="BP34" s="381"/>
      <c r="BQ34" s="381"/>
      <c r="BR34" s="381"/>
      <c r="BS34" s="381"/>
      <c r="BT34" s="381"/>
      <c r="BU34" s="381"/>
      <c r="BV34" s="175"/>
      <c r="BW34" s="380">
        <f>IF(BY34="","",MAX(C34:D43,U34:V43,AM34:AN43,BE34:BF43)+1)</f>
        <v>10</v>
      </c>
      <c r="BX34" s="380"/>
      <c r="BY34" s="381" t="str">
        <f>IF('各会計、関係団体の財政状況及び健全化判断比率'!B68="","",'各会計、関係団体の財政状況及び健全化判断比率'!B68)</f>
        <v>埼玉県央広域事務組合</v>
      </c>
      <c r="BZ34" s="381"/>
      <c r="CA34" s="381"/>
      <c r="CB34" s="381"/>
      <c r="CC34" s="381"/>
      <c r="CD34" s="381"/>
      <c r="CE34" s="381"/>
      <c r="CF34" s="381"/>
      <c r="CG34" s="381"/>
      <c r="CH34" s="381"/>
      <c r="CI34" s="381"/>
      <c r="CJ34" s="381"/>
      <c r="CK34" s="381"/>
      <c r="CL34" s="381"/>
      <c r="CM34" s="381"/>
      <c r="CN34" s="175"/>
      <c r="CO34" s="380">
        <f>IF(CQ34="","",MAX(C34:D43,U34:V43,AM34:AN43,BE34:BF43,BW34:BX43)+1)</f>
        <v>20</v>
      </c>
      <c r="CP34" s="380"/>
      <c r="CQ34" s="381" t="str">
        <f>IF('各会計、関係団体の財政状況及び健全化判断比率'!BS7="","",'各会計、関係団体の財政状況及び健全化判断比率'!BS7)</f>
        <v>鴻巣市土地開発公社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c r="A35" s="175"/>
      <c r="B35" s="199"/>
      <c r="C35" s="380">
        <f>IF(E35="","",C34+1)</f>
        <v>2</v>
      </c>
      <c r="D35" s="380"/>
      <c r="E35" s="381" t="str">
        <f>IF('各会計、関係団体の財政状況及び健全化判断比率'!B8="","",'各会計、関係団体の財政状況及び健全化判断比率'!B8)</f>
        <v>北新宿第二土地区画整理事業特別会計</v>
      </c>
      <c r="F35" s="381"/>
      <c r="G35" s="381"/>
      <c r="H35" s="381"/>
      <c r="I35" s="381"/>
      <c r="J35" s="381"/>
      <c r="K35" s="381"/>
      <c r="L35" s="381"/>
      <c r="M35" s="381"/>
      <c r="N35" s="381"/>
      <c r="O35" s="381"/>
      <c r="P35" s="381"/>
      <c r="Q35" s="381"/>
      <c r="R35" s="381"/>
      <c r="S35" s="381"/>
      <c r="T35" s="175"/>
      <c r="U35" s="380">
        <f>IF(W35="","",U34+1)</f>
        <v>5</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f t="shared" ref="AM35:AM43" si="0">IF(AO35="","",AM34+1)</f>
        <v>8</v>
      </c>
      <c r="AN35" s="380"/>
      <c r="AO35" s="381" t="str">
        <f>IF('各会計、関係団体の財政状況及び健全化判断比率'!B32="","",'各会計、関係団体の財政状況及び健全化判断比率'!B32)</f>
        <v>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11</v>
      </c>
      <c r="BX35" s="380"/>
      <c r="BY35" s="381" t="str">
        <f>IF('各会計、関係団体の財政状況及び健全化判断比率'!B69="","",'各会計、関係団体の財政状況及び健全化判断比率'!B69)</f>
        <v>埼玉県央広域事務組合</v>
      </c>
      <c r="BZ35" s="381"/>
      <c r="CA35" s="381"/>
      <c r="CB35" s="381"/>
      <c r="CC35" s="381"/>
      <c r="CD35" s="381"/>
      <c r="CE35" s="381"/>
      <c r="CF35" s="381"/>
      <c r="CG35" s="381"/>
      <c r="CH35" s="381"/>
      <c r="CI35" s="381"/>
      <c r="CJ35" s="381"/>
      <c r="CK35" s="381"/>
      <c r="CL35" s="381"/>
      <c r="CM35" s="381"/>
      <c r="CN35" s="175"/>
      <c r="CO35" s="380">
        <f t="shared" ref="CO35:CO43" si="3">IF(CQ35="","",CO34+1)</f>
        <v>21</v>
      </c>
      <c r="CP35" s="380"/>
      <c r="CQ35" s="381" t="str">
        <f>IF('各会計、関係団体の財政状況及び健全化判断比率'!BS8="","",'各会計、関係団体の財政状況及び健全化判断比率'!BS8)</f>
        <v>鴻巣フラワーセンター</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c r="A36" s="175"/>
      <c r="B36" s="199"/>
      <c r="C36" s="380">
        <f>IF(E36="","",C35+1)</f>
        <v>3</v>
      </c>
      <c r="D36" s="380"/>
      <c r="E36" s="381" t="str">
        <f>IF('各会計、関係団体の財政状況及び健全化判断比率'!B9="","",'各会計、関係団体の財政状況及び健全化判断比率'!B9)</f>
        <v>広田中央特定土地区画整理事業特別会計</v>
      </c>
      <c r="F36" s="381"/>
      <c r="G36" s="381"/>
      <c r="H36" s="381"/>
      <c r="I36" s="381"/>
      <c r="J36" s="381"/>
      <c r="K36" s="381"/>
      <c r="L36" s="381"/>
      <c r="M36" s="381"/>
      <c r="N36" s="381"/>
      <c r="O36" s="381"/>
      <c r="P36" s="381"/>
      <c r="Q36" s="381"/>
      <c r="R36" s="381"/>
      <c r="S36" s="381"/>
      <c r="T36" s="175"/>
      <c r="U36" s="380">
        <f t="shared" ref="U36:U43" si="4">IF(W36="","",U35+1)</f>
        <v>6</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12</v>
      </c>
      <c r="BX36" s="380"/>
      <c r="BY36" s="381" t="str">
        <f>IF('各会計、関係団体の財政状況及び健全化判断比率'!B70="","",'各会計、関係団体の財政状況及び健全化判断比率'!B70)</f>
        <v>埼玉中部環境保全組合</v>
      </c>
      <c r="BZ36" s="381"/>
      <c r="CA36" s="381"/>
      <c r="CB36" s="381"/>
      <c r="CC36" s="381"/>
      <c r="CD36" s="381"/>
      <c r="CE36" s="381"/>
      <c r="CF36" s="381"/>
      <c r="CG36" s="381"/>
      <c r="CH36" s="381"/>
      <c r="CI36" s="381"/>
      <c r="CJ36" s="381"/>
      <c r="CK36" s="381"/>
      <c r="CL36" s="381"/>
      <c r="CM36" s="381"/>
      <c r="CN36" s="175"/>
      <c r="CO36" s="380">
        <f t="shared" si="3"/>
        <v>22</v>
      </c>
      <c r="CP36" s="380"/>
      <c r="CQ36" s="381" t="str">
        <f>IF('各会計、関係団体の財政状況及び健全化判断比率'!BS9="","",'各会計、関係団体の財政状況及び健全化判断比率'!BS9)</f>
        <v>鴻巣市施設管理公社</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13</v>
      </c>
      <c r="BX37" s="380"/>
      <c r="BY37" s="381" t="str">
        <f>IF('各会計、関係団体の財政状況及び健全化判断比率'!B71="","",'各会計、関係団体の財政状況及び健全化判断比率'!B71)</f>
        <v>北本地区衛生組合</v>
      </c>
      <c r="BZ37" s="381"/>
      <c r="CA37" s="381"/>
      <c r="CB37" s="381"/>
      <c r="CC37" s="381"/>
      <c r="CD37" s="381"/>
      <c r="CE37" s="381"/>
      <c r="CF37" s="381"/>
      <c r="CG37" s="381"/>
      <c r="CH37" s="381"/>
      <c r="CI37" s="381"/>
      <c r="CJ37" s="381"/>
      <c r="CK37" s="381"/>
      <c r="CL37" s="381"/>
      <c r="CM37" s="381"/>
      <c r="CN37" s="175"/>
      <c r="CO37" s="380">
        <f t="shared" si="3"/>
        <v>23</v>
      </c>
      <c r="CP37" s="380"/>
      <c r="CQ37" s="381" t="str">
        <f>IF('各会計、関係団体の財政状況及び健全化判断比率'!BS10="","",'各会計、関係団体の財政状況及び健全化判断比率'!BS10)</f>
        <v>吹上スポーツプラザ</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14</v>
      </c>
      <c r="BX38" s="380"/>
      <c r="BY38" s="381" t="str">
        <f>IF('各会計、関係団体の財政状況及び健全化判断比率'!B72="","",'各会計、関係団体の財政状況及び健全化判断比率'!B72)</f>
        <v>彩北広域清掃組合</v>
      </c>
      <c r="BZ38" s="381"/>
      <c r="CA38" s="381"/>
      <c r="CB38" s="381"/>
      <c r="CC38" s="381"/>
      <c r="CD38" s="381"/>
      <c r="CE38" s="381"/>
      <c r="CF38" s="381"/>
      <c r="CG38" s="381"/>
      <c r="CH38" s="381"/>
      <c r="CI38" s="381"/>
      <c r="CJ38" s="381"/>
      <c r="CK38" s="381"/>
      <c r="CL38" s="381"/>
      <c r="CM38" s="381"/>
      <c r="CN38" s="175"/>
      <c r="CO38" s="380">
        <f t="shared" si="3"/>
        <v>24</v>
      </c>
      <c r="CP38" s="380"/>
      <c r="CQ38" s="381" t="str">
        <f>IF('各会計、関係団体の財政状況及び健全化判断比率'!BS11="","",'各会計、関係団体の財政状況及び健全化判断比率'!BS11)</f>
        <v>エルミ鴻巣</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15</v>
      </c>
      <c r="BX39" s="380"/>
      <c r="BY39" s="381" t="str">
        <f>IF('各会計、関係団体の財政状況及び健全化判断比率'!B73="","",'各会計、関係団体の財政状況及び健全化判断比率'!B73)</f>
        <v>荒川北縁水防事務組合</v>
      </c>
      <c r="BZ39" s="381"/>
      <c r="CA39" s="381"/>
      <c r="CB39" s="381"/>
      <c r="CC39" s="381"/>
      <c r="CD39" s="381"/>
      <c r="CE39" s="381"/>
      <c r="CF39" s="381"/>
      <c r="CG39" s="381"/>
      <c r="CH39" s="381"/>
      <c r="CI39" s="381"/>
      <c r="CJ39" s="381"/>
      <c r="CK39" s="381"/>
      <c r="CL39" s="381"/>
      <c r="CM39" s="381"/>
      <c r="CN39" s="175"/>
      <c r="CO39" s="380">
        <f t="shared" si="3"/>
        <v>25</v>
      </c>
      <c r="CP39" s="380"/>
      <c r="CQ39" s="381" t="str">
        <f>IF('各会計、関係団体の財政状況及び健全化判断比率'!BS12="","",'各会計、関係団体の財政状況及び健全化判断比率'!BS12)</f>
        <v>鴻巣市観光協会</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16</v>
      </c>
      <c r="BX40" s="380"/>
      <c r="BY40" s="381" t="str">
        <f>IF('各会計、関係団体の財政状況及び健全化判断比率'!B74="","",'各会計、関係団体の財政状況及び健全化判断比率'!B74)</f>
        <v>埼玉県都市ボートレース企業団</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17</v>
      </c>
      <c r="BX41" s="380"/>
      <c r="BY41" s="381" t="str">
        <f>IF('各会計、関係団体の財政状況及び健全化判断比率'!B75="","",'各会計、関係団体の財政状況及び健全化判断比率'!B75)</f>
        <v>埼玉県市町村総合事務組合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18</v>
      </c>
      <c r="BX42" s="380"/>
      <c r="BY42" s="381" t="str">
        <f>IF('各会計、関係団体の財政状況及び健全化判断比率'!B76="","",'各会計、関係団体の財政状況及び健全化判断比率'!B76)</f>
        <v>埼玉県市町村総合事務組合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19</v>
      </c>
      <c r="BX43" s="380"/>
      <c r="BY43" s="381" t="str">
        <f>IF('各会計、関係団体の財政状況及び健全化判断比率'!B77="","",'各会計、関係団体の財政状況及び健全化判断比率'!B77)</f>
        <v>彩の国さいたま人づくり広域連合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203</v>
      </c>
      <c r="E46" s="377" t="s">
        <v>204</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c r="E47" s="377" t="s">
        <v>205</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c r="E48" s="377" t="s">
        <v>206</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c r="E49" s="379" t="s">
        <v>207</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c r="E50" s="377" t="s">
        <v>208</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c r="E51" s="377" t="s">
        <v>209</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c r="E52" s="377" t="s">
        <v>210</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c r="E53" s="377" t="s">
        <v>211</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row r="55" spans="5:113"/>
    <row r="56" spans="5:113"/>
  </sheetData>
  <sheetProtection algorithmName="SHA-512" hashValue="rmCs13PsliwqqI6S2B8DbsICdERtpYNvV6n95MiCP+nLyjNfWpwSBzfG90+ml38QWpIC0VPBbLiQh3kmwUoTog==" saltValue="OhV5WHwhmEeFxCMhPjxPD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212</v>
      </c>
      <c r="DI1" s="731"/>
      <c r="DJ1" s="731"/>
      <c r="DK1" s="731"/>
      <c r="DL1" s="731"/>
      <c r="DM1" s="731"/>
      <c r="DN1" s="732"/>
      <c r="DO1" s="208"/>
      <c r="DP1" s="730" t="s">
        <v>213</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c r="B2" s="209" t="s">
        <v>214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92" t="s">
        <v>215</v>
      </c>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2" t="s">
        <v>216</v>
      </c>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c r="BZ3" s="693"/>
      <c r="CA3" s="693"/>
      <c r="CB3" s="694"/>
      <c r="CD3" s="692" t="s">
        <v>217</v>
      </c>
      <c r="CE3" s="693"/>
      <c r="CF3" s="693"/>
      <c r="CG3" s="693"/>
      <c r="CH3" s="693"/>
      <c r="CI3" s="693"/>
      <c r="CJ3" s="693"/>
      <c r="CK3" s="693"/>
      <c r="CL3" s="693"/>
      <c r="CM3" s="693"/>
      <c r="CN3" s="693"/>
      <c r="CO3" s="693"/>
      <c r="CP3" s="693"/>
      <c r="CQ3" s="693"/>
      <c r="CR3" s="693"/>
      <c r="CS3" s="693"/>
      <c r="CT3" s="693"/>
      <c r="CU3" s="693"/>
      <c r="CV3" s="693"/>
      <c r="CW3" s="693"/>
      <c r="CX3" s="693"/>
      <c r="CY3" s="693"/>
      <c r="CZ3" s="693"/>
      <c r="DA3" s="693"/>
      <c r="DB3" s="693"/>
      <c r="DC3" s="693"/>
      <c r="DD3" s="693"/>
      <c r="DE3" s="693"/>
      <c r="DF3" s="693"/>
      <c r="DG3" s="693"/>
      <c r="DH3" s="693"/>
      <c r="DI3" s="693"/>
      <c r="DJ3" s="693"/>
      <c r="DK3" s="693"/>
      <c r="DL3" s="693"/>
      <c r="DM3" s="693"/>
      <c r="DN3" s="693"/>
      <c r="DO3" s="693"/>
      <c r="DP3" s="693"/>
      <c r="DQ3" s="693"/>
      <c r="DR3" s="693"/>
      <c r="DS3" s="693"/>
      <c r="DT3" s="693"/>
      <c r="DU3" s="693"/>
      <c r="DV3" s="693"/>
      <c r="DW3" s="693"/>
      <c r="DX3" s="693"/>
      <c r="DY3" s="693"/>
      <c r="DZ3" s="693"/>
      <c r="EA3" s="693"/>
      <c r="EB3" s="693"/>
      <c r="EC3" s="694"/>
    </row>
    <row r="4" spans="2:143" ht="11.25" customHeight="1">
      <c r="B4" s="692" t="s">
        <v>1</v>
      </c>
      <c r="C4" s="693"/>
      <c r="D4" s="693"/>
      <c r="E4" s="693"/>
      <c r="F4" s="693"/>
      <c r="G4" s="693"/>
      <c r="H4" s="693"/>
      <c r="I4" s="693"/>
      <c r="J4" s="693"/>
      <c r="K4" s="693"/>
      <c r="L4" s="693"/>
      <c r="M4" s="693"/>
      <c r="N4" s="693"/>
      <c r="O4" s="693"/>
      <c r="P4" s="693"/>
      <c r="Q4" s="694"/>
      <c r="R4" s="692" t="s">
        <v>218</v>
      </c>
      <c r="S4" s="693"/>
      <c r="T4" s="693"/>
      <c r="U4" s="693"/>
      <c r="V4" s="693"/>
      <c r="W4" s="693"/>
      <c r="X4" s="693"/>
      <c r="Y4" s="694"/>
      <c r="Z4" s="692" t="s">
        <v>219</v>
      </c>
      <c r="AA4" s="693"/>
      <c r="AB4" s="693"/>
      <c r="AC4" s="694"/>
      <c r="AD4" s="692" t="s">
        <v>220</v>
      </c>
      <c r="AE4" s="693"/>
      <c r="AF4" s="693"/>
      <c r="AG4" s="693"/>
      <c r="AH4" s="693"/>
      <c r="AI4" s="693"/>
      <c r="AJ4" s="693"/>
      <c r="AK4" s="694"/>
      <c r="AL4" s="692" t="s">
        <v>219</v>
      </c>
      <c r="AM4" s="693"/>
      <c r="AN4" s="693"/>
      <c r="AO4" s="694"/>
      <c r="AP4" s="733" t="s">
        <v>221</v>
      </c>
      <c r="AQ4" s="733"/>
      <c r="AR4" s="733"/>
      <c r="AS4" s="733"/>
      <c r="AT4" s="733"/>
      <c r="AU4" s="733"/>
      <c r="AV4" s="733"/>
      <c r="AW4" s="733"/>
      <c r="AX4" s="733"/>
      <c r="AY4" s="733"/>
      <c r="AZ4" s="733"/>
      <c r="BA4" s="733"/>
      <c r="BB4" s="733"/>
      <c r="BC4" s="733"/>
      <c r="BD4" s="733"/>
      <c r="BE4" s="733"/>
      <c r="BF4" s="733"/>
      <c r="BG4" s="733" t="s">
        <v>222</v>
      </c>
      <c r="BH4" s="733"/>
      <c r="BI4" s="733"/>
      <c r="BJ4" s="733"/>
      <c r="BK4" s="733"/>
      <c r="BL4" s="733"/>
      <c r="BM4" s="733"/>
      <c r="BN4" s="733"/>
      <c r="BO4" s="733" t="s">
        <v>219</v>
      </c>
      <c r="BP4" s="733"/>
      <c r="BQ4" s="733"/>
      <c r="BR4" s="733"/>
      <c r="BS4" s="733" t="s">
        <v>223</v>
      </c>
      <c r="BT4" s="733"/>
      <c r="BU4" s="733"/>
      <c r="BV4" s="733"/>
      <c r="BW4" s="733"/>
      <c r="BX4" s="733"/>
      <c r="BY4" s="733"/>
      <c r="BZ4" s="733"/>
      <c r="CA4" s="733"/>
      <c r="CB4" s="733"/>
      <c r="CD4" s="692" t="s">
        <v>224</v>
      </c>
      <c r="CE4" s="693"/>
      <c r="CF4" s="693"/>
      <c r="CG4" s="693"/>
      <c r="CH4" s="693"/>
      <c r="CI4" s="693"/>
      <c r="CJ4" s="693"/>
      <c r="CK4" s="693"/>
      <c r="CL4" s="693"/>
      <c r="CM4" s="693"/>
      <c r="CN4" s="693"/>
      <c r="CO4" s="693"/>
      <c r="CP4" s="693"/>
      <c r="CQ4" s="693"/>
      <c r="CR4" s="693"/>
      <c r="CS4" s="693"/>
      <c r="CT4" s="693"/>
      <c r="CU4" s="693"/>
      <c r="CV4" s="693"/>
      <c r="CW4" s="693"/>
      <c r="CX4" s="693"/>
      <c r="CY4" s="693"/>
      <c r="CZ4" s="693"/>
      <c r="DA4" s="693"/>
      <c r="DB4" s="693"/>
      <c r="DC4" s="693"/>
      <c r="DD4" s="693"/>
      <c r="DE4" s="693"/>
      <c r="DF4" s="693"/>
      <c r="DG4" s="693"/>
      <c r="DH4" s="693"/>
      <c r="DI4" s="693"/>
      <c r="DJ4" s="693"/>
      <c r="DK4" s="693"/>
      <c r="DL4" s="693"/>
      <c r="DM4" s="693"/>
      <c r="DN4" s="693"/>
      <c r="DO4" s="693"/>
      <c r="DP4" s="693"/>
      <c r="DQ4" s="693"/>
      <c r="DR4" s="693"/>
      <c r="DS4" s="693"/>
      <c r="DT4" s="693"/>
      <c r="DU4" s="693"/>
      <c r="DV4" s="693"/>
      <c r="DW4" s="693"/>
      <c r="DX4" s="693"/>
      <c r="DY4" s="693"/>
      <c r="DZ4" s="693"/>
      <c r="EA4" s="693"/>
      <c r="EB4" s="693"/>
      <c r="EC4" s="694"/>
    </row>
    <row r="5" spans="2:143" ht="11.25" customHeight="1">
      <c r="B5" s="689" t="s">
        <v>225</v>
      </c>
      <c r="C5" s="690"/>
      <c r="D5" s="690"/>
      <c r="E5" s="690"/>
      <c r="F5" s="690"/>
      <c r="G5" s="690"/>
      <c r="H5" s="690"/>
      <c r="I5" s="690"/>
      <c r="J5" s="690"/>
      <c r="K5" s="690"/>
      <c r="L5" s="690"/>
      <c r="M5" s="690"/>
      <c r="N5" s="690"/>
      <c r="O5" s="690"/>
      <c r="P5" s="690"/>
      <c r="Q5" s="691"/>
      <c r="R5" s="686">
        <v>15192185</v>
      </c>
      <c r="S5" s="687"/>
      <c r="T5" s="687"/>
      <c r="U5" s="687"/>
      <c r="V5" s="687"/>
      <c r="W5" s="687"/>
      <c r="X5" s="687"/>
      <c r="Y5" s="715"/>
      <c r="Z5" s="728">
        <v>34.299999999999997</v>
      </c>
      <c r="AA5" s="728"/>
      <c r="AB5" s="728"/>
      <c r="AC5" s="728"/>
      <c r="AD5" s="729">
        <v>14463723</v>
      </c>
      <c r="AE5" s="729"/>
      <c r="AF5" s="729"/>
      <c r="AG5" s="729"/>
      <c r="AH5" s="729"/>
      <c r="AI5" s="729"/>
      <c r="AJ5" s="729"/>
      <c r="AK5" s="729"/>
      <c r="AL5" s="716">
        <v>57.2</v>
      </c>
      <c r="AM5" s="698"/>
      <c r="AN5" s="698"/>
      <c r="AO5" s="717"/>
      <c r="AP5" s="689" t="s">
        <v>226</v>
      </c>
      <c r="AQ5" s="690"/>
      <c r="AR5" s="690"/>
      <c r="AS5" s="690"/>
      <c r="AT5" s="690"/>
      <c r="AU5" s="690"/>
      <c r="AV5" s="690"/>
      <c r="AW5" s="690"/>
      <c r="AX5" s="690"/>
      <c r="AY5" s="690"/>
      <c r="AZ5" s="690"/>
      <c r="BA5" s="690"/>
      <c r="BB5" s="690"/>
      <c r="BC5" s="690"/>
      <c r="BD5" s="690"/>
      <c r="BE5" s="690"/>
      <c r="BF5" s="691"/>
      <c r="BG5" s="634">
        <v>14463723</v>
      </c>
      <c r="BH5" s="635"/>
      <c r="BI5" s="635"/>
      <c r="BJ5" s="635"/>
      <c r="BK5" s="635"/>
      <c r="BL5" s="635"/>
      <c r="BM5" s="635"/>
      <c r="BN5" s="636"/>
      <c r="BO5" s="672">
        <v>95.2</v>
      </c>
      <c r="BP5" s="672"/>
      <c r="BQ5" s="672"/>
      <c r="BR5" s="672"/>
      <c r="BS5" s="673">
        <v>132314</v>
      </c>
      <c r="BT5" s="673"/>
      <c r="BU5" s="673"/>
      <c r="BV5" s="673"/>
      <c r="BW5" s="673"/>
      <c r="BX5" s="673"/>
      <c r="BY5" s="673"/>
      <c r="BZ5" s="673"/>
      <c r="CA5" s="673"/>
      <c r="CB5" s="708"/>
      <c r="CD5" s="692" t="s">
        <v>221</v>
      </c>
      <c r="CE5" s="693"/>
      <c r="CF5" s="693"/>
      <c r="CG5" s="693"/>
      <c r="CH5" s="693"/>
      <c r="CI5" s="693"/>
      <c r="CJ5" s="693"/>
      <c r="CK5" s="693"/>
      <c r="CL5" s="693"/>
      <c r="CM5" s="693"/>
      <c r="CN5" s="693"/>
      <c r="CO5" s="693"/>
      <c r="CP5" s="693"/>
      <c r="CQ5" s="694"/>
      <c r="CR5" s="692" t="s">
        <v>227</v>
      </c>
      <c r="CS5" s="693"/>
      <c r="CT5" s="693"/>
      <c r="CU5" s="693"/>
      <c r="CV5" s="693"/>
      <c r="CW5" s="693"/>
      <c r="CX5" s="693"/>
      <c r="CY5" s="694"/>
      <c r="CZ5" s="692" t="s">
        <v>219</v>
      </c>
      <c r="DA5" s="693"/>
      <c r="DB5" s="693"/>
      <c r="DC5" s="694"/>
      <c r="DD5" s="692" t="s">
        <v>228</v>
      </c>
      <c r="DE5" s="693"/>
      <c r="DF5" s="693"/>
      <c r="DG5" s="693"/>
      <c r="DH5" s="693"/>
      <c r="DI5" s="693"/>
      <c r="DJ5" s="693"/>
      <c r="DK5" s="693"/>
      <c r="DL5" s="693"/>
      <c r="DM5" s="693"/>
      <c r="DN5" s="693"/>
      <c r="DO5" s="693"/>
      <c r="DP5" s="694"/>
      <c r="DQ5" s="692" t="s">
        <v>229</v>
      </c>
      <c r="DR5" s="693"/>
      <c r="DS5" s="693"/>
      <c r="DT5" s="693"/>
      <c r="DU5" s="693"/>
      <c r="DV5" s="693"/>
      <c r="DW5" s="693"/>
      <c r="DX5" s="693"/>
      <c r="DY5" s="693"/>
      <c r="DZ5" s="693"/>
      <c r="EA5" s="693"/>
      <c r="EB5" s="693"/>
      <c r="EC5" s="694"/>
    </row>
    <row r="6" spans="2:143" ht="11.25" customHeight="1">
      <c r="B6" s="631" t="s">
        <v>230</v>
      </c>
      <c r="C6" s="632"/>
      <c r="D6" s="632"/>
      <c r="E6" s="632"/>
      <c r="F6" s="632"/>
      <c r="G6" s="632"/>
      <c r="H6" s="632"/>
      <c r="I6" s="632"/>
      <c r="J6" s="632"/>
      <c r="K6" s="632"/>
      <c r="L6" s="632"/>
      <c r="M6" s="632"/>
      <c r="N6" s="632"/>
      <c r="O6" s="632"/>
      <c r="P6" s="632"/>
      <c r="Q6" s="633"/>
      <c r="R6" s="634">
        <v>337742</v>
      </c>
      <c r="S6" s="635"/>
      <c r="T6" s="635"/>
      <c r="U6" s="635"/>
      <c r="V6" s="635"/>
      <c r="W6" s="635"/>
      <c r="X6" s="635"/>
      <c r="Y6" s="636"/>
      <c r="Z6" s="672">
        <v>0.8</v>
      </c>
      <c r="AA6" s="672"/>
      <c r="AB6" s="672"/>
      <c r="AC6" s="672"/>
      <c r="AD6" s="673">
        <v>337742</v>
      </c>
      <c r="AE6" s="673"/>
      <c r="AF6" s="673"/>
      <c r="AG6" s="673"/>
      <c r="AH6" s="673"/>
      <c r="AI6" s="673"/>
      <c r="AJ6" s="673"/>
      <c r="AK6" s="673"/>
      <c r="AL6" s="637">
        <v>1.3</v>
      </c>
      <c r="AM6" s="638"/>
      <c r="AN6" s="638"/>
      <c r="AO6" s="674"/>
      <c r="AP6" s="631" t="s">
        <v>231</v>
      </c>
      <c r="AQ6" s="632"/>
      <c r="AR6" s="632"/>
      <c r="AS6" s="632"/>
      <c r="AT6" s="632"/>
      <c r="AU6" s="632"/>
      <c r="AV6" s="632"/>
      <c r="AW6" s="632"/>
      <c r="AX6" s="632"/>
      <c r="AY6" s="632"/>
      <c r="AZ6" s="632"/>
      <c r="BA6" s="632"/>
      <c r="BB6" s="632"/>
      <c r="BC6" s="632"/>
      <c r="BD6" s="632"/>
      <c r="BE6" s="632"/>
      <c r="BF6" s="633"/>
      <c r="BG6" s="634">
        <v>14463723</v>
      </c>
      <c r="BH6" s="635"/>
      <c r="BI6" s="635"/>
      <c r="BJ6" s="635"/>
      <c r="BK6" s="635"/>
      <c r="BL6" s="635"/>
      <c r="BM6" s="635"/>
      <c r="BN6" s="636"/>
      <c r="BO6" s="672">
        <v>95.2</v>
      </c>
      <c r="BP6" s="672"/>
      <c r="BQ6" s="672"/>
      <c r="BR6" s="672"/>
      <c r="BS6" s="673">
        <v>132314</v>
      </c>
      <c r="BT6" s="673"/>
      <c r="BU6" s="673"/>
      <c r="BV6" s="673"/>
      <c r="BW6" s="673"/>
      <c r="BX6" s="673"/>
      <c r="BY6" s="673"/>
      <c r="BZ6" s="673"/>
      <c r="CA6" s="673"/>
      <c r="CB6" s="708"/>
      <c r="CD6" s="689" t="s">
        <v>232</v>
      </c>
      <c r="CE6" s="690"/>
      <c r="CF6" s="690"/>
      <c r="CG6" s="690"/>
      <c r="CH6" s="690"/>
      <c r="CI6" s="690"/>
      <c r="CJ6" s="690"/>
      <c r="CK6" s="690"/>
      <c r="CL6" s="690"/>
      <c r="CM6" s="690"/>
      <c r="CN6" s="690"/>
      <c r="CO6" s="690"/>
      <c r="CP6" s="690"/>
      <c r="CQ6" s="691"/>
      <c r="CR6" s="634">
        <v>275546</v>
      </c>
      <c r="CS6" s="635"/>
      <c r="CT6" s="635"/>
      <c r="CU6" s="635"/>
      <c r="CV6" s="635"/>
      <c r="CW6" s="635"/>
      <c r="CX6" s="635"/>
      <c r="CY6" s="636"/>
      <c r="CZ6" s="716">
        <v>0.7</v>
      </c>
      <c r="DA6" s="698"/>
      <c r="DB6" s="698"/>
      <c r="DC6" s="718"/>
      <c r="DD6" s="640" t="s">
        <v>233</v>
      </c>
      <c r="DE6" s="635"/>
      <c r="DF6" s="635"/>
      <c r="DG6" s="635"/>
      <c r="DH6" s="635"/>
      <c r="DI6" s="635"/>
      <c r="DJ6" s="635"/>
      <c r="DK6" s="635"/>
      <c r="DL6" s="635"/>
      <c r="DM6" s="635"/>
      <c r="DN6" s="635"/>
      <c r="DO6" s="635"/>
      <c r="DP6" s="636"/>
      <c r="DQ6" s="640">
        <v>275546</v>
      </c>
      <c r="DR6" s="635"/>
      <c r="DS6" s="635"/>
      <c r="DT6" s="635"/>
      <c r="DU6" s="635"/>
      <c r="DV6" s="635"/>
      <c r="DW6" s="635"/>
      <c r="DX6" s="635"/>
      <c r="DY6" s="635"/>
      <c r="DZ6" s="635"/>
      <c r="EA6" s="635"/>
      <c r="EB6" s="635"/>
      <c r="EC6" s="671"/>
    </row>
    <row r="7" spans="2:143" ht="11.25" customHeight="1">
      <c r="B7" s="631" t="s">
        <v>234</v>
      </c>
      <c r="C7" s="632"/>
      <c r="D7" s="632"/>
      <c r="E7" s="632"/>
      <c r="F7" s="632"/>
      <c r="G7" s="632"/>
      <c r="H7" s="632"/>
      <c r="I7" s="632"/>
      <c r="J7" s="632"/>
      <c r="K7" s="632"/>
      <c r="L7" s="632"/>
      <c r="M7" s="632"/>
      <c r="N7" s="632"/>
      <c r="O7" s="632"/>
      <c r="P7" s="632"/>
      <c r="Q7" s="633"/>
      <c r="R7" s="634">
        <v>6422</v>
      </c>
      <c r="S7" s="635"/>
      <c r="T7" s="635"/>
      <c r="U7" s="635"/>
      <c r="V7" s="635"/>
      <c r="W7" s="635"/>
      <c r="X7" s="635"/>
      <c r="Y7" s="636"/>
      <c r="Z7" s="672">
        <v>0</v>
      </c>
      <c r="AA7" s="672"/>
      <c r="AB7" s="672"/>
      <c r="AC7" s="672"/>
      <c r="AD7" s="673">
        <v>6422</v>
      </c>
      <c r="AE7" s="673"/>
      <c r="AF7" s="673"/>
      <c r="AG7" s="673"/>
      <c r="AH7" s="673"/>
      <c r="AI7" s="673"/>
      <c r="AJ7" s="673"/>
      <c r="AK7" s="673"/>
      <c r="AL7" s="637">
        <v>0</v>
      </c>
      <c r="AM7" s="638"/>
      <c r="AN7" s="638"/>
      <c r="AO7" s="674"/>
      <c r="AP7" s="631" t="s">
        <v>235</v>
      </c>
      <c r="AQ7" s="632"/>
      <c r="AR7" s="632"/>
      <c r="AS7" s="632"/>
      <c r="AT7" s="632"/>
      <c r="AU7" s="632"/>
      <c r="AV7" s="632"/>
      <c r="AW7" s="632"/>
      <c r="AX7" s="632"/>
      <c r="AY7" s="632"/>
      <c r="AZ7" s="632"/>
      <c r="BA7" s="632"/>
      <c r="BB7" s="632"/>
      <c r="BC7" s="632"/>
      <c r="BD7" s="632"/>
      <c r="BE7" s="632"/>
      <c r="BF7" s="633"/>
      <c r="BG7" s="634">
        <v>7481676</v>
      </c>
      <c r="BH7" s="635"/>
      <c r="BI7" s="635"/>
      <c r="BJ7" s="635"/>
      <c r="BK7" s="635"/>
      <c r="BL7" s="635"/>
      <c r="BM7" s="635"/>
      <c r="BN7" s="636"/>
      <c r="BO7" s="672">
        <v>49.2</v>
      </c>
      <c r="BP7" s="672"/>
      <c r="BQ7" s="672"/>
      <c r="BR7" s="672"/>
      <c r="BS7" s="673">
        <v>132314</v>
      </c>
      <c r="BT7" s="673"/>
      <c r="BU7" s="673"/>
      <c r="BV7" s="673"/>
      <c r="BW7" s="673"/>
      <c r="BX7" s="673"/>
      <c r="BY7" s="673"/>
      <c r="BZ7" s="673"/>
      <c r="CA7" s="673"/>
      <c r="CB7" s="708"/>
      <c r="CD7" s="631" t="s">
        <v>236</v>
      </c>
      <c r="CE7" s="632"/>
      <c r="CF7" s="632"/>
      <c r="CG7" s="632"/>
      <c r="CH7" s="632"/>
      <c r="CI7" s="632"/>
      <c r="CJ7" s="632"/>
      <c r="CK7" s="632"/>
      <c r="CL7" s="632"/>
      <c r="CM7" s="632"/>
      <c r="CN7" s="632"/>
      <c r="CO7" s="632"/>
      <c r="CP7" s="632"/>
      <c r="CQ7" s="633"/>
      <c r="CR7" s="634">
        <v>4904485</v>
      </c>
      <c r="CS7" s="635"/>
      <c r="CT7" s="635"/>
      <c r="CU7" s="635"/>
      <c r="CV7" s="635"/>
      <c r="CW7" s="635"/>
      <c r="CX7" s="635"/>
      <c r="CY7" s="636"/>
      <c r="CZ7" s="672">
        <v>11.8</v>
      </c>
      <c r="DA7" s="672"/>
      <c r="DB7" s="672"/>
      <c r="DC7" s="672"/>
      <c r="DD7" s="640">
        <v>211563</v>
      </c>
      <c r="DE7" s="635"/>
      <c r="DF7" s="635"/>
      <c r="DG7" s="635"/>
      <c r="DH7" s="635"/>
      <c r="DI7" s="635"/>
      <c r="DJ7" s="635"/>
      <c r="DK7" s="635"/>
      <c r="DL7" s="635"/>
      <c r="DM7" s="635"/>
      <c r="DN7" s="635"/>
      <c r="DO7" s="635"/>
      <c r="DP7" s="636"/>
      <c r="DQ7" s="640">
        <v>4068332</v>
      </c>
      <c r="DR7" s="635"/>
      <c r="DS7" s="635"/>
      <c r="DT7" s="635"/>
      <c r="DU7" s="635"/>
      <c r="DV7" s="635"/>
      <c r="DW7" s="635"/>
      <c r="DX7" s="635"/>
      <c r="DY7" s="635"/>
      <c r="DZ7" s="635"/>
      <c r="EA7" s="635"/>
      <c r="EB7" s="635"/>
      <c r="EC7" s="671"/>
    </row>
    <row r="8" spans="2:143" ht="11.25" customHeight="1">
      <c r="B8" s="631" t="s">
        <v>237</v>
      </c>
      <c r="C8" s="632"/>
      <c r="D8" s="632"/>
      <c r="E8" s="632"/>
      <c r="F8" s="632"/>
      <c r="G8" s="632"/>
      <c r="H8" s="632"/>
      <c r="I8" s="632"/>
      <c r="J8" s="632"/>
      <c r="K8" s="632"/>
      <c r="L8" s="632"/>
      <c r="M8" s="632"/>
      <c r="N8" s="632"/>
      <c r="O8" s="632"/>
      <c r="P8" s="632"/>
      <c r="Q8" s="633"/>
      <c r="R8" s="634">
        <v>92341</v>
      </c>
      <c r="S8" s="635"/>
      <c r="T8" s="635"/>
      <c r="U8" s="635"/>
      <c r="V8" s="635"/>
      <c r="W8" s="635"/>
      <c r="X8" s="635"/>
      <c r="Y8" s="636"/>
      <c r="Z8" s="672">
        <v>0.2</v>
      </c>
      <c r="AA8" s="672"/>
      <c r="AB8" s="672"/>
      <c r="AC8" s="672"/>
      <c r="AD8" s="673">
        <v>92341</v>
      </c>
      <c r="AE8" s="673"/>
      <c r="AF8" s="673"/>
      <c r="AG8" s="673"/>
      <c r="AH8" s="673"/>
      <c r="AI8" s="673"/>
      <c r="AJ8" s="673"/>
      <c r="AK8" s="673"/>
      <c r="AL8" s="637">
        <v>0.4</v>
      </c>
      <c r="AM8" s="638"/>
      <c r="AN8" s="638"/>
      <c r="AO8" s="674"/>
      <c r="AP8" s="631" t="s">
        <v>238</v>
      </c>
      <c r="AQ8" s="632"/>
      <c r="AR8" s="632"/>
      <c r="AS8" s="632"/>
      <c r="AT8" s="632"/>
      <c r="AU8" s="632"/>
      <c r="AV8" s="632"/>
      <c r="AW8" s="632"/>
      <c r="AX8" s="632"/>
      <c r="AY8" s="632"/>
      <c r="AZ8" s="632"/>
      <c r="BA8" s="632"/>
      <c r="BB8" s="632"/>
      <c r="BC8" s="632"/>
      <c r="BD8" s="632"/>
      <c r="BE8" s="632"/>
      <c r="BF8" s="633"/>
      <c r="BG8" s="634">
        <v>219046</v>
      </c>
      <c r="BH8" s="635"/>
      <c r="BI8" s="635"/>
      <c r="BJ8" s="635"/>
      <c r="BK8" s="635"/>
      <c r="BL8" s="635"/>
      <c r="BM8" s="635"/>
      <c r="BN8" s="636"/>
      <c r="BO8" s="672">
        <v>1.4</v>
      </c>
      <c r="BP8" s="672"/>
      <c r="BQ8" s="672"/>
      <c r="BR8" s="672"/>
      <c r="BS8" s="673" t="s">
        <v>233</v>
      </c>
      <c r="BT8" s="673"/>
      <c r="BU8" s="673"/>
      <c r="BV8" s="673"/>
      <c r="BW8" s="673"/>
      <c r="BX8" s="673"/>
      <c r="BY8" s="673"/>
      <c r="BZ8" s="673"/>
      <c r="CA8" s="673"/>
      <c r="CB8" s="708"/>
      <c r="CD8" s="631" t="s">
        <v>239</v>
      </c>
      <c r="CE8" s="632"/>
      <c r="CF8" s="632"/>
      <c r="CG8" s="632"/>
      <c r="CH8" s="632"/>
      <c r="CI8" s="632"/>
      <c r="CJ8" s="632"/>
      <c r="CK8" s="632"/>
      <c r="CL8" s="632"/>
      <c r="CM8" s="632"/>
      <c r="CN8" s="632"/>
      <c r="CO8" s="632"/>
      <c r="CP8" s="632"/>
      <c r="CQ8" s="633"/>
      <c r="CR8" s="634">
        <v>16880958</v>
      </c>
      <c r="CS8" s="635"/>
      <c r="CT8" s="635"/>
      <c r="CU8" s="635"/>
      <c r="CV8" s="635"/>
      <c r="CW8" s="635"/>
      <c r="CX8" s="635"/>
      <c r="CY8" s="636"/>
      <c r="CZ8" s="672">
        <v>40.5</v>
      </c>
      <c r="DA8" s="672"/>
      <c r="DB8" s="672"/>
      <c r="DC8" s="672"/>
      <c r="DD8" s="640">
        <v>63826</v>
      </c>
      <c r="DE8" s="635"/>
      <c r="DF8" s="635"/>
      <c r="DG8" s="635"/>
      <c r="DH8" s="635"/>
      <c r="DI8" s="635"/>
      <c r="DJ8" s="635"/>
      <c r="DK8" s="635"/>
      <c r="DL8" s="635"/>
      <c r="DM8" s="635"/>
      <c r="DN8" s="635"/>
      <c r="DO8" s="635"/>
      <c r="DP8" s="636"/>
      <c r="DQ8" s="640">
        <v>8562564</v>
      </c>
      <c r="DR8" s="635"/>
      <c r="DS8" s="635"/>
      <c r="DT8" s="635"/>
      <c r="DU8" s="635"/>
      <c r="DV8" s="635"/>
      <c r="DW8" s="635"/>
      <c r="DX8" s="635"/>
      <c r="DY8" s="635"/>
      <c r="DZ8" s="635"/>
      <c r="EA8" s="635"/>
      <c r="EB8" s="635"/>
      <c r="EC8" s="671"/>
    </row>
    <row r="9" spans="2:143" ht="11.25" customHeight="1">
      <c r="B9" s="631" t="s">
        <v>240</v>
      </c>
      <c r="C9" s="632"/>
      <c r="D9" s="632"/>
      <c r="E9" s="632"/>
      <c r="F9" s="632"/>
      <c r="G9" s="632"/>
      <c r="H9" s="632"/>
      <c r="I9" s="632"/>
      <c r="J9" s="632"/>
      <c r="K9" s="632"/>
      <c r="L9" s="632"/>
      <c r="M9" s="632"/>
      <c r="N9" s="632"/>
      <c r="O9" s="632"/>
      <c r="P9" s="632"/>
      <c r="Q9" s="633"/>
      <c r="R9" s="634">
        <v>71840</v>
      </c>
      <c r="S9" s="635"/>
      <c r="T9" s="635"/>
      <c r="U9" s="635"/>
      <c r="V9" s="635"/>
      <c r="W9" s="635"/>
      <c r="X9" s="635"/>
      <c r="Y9" s="636"/>
      <c r="Z9" s="672">
        <v>0.2</v>
      </c>
      <c r="AA9" s="672"/>
      <c r="AB9" s="672"/>
      <c r="AC9" s="672"/>
      <c r="AD9" s="673">
        <v>71840</v>
      </c>
      <c r="AE9" s="673"/>
      <c r="AF9" s="673"/>
      <c r="AG9" s="673"/>
      <c r="AH9" s="673"/>
      <c r="AI9" s="673"/>
      <c r="AJ9" s="673"/>
      <c r="AK9" s="673"/>
      <c r="AL9" s="637">
        <v>0.3</v>
      </c>
      <c r="AM9" s="638"/>
      <c r="AN9" s="638"/>
      <c r="AO9" s="674"/>
      <c r="AP9" s="631" t="s">
        <v>241</v>
      </c>
      <c r="AQ9" s="632"/>
      <c r="AR9" s="632"/>
      <c r="AS9" s="632"/>
      <c r="AT9" s="632"/>
      <c r="AU9" s="632"/>
      <c r="AV9" s="632"/>
      <c r="AW9" s="632"/>
      <c r="AX9" s="632"/>
      <c r="AY9" s="632"/>
      <c r="AZ9" s="632"/>
      <c r="BA9" s="632"/>
      <c r="BB9" s="632"/>
      <c r="BC9" s="632"/>
      <c r="BD9" s="632"/>
      <c r="BE9" s="632"/>
      <c r="BF9" s="633"/>
      <c r="BG9" s="634">
        <v>6496791</v>
      </c>
      <c r="BH9" s="635"/>
      <c r="BI9" s="635"/>
      <c r="BJ9" s="635"/>
      <c r="BK9" s="635"/>
      <c r="BL9" s="635"/>
      <c r="BM9" s="635"/>
      <c r="BN9" s="636"/>
      <c r="BO9" s="672">
        <v>42.8</v>
      </c>
      <c r="BP9" s="672"/>
      <c r="BQ9" s="672"/>
      <c r="BR9" s="672"/>
      <c r="BS9" s="673" t="s">
        <v>128</v>
      </c>
      <c r="BT9" s="673"/>
      <c r="BU9" s="673"/>
      <c r="BV9" s="673"/>
      <c r="BW9" s="673"/>
      <c r="BX9" s="673"/>
      <c r="BY9" s="673"/>
      <c r="BZ9" s="673"/>
      <c r="CA9" s="673"/>
      <c r="CB9" s="708"/>
      <c r="CD9" s="631" t="s">
        <v>242</v>
      </c>
      <c r="CE9" s="632"/>
      <c r="CF9" s="632"/>
      <c r="CG9" s="632"/>
      <c r="CH9" s="632"/>
      <c r="CI9" s="632"/>
      <c r="CJ9" s="632"/>
      <c r="CK9" s="632"/>
      <c r="CL9" s="632"/>
      <c r="CM9" s="632"/>
      <c r="CN9" s="632"/>
      <c r="CO9" s="632"/>
      <c r="CP9" s="632"/>
      <c r="CQ9" s="633"/>
      <c r="CR9" s="634">
        <v>3713025</v>
      </c>
      <c r="CS9" s="635"/>
      <c r="CT9" s="635"/>
      <c r="CU9" s="635"/>
      <c r="CV9" s="635"/>
      <c r="CW9" s="635"/>
      <c r="CX9" s="635"/>
      <c r="CY9" s="636"/>
      <c r="CZ9" s="672">
        <v>8.9</v>
      </c>
      <c r="DA9" s="672"/>
      <c r="DB9" s="672"/>
      <c r="DC9" s="672"/>
      <c r="DD9" s="640">
        <v>21721</v>
      </c>
      <c r="DE9" s="635"/>
      <c r="DF9" s="635"/>
      <c r="DG9" s="635"/>
      <c r="DH9" s="635"/>
      <c r="DI9" s="635"/>
      <c r="DJ9" s="635"/>
      <c r="DK9" s="635"/>
      <c r="DL9" s="635"/>
      <c r="DM9" s="635"/>
      <c r="DN9" s="635"/>
      <c r="DO9" s="635"/>
      <c r="DP9" s="636"/>
      <c r="DQ9" s="640">
        <v>2691428</v>
      </c>
      <c r="DR9" s="635"/>
      <c r="DS9" s="635"/>
      <c r="DT9" s="635"/>
      <c r="DU9" s="635"/>
      <c r="DV9" s="635"/>
      <c r="DW9" s="635"/>
      <c r="DX9" s="635"/>
      <c r="DY9" s="635"/>
      <c r="DZ9" s="635"/>
      <c r="EA9" s="635"/>
      <c r="EB9" s="635"/>
      <c r="EC9" s="671"/>
    </row>
    <row r="10" spans="2:143" ht="11.25" customHeight="1">
      <c r="B10" s="631" t="s">
        <v>243</v>
      </c>
      <c r="C10" s="632"/>
      <c r="D10" s="632"/>
      <c r="E10" s="632"/>
      <c r="F10" s="632"/>
      <c r="G10" s="632"/>
      <c r="H10" s="632"/>
      <c r="I10" s="632"/>
      <c r="J10" s="632"/>
      <c r="K10" s="632"/>
      <c r="L10" s="632"/>
      <c r="M10" s="632"/>
      <c r="N10" s="632"/>
      <c r="O10" s="632"/>
      <c r="P10" s="632"/>
      <c r="Q10" s="633"/>
      <c r="R10" s="634" t="s">
        <v>233</v>
      </c>
      <c r="S10" s="635"/>
      <c r="T10" s="635"/>
      <c r="U10" s="635"/>
      <c r="V10" s="635"/>
      <c r="W10" s="635"/>
      <c r="X10" s="635"/>
      <c r="Y10" s="636"/>
      <c r="Z10" s="672" t="s">
        <v>128</v>
      </c>
      <c r="AA10" s="672"/>
      <c r="AB10" s="672"/>
      <c r="AC10" s="672"/>
      <c r="AD10" s="673" t="s">
        <v>128</v>
      </c>
      <c r="AE10" s="673"/>
      <c r="AF10" s="673"/>
      <c r="AG10" s="673"/>
      <c r="AH10" s="673"/>
      <c r="AI10" s="673"/>
      <c r="AJ10" s="673"/>
      <c r="AK10" s="673"/>
      <c r="AL10" s="637" t="s">
        <v>233</v>
      </c>
      <c r="AM10" s="638"/>
      <c r="AN10" s="638"/>
      <c r="AO10" s="674"/>
      <c r="AP10" s="631" t="s">
        <v>244</v>
      </c>
      <c r="AQ10" s="632"/>
      <c r="AR10" s="632"/>
      <c r="AS10" s="632"/>
      <c r="AT10" s="632"/>
      <c r="AU10" s="632"/>
      <c r="AV10" s="632"/>
      <c r="AW10" s="632"/>
      <c r="AX10" s="632"/>
      <c r="AY10" s="632"/>
      <c r="AZ10" s="632"/>
      <c r="BA10" s="632"/>
      <c r="BB10" s="632"/>
      <c r="BC10" s="632"/>
      <c r="BD10" s="632"/>
      <c r="BE10" s="632"/>
      <c r="BF10" s="633"/>
      <c r="BG10" s="634">
        <v>253212</v>
      </c>
      <c r="BH10" s="635"/>
      <c r="BI10" s="635"/>
      <c r="BJ10" s="635"/>
      <c r="BK10" s="635"/>
      <c r="BL10" s="635"/>
      <c r="BM10" s="635"/>
      <c r="BN10" s="636"/>
      <c r="BO10" s="672">
        <v>1.7</v>
      </c>
      <c r="BP10" s="672"/>
      <c r="BQ10" s="672"/>
      <c r="BR10" s="672"/>
      <c r="BS10" s="673" t="s">
        <v>128</v>
      </c>
      <c r="BT10" s="673"/>
      <c r="BU10" s="673"/>
      <c r="BV10" s="673"/>
      <c r="BW10" s="673"/>
      <c r="BX10" s="673"/>
      <c r="BY10" s="673"/>
      <c r="BZ10" s="673"/>
      <c r="CA10" s="673"/>
      <c r="CB10" s="708"/>
      <c r="CD10" s="631" t="s">
        <v>245</v>
      </c>
      <c r="CE10" s="632"/>
      <c r="CF10" s="632"/>
      <c r="CG10" s="632"/>
      <c r="CH10" s="632"/>
      <c r="CI10" s="632"/>
      <c r="CJ10" s="632"/>
      <c r="CK10" s="632"/>
      <c r="CL10" s="632"/>
      <c r="CM10" s="632"/>
      <c r="CN10" s="632"/>
      <c r="CO10" s="632"/>
      <c r="CP10" s="632"/>
      <c r="CQ10" s="633"/>
      <c r="CR10" s="634">
        <v>94193</v>
      </c>
      <c r="CS10" s="635"/>
      <c r="CT10" s="635"/>
      <c r="CU10" s="635"/>
      <c r="CV10" s="635"/>
      <c r="CW10" s="635"/>
      <c r="CX10" s="635"/>
      <c r="CY10" s="636"/>
      <c r="CZ10" s="672">
        <v>0.2</v>
      </c>
      <c r="DA10" s="672"/>
      <c r="DB10" s="672"/>
      <c r="DC10" s="672"/>
      <c r="DD10" s="640" t="s">
        <v>233</v>
      </c>
      <c r="DE10" s="635"/>
      <c r="DF10" s="635"/>
      <c r="DG10" s="635"/>
      <c r="DH10" s="635"/>
      <c r="DI10" s="635"/>
      <c r="DJ10" s="635"/>
      <c r="DK10" s="635"/>
      <c r="DL10" s="635"/>
      <c r="DM10" s="635"/>
      <c r="DN10" s="635"/>
      <c r="DO10" s="635"/>
      <c r="DP10" s="636"/>
      <c r="DQ10" s="640">
        <v>53051</v>
      </c>
      <c r="DR10" s="635"/>
      <c r="DS10" s="635"/>
      <c r="DT10" s="635"/>
      <c r="DU10" s="635"/>
      <c r="DV10" s="635"/>
      <c r="DW10" s="635"/>
      <c r="DX10" s="635"/>
      <c r="DY10" s="635"/>
      <c r="DZ10" s="635"/>
      <c r="EA10" s="635"/>
      <c r="EB10" s="635"/>
      <c r="EC10" s="671"/>
    </row>
    <row r="11" spans="2:143" ht="11.25" customHeight="1">
      <c r="B11" s="631" t="s">
        <v>246</v>
      </c>
      <c r="C11" s="632"/>
      <c r="D11" s="632"/>
      <c r="E11" s="632"/>
      <c r="F11" s="632"/>
      <c r="G11" s="632"/>
      <c r="H11" s="632"/>
      <c r="I11" s="632"/>
      <c r="J11" s="632"/>
      <c r="K11" s="632"/>
      <c r="L11" s="632"/>
      <c r="M11" s="632"/>
      <c r="N11" s="632"/>
      <c r="O11" s="632"/>
      <c r="P11" s="632"/>
      <c r="Q11" s="633"/>
      <c r="R11" s="634">
        <v>2576690</v>
      </c>
      <c r="S11" s="635"/>
      <c r="T11" s="635"/>
      <c r="U11" s="635"/>
      <c r="V11" s="635"/>
      <c r="W11" s="635"/>
      <c r="X11" s="635"/>
      <c r="Y11" s="636"/>
      <c r="Z11" s="637">
        <v>5.8</v>
      </c>
      <c r="AA11" s="638"/>
      <c r="AB11" s="638"/>
      <c r="AC11" s="639"/>
      <c r="AD11" s="640">
        <v>2576690</v>
      </c>
      <c r="AE11" s="635"/>
      <c r="AF11" s="635"/>
      <c r="AG11" s="635"/>
      <c r="AH11" s="635"/>
      <c r="AI11" s="635"/>
      <c r="AJ11" s="635"/>
      <c r="AK11" s="636"/>
      <c r="AL11" s="637">
        <v>10.199999999999999</v>
      </c>
      <c r="AM11" s="638"/>
      <c r="AN11" s="638"/>
      <c r="AO11" s="674"/>
      <c r="AP11" s="631" t="s">
        <v>247</v>
      </c>
      <c r="AQ11" s="632"/>
      <c r="AR11" s="632"/>
      <c r="AS11" s="632"/>
      <c r="AT11" s="632"/>
      <c r="AU11" s="632"/>
      <c r="AV11" s="632"/>
      <c r="AW11" s="632"/>
      <c r="AX11" s="632"/>
      <c r="AY11" s="632"/>
      <c r="AZ11" s="632"/>
      <c r="BA11" s="632"/>
      <c r="BB11" s="632"/>
      <c r="BC11" s="632"/>
      <c r="BD11" s="632"/>
      <c r="BE11" s="632"/>
      <c r="BF11" s="633"/>
      <c r="BG11" s="634">
        <v>512627</v>
      </c>
      <c r="BH11" s="635"/>
      <c r="BI11" s="635"/>
      <c r="BJ11" s="635"/>
      <c r="BK11" s="635"/>
      <c r="BL11" s="635"/>
      <c r="BM11" s="635"/>
      <c r="BN11" s="636"/>
      <c r="BO11" s="672">
        <v>3.4</v>
      </c>
      <c r="BP11" s="672"/>
      <c r="BQ11" s="672"/>
      <c r="BR11" s="672"/>
      <c r="BS11" s="673">
        <v>132314</v>
      </c>
      <c r="BT11" s="673"/>
      <c r="BU11" s="673"/>
      <c r="BV11" s="673"/>
      <c r="BW11" s="673"/>
      <c r="BX11" s="673"/>
      <c r="BY11" s="673"/>
      <c r="BZ11" s="673"/>
      <c r="CA11" s="673"/>
      <c r="CB11" s="708"/>
      <c r="CD11" s="631" t="s">
        <v>248</v>
      </c>
      <c r="CE11" s="632"/>
      <c r="CF11" s="632"/>
      <c r="CG11" s="632"/>
      <c r="CH11" s="632"/>
      <c r="CI11" s="632"/>
      <c r="CJ11" s="632"/>
      <c r="CK11" s="632"/>
      <c r="CL11" s="632"/>
      <c r="CM11" s="632"/>
      <c r="CN11" s="632"/>
      <c r="CO11" s="632"/>
      <c r="CP11" s="632"/>
      <c r="CQ11" s="633"/>
      <c r="CR11" s="634">
        <v>583476</v>
      </c>
      <c r="CS11" s="635"/>
      <c r="CT11" s="635"/>
      <c r="CU11" s="635"/>
      <c r="CV11" s="635"/>
      <c r="CW11" s="635"/>
      <c r="CX11" s="635"/>
      <c r="CY11" s="636"/>
      <c r="CZ11" s="672">
        <v>1.4</v>
      </c>
      <c r="DA11" s="672"/>
      <c r="DB11" s="672"/>
      <c r="DC11" s="672"/>
      <c r="DD11" s="640">
        <v>182069</v>
      </c>
      <c r="DE11" s="635"/>
      <c r="DF11" s="635"/>
      <c r="DG11" s="635"/>
      <c r="DH11" s="635"/>
      <c r="DI11" s="635"/>
      <c r="DJ11" s="635"/>
      <c r="DK11" s="635"/>
      <c r="DL11" s="635"/>
      <c r="DM11" s="635"/>
      <c r="DN11" s="635"/>
      <c r="DO11" s="635"/>
      <c r="DP11" s="636"/>
      <c r="DQ11" s="640">
        <v>350545</v>
      </c>
      <c r="DR11" s="635"/>
      <c r="DS11" s="635"/>
      <c r="DT11" s="635"/>
      <c r="DU11" s="635"/>
      <c r="DV11" s="635"/>
      <c r="DW11" s="635"/>
      <c r="DX11" s="635"/>
      <c r="DY11" s="635"/>
      <c r="DZ11" s="635"/>
      <c r="EA11" s="635"/>
      <c r="EB11" s="635"/>
      <c r="EC11" s="671"/>
    </row>
    <row r="12" spans="2:143" ht="11.25" customHeight="1">
      <c r="B12" s="631" t="s">
        <v>249</v>
      </c>
      <c r="C12" s="632"/>
      <c r="D12" s="632"/>
      <c r="E12" s="632"/>
      <c r="F12" s="632"/>
      <c r="G12" s="632"/>
      <c r="H12" s="632"/>
      <c r="I12" s="632"/>
      <c r="J12" s="632"/>
      <c r="K12" s="632"/>
      <c r="L12" s="632"/>
      <c r="M12" s="632"/>
      <c r="N12" s="632"/>
      <c r="O12" s="632"/>
      <c r="P12" s="632"/>
      <c r="Q12" s="633"/>
      <c r="R12" s="634">
        <v>20253</v>
      </c>
      <c r="S12" s="635"/>
      <c r="T12" s="635"/>
      <c r="U12" s="635"/>
      <c r="V12" s="635"/>
      <c r="W12" s="635"/>
      <c r="X12" s="635"/>
      <c r="Y12" s="636"/>
      <c r="Z12" s="672">
        <v>0</v>
      </c>
      <c r="AA12" s="672"/>
      <c r="AB12" s="672"/>
      <c r="AC12" s="672"/>
      <c r="AD12" s="673">
        <v>20253</v>
      </c>
      <c r="AE12" s="673"/>
      <c r="AF12" s="673"/>
      <c r="AG12" s="673"/>
      <c r="AH12" s="673"/>
      <c r="AI12" s="673"/>
      <c r="AJ12" s="673"/>
      <c r="AK12" s="673"/>
      <c r="AL12" s="637">
        <v>0.1</v>
      </c>
      <c r="AM12" s="638"/>
      <c r="AN12" s="638"/>
      <c r="AO12" s="674"/>
      <c r="AP12" s="631" t="s">
        <v>250</v>
      </c>
      <c r="AQ12" s="632"/>
      <c r="AR12" s="632"/>
      <c r="AS12" s="632"/>
      <c r="AT12" s="632"/>
      <c r="AU12" s="632"/>
      <c r="AV12" s="632"/>
      <c r="AW12" s="632"/>
      <c r="AX12" s="632"/>
      <c r="AY12" s="632"/>
      <c r="AZ12" s="632"/>
      <c r="BA12" s="632"/>
      <c r="BB12" s="632"/>
      <c r="BC12" s="632"/>
      <c r="BD12" s="632"/>
      <c r="BE12" s="632"/>
      <c r="BF12" s="633"/>
      <c r="BG12" s="634">
        <v>6106519</v>
      </c>
      <c r="BH12" s="635"/>
      <c r="BI12" s="635"/>
      <c r="BJ12" s="635"/>
      <c r="BK12" s="635"/>
      <c r="BL12" s="635"/>
      <c r="BM12" s="635"/>
      <c r="BN12" s="636"/>
      <c r="BO12" s="672">
        <v>40.200000000000003</v>
      </c>
      <c r="BP12" s="672"/>
      <c r="BQ12" s="672"/>
      <c r="BR12" s="672"/>
      <c r="BS12" s="673" t="s">
        <v>128</v>
      </c>
      <c r="BT12" s="673"/>
      <c r="BU12" s="673"/>
      <c r="BV12" s="673"/>
      <c r="BW12" s="673"/>
      <c r="BX12" s="673"/>
      <c r="BY12" s="673"/>
      <c r="BZ12" s="673"/>
      <c r="CA12" s="673"/>
      <c r="CB12" s="708"/>
      <c r="CD12" s="631" t="s">
        <v>251</v>
      </c>
      <c r="CE12" s="632"/>
      <c r="CF12" s="632"/>
      <c r="CG12" s="632"/>
      <c r="CH12" s="632"/>
      <c r="CI12" s="632"/>
      <c r="CJ12" s="632"/>
      <c r="CK12" s="632"/>
      <c r="CL12" s="632"/>
      <c r="CM12" s="632"/>
      <c r="CN12" s="632"/>
      <c r="CO12" s="632"/>
      <c r="CP12" s="632"/>
      <c r="CQ12" s="633"/>
      <c r="CR12" s="634">
        <v>795458</v>
      </c>
      <c r="CS12" s="635"/>
      <c r="CT12" s="635"/>
      <c r="CU12" s="635"/>
      <c r="CV12" s="635"/>
      <c r="CW12" s="635"/>
      <c r="CX12" s="635"/>
      <c r="CY12" s="636"/>
      <c r="CZ12" s="672">
        <v>1.9</v>
      </c>
      <c r="DA12" s="672"/>
      <c r="DB12" s="672"/>
      <c r="DC12" s="672"/>
      <c r="DD12" s="640">
        <v>4327</v>
      </c>
      <c r="DE12" s="635"/>
      <c r="DF12" s="635"/>
      <c r="DG12" s="635"/>
      <c r="DH12" s="635"/>
      <c r="DI12" s="635"/>
      <c r="DJ12" s="635"/>
      <c r="DK12" s="635"/>
      <c r="DL12" s="635"/>
      <c r="DM12" s="635"/>
      <c r="DN12" s="635"/>
      <c r="DO12" s="635"/>
      <c r="DP12" s="636"/>
      <c r="DQ12" s="640">
        <v>632408</v>
      </c>
      <c r="DR12" s="635"/>
      <c r="DS12" s="635"/>
      <c r="DT12" s="635"/>
      <c r="DU12" s="635"/>
      <c r="DV12" s="635"/>
      <c r="DW12" s="635"/>
      <c r="DX12" s="635"/>
      <c r="DY12" s="635"/>
      <c r="DZ12" s="635"/>
      <c r="EA12" s="635"/>
      <c r="EB12" s="635"/>
      <c r="EC12" s="671"/>
    </row>
    <row r="13" spans="2:143" ht="11.25" customHeight="1">
      <c r="B13" s="631" t="s">
        <v>252</v>
      </c>
      <c r="C13" s="632"/>
      <c r="D13" s="632"/>
      <c r="E13" s="632"/>
      <c r="F13" s="632"/>
      <c r="G13" s="632"/>
      <c r="H13" s="632"/>
      <c r="I13" s="632"/>
      <c r="J13" s="632"/>
      <c r="K13" s="632"/>
      <c r="L13" s="632"/>
      <c r="M13" s="632"/>
      <c r="N13" s="632"/>
      <c r="O13" s="632"/>
      <c r="P13" s="632"/>
      <c r="Q13" s="633"/>
      <c r="R13" s="634" t="s">
        <v>128</v>
      </c>
      <c r="S13" s="635"/>
      <c r="T13" s="635"/>
      <c r="U13" s="635"/>
      <c r="V13" s="635"/>
      <c r="W13" s="635"/>
      <c r="X13" s="635"/>
      <c r="Y13" s="636"/>
      <c r="Z13" s="672" t="s">
        <v>233</v>
      </c>
      <c r="AA13" s="672"/>
      <c r="AB13" s="672"/>
      <c r="AC13" s="672"/>
      <c r="AD13" s="673" t="s">
        <v>128</v>
      </c>
      <c r="AE13" s="673"/>
      <c r="AF13" s="673"/>
      <c r="AG13" s="673"/>
      <c r="AH13" s="673"/>
      <c r="AI13" s="673"/>
      <c r="AJ13" s="673"/>
      <c r="AK13" s="673"/>
      <c r="AL13" s="637" t="s">
        <v>128</v>
      </c>
      <c r="AM13" s="638"/>
      <c r="AN13" s="638"/>
      <c r="AO13" s="674"/>
      <c r="AP13" s="631" t="s">
        <v>253</v>
      </c>
      <c r="AQ13" s="632"/>
      <c r="AR13" s="632"/>
      <c r="AS13" s="632"/>
      <c r="AT13" s="632"/>
      <c r="AU13" s="632"/>
      <c r="AV13" s="632"/>
      <c r="AW13" s="632"/>
      <c r="AX13" s="632"/>
      <c r="AY13" s="632"/>
      <c r="AZ13" s="632"/>
      <c r="BA13" s="632"/>
      <c r="BB13" s="632"/>
      <c r="BC13" s="632"/>
      <c r="BD13" s="632"/>
      <c r="BE13" s="632"/>
      <c r="BF13" s="633"/>
      <c r="BG13" s="634">
        <v>6085953</v>
      </c>
      <c r="BH13" s="635"/>
      <c r="BI13" s="635"/>
      <c r="BJ13" s="635"/>
      <c r="BK13" s="635"/>
      <c r="BL13" s="635"/>
      <c r="BM13" s="635"/>
      <c r="BN13" s="636"/>
      <c r="BO13" s="672">
        <v>40.1</v>
      </c>
      <c r="BP13" s="672"/>
      <c r="BQ13" s="672"/>
      <c r="BR13" s="672"/>
      <c r="BS13" s="673" t="s">
        <v>233</v>
      </c>
      <c r="BT13" s="673"/>
      <c r="BU13" s="673"/>
      <c r="BV13" s="673"/>
      <c r="BW13" s="673"/>
      <c r="BX13" s="673"/>
      <c r="BY13" s="673"/>
      <c r="BZ13" s="673"/>
      <c r="CA13" s="673"/>
      <c r="CB13" s="708"/>
      <c r="CD13" s="631" t="s">
        <v>254</v>
      </c>
      <c r="CE13" s="632"/>
      <c r="CF13" s="632"/>
      <c r="CG13" s="632"/>
      <c r="CH13" s="632"/>
      <c r="CI13" s="632"/>
      <c r="CJ13" s="632"/>
      <c r="CK13" s="632"/>
      <c r="CL13" s="632"/>
      <c r="CM13" s="632"/>
      <c r="CN13" s="632"/>
      <c r="CO13" s="632"/>
      <c r="CP13" s="632"/>
      <c r="CQ13" s="633"/>
      <c r="CR13" s="634">
        <v>3520648</v>
      </c>
      <c r="CS13" s="635"/>
      <c r="CT13" s="635"/>
      <c r="CU13" s="635"/>
      <c r="CV13" s="635"/>
      <c r="CW13" s="635"/>
      <c r="CX13" s="635"/>
      <c r="CY13" s="636"/>
      <c r="CZ13" s="672">
        <v>8.4</v>
      </c>
      <c r="DA13" s="672"/>
      <c r="DB13" s="672"/>
      <c r="DC13" s="672"/>
      <c r="DD13" s="640">
        <v>1412925</v>
      </c>
      <c r="DE13" s="635"/>
      <c r="DF13" s="635"/>
      <c r="DG13" s="635"/>
      <c r="DH13" s="635"/>
      <c r="DI13" s="635"/>
      <c r="DJ13" s="635"/>
      <c r="DK13" s="635"/>
      <c r="DL13" s="635"/>
      <c r="DM13" s="635"/>
      <c r="DN13" s="635"/>
      <c r="DO13" s="635"/>
      <c r="DP13" s="636"/>
      <c r="DQ13" s="640">
        <v>2706511</v>
      </c>
      <c r="DR13" s="635"/>
      <c r="DS13" s="635"/>
      <c r="DT13" s="635"/>
      <c r="DU13" s="635"/>
      <c r="DV13" s="635"/>
      <c r="DW13" s="635"/>
      <c r="DX13" s="635"/>
      <c r="DY13" s="635"/>
      <c r="DZ13" s="635"/>
      <c r="EA13" s="635"/>
      <c r="EB13" s="635"/>
      <c r="EC13" s="671"/>
    </row>
    <row r="14" spans="2:143" ht="11.25" customHeight="1">
      <c r="B14" s="631" t="s">
        <v>255</v>
      </c>
      <c r="C14" s="632"/>
      <c r="D14" s="632"/>
      <c r="E14" s="632"/>
      <c r="F14" s="632"/>
      <c r="G14" s="632"/>
      <c r="H14" s="632"/>
      <c r="I14" s="632"/>
      <c r="J14" s="632"/>
      <c r="K14" s="632"/>
      <c r="L14" s="632"/>
      <c r="M14" s="632"/>
      <c r="N14" s="632"/>
      <c r="O14" s="632"/>
      <c r="P14" s="632"/>
      <c r="Q14" s="633"/>
      <c r="R14" s="634">
        <v>869</v>
      </c>
      <c r="S14" s="635"/>
      <c r="T14" s="635"/>
      <c r="U14" s="635"/>
      <c r="V14" s="635"/>
      <c r="W14" s="635"/>
      <c r="X14" s="635"/>
      <c r="Y14" s="636"/>
      <c r="Z14" s="672">
        <v>0</v>
      </c>
      <c r="AA14" s="672"/>
      <c r="AB14" s="672"/>
      <c r="AC14" s="672"/>
      <c r="AD14" s="673">
        <v>869</v>
      </c>
      <c r="AE14" s="673"/>
      <c r="AF14" s="673"/>
      <c r="AG14" s="673"/>
      <c r="AH14" s="673"/>
      <c r="AI14" s="673"/>
      <c r="AJ14" s="673"/>
      <c r="AK14" s="673"/>
      <c r="AL14" s="637">
        <v>0</v>
      </c>
      <c r="AM14" s="638"/>
      <c r="AN14" s="638"/>
      <c r="AO14" s="674"/>
      <c r="AP14" s="631" t="s">
        <v>256</v>
      </c>
      <c r="AQ14" s="632"/>
      <c r="AR14" s="632"/>
      <c r="AS14" s="632"/>
      <c r="AT14" s="632"/>
      <c r="AU14" s="632"/>
      <c r="AV14" s="632"/>
      <c r="AW14" s="632"/>
      <c r="AX14" s="632"/>
      <c r="AY14" s="632"/>
      <c r="AZ14" s="632"/>
      <c r="BA14" s="632"/>
      <c r="BB14" s="632"/>
      <c r="BC14" s="632"/>
      <c r="BD14" s="632"/>
      <c r="BE14" s="632"/>
      <c r="BF14" s="633"/>
      <c r="BG14" s="634">
        <v>288609</v>
      </c>
      <c r="BH14" s="635"/>
      <c r="BI14" s="635"/>
      <c r="BJ14" s="635"/>
      <c r="BK14" s="635"/>
      <c r="BL14" s="635"/>
      <c r="BM14" s="635"/>
      <c r="BN14" s="636"/>
      <c r="BO14" s="672">
        <v>1.9</v>
      </c>
      <c r="BP14" s="672"/>
      <c r="BQ14" s="672"/>
      <c r="BR14" s="672"/>
      <c r="BS14" s="673" t="s">
        <v>128</v>
      </c>
      <c r="BT14" s="673"/>
      <c r="BU14" s="673"/>
      <c r="BV14" s="673"/>
      <c r="BW14" s="673"/>
      <c r="BX14" s="673"/>
      <c r="BY14" s="673"/>
      <c r="BZ14" s="673"/>
      <c r="CA14" s="673"/>
      <c r="CB14" s="708"/>
      <c r="CD14" s="631" t="s">
        <v>257</v>
      </c>
      <c r="CE14" s="632"/>
      <c r="CF14" s="632"/>
      <c r="CG14" s="632"/>
      <c r="CH14" s="632"/>
      <c r="CI14" s="632"/>
      <c r="CJ14" s="632"/>
      <c r="CK14" s="632"/>
      <c r="CL14" s="632"/>
      <c r="CM14" s="632"/>
      <c r="CN14" s="632"/>
      <c r="CO14" s="632"/>
      <c r="CP14" s="632"/>
      <c r="CQ14" s="633"/>
      <c r="CR14" s="634">
        <v>1909236</v>
      </c>
      <c r="CS14" s="635"/>
      <c r="CT14" s="635"/>
      <c r="CU14" s="635"/>
      <c r="CV14" s="635"/>
      <c r="CW14" s="635"/>
      <c r="CX14" s="635"/>
      <c r="CY14" s="636"/>
      <c r="CZ14" s="672">
        <v>4.5999999999999996</v>
      </c>
      <c r="DA14" s="672"/>
      <c r="DB14" s="672"/>
      <c r="DC14" s="672"/>
      <c r="DD14" s="640">
        <v>247138</v>
      </c>
      <c r="DE14" s="635"/>
      <c r="DF14" s="635"/>
      <c r="DG14" s="635"/>
      <c r="DH14" s="635"/>
      <c r="DI14" s="635"/>
      <c r="DJ14" s="635"/>
      <c r="DK14" s="635"/>
      <c r="DL14" s="635"/>
      <c r="DM14" s="635"/>
      <c r="DN14" s="635"/>
      <c r="DO14" s="635"/>
      <c r="DP14" s="636"/>
      <c r="DQ14" s="640">
        <v>1656185</v>
      </c>
      <c r="DR14" s="635"/>
      <c r="DS14" s="635"/>
      <c r="DT14" s="635"/>
      <c r="DU14" s="635"/>
      <c r="DV14" s="635"/>
      <c r="DW14" s="635"/>
      <c r="DX14" s="635"/>
      <c r="DY14" s="635"/>
      <c r="DZ14" s="635"/>
      <c r="EA14" s="635"/>
      <c r="EB14" s="635"/>
      <c r="EC14" s="671"/>
    </row>
    <row r="15" spans="2:143" ht="11.25" customHeight="1">
      <c r="B15" s="631" t="s">
        <v>258</v>
      </c>
      <c r="C15" s="632"/>
      <c r="D15" s="632"/>
      <c r="E15" s="632"/>
      <c r="F15" s="632"/>
      <c r="G15" s="632"/>
      <c r="H15" s="632"/>
      <c r="I15" s="632"/>
      <c r="J15" s="632"/>
      <c r="K15" s="632"/>
      <c r="L15" s="632"/>
      <c r="M15" s="632"/>
      <c r="N15" s="632"/>
      <c r="O15" s="632"/>
      <c r="P15" s="632"/>
      <c r="Q15" s="633"/>
      <c r="R15" s="634" t="s">
        <v>128</v>
      </c>
      <c r="S15" s="635"/>
      <c r="T15" s="635"/>
      <c r="U15" s="635"/>
      <c r="V15" s="635"/>
      <c r="W15" s="635"/>
      <c r="X15" s="635"/>
      <c r="Y15" s="636"/>
      <c r="Z15" s="672" t="s">
        <v>128</v>
      </c>
      <c r="AA15" s="672"/>
      <c r="AB15" s="672"/>
      <c r="AC15" s="672"/>
      <c r="AD15" s="673" t="s">
        <v>128</v>
      </c>
      <c r="AE15" s="673"/>
      <c r="AF15" s="673"/>
      <c r="AG15" s="673"/>
      <c r="AH15" s="673"/>
      <c r="AI15" s="673"/>
      <c r="AJ15" s="673"/>
      <c r="AK15" s="673"/>
      <c r="AL15" s="637" t="s">
        <v>128</v>
      </c>
      <c r="AM15" s="638"/>
      <c r="AN15" s="638"/>
      <c r="AO15" s="674"/>
      <c r="AP15" s="631" t="s">
        <v>259</v>
      </c>
      <c r="AQ15" s="632"/>
      <c r="AR15" s="632"/>
      <c r="AS15" s="632"/>
      <c r="AT15" s="632"/>
      <c r="AU15" s="632"/>
      <c r="AV15" s="632"/>
      <c r="AW15" s="632"/>
      <c r="AX15" s="632"/>
      <c r="AY15" s="632"/>
      <c r="AZ15" s="632"/>
      <c r="BA15" s="632"/>
      <c r="BB15" s="632"/>
      <c r="BC15" s="632"/>
      <c r="BD15" s="632"/>
      <c r="BE15" s="632"/>
      <c r="BF15" s="633"/>
      <c r="BG15" s="634">
        <v>586919</v>
      </c>
      <c r="BH15" s="635"/>
      <c r="BI15" s="635"/>
      <c r="BJ15" s="635"/>
      <c r="BK15" s="635"/>
      <c r="BL15" s="635"/>
      <c r="BM15" s="635"/>
      <c r="BN15" s="636"/>
      <c r="BO15" s="672">
        <v>3.9</v>
      </c>
      <c r="BP15" s="672"/>
      <c r="BQ15" s="672"/>
      <c r="BR15" s="672"/>
      <c r="BS15" s="673" t="s">
        <v>128</v>
      </c>
      <c r="BT15" s="673"/>
      <c r="BU15" s="673"/>
      <c r="BV15" s="673"/>
      <c r="BW15" s="673"/>
      <c r="BX15" s="673"/>
      <c r="BY15" s="673"/>
      <c r="BZ15" s="673"/>
      <c r="CA15" s="673"/>
      <c r="CB15" s="708"/>
      <c r="CD15" s="631" t="s">
        <v>260</v>
      </c>
      <c r="CE15" s="632"/>
      <c r="CF15" s="632"/>
      <c r="CG15" s="632"/>
      <c r="CH15" s="632"/>
      <c r="CI15" s="632"/>
      <c r="CJ15" s="632"/>
      <c r="CK15" s="632"/>
      <c r="CL15" s="632"/>
      <c r="CM15" s="632"/>
      <c r="CN15" s="632"/>
      <c r="CO15" s="632"/>
      <c r="CP15" s="632"/>
      <c r="CQ15" s="633"/>
      <c r="CR15" s="634">
        <v>4224973</v>
      </c>
      <c r="CS15" s="635"/>
      <c r="CT15" s="635"/>
      <c r="CU15" s="635"/>
      <c r="CV15" s="635"/>
      <c r="CW15" s="635"/>
      <c r="CX15" s="635"/>
      <c r="CY15" s="636"/>
      <c r="CZ15" s="672">
        <v>10.1</v>
      </c>
      <c r="DA15" s="672"/>
      <c r="DB15" s="672"/>
      <c r="DC15" s="672"/>
      <c r="DD15" s="640">
        <v>377249</v>
      </c>
      <c r="DE15" s="635"/>
      <c r="DF15" s="635"/>
      <c r="DG15" s="635"/>
      <c r="DH15" s="635"/>
      <c r="DI15" s="635"/>
      <c r="DJ15" s="635"/>
      <c r="DK15" s="635"/>
      <c r="DL15" s="635"/>
      <c r="DM15" s="635"/>
      <c r="DN15" s="635"/>
      <c r="DO15" s="635"/>
      <c r="DP15" s="636"/>
      <c r="DQ15" s="640">
        <v>3223296</v>
      </c>
      <c r="DR15" s="635"/>
      <c r="DS15" s="635"/>
      <c r="DT15" s="635"/>
      <c r="DU15" s="635"/>
      <c r="DV15" s="635"/>
      <c r="DW15" s="635"/>
      <c r="DX15" s="635"/>
      <c r="DY15" s="635"/>
      <c r="DZ15" s="635"/>
      <c r="EA15" s="635"/>
      <c r="EB15" s="635"/>
      <c r="EC15" s="671"/>
    </row>
    <row r="16" spans="2:143" ht="11.25" customHeight="1">
      <c r="B16" s="631" t="s">
        <v>261</v>
      </c>
      <c r="C16" s="632"/>
      <c r="D16" s="632"/>
      <c r="E16" s="632"/>
      <c r="F16" s="632"/>
      <c r="G16" s="632"/>
      <c r="H16" s="632"/>
      <c r="I16" s="632"/>
      <c r="J16" s="632"/>
      <c r="K16" s="632"/>
      <c r="L16" s="632"/>
      <c r="M16" s="632"/>
      <c r="N16" s="632"/>
      <c r="O16" s="632"/>
      <c r="P16" s="632"/>
      <c r="Q16" s="633"/>
      <c r="R16" s="634">
        <v>57391</v>
      </c>
      <c r="S16" s="635"/>
      <c r="T16" s="635"/>
      <c r="U16" s="635"/>
      <c r="V16" s="635"/>
      <c r="W16" s="635"/>
      <c r="X16" s="635"/>
      <c r="Y16" s="636"/>
      <c r="Z16" s="672">
        <v>0.1</v>
      </c>
      <c r="AA16" s="672"/>
      <c r="AB16" s="672"/>
      <c r="AC16" s="672"/>
      <c r="AD16" s="673">
        <v>57391</v>
      </c>
      <c r="AE16" s="673"/>
      <c r="AF16" s="673"/>
      <c r="AG16" s="673"/>
      <c r="AH16" s="673"/>
      <c r="AI16" s="673"/>
      <c r="AJ16" s="673"/>
      <c r="AK16" s="673"/>
      <c r="AL16" s="637">
        <v>0.2</v>
      </c>
      <c r="AM16" s="638"/>
      <c r="AN16" s="638"/>
      <c r="AO16" s="674"/>
      <c r="AP16" s="631" t="s">
        <v>262</v>
      </c>
      <c r="AQ16" s="632"/>
      <c r="AR16" s="632"/>
      <c r="AS16" s="632"/>
      <c r="AT16" s="632"/>
      <c r="AU16" s="632"/>
      <c r="AV16" s="632"/>
      <c r="AW16" s="632"/>
      <c r="AX16" s="632"/>
      <c r="AY16" s="632"/>
      <c r="AZ16" s="632"/>
      <c r="BA16" s="632"/>
      <c r="BB16" s="632"/>
      <c r="BC16" s="632"/>
      <c r="BD16" s="632"/>
      <c r="BE16" s="632"/>
      <c r="BF16" s="633"/>
      <c r="BG16" s="634" t="s">
        <v>128</v>
      </c>
      <c r="BH16" s="635"/>
      <c r="BI16" s="635"/>
      <c r="BJ16" s="635"/>
      <c r="BK16" s="635"/>
      <c r="BL16" s="635"/>
      <c r="BM16" s="635"/>
      <c r="BN16" s="636"/>
      <c r="BO16" s="672" t="s">
        <v>128</v>
      </c>
      <c r="BP16" s="672"/>
      <c r="BQ16" s="672"/>
      <c r="BR16" s="672"/>
      <c r="BS16" s="673" t="s">
        <v>128</v>
      </c>
      <c r="BT16" s="673"/>
      <c r="BU16" s="673"/>
      <c r="BV16" s="673"/>
      <c r="BW16" s="673"/>
      <c r="BX16" s="673"/>
      <c r="BY16" s="673"/>
      <c r="BZ16" s="673"/>
      <c r="CA16" s="673"/>
      <c r="CB16" s="708"/>
      <c r="CD16" s="631" t="s">
        <v>263</v>
      </c>
      <c r="CE16" s="632"/>
      <c r="CF16" s="632"/>
      <c r="CG16" s="632"/>
      <c r="CH16" s="632"/>
      <c r="CI16" s="632"/>
      <c r="CJ16" s="632"/>
      <c r="CK16" s="632"/>
      <c r="CL16" s="632"/>
      <c r="CM16" s="632"/>
      <c r="CN16" s="632"/>
      <c r="CO16" s="632"/>
      <c r="CP16" s="632"/>
      <c r="CQ16" s="633"/>
      <c r="CR16" s="634" t="s">
        <v>128</v>
      </c>
      <c r="CS16" s="635"/>
      <c r="CT16" s="635"/>
      <c r="CU16" s="635"/>
      <c r="CV16" s="635"/>
      <c r="CW16" s="635"/>
      <c r="CX16" s="635"/>
      <c r="CY16" s="636"/>
      <c r="CZ16" s="672" t="s">
        <v>233</v>
      </c>
      <c r="DA16" s="672"/>
      <c r="DB16" s="672"/>
      <c r="DC16" s="672"/>
      <c r="DD16" s="640" t="s">
        <v>128</v>
      </c>
      <c r="DE16" s="635"/>
      <c r="DF16" s="635"/>
      <c r="DG16" s="635"/>
      <c r="DH16" s="635"/>
      <c r="DI16" s="635"/>
      <c r="DJ16" s="635"/>
      <c r="DK16" s="635"/>
      <c r="DL16" s="635"/>
      <c r="DM16" s="635"/>
      <c r="DN16" s="635"/>
      <c r="DO16" s="635"/>
      <c r="DP16" s="636"/>
      <c r="DQ16" s="640" t="s">
        <v>128</v>
      </c>
      <c r="DR16" s="635"/>
      <c r="DS16" s="635"/>
      <c r="DT16" s="635"/>
      <c r="DU16" s="635"/>
      <c r="DV16" s="635"/>
      <c r="DW16" s="635"/>
      <c r="DX16" s="635"/>
      <c r="DY16" s="635"/>
      <c r="DZ16" s="635"/>
      <c r="EA16" s="635"/>
      <c r="EB16" s="635"/>
      <c r="EC16" s="671"/>
    </row>
    <row r="17" spans="2:133" ht="11.25" customHeight="1">
      <c r="B17" s="631" t="s">
        <v>264</v>
      </c>
      <c r="C17" s="632"/>
      <c r="D17" s="632"/>
      <c r="E17" s="632"/>
      <c r="F17" s="632"/>
      <c r="G17" s="632"/>
      <c r="H17" s="632"/>
      <c r="I17" s="632"/>
      <c r="J17" s="632"/>
      <c r="K17" s="632"/>
      <c r="L17" s="632"/>
      <c r="M17" s="632"/>
      <c r="N17" s="632"/>
      <c r="O17" s="632"/>
      <c r="P17" s="632"/>
      <c r="Q17" s="633"/>
      <c r="R17" s="634">
        <v>149321</v>
      </c>
      <c r="S17" s="635"/>
      <c r="T17" s="635"/>
      <c r="U17" s="635"/>
      <c r="V17" s="635"/>
      <c r="W17" s="635"/>
      <c r="X17" s="635"/>
      <c r="Y17" s="636"/>
      <c r="Z17" s="672">
        <v>0.3</v>
      </c>
      <c r="AA17" s="672"/>
      <c r="AB17" s="672"/>
      <c r="AC17" s="672"/>
      <c r="AD17" s="673">
        <v>149321</v>
      </c>
      <c r="AE17" s="673"/>
      <c r="AF17" s="673"/>
      <c r="AG17" s="673"/>
      <c r="AH17" s="673"/>
      <c r="AI17" s="673"/>
      <c r="AJ17" s="673"/>
      <c r="AK17" s="673"/>
      <c r="AL17" s="637">
        <v>0.6</v>
      </c>
      <c r="AM17" s="638"/>
      <c r="AN17" s="638"/>
      <c r="AO17" s="674"/>
      <c r="AP17" s="631" t="s">
        <v>265</v>
      </c>
      <c r="AQ17" s="632"/>
      <c r="AR17" s="632"/>
      <c r="AS17" s="632"/>
      <c r="AT17" s="632"/>
      <c r="AU17" s="632"/>
      <c r="AV17" s="632"/>
      <c r="AW17" s="632"/>
      <c r="AX17" s="632"/>
      <c r="AY17" s="632"/>
      <c r="AZ17" s="632"/>
      <c r="BA17" s="632"/>
      <c r="BB17" s="632"/>
      <c r="BC17" s="632"/>
      <c r="BD17" s="632"/>
      <c r="BE17" s="632"/>
      <c r="BF17" s="633"/>
      <c r="BG17" s="634" t="s">
        <v>128</v>
      </c>
      <c r="BH17" s="635"/>
      <c r="BI17" s="635"/>
      <c r="BJ17" s="635"/>
      <c r="BK17" s="635"/>
      <c r="BL17" s="635"/>
      <c r="BM17" s="635"/>
      <c r="BN17" s="636"/>
      <c r="BO17" s="672" t="s">
        <v>128</v>
      </c>
      <c r="BP17" s="672"/>
      <c r="BQ17" s="672"/>
      <c r="BR17" s="672"/>
      <c r="BS17" s="673" t="s">
        <v>128</v>
      </c>
      <c r="BT17" s="673"/>
      <c r="BU17" s="673"/>
      <c r="BV17" s="673"/>
      <c r="BW17" s="673"/>
      <c r="BX17" s="673"/>
      <c r="BY17" s="673"/>
      <c r="BZ17" s="673"/>
      <c r="CA17" s="673"/>
      <c r="CB17" s="708"/>
      <c r="CD17" s="631" t="s">
        <v>266</v>
      </c>
      <c r="CE17" s="632"/>
      <c r="CF17" s="632"/>
      <c r="CG17" s="632"/>
      <c r="CH17" s="632"/>
      <c r="CI17" s="632"/>
      <c r="CJ17" s="632"/>
      <c r="CK17" s="632"/>
      <c r="CL17" s="632"/>
      <c r="CM17" s="632"/>
      <c r="CN17" s="632"/>
      <c r="CO17" s="632"/>
      <c r="CP17" s="632"/>
      <c r="CQ17" s="633"/>
      <c r="CR17" s="634">
        <v>4809445</v>
      </c>
      <c r="CS17" s="635"/>
      <c r="CT17" s="635"/>
      <c r="CU17" s="635"/>
      <c r="CV17" s="635"/>
      <c r="CW17" s="635"/>
      <c r="CX17" s="635"/>
      <c r="CY17" s="636"/>
      <c r="CZ17" s="672">
        <v>11.5</v>
      </c>
      <c r="DA17" s="672"/>
      <c r="DB17" s="672"/>
      <c r="DC17" s="672"/>
      <c r="DD17" s="640" t="s">
        <v>128</v>
      </c>
      <c r="DE17" s="635"/>
      <c r="DF17" s="635"/>
      <c r="DG17" s="635"/>
      <c r="DH17" s="635"/>
      <c r="DI17" s="635"/>
      <c r="DJ17" s="635"/>
      <c r="DK17" s="635"/>
      <c r="DL17" s="635"/>
      <c r="DM17" s="635"/>
      <c r="DN17" s="635"/>
      <c r="DO17" s="635"/>
      <c r="DP17" s="636"/>
      <c r="DQ17" s="640">
        <v>4782495</v>
      </c>
      <c r="DR17" s="635"/>
      <c r="DS17" s="635"/>
      <c r="DT17" s="635"/>
      <c r="DU17" s="635"/>
      <c r="DV17" s="635"/>
      <c r="DW17" s="635"/>
      <c r="DX17" s="635"/>
      <c r="DY17" s="635"/>
      <c r="DZ17" s="635"/>
      <c r="EA17" s="635"/>
      <c r="EB17" s="635"/>
      <c r="EC17" s="671"/>
    </row>
    <row r="18" spans="2:133" ht="11.25" customHeight="1">
      <c r="B18" s="631" t="s">
        <v>267</v>
      </c>
      <c r="C18" s="632"/>
      <c r="D18" s="632"/>
      <c r="E18" s="632"/>
      <c r="F18" s="632"/>
      <c r="G18" s="632"/>
      <c r="H18" s="632"/>
      <c r="I18" s="632"/>
      <c r="J18" s="632"/>
      <c r="K18" s="632"/>
      <c r="L18" s="632"/>
      <c r="M18" s="632"/>
      <c r="N18" s="632"/>
      <c r="O18" s="632"/>
      <c r="P18" s="632"/>
      <c r="Q18" s="633"/>
      <c r="R18" s="634">
        <v>151906</v>
      </c>
      <c r="S18" s="635"/>
      <c r="T18" s="635"/>
      <c r="U18" s="635"/>
      <c r="V18" s="635"/>
      <c r="W18" s="635"/>
      <c r="X18" s="635"/>
      <c r="Y18" s="636"/>
      <c r="Z18" s="672">
        <v>0.3</v>
      </c>
      <c r="AA18" s="672"/>
      <c r="AB18" s="672"/>
      <c r="AC18" s="672"/>
      <c r="AD18" s="673">
        <v>151906</v>
      </c>
      <c r="AE18" s="673"/>
      <c r="AF18" s="673"/>
      <c r="AG18" s="673"/>
      <c r="AH18" s="673"/>
      <c r="AI18" s="673"/>
      <c r="AJ18" s="673"/>
      <c r="AK18" s="673"/>
      <c r="AL18" s="637">
        <v>0.6</v>
      </c>
      <c r="AM18" s="638"/>
      <c r="AN18" s="638"/>
      <c r="AO18" s="674"/>
      <c r="AP18" s="631" t="s">
        <v>268</v>
      </c>
      <c r="AQ18" s="632"/>
      <c r="AR18" s="632"/>
      <c r="AS18" s="632"/>
      <c r="AT18" s="632"/>
      <c r="AU18" s="632"/>
      <c r="AV18" s="632"/>
      <c r="AW18" s="632"/>
      <c r="AX18" s="632"/>
      <c r="AY18" s="632"/>
      <c r="AZ18" s="632"/>
      <c r="BA18" s="632"/>
      <c r="BB18" s="632"/>
      <c r="BC18" s="632"/>
      <c r="BD18" s="632"/>
      <c r="BE18" s="632"/>
      <c r="BF18" s="633"/>
      <c r="BG18" s="634" t="s">
        <v>233</v>
      </c>
      <c r="BH18" s="635"/>
      <c r="BI18" s="635"/>
      <c r="BJ18" s="635"/>
      <c r="BK18" s="635"/>
      <c r="BL18" s="635"/>
      <c r="BM18" s="635"/>
      <c r="BN18" s="636"/>
      <c r="BO18" s="672" t="s">
        <v>128</v>
      </c>
      <c r="BP18" s="672"/>
      <c r="BQ18" s="672"/>
      <c r="BR18" s="672"/>
      <c r="BS18" s="673" t="s">
        <v>128</v>
      </c>
      <c r="BT18" s="673"/>
      <c r="BU18" s="673"/>
      <c r="BV18" s="673"/>
      <c r="BW18" s="673"/>
      <c r="BX18" s="673"/>
      <c r="BY18" s="673"/>
      <c r="BZ18" s="673"/>
      <c r="CA18" s="673"/>
      <c r="CB18" s="708"/>
      <c r="CD18" s="631" t="s">
        <v>269</v>
      </c>
      <c r="CE18" s="632"/>
      <c r="CF18" s="632"/>
      <c r="CG18" s="632"/>
      <c r="CH18" s="632"/>
      <c r="CI18" s="632"/>
      <c r="CJ18" s="632"/>
      <c r="CK18" s="632"/>
      <c r="CL18" s="632"/>
      <c r="CM18" s="632"/>
      <c r="CN18" s="632"/>
      <c r="CO18" s="632"/>
      <c r="CP18" s="632"/>
      <c r="CQ18" s="633"/>
      <c r="CR18" s="634" t="s">
        <v>128</v>
      </c>
      <c r="CS18" s="635"/>
      <c r="CT18" s="635"/>
      <c r="CU18" s="635"/>
      <c r="CV18" s="635"/>
      <c r="CW18" s="635"/>
      <c r="CX18" s="635"/>
      <c r="CY18" s="636"/>
      <c r="CZ18" s="672" t="s">
        <v>128</v>
      </c>
      <c r="DA18" s="672"/>
      <c r="DB18" s="672"/>
      <c r="DC18" s="672"/>
      <c r="DD18" s="640" t="s">
        <v>128</v>
      </c>
      <c r="DE18" s="635"/>
      <c r="DF18" s="635"/>
      <c r="DG18" s="635"/>
      <c r="DH18" s="635"/>
      <c r="DI18" s="635"/>
      <c r="DJ18" s="635"/>
      <c r="DK18" s="635"/>
      <c r="DL18" s="635"/>
      <c r="DM18" s="635"/>
      <c r="DN18" s="635"/>
      <c r="DO18" s="635"/>
      <c r="DP18" s="636"/>
      <c r="DQ18" s="640" t="s">
        <v>128</v>
      </c>
      <c r="DR18" s="635"/>
      <c r="DS18" s="635"/>
      <c r="DT18" s="635"/>
      <c r="DU18" s="635"/>
      <c r="DV18" s="635"/>
      <c r="DW18" s="635"/>
      <c r="DX18" s="635"/>
      <c r="DY18" s="635"/>
      <c r="DZ18" s="635"/>
      <c r="EA18" s="635"/>
      <c r="EB18" s="635"/>
      <c r="EC18" s="671"/>
    </row>
    <row r="19" spans="2:133" ht="11.25" customHeight="1">
      <c r="B19" s="631" t="s">
        <v>270</v>
      </c>
      <c r="C19" s="632"/>
      <c r="D19" s="632"/>
      <c r="E19" s="632"/>
      <c r="F19" s="632"/>
      <c r="G19" s="632"/>
      <c r="H19" s="632"/>
      <c r="I19" s="632"/>
      <c r="J19" s="632"/>
      <c r="K19" s="632"/>
      <c r="L19" s="632"/>
      <c r="M19" s="632"/>
      <c r="N19" s="632"/>
      <c r="O19" s="632"/>
      <c r="P19" s="632"/>
      <c r="Q19" s="633"/>
      <c r="R19" s="634">
        <v>149069</v>
      </c>
      <c r="S19" s="635"/>
      <c r="T19" s="635"/>
      <c r="U19" s="635"/>
      <c r="V19" s="635"/>
      <c r="W19" s="635"/>
      <c r="X19" s="635"/>
      <c r="Y19" s="636"/>
      <c r="Z19" s="672">
        <v>0.3</v>
      </c>
      <c r="AA19" s="672"/>
      <c r="AB19" s="672"/>
      <c r="AC19" s="672"/>
      <c r="AD19" s="673">
        <v>149069</v>
      </c>
      <c r="AE19" s="673"/>
      <c r="AF19" s="673"/>
      <c r="AG19" s="673"/>
      <c r="AH19" s="673"/>
      <c r="AI19" s="673"/>
      <c r="AJ19" s="673"/>
      <c r="AK19" s="673"/>
      <c r="AL19" s="637">
        <v>0.6</v>
      </c>
      <c r="AM19" s="638"/>
      <c r="AN19" s="638"/>
      <c r="AO19" s="674"/>
      <c r="AP19" s="631" t="s">
        <v>271</v>
      </c>
      <c r="AQ19" s="632"/>
      <c r="AR19" s="632"/>
      <c r="AS19" s="632"/>
      <c r="AT19" s="632"/>
      <c r="AU19" s="632"/>
      <c r="AV19" s="632"/>
      <c r="AW19" s="632"/>
      <c r="AX19" s="632"/>
      <c r="AY19" s="632"/>
      <c r="AZ19" s="632"/>
      <c r="BA19" s="632"/>
      <c r="BB19" s="632"/>
      <c r="BC19" s="632"/>
      <c r="BD19" s="632"/>
      <c r="BE19" s="632"/>
      <c r="BF19" s="633"/>
      <c r="BG19" s="634">
        <v>728462</v>
      </c>
      <c r="BH19" s="635"/>
      <c r="BI19" s="635"/>
      <c r="BJ19" s="635"/>
      <c r="BK19" s="635"/>
      <c r="BL19" s="635"/>
      <c r="BM19" s="635"/>
      <c r="BN19" s="636"/>
      <c r="BO19" s="672">
        <v>4.8</v>
      </c>
      <c r="BP19" s="672"/>
      <c r="BQ19" s="672"/>
      <c r="BR19" s="672"/>
      <c r="BS19" s="673" t="s">
        <v>233</v>
      </c>
      <c r="BT19" s="673"/>
      <c r="BU19" s="673"/>
      <c r="BV19" s="673"/>
      <c r="BW19" s="673"/>
      <c r="BX19" s="673"/>
      <c r="BY19" s="673"/>
      <c r="BZ19" s="673"/>
      <c r="CA19" s="673"/>
      <c r="CB19" s="708"/>
      <c r="CD19" s="631" t="s">
        <v>272</v>
      </c>
      <c r="CE19" s="632"/>
      <c r="CF19" s="632"/>
      <c r="CG19" s="632"/>
      <c r="CH19" s="632"/>
      <c r="CI19" s="632"/>
      <c r="CJ19" s="632"/>
      <c r="CK19" s="632"/>
      <c r="CL19" s="632"/>
      <c r="CM19" s="632"/>
      <c r="CN19" s="632"/>
      <c r="CO19" s="632"/>
      <c r="CP19" s="632"/>
      <c r="CQ19" s="633"/>
      <c r="CR19" s="634" t="s">
        <v>128</v>
      </c>
      <c r="CS19" s="635"/>
      <c r="CT19" s="635"/>
      <c r="CU19" s="635"/>
      <c r="CV19" s="635"/>
      <c r="CW19" s="635"/>
      <c r="CX19" s="635"/>
      <c r="CY19" s="636"/>
      <c r="CZ19" s="672" t="s">
        <v>128</v>
      </c>
      <c r="DA19" s="672"/>
      <c r="DB19" s="672"/>
      <c r="DC19" s="672"/>
      <c r="DD19" s="640" t="s">
        <v>128</v>
      </c>
      <c r="DE19" s="635"/>
      <c r="DF19" s="635"/>
      <c r="DG19" s="635"/>
      <c r="DH19" s="635"/>
      <c r="DI19" s="635"/>
      <c r="DJ19" s="635"/>
      <c r="DK19" s="635"/>
      <c r="DL19" s="635"/>
      <c r="DM19" s="635"/>
      <c r="DN19" s="635"/>
      <c r="DO19" s="635"/>
      <c r="DP19" s="636"/>
      <c r="DQ19" s="640" t="s">
        <v>233</v>
      </c>
      <c r="DR19" s="635"/>
      <c r="DS19" s="635"/>
      <c r="DT19" s="635"/>
      <c r="DU19" s="635"/>
      <c r="DV19" s="635"/>
      <c r="DW19" s="635"/>
      <c r="DX19" s="635"/>
      <c r="DY19" s="635"/>
      <c r="DZ19" s="635"/>
      <c r="EA19" s="635"/>
      <c r="EB19" s="635"/>
      <c r="EC19" s="671"/>
    </row>
    <row r="20" spans="2:133" ht="11.25" customHeight="1">
      <c r="B20" s="709" t="s">
        <v>273</v>
      </c>
      <c r="C20" s="710"/>
      <c r="D20" s="710"/>
      <c r="E20" s="710"/>
      <c r="F20" s="710"/>
      <c r="G20" s="710"/>
      <c r="H20" s="710"/>
      <c r="I20" s="710"/>
      <c r="J20" s="710"/>
      <c r="K20" s="710"/>
      <c r="L20" s="710"/>
      <c r="M20" s="710"/>
      <c r="N20" s="710"/>
      <c r="O20" s="710"/>
      <c r="P20" s="710"/>
      <c r="Q20" s="711"/>
      <c r="R20" s="634">
        <v>2837</v>
      </c>
      <c r="S20" s="635"/>
      <c r="T20" s="635"/>
      <c r="U20" s="635"/>
      <c r="V20" s="635"/>
      <c r="W20" s="635"/>
      <c r="X20" s="635"/>
      <c r="Y20" s="636"/>
      <c r="Z20" s="672">
        <v>0</v>
      </c>
      <c r="AA20" s="672"/>
      <c r="AB20" s="672"/>
      <c r="AC20" s="672"/>
      <c r="AD20" s="673">
        <v>2837</v>
      </c>
      <c r="AE20" s="673"/>
      <c r="AF20" s="673"/>
      <c r="AG20" s="673"/>
      <c r="AH20" s="673"/>
      <c r="AI20" s="673"/>
      <c r="AJ20" s="673"/>
      <c r="AK20" s="673"/>
      <c r="AL20" s="637">
        <v>0</v>
      </c>
      <c r="AM20" s="638"/>
      <c r="AN20" s="638"/>
      <c r="AO20" s="674"/>
      <c r="AP20" s="631" t="s">
        <v>274</v>
      </c>
      <c r="AQ20" s="632"/>
      <c r="AR20" s="632"/>
      <c r="AS20" s="632"/>
      <c r="AT20" s="632"/>
      <c r="AU20" s="632"/>
      <c r="AV20" s="632"/>
      <c r="AW20" s="632"/>
      <c r="AX20" s="632"/>
      <c r="AY20" s="632"/>
      <c r="AZ20" s="632"/>
      <c r="BA20" s="632"/>
      <c r="BB20" s="632"/>
      <c r="BC20" s="632"/>
      <c r="BD20" s="632"/>
      <c r="BE20" s="632"/>
      <c r="BF20" s="633"/>
      <c r="BG20" s="634">
        <v>728462</v>
      </c>
      <c r="BH20" s="635"/>
      <c r="BI20" s="635"/>
      <c r="BJ20" s="635"/>
      <c r="BK20" s="635"/>
      <c r="BL20" s="635"/>
      <c r="BM20" s="635"/>
      <c r="BN20" s="636"/>
      <c r="BO20" s="672">
        <v>4.8</v>
      </c>
      <c r="BP20" s="672"/>
      <c r="BQ20" s="672"/>
      <c r="BR20" s="672"/>
      <c r="BS20" s="673" t="s">
        <v>128</v>
      </c>
      <c r="BT20" s="673"/>
      <c r="BU20" s="673"/>
      <c r="BV20" s="673"/>
      <c r="BW20" s="673"/>
      <c r="BX20" s="673"/>
      <c r="BY20" s="673"/>
      <c r="BZ20" s="673"/>
      <c r="CA20" s="673"/>
      <c r="CB20" s="708"/>
      <c r="CD20" s="631" t="s">
        <v>275</v>
      </c>
      <c r="CE20" s="632"/>
      <c r="CF20" s="632"/>
      <c r="CG20" s="632"/>
      <c r="CH20" s="632"/>
      <c r="CI20" s="632"/>
      <c r="CJ20" s="632"/>
      <c r="CK20" s="632"/>
      <c r="CL20" s="632"/>
      <c r="CM20" s="632"/>
      <c r="CN20" s="632"/>
      <c r="CO20" s="632"/>
      <c r="CP20" s="632"/>
      <c r="CQ20" s="633"/>
      <c r="CR20" s="634">
        <v>41711443</v>
      </c>
      <c r="CS20" s="635"/>
      <c r="CT20" s="635"/>
      <c r="CU20" s="635"/>
      <c r="CV20" s="635"/>
      <c r="CW20" s="635"/>
      <c r="CX20" s="635"/>
      <c r="CY20" s="636"/>
      <c r="CZ20" s="672">
        <v>100</v>
      </c>
      <c r="DA20" s="672"/>
      <c r="DB20" s="672"/>
      <c r="DC20" s="672"/>
      <c r="DD20" s="640">
        <v>2520818</v>
      </c>
      <c r="DE20" s="635"/>
      <c r="DF20" s="635"/>
      <c r="DG20" s="635"/>
      <c r="DH20" s="635"/>
      <c r="DI20" s="635"/>
      <c r="DJ20" s="635"/>
      <c r="DK20" s="635"/>
      <c r="DL20" s="635"/>
      <c r="DM20" s="635"/>
      <c r="DN20" s="635"/>
      <c r="DO20" s="635"/>
      <c r="DP20" s="636"/>
      <c r="DQ20" s="640">
        <v>29002361</v>
      </c>
      <c r="DR20" s="635"/>
      <c r="DS20" s="635"/>
      <c r="DT20" s="635"/>
      <c r="DU20" s="635"/>
      <c r="DV20" s="635"/>
      <c r="DW20" s="635"/>
      <c r="DX20" s="635"/>
      <c r="DY20" s="635"/>
      <c r="DZ20" s="635"/>
      <c r="EA20" s="635"/>
      <c r="EB20" s="635"/>
      <c r="EC20" s="671"/>
    </row>
    <row r="21" spans="2:133" ht="11.25" customHeight="1">
      <c r="B21" s="631" t="s">
        <v>276</v>
      </c>
      <c r="C21" s="632"/>
      <c r="D21" s="632"/>
      <c r="E21" s="632"/>
      <c r="F21" s="632"/>
      <c r="G21" s="632"/>
      <c r="H21" s="632"/>
      <c r="I21" s="632"/>
      <c r="J21" s="632"/>
      <c r="K21" s="632"/>
      <c r="L21" s="632"/>
      <c r="M21" s="632"/>
      <c r="N21" s="632"/>
      <c r="O21" s="632"/>
      <c r="P21" s="632"/>
      <c r="Q21" s="633"/>
      <c r="R21" s="634">
        <v>7636573</v>
      </c>
      <c r="S21" s="635"/>
      <c r="T21" s="635"/>
      <c r="U21" s="635"/>
      <c r="V21" s="635"/>
      <c r="W21" s="635"/>
      <c r="X21" s="635"/>
      <c r="Y21" s="636"/>
      <c r="Z21" s="672">
        <v>17.2</v>
      </c>
      <c r="AA21" s="672"/>
      <c r="AB21" s="672"/>
      <c r="AC21" s="672"/>
      <c r="AD21" s="673">
        <v>7219816</v>
      </c>
      <c r="AE21" s="673"/>
      <c r="AF21" s="673"/>
      <c r="AG21" s="673"/>
      <c r="AH21" s="673"/>
      <c r="AI21" s="673"/>
      <c r="AJ21" s="673"/>
      <c r="AK21" s="673"/>
      <c r="AL21" s="637">
        <v>28.5</v>
      </c>
      <c r="AM21" s="638"/>
      <c r="AN21" s="638"/>
      <c r="AO21" s="674"/>
      <c r="AP21" s="631" t="s">
        <v>277</v>
      </c>
      <c r="AQ21" s="712"/>
      <c r="AR21" s="712"/>
      <c r="AS21" s="712"/>
      <c r="AT21" s="712"/>
      <c r="AU21" s="712"/>
      <c r="AV21" s="712"/>
      <c r="AW21" s="712"/>
      <c r="AX21" s="712"/>
      <c r="AY21" s="712"/>
      <c r="AZ21" s="712"/>
      <c r="BA21" s="712"/>
      <c r="BB21" s="712"/>
      <c r="BC21" s="712"/>
      <c r="BD21" s="712"/>
      <c r="BE21" s="712"/>
      <c r="BF21" s="713"/>
      <c r="BG21" s="634" t="s">
        <v>128</v>
      </c>
      <c r="BH21" s="635"/>
      <c r="BI21" s="635"/>
      <c r="BJ21" s="635"/>
      <c r="BK21" s="635"/>
      <c r="BL21" s="635"/>
      <c r="BM21" s="635"/>
      <c r="BN21" s="636"/>
      <c r="BO21" s="672" t="s">
        <v>233</v>
      </c>
      <c r="BP21" s="672"/>
      <c r="BQ21" s="672"/>
      <c r="BR21" s="672"/>
      <c r="BS21" s="673" t="s">
        <v>233</v>
      </c>
      <c r="BT21" s="673"/>
      <c r="BU21" s="673"/>
      <c r="BV21" s="673"/>
      <c r="BW21" s="673"/>
      <c r="BX21" s="673"/>
      <c r="BY21" s="673"/>
      <c r="BZ21" s="673"/>
      <c r="CA21" s="673"/>
      <c r="CB21" s="708"/>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c r="B22" s="631" t="s">
        <v>278</v>
      </c>
      <c r="C22" s="632"/>
      <c r="D22" s="632"/>
      <c r="E22" s="632"/>
      <c r="F22" s="632"/>
      <c r="G22" s="632"/>
      <c r="H22" s="632"/>
      <c r="I22" s="632"/>
      <c r="J22" s="632"/>
      <c r="K22" s="632"/>
      <c r="L22" s="632"/>
      <c r="M22" s="632"/>
      <c r="N22" s="632"/>
      <c r="O22" s="632"/>
      <c r="P22" s="632"/>
      <c r="Q22" s="633"/>
      <c r="R22" s="634">
        <v>7219816</v>
      </c>
      <c r="S22" s="635"/>
      <c r="T22" s="635"/>
      <c r="U22" s="635"/>
      <c r="V22" s="635"/>
      <c r="W22" s="635"/>
      <c r="X22" s="635"/>
      <c r="Y22" s="636"/>
      <c r="Z22" s="672">
        <v>16.3</v>
      </c>
      <c r="AA22" s="672"/>
      <c r="AB22" s="672"/>
      <c r="AC22" s="672"/>
      <c r="AD22" s="673">
        <v>7219816</v>
      </c>
      <c r="AE22" s="673"/>
      <c r="AF22" s="673"/>
      <c r="AG22" s="673"/>
      <c r="AH22" s="673"/>
      <c r="AI22" s="673"/>
      <c r="AJ22" s="673"/>
      <c r="AK22" s="673"/>
      <c r="AL22" s="637">
        <v>28.5</v>
      </c>
      <c r="AM22" s="638"/>
      <c r="AN22" s="638"/>
      <c r="AO22" s="674"/>
      <c r="AP22" s="631" t="s">
        <v>279</v>
      </c>
      <c r="AQ22" s="712"/>
      <c r="AR22" s="712"/>
      <c r="AS22" s="712"/>
      <c r="AT22" s="712"/>
      <c r="AU22" s="712"/>
      <c r="AV22" s="712"/>
      <c r="AW22" s="712"/>
      <c r="AX22" s="712"/>
      <c r="AY22" s="712"/>
      <c r="AZ22" s="712"/>
      <c r="BA22" s="712"/>
      <c r="BB22" s="712"/>
      <c r="BC22" s="712"/>
      <c r="BD22" s="712"/>
      <c r="BE22" s="712"/>
      <c r="BF22" s="713"/>
      <c r="BG22" s="634" t="s">
        <v>233</v>
      </c>
      <c r="BH22" s="635"/>
      <c r="BI22" s="635"/>
      <c r="BJ22" s="635"/>
      <c r="BK22" s="635"/>
      <c r="BL22" s="635"/>
      <c r="BM22" s="635"/>
      <c r="BN22" s="636"/>
      <c r="BO22" s="672" t="s">
        <v>233</v>
      </c>
      <c r="BP22" s="672"/>
      <c r="BQ22" s="672"/>
      <c r="BR22" s="672"/>
      <c r="BS22" s="673" t="s">
        <v>128</v>
      </c>
      <c r="BT22" s="673"/>
      <c r="BU22" s="673"/>
      <c r="BV22" s="673"/>
      <c r="BW22" s="673"/>
      <c r="BX22" s="673"/>
      <c r="BY22" s="673"/>
      <c r="BZ22" s="673"/>
      <c r="CA22" s="673"/>
      <c r="CB22" s="708"/>
      <c r="CD22" s="692" t="s">
        <v>280</v>
      </c>
      <c r="CE22" s="693"/>
      <c r="CF22" s="693"/>
      <c r="CG22" s="693"/>
      <c r="CH22" s="693"/>
      <c r="CI22" s="693"/>
      <c r="CJ22" s="693"/>
      <c r="CK22" s="693"/>
      <c r="CL22" s="693"/>
      <c r="CM22" s="693"/>
      <c r="CN22" s="693"/>
      <c r="CO22" s="693"/>
      <c r="CP22" s="693"/>
      <c r="CQ22" s="693"/>
      <c r="CR22" s="693"/>
      <c r="CS22" s="693"/>
      <c r="CT22" s="693"/>
      <c r="CU22" s="693"/>
      <c r="CV22" s="693"/>
      <c r="CW22" s="693"/>
      <c r="CX22" s="693"/>
      <c r="CY22" s="693"/>
      <c r="CZ22" s="693"/>
      <c r="DA22" s="693"/>
      <c r="DB22" s="693"/>
      <c r="DC22" s="693"/>
      <c r="DD22" s="693"/>
      <c r="DE22" s="693"/>
      <c r="DF22" s="693"/>
      <c r="DG22" s="693"/>
      <c r="DH22" s="693"/>
      <c r="DI22" s="693"/>
      <c r="DJ22" s="693"/>
      <c r="DK22" s="693"/>
      <c r="DL22" s="693"/>
      <c r="DM22" s="693"/>
      <c r="DN22" s="693"/>
      <c r="DO22" s="693"/>
      <c r="DP22" s="693"/>
      <c r="DQ22" s="693"/>
      <c r="DR22" s="693"/>
      <c r="DS22" s="693"/>
      <c r="DT22" s="693"/>
      <c r="DU22" s="693"/>
      <c r="DV22" s="693"/>
      <c r="DW22" s="693"/>
      <c r="DX22" s="693"/>
      <c r="DY22" s="693"/>
      <c r="DZ22" s="693"/>
      <c r="EA22" s="693"/>
      <c r="EB22" s="693"/>
      <c r="EC22" s="694"/>
    </row>
    <row r="23" spans="2:133" ht="11.25" customHeight="1">
      <c r="B23" s="631" t="s">
        <v>281</v>
      </c>
      <c r="C23" s="632"/>
      <c r="D23" s="632"/>
      <c r="E23" s="632"/>
      <c r="F23" s="632"/>
      <c r="G23" s="632"/>
      <c r="H23" s="632"/>
      <c r="I23" s="632"/>
      <c r="J23" s="632"/>
      <c r="K23" s="632"/>
      <c r="L23" s="632"/>
      <c r="M23" s="632"/>
      <c r="N23" s="632"/>
      <c r="O23" s="632"/>
      <c r="P23" s="632"/>
      <c r="Q23" s="633"/>
      <c r="R23" s="634">
        <v>416692</v>
      </c>
      <c r="S23" s="635"/>
      <c r="T23" s="635"/>
      <c r="U23" s="635"/>
      <c r="V23" s="635"/>
      <c r="W23" s="635"/>
      <c r="X23" s="635"/>
      <c r="Y23" s="636"/>
      <c r="Z23" s="672">
        <v>0.9</v>
      </c>
      <c r="AA23" s="672"/>
      <c r="AB23" s="672"/>
      <c r="AC23" s="672"/>
      <c r="AD23" s="673" t="s">
        <v>128</v>
      </c>
      <c r="AE23" s="673"/>
      <c r="AF23" s="673"/>
      <c r="AG23" s="673"/>
      <c r="AH23" s="673"/>
      <c r="AI23" s="673"/>
      <c r="AJ23" s="673"/>
      <c r="AK23" s="673"/>
      <c r="AL23" s="637" t="s">
        <v>174</v>
      </c>
      <c r="AM23" s="638"/>
      <c r="AN23" s="638"/>
      <c r="AO23" s="674"/>
      <c r="AP23" s="631" t="s">
        <v>282</v>
      </c>
      <c r="AQ23" s="712"/>
      <c r="AR23" s="712"/>
      <c r="AS23" s="712"/>
      <c r="AT23" s="712"/>
      <c r="AU23" s="712"/>
      <c r="AV23" s="712"/>
      <c r="AW23" s="712"/>
      <c r="AX23" s="712"/>
      <c r="AY23" s="712"/>
      <c r="AZ23" s="712"/>
      <c r="BA23" s="712"/>
      <c r="BB23" s="712"/>
      <c r="BC23" s="712"/>
      <c r="BD23" s="712"/>
      <c r="BE23" s="712"/>
      <c r="BF23" s="713"/>
      <c r="BG23" s="634">
        <v>728462</v>
      </c>
      <c r="BH23" s="635"/>
      <c r="BI23" s="635"/>
      <c r="BJ23" s="635"/>
      <c r="BK23" s="635"/>
      <c r="BL23" s="635"/>
      <c r="BM23" s="635"/>
      <c r="BN23" s="636"/>
      <c r="BO23" s="672">
        <v>4.8</v>
      </c>
      <c r="BP23" s="672"/>
      <c r="BQ23" s="672"/>
      <c r="BR23" s="672"/>
      <c r="BS23" s="673" t="s">
        <v>128</v>
      </c>
      <c r="BT23" s="673"/>
      <c r="BU23" s="673"/>
      <c r="BV23" s="673"/>
      <c r="BW23" s="673"/>
      <c r="BX23" s="673"/>
      <c r="BY23" s="673"/>
      <c r="BZ23" s="673"/>
      <c r="CA23" s="673"/>
      <c r="CB23" s="708"/>
      <c r="CD23" s="692" t="s">
        <v>221</v>
      </c>
      <c r="CE23" s="693"/>
      <c r="CF23" s="693"/>
      <c r="CG23" s="693"/>
      <c r="CH23" s="693"/>
      <c r="CI23" s="693"/>
      <c r="CJ23" s="693"/>
      <c r="CK23" s="693"/>
      <c r="CL23" s="693"/>
      <c r="CM23" s="693"/>
      <c r="CN23" s="693"/>
      <c r="CO23" s="693"/>
      <c r="CP23" s="693"/>
      <c r="CQ23" s="694"/>
      <c r="CR23" s="692" t="s">
        <v>283</v>
      </c>
      <c r="CS23" s="693"/>
      <c r="CT23" s="693"/>
      <c r="CU23" s="693"/>
      <c r="CV23" s="693"/>
      <c r="CW23" s="693"/>
      <c r="CX23" s="693"/>
      <c r="CY23" s="694"/>
      <c r="CZ23" s="692" t="s">
        <v>284</v>
      </c>
      <c r="DA23" s="693"/>
      <c r="DB23" s="693"/>
      <c r="DC23" s="694"/>
      <c r="DD23" s="692" t="s">
        <v>285</v>
      </c>
      <c r="DE23" s="693"/>
      <c r="DF23" s="693"/>
      <c r="DG23" s="693"/>
      <c r="DH23" s="693"/>
      <c r="DI23" s="693"/>
      <c r="DJ23" s="693"/>
      <c r="DK23" s="694"/>
      <c r="DL23" s="724" t="s">
        <v>286</v>
      </c>
      <c r="DM23" s="725"/>
      <c r="DN23" s="725"/>
      <c r="DO23" s="725"/>
      <c r="DP23" s="725"/>
      <c r="DQ23" s="725"/>
      <c r="DR23" s="725"/>
      <c r="DS23" s="725"/>
      <c r="DT23" s="725"/>
      <c r="DU23" s="725"/>
      <c r="DV23" s="726"/>
      <c r="DW23" s="692" t="s">
        <v>287</v>
      </c>
      <c r="DX23" s="693"/>
      <c r="DY23" s="693"/>
      <c r="DZ23" s="693"/>
      <c r="EA23" s="693"/>
      <c r="EB23" s="693"/>
      <c r="EC23" s="694"/>
    </row>
    <row r="24" spans="2:133" ht="11.25" customHeight="1">
      <c r="B24" s="631" t="s">
        <v>288</v>
      </c>
      <c r="C24" s="632"/>
      <c r="D24" s="632"/>
      <c r="E24" s="632"/>
      <c r="F24" s="632"/>
      <c r="G24" s="632"/>
      <c r="H24" s="632"/>
      <c r="I24" s="632"/>
      <c r="J24" s="632"/>
      <c r="K24" s="632"/>
      <c r="L24" s="632"/>
      <c r="M24" s="632"/>
      <c r="N24" s="632"/>
      <c r="O24" s="632"/>
      <c r="P24" s="632"/>
      <c r="Q24" s="633"/>
      <c r="R24" s="634">
        <v>65</v>
      </c>
      <c r="S24" s="635"/>
      <c r="T24" s="635"/>
      <c r="U24" s="635"/>
      <c r="V24" s="635"/>
      <c r="W24" s="635"/>
      <c r="X24" s="635"/>
      <c r="Y24" s="636"/>
      <c r="Z24" s="672">
        <v>0</v>
      </c>
      <c r="AA24" s="672"/>
      <c r="AB24" s="672"/>
      <c r="AC24" s="672"/>
      <c r="AD24" s="673" t="s">
        <v>233</v>
      </c>
      <c r="AE24" s="673"/>
      <c r="AF24" s="673"/>
      <c r="AG24" s="673"/>
      <c r="AH24" s="673"/>
      <c r="AI24" s="673"/>
      <c r="AJ24" s="673"/>
      <c r="AK24" s="673"/>
      <c r="AL24" s="637" t="s">
        <v>128</v>
      </c>
      <c r="AM24" s="638"/>
      <c r="AN24" s="638"/>
      <c r="AO24" s="674"/>
      <c r="AP24" s="631" t="s">
        <v>289</v>
      </c>
      <c r="AQ24" s="712"/>
      <c r="AR24" s="712"/>
      <c r="AS24" s="712"/>
      <c r="AT24" s="712"/>
      <c r="AU24" s="712"/>
      <c r="AV24" s="712"/>
      <c r="AW24" s="712"/>
      <c r="AX24" s="712"/>
      <c r="AY24" s="712"/>
      <c r="AZ24" s="712"/>
      <c r="BA24" s="712"/>
      <c r="BB24" s="712"/>
      <c r="BC24" s="712"/>
      <c r="BD24" s="712"/>
      <c r="BE24" s="712"/>
      <c r="BF24" s="713"/>
      <c r="BG24" s="634" t="s">
        <v>128</v>
      </c>
      <c r="BH24" s="635"/>
      <c r="BI24" s="635"/>
      <c r="BJ24" s="635"/>
      <c r="BK24" s="635"/>
      <c r="BL24" s="635"/>
      <c r="BM24" s="635"/>
      <c r="BN24" s="636"/>
      <c r="BO24" s="672" t="s">
        <v>128</v>
      </c>
      <c r="BP24" s="672"/>
      <c r="BQ24" s="672"/>
      <c r="BR24" s="672"/>
      <c r="BS24" s="673" t="s">
        <v>128</v>
      </c>
      <c r="BT24" s="673"/>
      <c r="BU24" s="673"/>
      <c r="BV24" s="673"/>
      <c r="BW24" s="673"/>
      <c r="BX24" s="673"/>
      <c r="BY24" s="673"/>
      <c r="BZ24" s="673"/>
      <c r="CA24" s="673"/>
      <c r="CB24" s="708"/>
      <c r="CD24" s="689" t="s">
        <v>290</v>
      </c>
      <c r="CE24" s="690"/>
      <c r="CF24" s="690"/>
      <c r="CG24" s="690"/>
      <c r="CH24" s="690"/>
      <c r="CI24" s="690"/>
      <c r="CJ24" s="690"/>
      <c r="CK24" s="690"/>
      <c r="CL24" s="690"/>
      <c r="CM24" s="690"/>
      <c r="CN24" s="690"/>
      <c r="CO24" s="690"/>
      <c r="CP24" s="690"/>
      <c r="CQ24" s="691"/>
      <c r="CR24" s="686">
        <v>21567163</v>
      </c>
      <c r="CS24" s="687"/>
      <c r="CT24" s="687"/>
      <c r="CU24" s="687"/>
      <c r="CV24" s="687"/>
      <c r="CW24" s="687"/>
      <c r="CX24" s="687"/>
      <c r="CY24" s="715"/>
      <c r="CZ24" s="716">
        <v>51.7</v>
      </c>
      <c r="DA24" s="698"/>
      <c r="DB24" s="698"/>
      <c r="DC24" s="718"/>
      <c r="DD24" s="714">
        <v>13759152</v>
      </c>
      <c r="DE24" s="687"/>
      <c r="DF24" s="687"/>
      <c r="DG24" s="687"/>
      <c r="DH24" s="687"/>
      <c r="DI24" s="687"/>
      <c r="DJ24" s="687"/>
      <c r="DK24" s="715"/>
      <c r="DL24" s="714">
        <v>13249128</v>
      </c>
      <c r="DM24" s="687"/>
      <c r="DN24" s="687"/>
      <c r="DO24" s="687"/>
      <c r="DP24" s="687"/>
      <c r="DQ24" s="687"/>
      <c r="DR24" s="687"/>
      <c r="DS24" s="687"/>
      <c r="DT24" s="687"/>
      <c r="DU24" s="687"/>
      <c r="DV24" s="715"/>
      <c r="DW24" s="716">
        <v>51.2</v>
      </c>
      <c r="DX24" s="698"/>
      <c r="DY24" s="698"/>
      <c r="DZ24" s="698"/>
      <c r="EA24" s="698"/>
      <c r="EB24" s="698"/>
      <c r="EC24" s="717"/>
    </row>
    <row r="25" spans="2:133" ht="11.25" customHeight="1">
      <c r="B25" s="631" t="s">
        <v>291</v>
      </c>
      <c r="C25" s="632"/>
      <c r="D25" s="632"/>
      <c r="E25" s="632"/>
      <c r="F25" s="632"/>
      <c r="G25" s="632"/>
      <c r="H25" s="632"/>
      <c r="I25" s="632"/>
      <c r="J25" s="632"/>
      <c r="K25" s="632"/>
      <c r="L25" s="632"/>
      <c r="M25" s="632"/>
      <c r="N25" s="632"/>
      <c r="O25" s="632"/>
      <c r="P25" s="632"/>
      <c r="Q25" s="633"/>
      <c r="R25" s="634">
        <v>26293533</v>
      </c>
      <c r="S25" s="635"/>
      <c r="T25" s="635"/>
      <c r="U25" s="635"/>
      <c r="V25" s="635"/>
      <c r="W25" s="635"/>
      <c r="X25" s="635"/>
      <c r="Y25" s="636"/>
      <c r="Z25" s="672">
        <v>59.3</v>
      </c>
      <c r="AA25" s="672"/>
      <c r="AB25" s="672"/>
      <c r="AC25" s="672"/>
      <c r="AD25" s="673">
        <v>25148314</v>
      </c>
      <c r="AE25" s="673"/>
      <c r="AF25" s="673"/>
      <c r="AG25" s="673"/>
      <c r="AH25" s="673"/>
      <c r="AI25" s="673"/>
      <c r="AJ25" s="673"/>
      <c r="AK25" s="673"/>
      <c r="AL25" s="637">
        <v>99.4</v>
      </c>
      <c r="AM25" s="638"/>
      <c r="AN25" s="638"/>
      <c r="AO25" s="674"/>
      <c r="AP25" s="631" t="s">
        <v>292</v>
      </c>
      <c r="AQ25" s="712"/>
      <c r="AR25" s="712"/>
      <c r="AS25" s="712"/>
      <c r="AT25" s="712"/>
      <c r="AU25" s="712"/>
      <c r="AV25" s="712"/>
      <c r="AW25" s="712"/>
      <c r="AX25" s="712"/>
      <c r="AY25" s="712"/>
      <c r="AZ25" s="712"/>
      <c r="BA25" s="712"/>
      <c r="BB25" s="712"/>
      <c r="BC25" s="712"/>
      <c r="BD25" s="712"/>
      <c r="BE25" s="712"/>
      <c r="BF25" s="713"/>
      <c r="BG25" s="634" t="s">
        <v>128</v>
      </c>
      <c r="BH25" s="635"/>
      <c r="BI25" s="635"/>
      <c r="BJ25" s="635"/>
      <c r="BK25" s="635"/>
      <c r="BL25" s="635"/>
      <c r="BM25" s="635"/>
      <c r="BN25" s="636"/>
      <c r="BO25" s="672" t="s">
        <v>128</v>
      </c>
      <c r="BP25" s="672"/>
      <c r="BQ25" s="672"/>
      <c r="BR25" s="672"/>
      <c r="BS25" s="673" t="s">
        <v>233</v>
      </c>
      <c r="BT25" s="673"/>
      <c r="BU25" s="673"/>
      <c r="BV25" s="673"/>
      <c r="BW25" s="673"/>
      <c r="BX25" s="673"/>
      <c r="BY25" s="673"/>
      <c r="BZ25" s="673"/>
      <c r="CA25" s="673"/>
      <c r="CB25" s="708"/>
      <c r="CD25" s="631" t="s">
        <v>293</v>
      </c>
      <c r="CE25" s="632"/>
      <c r="CF25" s="632"/>
      <c r="CG25" s="632"/>
      <c r="CH25" s="632"/>
      <c r="CI25" s="632"/>
      <c r="CJ25" s="632"/>
      <c r="CK25" s="632"/>
      <c r="CL25" s="632"/>
      <c r="CM25" s="632"/>
      <c r="CN25" s="632"/>
      <c r="CO25" s="632"/>
      <c r="CP25" s="632"/>
      <c r="CQ25" s="633"/>
      <c r="CR25" s="634">
        <v>6102849</v>
      </c>
      <c r="CS25" s="647"/>
      <c r="CT25" s="647"/>
      <c r="CU25" s="647"/>
      <c r="CV25" s="647"/>
      <c r="CW25" s="647"/>
      <c r="CX25" s="647"/>
      <c r="CY25" s="648"/>
      <c r="CZ25" s="637">
        <v>14.6</v>
      </c>
      <c r="DA25" s="649"/>
      <c r="DB25" s="649"/>
      <c r="DC25" s="650"/>
      <c r="DD25" s="640">
        <v>5614214</v>
      </c>
      <c r="DE25" s="647"/>
      <c r="DF25" s="647"/>
      <c r="DG25" s="647"/>
      <c r="DH25" s="647"/>
      <c r="DI25" s="647"/>
      <c r="DJ25" s="647"/>
      <c r="DK25" s="648"/>
      <c r="DL25" s="640">
        <v>5559942</v>
      </c>
      <c r="DM25" s="647"/>
      <c r="DN25" s="647"/>
      <c r="DO25" s="647"/>
      <c r="DP25" s="647"/>
      <c r="DQ25" s="647"/>
      <c r="DR25" s="647"/>
      <c r="DS25" s="647"/>
      <c r="DT25" s="647"/>
      <c r="DU25" s="647"/>
      <c r="DV25" s="648"/>
      <c r="DW25" s="637">
        <v>21.5</v>
      </c>
      <c r="DX25" s="649"/>
      <c r="DY25" s="649"/>
      <c r="DZ25" s="649"/>
      <c r="EA25" s="649"/>
      <c r="EB25" s="649"/>
      <c r="EC25" s="661"/>
    </row>
    <row r="26" spans="2:133" ht="11.25" customHeight="1">
      <c r="B26" s="631" t="s">
        <v>294</v>
      </c>
      <c r="C26" s="632"/>
      <c r="D26" s="632"/>
      <c r="E26" s="632"/>
      <c r="F26" s="632"/>
      <c r="G26" s="632"/>
      <c r="H26" s="632"/>
      <c r="I26" s="632"/>
      <c r="J26" s="632"/>
      <c r="K26" s="632"/>
      <c r="L26" s="632"/>
      <c r="M26" s="632"/>
      <c r="N26" s="632"/>
      <c r="O26" s="632"/>
      <c r="P26" s="632"/>
      <c r="Q26" s="633"/>
      <c r="R26" s="634">
        <v>13136</v>
      </c>
      <c r="S26" s="635"/>
      <c r="T26" s="635"/>
      <c r="U26" s="635"/>
      <c r="V26" s="635"/>
      <c r="W26" s="635"/>
      <c r="X26" s="635"/>
      <c r="Y26" s="636"/>
      <c r="Z26" s="672">
        <v>0</v>
      </c>
      <c r="AA26" s="672"/>
      <c r="AB26" s="672"/>
      <c r="AC26" s="672"/>
      <c r="AD26" s="673">
        <v>13136</v>
      </c>
      <c r="AE26" s="673"/>
      <c r="AF26" s="673"/>
      <c r="AG26" s="673"/>
      <c r="AH26" s="673"/>
      <c r="AI26" s="673"/>
      <c r="AJ26" s="673"/>
      <c r="AK26" s="673"/>
      <c r="AL26" s="637">
        <v>0.1</v>
      </c>
      <c r="AM26" s="638"/>
      <c r="AN26" s="638"/>
      <c r="AO26" s="674"/>
      <c r="AP26" s="631" t="s">
        <v>295</v>
      </c>
      <c r="AQ26" s="712"/>
      <c r="AR26" s="712"/>
      <c r="AS26" s="712"/>
      <c r="AT26" s="712"/>
      <c r="AU26" s="712"/>
      <c r="AV26" s="712"/>
      <c r="AW26" s="712"/>
      <c r="AX26" s="712"/>
      <c r="AY26" s="712"/>
      <c r="AZ26" s="712"/>
      <c r="BA26" s="712"/>
      <c r="BB26" s="712"/>
      <c r="BC26" s="712"/>
      <c r="BD26" s="712"/>
      <c r="BE26" s="712"/>
      <c r="BF26" s="713"/>
      <c r="BG26" s="634" t="s">
        <v>128</v>
      </c>
      <c r="BH26" s="635"/>
      <c r="BI26" s="635"/>
      <c r="BJ26" s="635"/>
      <c r="BK26" s="635"/>
      <c r="BL26" s="635"/>
      <c r="BM26" s="635"/>
      <c r="BN26" s="636"/>
      <c r="BO26" s="672" t="s">
        <v>233</v>
      </c>
      <c r="BP26" s="672"/>
      <c r="BQ26" s="672"/>
      <c r="BR26" s="672"/>
      <c r="BS26" s="673" t="s">
        <v>128</v>
      </c>
      <c r="BT26" s="673"/>
      <c r="BU26" s="673"/>
      <c r="BV26" s="673"/>
      <c r="BW26" s="673"/>
      <c r="BX26" s="673"/>
      <c r="BY26" s="673"/>
      <c r="BZ26" s="673"/>
      <c r="CA26" s="673"/>
      <c r="CB26" s="708"/>
      <c r="CD26" s="631" t="s">
        <v>296</v>
      </c>
      <c r="CE26" s="632"/>
      <c r="CF26" s="632"/>
      <c r="CG26" s="632"/>
      <c r="CH26" s="632"/>
      <c r="CI26" s="632"/>
      <c r="CJ26" s="632"/>
      <c r="CK26" s="632"/>
      <c r="CL26" s="632"/>
      <c r="CM26" s="632"/>
      <c r="CN26" s="632"/>
      <c r="CO26" s="632"/>
      <c r="CP26" s="632"/>
      <c r="CQ26" s="633"/>
      <c r="CR26" s="634">
        <v>3845770</v>
      </c>
      <c r="CS26" s="635"/>
      <c r="CT26" s="635"/>
      <c r="CU26" s="635"/>
      <c r="CV26" s="635"/>
      <c r="CW26" s="635"/>
      <c r="CX26" s="635"/>
      <c r="CY26" s="636"/>
      <c r="CZ26" s="637">
        <v>9.1999999999999993</v>
      </c>
      <c r="DA26" s="649"/>
      <c r="DB26" s="649"/>
      <c r="DC26" s="650"/>
      <c r="DD26" s="640">
        <v>3564719</v>
      </c>
      <c r="DE26" s="635"/>
      <c r="DF26" s="635"/>
      <c r="DG26" s="635"/>
      <c r="DH26" s="635"/>
      <c r="DI26" s="635"/>
      <c r="DJ26" s="635"/>
      <c r="DK26" s="636"/>
      <c r="DL26" s="640" t="s">
        <v>128</v>
      </c>
      <c r="DM26" s="635"/>
      <c r="DN26" s="635"/>
      <c r="DO26" s="635"/>
      <c r="DP26" s="635"/>
      <c r="DQ26" s="635"/>
      <c r="DR26" s="635"/>
      <c r="DS26" s="635"/>
      <c r="DT26" s="635"/>
      <c r="DU26" s="635"/>
      <c r="DV26" s="636"/>
      <c r="DW26" s="637" t="s">
        <v>128</v>
      </c>
      <c r="DX26" s="649"/>
      <c r="DY26" s="649"/>
      <c r="DZ26" s="649"/>
      <c r="EA26" s="649"/>
      <c r="EB26" s="649"/>
      <c r="EC26" s="661"/>
    </row>
    <row r="27" spans="2:133" ht="11.25" customHeight="1">
      <c r="B27" s="631" t="s">
        <v>297</v>
      </c>
      <c r="C27" s="632"/>
      <c r="D27" s="632"/>
      <c r="E27" s="632"/>
      <c r="F27" s="632"/>
      <c r="G27" s="632"/>
      <c r="H27" s="632"/>
      <c r="I27" s="632"/>
      <c r="J27" s="632"/>
      <c r="K27" s="632"/>
      <c r="L27" s="632"/>
      <c r="M27" s="632"/>
      <c r="N27" s="632"/>
      <c r="O27" s="632"/>
      <c r="P27" s="632"/>
      <c r="Q27" s="633"/>
      <c r="R27" s="634">
        <v>92172</v>
      </c>
      <c r="S27" s="635"/>
      <c r="T27" s="635"/>
      <c r="U27" s="635"/>
      <c r="V27" s="635"/>
      <c r="W27" s="635"/>
      <c r="X27" s="635"/>
      <c r="Y27" s="636"/>
      <c r="Z27" s="672">
        <v>0.2</v>
      </c>
      <c r="AA27" s="672"/>
      <c r="AB27" s="672"/>
      <c r="AC27" s="672"/>
      <c r="AD27" s="673" t="s">
        <v>128</v>
      </c>
      <c r="AE27" s="673"/>
      <c r="AF27" s="673"/>
      <c r="AG27" s="673"/>
      <c r="AH27" s="673"/>
      <c r="AI27" s="673"/>
      <c r="AJ27" s="673"/>
      <c r="AK27" s="673"/>
      <c r="AL27" s="637" t="s">
        <v>128</v>
      </c>
      <c r="AM27" s="638"/>
      <c r="AN27" s="638"/>
      <c r="AO27" s="674"/>
      <c r="AP27" s="631" t="s">
        <v>298</v>
      </c>
      <c r="AQ27" s="632"/>
      <c r="AR27" s="632"/>
      <c r="AS27" s="632"/>
      <c r="AT27" s="632"/>
      <c r="AU27" s="632"/>
      <c r="AV27" s="632"/>
      <c r="AW27" s="632"/>
      <c r="AX27" s="632"/>
      <c r="AY27" s="632"/>
      <c r="AZ27" s="632"/>
      <c r="BA27" s="632"/>
      <c r="BB27" s="632"/>
      <c r="BC27" s="632"/>
      <c r="BD27" s="632"/>
      <c r="BE27" s="632"/>
      <c r="BF27" s="633"/>
      <c r="BG27" s="634">
        <v>15192185</v>
      </c>
      <c r="BH27" s="635"/>
      <c r="BI27" s="635"/>
      <c r="BJ27" s="635"/>
      <c r="BK27" s="635"/>
      <c r="BL27" s="635"/>
      <c r="BM27" s="635"/>
      <c r="BN27" s="636"/>
      <c r="BO27" s="672">
        <v>100</v>
      </c>
      <c r="BP27" s="672"/>
      <c r="BQ27" s="672"/>
      <c r="BR27" s="672"/>
      <c r="BS27" s="673">
        <v>132314</v>
      </c>
      <c r="BT27" s="673"/>
      <c r="BU27" s="673"/>
      <c r="BV27" s="673"/>
      <c r="BW27" s="673"/>
      <c r="BX27" s="673"/>
      <c r="BY27" s="673"/>
      <c r="BZ27" s="673"/>
      <c r="CA27" s="673"/>
      <c r="CB27" s="708"/>
      <c r="CD27" s="631" t="s">
        <v>299</v>
      </c>
      <c r="CE27" s="632"/>
      <c r="CF27" s="632"/>
      <c r="CG27" s="632"/>
      <c r="CH27" s="632"/>
      <c r="CI27" s="632"/>
      <c r="CJ27" s="632"/>
      <c r="CK27" s="632"/>
      <c r="CL27" s="632"/>
      <c r="CM27" s="632"/>
      <c r="CN27" s="632"/>
      <c r="CO27" s="632"/>
      <c r="CP27" s="632"/>
      <c r="CQ27" s="633"/>
      <c r="CR27" s="634">
        <v>10654883</v>
      </c>
      <c r="CS27" s="647"/>
      <c r="CT27" s="647"/>
      <c r="CU27" s="647"/>
      <c r="CV27" s="647"/>
      <c r="CW27" s="647"/>
      <c r="CX27" s="647"/>
      <c r="CY27" s="648"/>
      <c r="CZ27" s="637">
        <v>25.5</v>
      </c>
      <c r="DA27" s="649"/>
      <c r="DB27" s="649"/>
      <c r="DC27" s="650"/>
      <c r="DD27" s="640">
        <v>3362457</v>
      </c>
      <c r="DE27" s="647"/>
      <c r="DF27" s="647"/>
      <c r="DG27" s="647"/>
      <c r="DH27" s="647"/>
      <c r="DI27" s="647"/>
      <c r="DJ27" s="647"/>
      <c r="DK27" s="648"/>
      <c r="DL27" s="640">
        <v>2906705</v>
      </c>
      <c r="DM27" s="647"/>
      <c r="DN27" s="647"/>
      <c r="DO27" s="647"/>
      <c r="DP27" s="647"/>
      <c r="DQ27" s="647"/>
      <c r="DR27" s="647"/>
      <c r="DS27" s="647"/>
      <c r="DT27" s="647"/>
      <c r="DU27" s="647"/>
      <c r="DV27" s="648"/>
      <c r="DW27" s="637">
        <v>11.2</v>
      </c>
      <c r="DX27" s="649"/>
      <c r="DY27" s="649"/>
      <c r="DZ27" s="649"/>
      <c r="EA27" s="649"/>
      <c r="EB27" s="649"/>
      <c r="EC27" s="661"/>
    </row>
    <row r="28" spans="2:133" ht="11.25" customHeight="1">
      <c r="B28" s="631" t="s">
        <v>300</v>
      </c>
      <c r="C28" s="632"/>
      <c r="D28" s="632"/>
      <c r="E28" s="632"/>
      <c r="F28" s="632"/>
      <c r="G28" s="632"/>
      <c r="H28" s="632"/>
      <c r="I28" s="632"/>
      <c r="J28" s="632"/>
      <c r="K28" s="632"/>
      <c r="L28" s="632"/>
      <c r="M28" s="632"/>
      <c r="N28" s="632"/>
      <c r="O28" s="632"/>
      <c r="P28" s="632"/>
      <c r="Q28" s="633"/>
      <c r="R28" s="634">
        <v>492025</v>
      </c>
      <c r="S28" s="635"/>
      <c r="T28" s="635"/>
      <c r="U28" s="635"/>
      <c r="V28" s="635"/>
      <c r="W28" s="635"/>
      <c r="X28" s="635"/>
      <c r="Y28" s="636"/>
      <c r="Z28" s="672">
        <v>1.1000000000000001</v>
      </c>
      <c r="AA28" s="672"/>
      <c r="AB28" s="672"/>
      <c r="AC28" s="672"/>
      <c r="AD28" s="673">
        <v>91279</v>
      </c>
      <c r="AE28" s="673"/>
      <c r="AF28" s="673"/>
      <c r="AG28" s="673"/>
      <c r="AH28" s="673"/>
      <c r="AI28" s="673"/>
      <c r="AJ28" s="673"/>
      <c r="AK28" s="673"/>
      <c r="AL28" s="637">
        <v>0.4</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301</v>
      </c>
      <c r="CE28" s="632"/>
      <c r="CF28" s="632"/>
      <c r="CG28" s="632"/>
      <c r="CH28" s="632"/>
      <c r="CI28" s="632"/>
      <c r="CJ28" s="632"/>
      <c r="CK28" s="632"/>
      <c r="CL28" s="632"/>
      <c r="CM28" s="632"/>
      <c r="CN28" s="632"/>
      <c r="CO28" s="632"/>
      <c r="CP28" s="632"/>
      <c r="CQ28" s="633"/>
      <c r="CR28" s="634">
        <v>4809431</v>
      </c>
      <c r="CS28" s="635"/>
      <c r="CT28" s="635"/>
      <c r="CU28" s="635"/>
      <c r="CV28" s="635"/>
      <c r="CW28" s="635"/>
      <c r="CX28" s="635"/>
      <c r="CY28" s="636"/>
      <c r="CZ28" s="637">
        <v>11.5</v>
      </c>
      <c r="DA28" s="649"/>
      <c r="DB28" s="649"/>
      <c r="DC28" s="650"/>
      <c r="DD28" s="640">
        <v>4782481</v>
      </c>
      <c r="DE28" s="635"/>
      <c r="DF28" s="635"/>
      <c r="DG28" s="635"/>
      <c r="DH28" s="635"/>
      <c r="DI28" s="635"/>
      <c r="DJ28" s="635"/>
      <c r="DK28" s="636"/>
      <c r="DL28" s="640">
        <v>4782481</v>
      </c>
      <c r="DM28" s="635"/>
      <c r="DN28" s="635"/>
      <c r="DO28" s="635"/>
      <c r="DP28" s="635"/>
      <c r="DQ28" s="635"/>
      <c r="DR28" s="635"/>
      <c r="DS28" s="635"/>
      <c r="DT28" s="635"/>
      <c r="DU28" s="635"/>
      <c r="DV28" s="636"/>
      <c r="DW28" s="637">
        <v>18.5</v>
      </c>
      <c r="DX28" s="649"/>
      <c r="DY28" s="649"/>
      <c r="DZ28" s="649"/>
      <c r="EA28" s="649"/>
      <c r="EB28" s="649"/>
      <c r="EC28" s="661"/>
    </row>
    <row r="29" spans="2:133" ht="11.25" customHeight="1">
      <c r="B29" s="631" t="s">
        <v>302</v>
      </c>
      <c r="C29" s="632"/>
      <c r="D29" s="632"/>
      <c r="E29" s="632"/>
      <c r="F29" s="632"/>
      <c r="G29" s="632"/>
      <c r="H29" s="632"/>
      <c r="I29" s="632"/>
      <c r="J29" s="632"/>
      <c r="K29" s="632"/>
      <c r="L29" s="632"/>
      <c r="M29" s="632"/>
      <c r="N29" s="632"/>
      <c r="O29" s="632"/>
      <c r="P29" s="632"/>
      <c r="Q29" s="633"/>
      <c r="R29" s="634">
        <v>78522</v>
      </c>
      <c r="S29" s="635"/>
      <c r="T29" s="635"/>
      <c r="U29" s="635"/>
      <c r="V29" s="635"/>
      <c r="W29" s="635"/>
      <c r="X29" s="635"/>
      <c r="Y29" s="636"/>
      <c r="Z29" s="672">
        <v>0.2</v>
      </c>
      <c r="AA29" s="672"/>
      <c r="AB29" s="672"/>
      <c r="AC29" s="672"/>
      <c r="AD29" s="673">
        <v>2</v>
      </c>
      <c r="AE29" s="673"/>
      <c r="AF29" s="673"/>
      <c r="AG29" s="673"/>
      <c r="AH29" s="673"/>
      <c r="AI29" s="673"/>
      <c r="AJ29" s="673"/>
      <c r="AK29" s="673"/>
      <c r="AL29" s="637">
        <v>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08"/>
      <c r="CD29" s="653" t="s">
        <v>303</v>
      </c>
      <c r="CE29" s="654"/>
      <c r="CF29" s="631" t="s">
        <v>71</v>
      </c>
      <c r="CG29" s="632"/>
      <c r="CH29" s="632"/>
      <c r="CI29" s="632"/>
      <c r="CJ29" s="632"/>
      <c r="CK29" s="632"/>
      <c r="CL29" s="632"/>
      <c r="CM29" s="632"/>
      <c r="CN29" s="632"/>
      <c r="CO29" s="632"/>
      <c r="CP29" s="632"/>
      <c r="CQ29" s="633"/>
      <c r="CR29" s="634">
        <v>4809431</v>
      </c>
      <c r="CS29" s="647"/>
      <c r="CT29" s="647"/>
      <c r="CU29" s="647"/>
      <c r="CV29" s="647"/>
      <c r="CW29" s="647"/>
      <c r="CX29" s="647"/>
      <c r="CY29" s="648"/>
      <c r="CZ29" s="637">
        <v>11.5</v>
      </c>
      <c r="DA29" s="649"/>
      <c r="DB29" s="649"/>
      <c r="DC29" s="650"/>
      <c r="DD29" s="640">
        <v>4782481</v>
      </c>
      <c r="DE29" s="647"/>
      <c r="DF29" s="647"/>
      <c r="DG29" s="647"/>
      <c r="DH29" s="647"/>
      <c r="DI29" s="647"/>
      <c r="DJ29" s="647"/>
      <c r="DK29" s="648"/>
      <c r="DL29" s="640">
        <v>4782481</v>
      </c>
      <c r="DM29" s="647"/>
      <c r="DN29" s="647"/>
      <c r="DO29" s="647"/>
      <c r="DP29" s="647"/>
      <c r="DQ29" s="647"/>
      <c r="DR29" s="647"/>
      <c r="DS29" s="647"/>
      <c r="DT29" s="647"/>
      <c r="DU29" s="647"/>
      <c r="DV29" s="648"/>
      <c r="DW29" s="637">
        <v>18.5</v>
      </c>
      <c r="DX29" s="649"/>
      <c r="DY29" s="649"/>
      <c r="DZ29" s="649"/>
      <c r="EA29" s="649"/>
      <c r="EB29" s="649"/>
      <c r="EC29" s="661"/>
    </row>
    <row r="30" spans="2:133" ht="11.25" customHeight="1">
      <c r="B30" s="631" t="s">
        <v>304</v>
      </c>
      <c r="C30" s="632"/>
      <c r="D30" s="632"/>
      <c r="E30" s="632"/>
      <c r="F30" s="632"/>
      <c r="G30" s="632"/>
      <c r="H30" s="632"/>
      <c r="I30" s="632"/>
      <c r="J30" s="632"/>
      <c r="K30" s="632"/>
      <c r="L30" s="632"/>
      <c r="M30" s="632"/>
      <c r="N30" s="632"/>
      <c r="O30" s="632"/>
      <c r="P30" s="632"/>
      <c r="Q30" s="633"/>
      <c r="R30" s="634">
        <v>8467350</v>
      </c>
      <c r="S30" s="635"/>
      <c r="T30" s="635"/>
      <c r="U30" s="635"/>
      <c r="V30" s="635"/>
      <c r="W30" s="635"/>
      <c r="X30" s="635"/>
      <c r="Y30" s="636"/>
      <c r="Z30" s="672">
        <v>19.100000000000001</v>
      </c>
      <c r="AA30" s="672"/>
      <c r="AB30" s="672"/>
      <c r="AC30" s="672"/>
      <c r="AD30" s="673" t="s">
        <v>233</v>
      </c>
      <c r="AE30" s="673"/>
      <c r="AF30" s="673"/>
      <c r="AG30" s="673"/>
      <c r="AH30" s="673"/>
      <c r="AI30" s="673"/>
      <c r="AJ30" s="673"/>
      <c r="AK30" s="673"/>
      <c r="AL30" s="637" t="s">
        <v>128</v>
      </c>
      <c r="AM30" s="638"/>
      <c r="AN30" s="638"/>
      <c r="AO30" s="674"/>
      <c r="AP30" s="692" t="s">
        <v>221</v>
      </c>
      <c r="AQ30" s="693"/>
      <c r="AR30" s="693"/>
      <c r="AS30" s="693"/>
      <c r="AT30" s="693"/>
      <c r="AU30" s="693"/>
      <c r="AV30" s="693"/>
      <c r="AW30" s="693"/>
      <c r="AX30" s="693"/>
      <c r="AY30" s="693"/>
      <c r="AZ30" s="693"/>
      <c r="BA30" s="693"/>
      <c r="BB30" s="693"/>
      <c r="BC30" s="693"/>
      <c r="BD30" s="693"/>
      <c r="BE30" s="693"/>
      <c r="BF30" s="694"/>
      <c r="BG30" s="692" t="s">
        <v>305</v>
      </c>
      <c r="BH30" s="706"/>
      <c r="BI30" s="706"/>
      <c r="BJ30" s="706"/>
      <c r="BK30" s="706"/>
      <c r="BL30" s="706"/>
      <c r="BM30" s="706"/>
      <c r="BN30" s="706"/>
      <c r="BO30" s="706"/>
      <c r="BP30" s="706"/>
      <c r="BQ30" s="707"/>
      <c r="BR30" s="692" t="s">
        <v>306</v>
      </c>
      <c r="BS30" s="706"/>
      <c r="BT30" s="706"/>
      <c r="BU30" s="706"/>
      <c r="BV30" s="706"/>
      <c r="BW30" s="706"/>
      <c r="BX30" s="706"/>
      <c r="BY30" s="706"/>
      <c r="BZ30" s="706"/>
      <c r="CA30" s="706"/>
      <c r="CB30" s="707"/>
      <c r="CD30" s="655"/>
      <c r="CE30" s="656"/>
      <c r="CF30" s="631" t="s">
        <v>307</v>
      </c>
      <c r="CG30" s="632"/>
      <c r="CH30" s="632"/>
      <c r="CI30" s="632"/>
      <c r="CJ30" s="632"/>
      <c r="CK30" s="632"/>
      <c r="CL30" s="632"/>
      <c r="CM30" s="632"/>
      <c r="CN30" s="632"/>
      <c r="CO30" s="632"/>
      <c r="CP30" s="632"/>
      <c r="CQ30" s="633"/>
      <c r="CR30" s="634">
        <v>4619068</v>
      </c>
      <c r="CS30" s="635"/>
      <c r="CT30" s="635"/>
      <c r="CU30" s="635"/>
      <c r="CV30" s="635"/>
      <c r="CW30" s="635"/>
      <c r="CX30" s="635"/>
      <c r="CY30" s="636"/>
      <c r="CZ30" s="637">
        <v>11.1</v>
      </c>
      <c r="DA30" s="649"/>
      <c r="DB30" s="649"/>
      <c r="DC30" s="650"/>
      <c r="DD30" s="640">
        <v>4592118</v>
      </c>
      <c r="DE30" s="635"/>
      <c r="DF30" s="635"/>
      <c r="DG30" s="635"/>
      <c r="DH30" s="635"/>
      <c r="DI30" s="635"/>
      <c r="DJ30" s="635"/>
      <c r="DK30" s="636"/>
      <c r="DL30" s="640">
        <v>4592118</v>
      </c>
      <c r="DM30" s="635"/>
      <c r="DN30" s="635"/>
      <c r="DO30" s="635"/>
      <c r="DP30" s="635"/>
      <c r="DQ30" s="635"/>
      <c r="DR30" s="635"/>
      <c r="DS30" s="635"/>
      <c r="DT30" s="635"/>
      <c r="DU30" s="635"/>
      <c r="DV30" s="636"/>
      <c r="DW30" s="637">
        <v>17.8</v>
      </c>
      <c r="DX30" s="649"/>
      <c r="DY30" s="649"/>
      <c r="DZ30" s="649"/>
      <c r="EA30" s="649"/>
      <c r="EB30" s="649"/>
      <c r="EC30" s="661"/>
    </row>
    <row r="31" spans="2:133" ht="11.25" customHeight="1">
      <c r="B31" s="709" t="s">
        <v>308</v>
      </c>
      <c r="C31" s="710"/>
      <c r="D31" s="710"/>
      <c r="E31" s="710"/>
      <c r="F31" s="710"/>
      <c r="G31" s="710"/>
      <c r="H31" s="710"/>
      <c r="I31" s="710"/>
      <c r="J31" s="710"/>
      <c r="K31" s="710"/>
      <c r="L31" s="710"/>
      <c r="M31" s="710"/>
      <c r="N31" s="710"/>
      <c r="O31" s="710"/>
      <c r="P31" s="710"/>
      <c r="Q31" s="711"/>
      <c r="R31" s="634" t="s">
        <v>128</v>
      </c>
      <c r="S31" s="635"/>
      <c r="T31" s="635"/>
      <c r="U31" s="635"/>
      <c r="V31" s="635"/>
      <c r="W31" s="635"/>
      <c r="X31" s="635"/>
      <c r="Y31" s="636"/>
      <c r="Z31" s="672" t="s">
        <v>233</v>
      </c>
      <c r="AA31" s="672"/>
      <c r="AB31" s="672"/>
      <c r="AC31" s="672"/>
      <c r="AD31" s="673" t="s">
        <v>128</v>
      </c>
      <c r="AE31" s="673"/>
      <c r="AF31" s="673"/>
      <c r="AG31" s="673"/>
      <c r="AH31" s="673"/>
      <c r="AI31" s="673"/>
      <c r="AJ31" s="673"/>
      <c r="AK31" s="673"/>
      <c r="AL31" s="637" t="s">
        <v>128</v>
      </c>
      <c r="AM31" s="638"/>
      <c r="AN31" s="638"/>
      <c r="AO31" s="674"/>
      <c r="AP31" s="700" t="s">
        <v>309</v>
      </c>
      <c r="AQ31" s="701"/>
      <c r="AR31" s="701"/>
      <c r="AS31" s="701"/>
      <c r="AT31" s="702" t="s">
        <v>310</v>
      </c>
      <c r="AU31" s="212"/>
      <c r="AV31" s="212"/>
      <c r="AW31" s="212"/>
      <c r="AX31" s="689" t="s">
        <v>186</v>
      </c>
      <c r="AY31" s="690"/>
      <c r="AZ31" s="690"/>
      <c r="BA31" s="690"/>
      <c r="BB31" s="690"/>
      <c r="BC31" s="690"/>
      <c r="BD31" s="690"/>
      <c r="BE31" s="690"/>
      <c r="BF31" s="691"/>
      <c r="BG31" s="696">
        <v>99.5</v>
      </c>
      <c r="BH31" s="697"/>
      <c r="BI31" s="697"/>
      <c r="BJ31" s="697"/>
      <c r="BK31" s="697"/>
      <c r="BL31" s="697"/>
      <c r="BM31" s="698">
        <v>98.9</v>
      </c>
      <c r="BN31" s="697"/>
      <c r="BO31" s="697"/>
      <c r="BP31" s="697"/>
      <c r="BQ31" s="699"/>
      <c r="BR31" s="696">
        <v>99.6</v>
      </c>
      <c r="BS31" s="697"/>
      <c r="BT31" s="697"/>
      <c r="BU31" s="697"/>
      <c r="BV31" s="697"/>
      <c r="BW31" s="697"/>
      <c r="BX31" s="698">
        <v>98.9</v>
      </c>
      <c r="BY31" s="697"/>
      <c r="BZ31" s="697"/>
      <c r="CA31" s="697"/>
      <c r="CB31" s="699"/>
      <c r="CD31" s="655"/>
      <c r="CE31" s="656"/>
      <c r="CF31" s="631" t="s">
        <v>311</v>
      </c>
      <c r="CG31" s="632"/>
      <c r="CH31" s="632"/>
      <c r="CI31" s="632"/>
      <c r="CJ31" s="632"/>
      <c r="CK31" s="632"/>
      <c r="CL31" s="632"/>
      <c r="CM31" s="632"/>
      <c r="CN31" s="632"/>
      <c r="CO31" s="632"/>
      <c r="CP31" s="632"/>
      <c r="CQ31" s="633"/>
      <c r="CR31" s="634">
        <v>190363</v>
      </c>
      <c r="CS31" s="647"/>
      <c r="CT31" s="647"/>
      <c r="CU31" s="647"/>
      <c r="CV31" s="647"/>
      <c r="CW31" s="647"/>
      <c r="CX31" s="647"/>
      <c r="CY31" s="648"/>
      <c r="CZ31" s="637">
        <v>0.5</v>
      </c>
      <c r="DA31" s="649"/>
      <c r="DB31" s="649"/>
      <c r="DC31" s="650"/>
      <c r="DD31" s="640">
        <v>190363</v>
      </c>
      <c r="DE31" s="647"/>
      <c r="DF31" s="647"/>
      <c r="DG31" s="647"/>
      <c r="DH31" s="647"/>
      <c r="DI31" s="647"/>
      <c r="DJ31" s="647"/>
      <c r="DK31" s="648"/>
      <c r="DL31" s="640">
        <v>190363</v>
      </c>
      <c r="DM31" s="647"/>
      <c r="DN31" s="647"/>
      <c r="DO31" s="647"/>
      <c r="DP31" s="647"/>
      <c r="DQ31" s="647"/>
      <c r="DR31" s="647"/>
      <c r="DS31" s="647"/>
      <c r="DT31" s="647"/>
      <c r="DU31" s="647"/>
      <c r="DV31" s="648"/>
      <c r="DW31" s="637">
        <v>0.7</v>
      </c>
      <c r="DX31" s="649"/>
      <c r="DY31" s="649"/>
      <c r="DZ31" s="649"/>
      <c r="EA31" s="649"/>
      <c r="EB31" s="649"/>
      <c r="EC31" s="661"/>
    </row>
    <row r="32" spans="2:133" ht="11.25" customHeight="1">
      <c r="B32" s="631" t="s">
        <v>312</v>
      </c>
      <c r="C32" s="632"/>
      <c r="D32" s="632"/>
      <c r="E32" s="632"/>
      <c r="F32" s="632"/>
      <c r="G32" s="632"/>
      <c r="H32" s="632"/>
      <c r="I32" s="632"/>
      <c r="J32" s="632"/>
      <c r="K32" s="632"/>
      <c r="L32" s="632"/>
      <c r="M32" s="632"/>
      <c r="N32" s="632"/>
      <c r="O32" s="632"/>
      <c r="P32" s="632"/>
      <c r="Q32" s="633"/>
      <c r="R32" s="634">
        <v>2820336</v>
      </c>
      <c r="S32" s="635"/>
      <c r="T32" s="635"/>
      <c r="U32" s="635"/>
      <c r="V32" s="635"/>
      <c r="W32" s="635"/>
      <c r="X32" s="635"/>
      <c r="Y32" s="636"/>
      <c r="Z32" s="672">
        <v>6.4</v>
      </c>
      <c r="AA32" s="672"/>
      <c r="AB32" s="672"/>
      <c r="AC32" s="672"/>
      <c r="AD32" s="673" t="s">
        <v>174</v>
      </c>
      <c r="AE32" s="673"/>
      <c r="AF32" s="673"/>
      <c r="AG32" s="673"/>
      <c r="AH32" s="673"/>
      <c r="AI32" s="673"/>
      <c r="AJ32" s="673"/>
      <c r="AK32" s="673"/>
      <c r="AL32" s="637" t="s">
        <v>233</v>
      </c>
      <c r="AM32" s="638"/>
      <c r="AN32" s="638"/>
      <c r="AO32" s="674"/>
      <c r="AP32" s="675"/>
      <c r="AQ32" s="676"/>
      <c r="AR32" s="676"/>
      <c r="AS32" s="676"/>
      <c r="AT32" s="703"/>
      <c r="AU32" s="208" t="s">
        <v>313</v>
      </c>
      <c r="AX32" s="631" t="s">
        <v>314</v>
      </c>
      <c r="AY32" s="632"/>
      <c r="AZ32" s="632"/>
      <c r="BA32" s="632"/>
      <c r="BB32" s="632"/>
      <c r="BC32" s="632"/>
      <c r="BD32" s="632"/>
      <c r="BE32" s="632"/>
      <c r="BF32" s="633"/>
      <c r="BG32" s="705">
        <v>99.4</v>
      </c>
      <c r="BH32" s="647"/>
      <c r="BI32" s="647"/>
      <c r="BJ32" s="647"/>
      <c r="BK32" s="647"/>
      <c r="BL32" s="647"/>
      <c r="BM32" s="638">
        <v>98.7</v>
      </c>
      <c r="BN32" s="647"/>
      <c r="BO32" s="647"/>
      <c r="BP32" s="647"/>
      <c r="BQ32" s="670"/>
      <c r="BR32" s="705">
        <v>99.6</v>
      </c>
      <c r="BS32" s="647"/>
      <c r="BT32" s="647"/>
      <c r="BU32" s="647"/>
      <c r="BV32" s="647"/>
      <c r="BW32" s="647"/>
      <c r="BX32" s="638">
        <v>98.7</v>
      </c>
      <c r="BY32" s="647"/>
      <c r="BZ32" s="647"/>
      <c r="CA32" s="647"/>
      <c r="CB32" s="670"/>
      <c r="CD32" s="657"/>
      <c r="CE32" s="658"/>
      <c r="CF32" s="631" t="s">
        <v>315</v>
      </c>
      <c r="CG32" s="632"/>
      <c r="CH32" s="632"/>
      <c r="CI32" s="632"/>
      <c r="CJ32" s="632"/>
      <c r="CK32" s="632"/>
      <c r="CL32" s="632"/>
      <c r="CM32" s="632"/>
      <c r="CN32" s="632"/>
      <c r="CO32" s="632"/>
      <c r="CP32" s="632"/>
      <c r="CQ32" s="633"/>
      <c r="CR32" s="634" t="s">
        <v>128</v>
      </c>
      <c r="CS32" s="635"/>
      <c r="CT32" s="635"/>
      <c r="CU32" s="635"/>
      <c r="CV32" s="635"/>
      <c r="CW32" s="635"/>
      <c r="CX32" s="635"/>
      <c r="CY32" s="636"/>
      <c r="CZ32" s="637" t="s">
        <v>128</v>
      </c>
      <c r="DA32" s="649"/>
      <c r="DB32" s="649"/>
      <c r="DC32" s="650"/>
      <c r="DD32" s="640" t="s">
        <v>128</v>
      </c>
      <c r="DE32" s="635"/>
      <c r="DF32" s="635"/>
      <c r="DG32" s="635"/>
      <c r="DH32" s="635"/>
      <c r="DI32" s="635"/>
      <c r="DJ32" s="635"/>
      <c r="DK32" s="636"/>
      <c r="DL32" s="640" t="s">
        <v>128</v>
      </c>
      <c r="DM32" s="635"/>
      <c r="DN32" s="635"/>
      <c r="DO32" s="635"/>
      <c r="DP32" s="635"/>
      <c r="DQ32" s="635"/>
      <c r="DR32" s="635"/>
      <c r="DS32" s="635"/>
      <c r="DT32" s="635"/>
      <c r="DU32" s="635"/>
      <c r="DV32" s="636"/>
      <c r="DW32" s="637" t="s">
        <v>174</v>
      </c>
      <c r="DX32" s="649"/>
      <c r="DY32" s="649"/>
      <c r="DZ32" s="649"/>
      <c r="EA32" s="649"/>
      <c r="EB32" s="649"/>
      <c r="EC32" s="661"/>
    </row>
    <row r="33" spans="2:133" ht="11.25" customHeight="1">
      <c r="B33" s="631" t="s">
        <v>316</v>
      </c>
      <c r="C33" s="632"/>
      <c r="D33" s="632"/>
      <c r="E33" s="632"/>
      <c r="F33" s="632"/>
      <c r="G33" s="632"/>
      <c r="H33" s="632"/>
      <c r="I33" s="632"/>
      <c r="J33" s="632"/>
      <c r="K33" s="632"/>
      <c r="L33" s="632"/>
      <c r="M33" s="632"/>
      <c r="N33" s="632"/>
      <c r="O33" s="632"/>
      <c r="P33" s="632"/>
      <c r="Q33" s="633"/>
      <c r="R33" s="634">
        <v>130592</v>
      </c>
      <c r="S33" s="635"/>
      <c r="T33" s="635"/>
      <c r="U33" s="635"/>
      <c r="V33" s="635"/>
      <c r="W33" s="635"/>
      <c r="X33" s="635"/>
      <c r="Y33" s="636"/>
      <c r="Z33" s="672">
        <v>0.3</v>
      </c>
      <c r="AA33" s="672"/>
      <c r="AB33" s="672"/>
      <c r="AC33" s="672"/>
      <c r="AD33" s="673">
        <v>12494</v>
      </c>
      <c r="AE33" s="673"/>
      <c r="AF33" s="673"/>
      <c r="AG33" s="673"/>
      <c r="AH33" s="673"/>
      <c r="AI33" s="673"/>
      <c r="AJ33" s="673"/>
      <c r="AK33" s="673"/>
      <c r="AL33" s="637">
        <v>0</v>
      </c>
      <c r="AM33" s="638"/>
      <c r="AN33" s="638"/>
      <c r="AO33" s="674"/>
      <c r="AP33" s="677"/>
      <c r="AQ33" s="678"/>
      <c r="AR33" s="678"/>
      <c r="AS33" s="678"/>
      <c r="AT33" s="704"/>
      <c r="AU33" s="213"/>
      <c r="AV33" s="213"/>
      <c r="AW33" s="213"/>
      <c r="AX33" s="615" t="s">
        <v>317</v>
      </c>
      <c r="AY33" s="616"/>
      <c r="AZ33" s="616"/>
      <c r="BA33" s="616"/>
      <c r="BB33" s="616"/>
      <c r="BC33" s="616"/>
      <c r="BD33" s="616"/>
      <c r="BE33" s="616"/>
      <c r="BF33" s="617"/>
      <c r="BG33" s="695">
        <v>99.5</v>
      </c>
      <c r="BH33" s="619"/>
      <c r="BI33" s="619"/>
      <c r="BJ33" s="619"/>
      <c r="BK33" s="619"/>
      <c r="BL33" s="619"/>
      <c r="BM33" s="665">
        <v>99.1</v>
      </c>
      <c r="BN33" s="619"/>
      <c r="BO33" s="619"/>
      <c r="BP33" s="619"/>
      <c r="BQ33" s="682"/>
      <c r="BR33" s="695">
        <v>99.7</v>
      </c>
      <c r="BS33" s="619"/>
      <c r="BT33" s="619"/>
      <c r="BU33" s="619"/>
      <c r="BV33" s="619"/>
      <c r="BW33" s="619"/>
      <c r="BX33" s="665">
        <v>99.2</v>
      </c>
      <c r="BY33" s="619"/>
      <c r="BZ33" s="619"/>
      <c r="CA33" s="619"/>
      <c r="CB33" s="682"/>
      <c r="CD33" s="631" t="s">
        <v>318</v>
      </c>
      <c r="CE33" s="632"/>
      <c r="CF33" s="632"/>
      <c r="CG33" s="632"/>
      <c r="CH33" s="632"/>
      <c r="CI33" s="632"/>
      <c r="CJ33" s="632"/>
      <c r="CK33" s="632"/>
      <c r="CL33" s="632"/>
      <c r="CM33" s="632"/>
      <c r="CN33" s="632"/>
      <c r="CO33" s="632"/>
      <c r="CP33" s="632"/>
      <c r="CQ33" s="633"/>
      <c r="CR33" s="634">
        <v>17623462</v>
      </c>
      <c r="CS33" s="647"/>
      <c r="CT33" s="647"/>
      <c r="CU33" s="647"/>
      <c r="CV33" s="647"/>
      <c r="CW33" s="647"/>
      <c r="CX33" s="647"/>
      <c r="CY33" s="648"/>
      <c r="CZ33" s="637">
        <v>42.3</v>
      </c>
      <c r="DA33" s="649"/>
      <c r="DB33" s="649"/>
      <c r="DC33" s="650"/>
      <c r="DD33" s="640">
        <v>14357282</v>
      </c>
      <c r="DE33" s="647"/>
      <c r="DF33" s="647"/>
      <c r="DG33" s="647"/>
      <c r="DH33" s="647"/>
      <c r="DI33" s="647"/>
      <c r="DJ33" s="647"/>
      <c r="DK33" s="648"/>
      <c r="DL33" s="640">
        <v>11043612</v>
      </c>
      <c r="DM33" s="647"/>
      <c r="DN33" s="647"/>
      <c r="DO33" s="647"/>
      <c r="DP33" s="647"/>
      <c r="DQ33" s="647"/>
      <c r="DR33" s="647"/>
      <c r="DS33" s="647"/>
      <c r="DT33" s="647"/>
      <c r="DU33" s="647"/>
      <c r="DV33" s="648"/>
      <c r="DW33" s="637">
        <v>42.7</v>
      </c>
      <c r="DX33" s="649"/>
      <c r="DY33" s="649"/>
      <c r="DZ33" s="649"/>
      <c r="EA33" s="649"/>
      <c r="EB33" s="649"/>
      <c r="EC33" s="661"/>
    </row>
    <row r="34" spans="2:133" ht="11.25" customHeight="1">
      <c r="B34" s="631" t="s">
        <v>319</v>
      </c>
      <c r="C34" s="632"/>
      <c r="D34" s="632"/>
      <c r="E34" s="632"/>
      <c r="F34" s="632"/>
      <c r="G34" s="632"/>
      <c r="H34" s="632"/>
      <c r="I34" s="632"/>
      <c r="J34" s="632"/>
      <c r="K34" s="632"/>
      <c r="L34" s="632"/>
      <c r="M34" s="632"/>
      <c r="N34" s="632"/>
      <c r="O34" s="632"/>
      <c r="P34" s="632"/>
      <c r="Q34" s="633"/>
      <c r="R34" s="634">
        <v>133748</v>
      </c>
      <c r="S34" s="635"/>
      <c r="T34" s="635"/>
      <c r="U34" s="635"/>
      <c r="V34" s="635"/>
      <c r="W34" s="635"/>
      <c r="X34" s="635"/>
      <c r="Y34" s="636"/>
      <c r="Z34" s="672">
        <v>0.3</v>
      </c>
      <c r="AA34" s="672"/>
      <c r="AB34" s="672"/>
      <c r="AC34" s="672"/>
      <c r="AD34" s="673" t="s">
        <v>128</v>
      </c>
      <c r="AE34" s="673"/>
      <c r="AF34" s="673"/>
      <c r="AG34" s="673"/>
      <c r="AH34" s="673"/>
      <c r="AI34" s="673"/>
      <c r="AJ34" s="673"/>
      <c r="AK34" s="673"/>
      <c r="AL34" s="637" t="s">
        <v>128</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320</v>
      </c>
      <c r="CE34" s="632"/>
      <c r="CF34" s="632"/>
      <c r="CG34" s="632"/>
      <c r="CH34" s="632"/>
      <c r="CI34" s="632"/>
      <c r="CJ34" s="632"/>
      <c r="CK34" s="632"/>
      <c r="CL34" s="632"/>
      <c r="CM34" s="632"/>
      <c r="CN34" s="632"/>
      <c r="CO34" s="632"/>
      <c r="CP34" s="632"/>
      <c r="CQ34" s="633"/>
      <c r="CR34" s="634">
        <v>7401627</v>
      </c>
      <c r="CS34" s="635"/>
      <c r="CT34" s="635"/>
      <c r="CU34" s="635"/>
      <c r="CV34" s="635"/>
      <c r="CW34" s="635"/>
      <c r="CX34" s="635"/>
      <c r="CY34" s="636"/>
      <c r="CZ34" s="637">
        <v>17.7</v>
      </c>
      <c r="DA34" s="649"/>
      <c r="DB34" s="649"/>
      <c r="DC34" s="650"/>
      <c r="DD34" s="640">
        <v>5448907</v>
      </c>
      <c r="DE34" s="635"/>
      <c r="DF34" s="635"/>
      <c r="DG34" s="635"/>
      <c r="DH34" s="635"/>
      <c r="DI34" s="635"/>
      <c r="DJ34" s="635"/>
      <c r="DK34" s="636"/>
      <c r="DL34" s="640">
        <v>4861011</v>
      </c>
      <c r="DM34" s="635"/>
      <c r="DN34" s="635"/>
      <c r="DO34" s="635"/>
      <c r="DP34" s="635"/>
      <c r="DQ34" s="635"/>
      <c r="DR34" s="635"/>
      <c r="DS34" s="635"/>
      <c r="DT34" s="635"/>
      <c r="DU34" s="635"/>
      <c r="DV34" s="636"/>
      <c r="DW34" s="637">
        <v>18.8</v>
      </c>
      <c r="DX34" s="649"/>
      <c r="DY34" s="649"/>
      <c r="DZ34" s="649"/>
      <c r="EA34" s="649"/>
      <c r="EB34" s="649"/>
      <c r="EC34" s="661"/>
    </row>
    <row r="35" spans="2:133" ht="11.25" customHeight="1">
      <c r="B35" s="631" t="s">
        <v>321</v>
      </c>
      <c r="C35" s="632"/>
      <c r="D35" s="632"/>
      <c r="E35" s="632"/>
      <c r="F35" s="632"/>
      <c r="G35" s="632"/>
      <c r="H35" s="632"/>
      <c r="I35" s="632"/>
      <c r="J35" s="632"/>
      <c r="K35" s="632"/>
      <c r="L35" s="632"/>
      <c r="M35" s="632"/>
      <c r="N35" s="632"/>
      <c r="O35" s="632"/>
      <c r="P35" s="632"/>
      <c r="Q35" s="633"/>
      <c r="R35" s="634">
        <v>735871</v>
      </c>
      <c r="S35" s="635"/>
      <c r="T35" s="635"/>
      <c r="U35" s="635"/>
      <c r="V35" s="635"/>
      <c r="W35" s="635"/>
      <c r="X35" s="635"/>
      <c r="Y35" s="636"/>
      <c r="Z35" s="672">
        <v>1.7</v>
      </c>
      <c r="AA35" s="672"/>
      <c r="AB35" s="672"/>
      <c r="AC35" s="672"/>
      <c r="AD35" s="673" t="s">
        <v>128</v>
      </c>
      <c r="AE35" s="673"/>
      <c r="AF35" s="673"/>
      <c r="AG35" s="673"/>
      <c r="AH35" s="673"/>
      <c r="AI35" s="673"/>
      <c r="AJ35" s="673"/>
      <c r="AK35" s="673"/>
      <c r="AL35" s="637" t="s">
        <v>233</v>
      </c>
      <c r="AM35" s="638"/>
      <c r="AN35" s="638"/>
      <c r="AO35" s="674"/>
      <c r="AP35" s="216"/>
      <c r="AQ35" s="692" t="s">
        <v>322</v>
      </c>
      <c r="AR35" s="693"/>
      <c r="AS35" s="693"/>
      <c r="AT35" s="693"/>
      <c r="AU35" s="693"/>
      <c r="AV35" s="693"/>
      <c r="AW35" s="693"/>
      <c r="AX35" s="693"/>
      <c r="AY35" s="693"/>
      <c r="AZ35" s="693"/>
      <c r="BA35" s="693"/>
      <c r="BB35" s="693"/>
      <c r="BC35" s="693"/>
      <c r="BD35" s="693"/>
      <c r="BE35" s="693"/>
      <c r="BF35" s="694"/>
      <c r="BG35" s="692" t="s">
        <v>323</v>
      </c>
      <c r="BH35" s="693"/>
      <c r="BI35" s="693"/>
      <c r="BJ35" s="693"/>
      <c r="BK35" s="693"/>
      <c r="BL35" s="693"/>
      <c r="BM35" s="693"/>
      <c r="BN35" s="693"/>
      <c r="BO35" s="693"/>
      <c r="BP35" s="693"/>
      <c r="BQ35" s="693"/>
      <c r="BR35" s="693"/>
      <c r="BS35" s="693"/>
      <c r="BT35" s="693"/>
      <c r="BU35" s="693"/>
      <c r="BV35" s="693"/>
      <c r="BW35" s="693"/>
      <c r="BX35" s="693"/>
      <c r="BY35" s="693"/>
      <c r="BZ35" s="693"/>
      <c r="CA35" s="693"/>
      <c r="CB35" s="694"/>
      <c r="CD35" s="631" t="s">
        <v>324</v>
      </c>
      <c r="CE35" s="632"/>
      <c r="CF35" s="632"/>
      <c r="CG35" s="632"/>
      <c r="CH35" s="632"/>
      <c r="CI35" s="632"/>
      <c r="CJ35" s="632"/>
      <c r="CK35" s="632"/>
      <c r="CL35" s="632"/>
      <c r="CM35" s="632"/>
      <c r="CN35" s="632"/>
      <c r="CO35" s="632"/>
      <c r="CP35" s="632"/>
      <c r="CQ35" s="633"/>
      <c r="CR35" s="634">
        <v>569523</v>
      </c>
      <c r="CS35" s="647"/>
      <c r="CT35" s="647"/>
      <c r="CU35" s="647"/>
      <c r="CV35" s="647"/>
      <c r="CW35" s="647"/>
      <c r="CX35" s="647"/>
      <c r="CY35" s="648"/>
      <c r="CZ35" s="637">
        <v>1.4</v>
      </c>
      <c r="DA35" s="649"/>
      <c r="DB35" s="649"/>
      <c r="DC35" s="650"/>
      <c r="DD35" s="640">
        <v>544799</v>
      </c>
      <c r="DE35" s="647"/>
      <c r="DF35" s="647"/>
      <c r="DG35" s="647"/>
      <c r="DH35" s="647"/>
      <c r="DI35" s="647"/>
      <c r="DJ35" s="647"/>
      <c r="DK35" s="648"/>
      <c r="DL35" s="640">
        <v>478724</v>
      </c>
      <c r="DM35" s="647"/>
      <c r="DN35" s="647"/>
      <c r="DO35" s="647"/>
      <c r="DP35" s="647"/>
      <c r="DQ35" s="647"/>
      <c r="DR35" s="647"/>
      <c r="DS35" s="647"/>
      <c r="DT35" s="647"/>
      <c r="DU35" s="647"/>
      <c r="DV35" s="648"/>
      <c r="DW35" s="637">
        <v>1.9</v>
      </c>
      <c r="DX35" s="649"/>
      <c r="DY35" s="649"/>
      <c r="DZ35" s="649"/>
      <c r="EA35" s="649"/>
      <c r="EB35" s="649"/>
      <c r="EC35" s="661"/>
    </row>
    <row r="36" spans="2:133" ht="11.25" customHeight="1">
      <c r="B36" s="631" t="s">
        <v>325</v>
      </c>
      <c r="C36" s="632"/>
      <c r="D36" s="632"/>
      <c r="E36" s="632"/>
      <c r="F36" s="632"/>
      <c r="G36" s="632"/>
      <c r="H36" s="632"/>
      <c r="I36" s="632"/>
      <c r="J36" s="632"/>
      <c r="K36" s="632"/>
      <c r="L36" s="632"/>
      <c r="M36" s="632"/>
      <c r="N36" s="632"/>
      <c r="O36" s="632"/>
      <c r="P36" s="632"/>
      <c r="Q36" s="633"/>
      <c r="R36" s="634">
        <v>2606111</v>
      </c>
      <c r="S36" s="635"/>
      <c r="T36" s="635"/>
      <c r="U36" s="635"/>
      <c r="V36" s="635"/>
      <c r="W36" s="635"/>
      <c r="X36" s="635"/>
      <c r="Y36" s="636"/>
      <c r="Z36" s="672">
        <v>5.9</v>
      </c>
      <c r="AA36" s="672"/>
      <c r="AB36" s="672"/>
      <c r="AC36" s="672"/>
      <c r="AD36" s="673" t="s">
        <v>233</v>
      </c>
      <c r="AE36" s="673"/>
      <c r="AF36" s="673"/>
      <c r="AG36" s="673"/>
      <c r="AH36" s="673"/>
      <c r="AI36" s="673"/>
      <c r="AJ36" s="673"/>
      <c r="AK36" s="673"/>
      <c r="AL36" s="637" t="s">
        <v>128</v>
      </c>
      <c r="AM36" s="638"/>
      <c r="AN36" s="638"/>
      <c r="AO36" s="674"/>
      <c r="AP36" s="216"/>
      <c r="AQ36" s="683" t="s">
        <v>326</v>
      </c>
      <c r="AR36" s="684"/>
      <c r="AS36" s="684"/>
      <c r="AT36" s="684"/>
      <c r="AU36" s="684"/>
      <c r="AV36" s="684"/>
      <c r="AW36" s="684"/>
      <c r="AX36" s="684"/>
      <c r="AY36" s="685"/>
      <c r="AZ36" s="686">
        <v>4654532</v>
      </c>
      <c r="BA36" s="687"/>
      <c r="BB36" s="687"/>
      <c r="BC36" s="687"/>
      <c r="BD36" s="687"/>
      <c r="BE36" s="687"/>
      <c r="BF36" s="688"/>
      <c r="BG36" s="689" t="s">
        <v>327</v>
      </c>
      <c r="BH36" s="690"/>
      <c r="BI36" s="690"/>
      <c r="BJ36" s="690"/>
      <c r="BK36" s="690"/>
      <c r="BL36" s="690"/>
      <c r="BM36" s="690"/>
      <c r="BN36" s="690"/>
      <c r="BO36" s="690"/>
      <c r="BP36" s="690"/>
      <c r="BQ36" s="690"/>
      <c r="BR36" s="690"/>
      <c r="BS36" s="690"/>
      <c r="BT36" s="690"/>
      <c r="BU36" s="691"/>
      <c r="BV36" s="686">
        <v>295978</v>
      </c>
      <c r="BW36" s="687"/>
      <c r="BX36" s="687"/>
      <c r="BY36" s="687"/>
      <c r="BZ36" s="687"/>
      <c r="CA36" s="687"/>
      <c r="CB36" s="688"/>
      <c r="CD36" s="631" t="s">
        <v>328</v>
      </c>
      <c r="CE36" s="632"/>
      <c r="CF36" s="632"/>
      <c r="CG36" s="632"/>
      <c r="CH36" s="632"/>
      <c r="CI36" s="632"/>
      <c r="CJ36" s="632"/>
      <c r="CK36" s="632"/>
      <c r="CL36" s="632"/>
      <c r="CM36" s="632"/>
      <c r="CN36" s="632"/>
      <c r="CO36" s="632"/>
      <c r="CP36" s="632"/>
      <c r="CQ36" s="633"/>
      <c r="CR36" s="634">
        <v>5377375</v>
      </c>
      <c r="CS36" s="635"/>
      <c r="CT36" s="635"/>
      <c r="CU36" s="635"/>
      <c r="CV36" s="635"/>
      <c r="CW36" s="635"/>
      <c r="CX36" s="635"/>
      <c r="CY36" s="636"/>
      <c r="CZ36" s="637">
        <v>12.9</v>
      </c>
      <c r="DA36" s="649"/>
      <c r="DB36" s="649"/>
      <c r="DC36" s="650"/>
      <c r="DD36" s="640">
        <v>4912324</v>
      </c>
      <c r="DE36" s="635"/>
      <c r="DF36" s="635"/>
      <c r="DG36" s="635"/>
      <c r="DH36" s="635"/>
      <c r="DI36" s="635"/>
      <c r="DJ36" s="635"/>
      <c r="DK36" s="636"/>
      <c r="DL36" s="640">
        <v>2928740</v>
      </c>
      <c r="DM36" s="635"/>
      <c r="DN36" s="635"/>
      <c r="DO36" s="635"/>
      <c r="DP36" s="635"/>
      <c r="DQ36" s="635"/>
      <c r="DR36" s="635"/>
      <c r="DS36" s="635"/>
      <c r="DT36" s="635"/>
      <c r="DU36" s="635"/>
      <c r="DV36" s="636"/>
      <c r="DW36" s="637">
        <v>11.3</v>
      </c>
      <c r="DX36" s="649"/>
      <c r="DY36" s="649"/>
      <c r="DZ36" s="649"/>
      <c r="EA36" s="649"/>
      <c r="EB36" s="649"/>
      <c r="EC36" s="661"/>
    </row>
    <row r="37" spans="2:133" ht="11.25" customHeight="1">
      <c r="B37" s="631" t="s">
        <v>329</v>
      </c>
      <c r="C37" s="632"/>
      <c r="D37" s="632"/>
      <c r="E37" s="632"/>
      <c r="F37" s="632"/>
      <c r="G37" s="632"/>
      <c r="H37" s="632"/>
      <c r="I37" s="632"/>
      <c r="J37" s="632"/>
      <c r="K37" s="632"/>
      <c r="L37" s="632"/>
      <c r="M37" s="632"/>
      <c r="N37" s="632"/>
      <c r="O37" s="632"/>
      <c r="P37" s="632"/>
      <c r="Q37" s="633"/>
      <c r="R37" s="634">
        <v>816428</v>
      </c>
      <c r="S37" s="635"/>
      <c r="T37" s="635"/>
      <c r="U37" s="635"/>
      <c r="V37" s="635"/>
      <c r="W37" s="635"/>
      <c r="X37" s="635"/>
      <c r="Y37" s="636"/>
      <c r="Z37" s="672">
        <v>1.8</v>
      </c>
      <c r="AA37" s="672"/>
      <c r="AB37" s="672"/>
      <c r="AC37" s="672"/>
      <c r="AD37" s="673">
        <v>28825</v>
      </c>
      <c r="AE37" s="673"/>
      <c r="AF37" s="673"/>
      <c r="AG37" s="673"/>
      <c r="AH37" s="673"/>
      <c r="AI37" s="673"/>
      <c r="AJ37" s="673"/>
      <c r="AK37" s="673"/>
      <c r="AL37" s="637">
        <v>0.1</v>
      </c>
      <c r="AM37" s="638"/>
      <c r="AN37" s="638"/>
      <c r="AO37" s="674"/>
      <c r="AQ37" s="667" t="s">
        <v>330</v>
      </c>
      <c r="AR37" s="668"/>
      <c r="AS37" s="668"/>
      <c r="AT37" s="668"/>
      <c r="AU37" s="668"/>
      <c r="AV37" s="668"/>
      <c r="AW37" s="668"/>
      <c r="AX37" s="668"/>
      <c r="AY37" s="669"/>
      <c r="AZ37" s="634">
        <v>1081086</v>
      </c>
      <c r="BA37" s="635"/>
      <c r="BB37" s="635"/>
      <c r="BC37" s="635"/>
      <c r="BD37" s="647"/>
      <c r="BE37" s="647"/>
      <c r="BF37" s="670"/>
      <c r="BG37" s="631" t="s">
        <v>331</v>
      </c>
      <c r="BH37" s="632"/>
      <c r="BI37" s="632"/>
      <c r="BJ37" s="632"/>
      <c r="BK37" s="632"/>
      <c r="BL37" s="632"/>
      <c r="BM37" s="632"/>
      <c r="BN37" s="632"/>
      <c r="BO37" s="632"/>
      <c r="BP37" s="632"/>
      <c r="BQ37" s="632"/>
      <c r="BR37" s="632"/>
      <c r="BS37" s="632"/>
      <c r="BT37" s="632"/>
      <c r="BU37" s="633"/>
      <c r="BV37" s="634">
        <v>251006</v>
      </c>
      <c r="BW37" s="635"/>
      <c r="BX37" s="635"/>
      <c r="BY37" s="635"/>
      <c r="BZ37" s="635"/>
      <c r="CA37" s="635"/>
      <c r="CB37" s="671"/>
      <c r="CD37" s="631" t="s">
        <v>332</v>
      </c>
      <c r="CE37" s="632"/>
      <c r="CF37" s="632"/>
      <c r="CG37" s="632"/>
      <c r="CH37" s="632"/>
      <c r="CI37" s="632"/>
      <c r="CJ37" s="632"/>
      <c r="CK37" s="632"/>
      <c r="CL37" s="632"/>
      <c r="CM37" s="632"/>
      <c r="CN37" s="632"/>
      <c r="CO37" s="632"/>
      <c r="CP37" s="632"/>
      <c r="CQ37" s="633"/>
      <c r="CR37" s="634">
        <v>2071565</v>
      </c>
      <c r="CS37" s="647"/>
      <c r="CT37" s="647"/>
      <c r="CU37" s="647"/>
      <c r="CV37" s="647"/>
      <c r="CW37" s="647"/>
      <c r="CX37" s="647"/>
      <c r="CY37" s="648"/>
      <c r="CZ37" s="637">
        <v>5</v>
      </c>
      <c r="DA37" s="649"/>
      <c r="DB37" s="649"/>
      <c r="DC37" s="650"/>
      <c r="DD37" s="640">
        <v>2071565</v>
      </c>
      <c r="DE37" s="647"/>
      <c r="DF37" s="647"/>
      <c r="DG37" s="647"/>
      <c r="DH37" s="647"/>
      <c r="DI37" s="647"/>
      <c r="DJ37" s="647"/>
      <c r="DK37" s="648"/>
      <c r="DL37" s="640">
        <v>1874072</v>
      </c>
      <c r="DM37" s="647"/>
      <c r="DN37" s="647"/>
      <c r="DO37" s="647"/>
      <c r="DP37" s="647"/>
      <c r="DQ37" s="647"/>
      <c r="DR37" s="647"/>
      <c r="DS37" s="647"/>
      <c r="DT37" s="647"/>
      <c r="DU37" s="647"/>
      <c r="DV37" s="648"/>
      <c r="DW37" s="637">
        <v>7.2</v>
      </c>
      <c r="DX37" s="649"/>
      <c r="DY37" s="649"/>
      <c r="DZ37" s="649"/>
      <c r="EA37" s="649"/>
      <c r="EB37" s="649"/>
      <c r="EC37" s="661"/>
    </row>
    <row r="38" spans="2:133" ht="11.25" customHeight="1">
      <c r="B38" s="631" t="s">
        <v>333</v>
      </c>
      <c r="C38" s="632"/>
      <c r="D38" s="632"/>
      <c r="E38" s="632"/>
      <c r="F38" s="632"/>
      <c r="G38" s="632"/>
      <c r="H38" s="632"/>
      <c r="I38" s="632"/>
      <c r="J38" s="632"/>
      <c r="K38" s="632"/>
      <c r="L38" s="632"/>
      <c r="M38" s="632"/>
      <c r="N38" s="632"/>
      <c r="O38" s="632"/>
      <c r="P38" s="632"/>
      <c r="Q38" s="633"/>
      <c r="R38" s="634">
        <v>1637304</v>
      </c>
      <c r="S38" s="635"/>
      <c r="T38" s="635"/>
      <c r="U38" s="635"/>
      <c r="V38" s="635"/>
      <c r="W38" s="635"/>
      <c r="X38" s="635"/>
      <c r="Y38" s="636"/>
      <c r="Z38" s="672">
        <v>3.7</v>
      </c>
      <c r="AA38" s="672"/>
      <c r="AB38" s="672"/>
      <c r="AC38" s="672"/>
      <c r="AD38" s="673" t="s">
        <v>128</v>
      </c>
      <c r="AE38" s="673"/>
      <c r="AF38" s="673"/>
      <c r="AG38" s="673"/>
      <c r="AH38" s="673"/>
      <c r="AI38" s="673"/>
      <c r="AJ38" s="673"/>
      <c r="AK38" s="673"/>
      <c r="AL38" s="637" t="s">
        <v>128</v>
      </c>
      <c r="AM38" s="638"/>
      <c r="AN38" s="638"/>
      <c r="AO38" s="674"/>
      <c r="AQ38" s="667" t="s">
        <v>334</v>
      </c>
      <c r="AR38" s="668"/>
      <c r="AS38" s="668"/>
      <c r="AT38" s="668"/>
      <c r="AU38" s="668"/>
      <c r="AV38" s="668"/>
      <c r="AW38" s="668"/>
      <c r="AX38" s="668"/>
      <c r="AY38" s="669"/>
      <c r="AZ38" s="634">
        <v>30574</v>
      </c>
      <c r="BA38" s="635"/>
      <c r="BB38" s="635"/>
      <c r="BC38" s="635"/>
      <c r="BD38" s="647"/>
      <c r="BE38" s="647"/>
      <c r="BF38" s="670"/>
      <c r="BG38" s="631" t="s">
        <v>335</v>
      </c>
      <c r="BH38" s="632"/>
      <c r="BI38" s="632"/>
      <c r="BJ38" s="632"/>
      <c r="BK38" s="632"/>
      <c r="BL38" s="632"/>
      <c r="BM38" s="632"/>
      <c r="BN38" s="632"/>
      <c r="BO38" s="632"/>
      <c r="BP38" s="632"/>
      <c r="BQ38" s="632"/>
      <c r="BR38" s="632"/>
      <c r="BS38" s="632"/>
      <c r="BT38" s="632"/>
      <c r="BU38" s="633"/>
      <c r="BV38" s="634">
        <v>15719</v>
      </c>
      <c r="BW38" s="635"/>
      <c r="BX38" s="635"/>
      <c r="BY38" s="635"/>
      <c r="BZ38" s="635"/>
      <c r="CA38" s="635"/>
      <c r="CB38" s="671"/>
      <c r="CD38" s="631" t="s">
        <v>336</v>
      </c>
      <c r="CE38" s="632"/>
      <c r="CF38" s="632"/>
      <c r="CG38" s="632"/>
      <c r="CH38" s="632"/>
      <c r="CI38" s="632"/>
      <c r="CJ38" s="632"/>
      <c r="CK38" s="632"/>
      <c r="CL38" s="632"/>
      <c r="CM38" s="632"/>
      <c r="CN38" s="632"/>
      <c r="CO38" s="632"/>
      <c r="CP38" s="632"/>
      <c r="CQ38" s="633"/>
      <c r="CR38" s="634">
        <v>3628872</v>
      </c>
      <c r="CS38" s="635"/>
      <c r="CT38" s="635"/>
      <c r="CU38" s="635"/>
      <c r="CV38" s="635"/>
      <c r="CW38" s="635"/>
      <c r="CX38" s="635"/>
      <c r="CY38" s="636"/>
      <c r="CZ38" s="637">
        <v>8.6999999999999993</v>
      </c>
      <c r="DA38" s="649"/>
      <c r="DB38" s="649"/>
      <c r="DC38" s="650"/>
      <c r="DD38" s="640">
        <v>3039155</v>
      </c>
      <c r="DE38" s="635"/>
      <c r="DF38" s="635"/>
      <c r="DG38" s="635"/>
      <c r="DH38" s="635"/>
      <c r="DI38" s="635"/>
      <c r="DJ38" s="635"/>
      <c r="DK38" s="636"/>
      <c r="DL38" s="640">
        <v>2772877</v>
      </c>
      <c r="DM38" s="635"/>
      <c r="DN38" s="635"/>
      <c r="DO38" s="635"/>
      <c r="DP38" s="635"/>
      <c r="DQ38" s="635"/>
      <c r="DR38" s="635"/>
      <c r="DS38" s="635"/>
      <c r="DT38" s="635"/>
      <c r="DU38" s="635"/>
      <c r="DV38" s="636"/>
      <c r="DW38" s="637">
        <v>10.7</v>
      </c>
      <c r="DX38" s="649"/>
      <c r="DY38" s="649"/>
      <c r="DZ38" s="649"/>
      <c r="EA38" s="649"/>
      <c r="EB38" s="649"/>
      <c r="EC38" s="661"/>
    </row>
    <row r="39" spans="2:133" ht="11.25" customHeight="1">
      <c r="B39" s="631" t="s">
        <v>337</v>
      </c>
      <c r="C39" s="632"/>
      <c r="D39" s="632"/>
      <c r="E39" s="632"/>
      <c r="F39" s="632"/>
      <c r="G39" s="632"/>
      <c r="H39" s="632"/>
      <c r="I39" s="632"/>
      <c r="J39" s="632"/>
      <c r="K39" s="632"/>
      <c r="L39" s="632"/>
      <c r="M39" s="632"/>
      <c r="N39" s="632"/>
      <c r="O39" s="632"/>
      <c r="P39" s="632"/>
      <c r="Q39" s="633"/>
      <c r="R39" s="634" t="s">
        <v>128</v>
      </c>
      <c r="S39" s="635"/>
      <c r="T39" s="635"/>
      <c r="U39" s="635"/>
      <c r="V39" s="635"/>
      <c r="W39" s="635"/>
      <c r="X39" s="635"/>
      <c r="Y39" s="636"/>
      <c r="Z39" s="672" t="s">
        <v>128</v>
      </c>
      <c r="AA39" s="672"/>
      <c r="AB39" s="672"/>
      <c r="AC39" s="672"/>
      <c r="AD39" s="673" t="s">
        <v>128</v>
      </c>
      <c r="AE39" s="673"/>
      <c r="AF39" s="673"/>
      <c r="AG39" s="673"/>
      <c r="AH39" s="673"/>
      <c r="AI39" s="673"/>
      <c r="AJ39" s="673"/>
      <c r="AK39" s="673"/>
      <c r="AL39" s="637" t="s">
        <v>128</v>
      </c>
      <c r="AM39" s="638"/>
      <c r="AN39" s="638"/>
      <c r="AO39" s="674"/>
      <c r="AQ39" s="667" t="s">
        <v>338</v>
      </c>
      <c r="AR39" s="668"/>
      <c r="AS39" s="668"/>
      <c r="AT39" s="668"/>
      <c r="AU39" s="668"/>
      <c r="AV39" s="668"/>
      <c r="AW39" s="668"/>
      <c r="AX39" s="668"/>
      <c r="AY39" s="669"/>
      <c r="AZ39" s="634">
        <v>8986</v>
      </c>
      <c r="BA39" s="635"/>
      <c r="BB39" s="635"/>
      <c r="BC39" s="635"/>
      <c r="BD39" s="647"/>
      <c r="BE39" s="647"/>
      <c r="BF39" s="670"/>
      <c r="BG39" s="631" t="s">
        <v>339</v>
      </c>
      <c r="BH39" s="632"/>
      <c r="BI39" s="632"/>
      <c r="BJ39" s="632"/>
      <c r="BK39" s="632"/>
      <c r="BL39" s="632"/>
      <c r="BM39" s="632"/>
      <c r="BN39" s="632"/>
      <c r="BO39" s="632"/>
      <c r="BP39" s="632"/>
      <c r="BQ39" s="632"/>
      <c r="BR39" s="632"/>
      <c r="BS39" s="632"/>
      <c r="BT39" s="632"/>
      <c r="BU39" s="633"/>
      <c r="BV39" s="634">
        <v>24107</v>
      </c>
      <c r="BW39" s="635"/>
      <c r="BX39" s="635"/>
      <c r="BY39" s="635"/>
      <c r="BZ39" s="635"/>
      <c r="CA39" s="635"/>
      <c r="CB39" s="671"/>
      <c r="CD39" s="631" t="s">
        <v>340</v>
      </c>
      <c r="CE39" s="632"/>
      <c r="CF39" s="632"/>
      <c r="CG39" s="632"/>
      <c r="CH39" s="632"/>
      <c r="CI39" s="632"/>
      <c r="CJ39" s="632"/>
      <c r="CK39" s="632"/>
      <c r="CL39" s="632"/>
      <c r="CM39" s="632"/>
      <c r="CN39" s="632"/>
      <c r="CO39" s="632"/>
      <c r="CP39" s="632"/>
      <c r="CQ39" s="633"/>
      <c r="CR39" s="634">
        <v>588205</v>
      </c>
      <c r="CS39" s="647"/>
      <c r="CT39" s="647"/>
      <c r="CU39" s="647"/>
      <c r="CV39" s="647"/>
      <c r="CW39" s="647"/>
      <c r="CX39" s="647"/>
      <c r="CY39" s="648"/>
      <c r="CZ39" s="637">
        <v>1.4</v>
      </c>
      <c r="DA39" s="649"/>
      <c r="DB39" s="649"/>
      <c r="DC39" s="650"/>
      <c r="DD39" s="640">
        <v>409837</v>
      </c>
      <c r="DE39" s="647"/>
      <c r="DF39" s="647"/>
      <c r="DG39" s="647"/>
      <c r="DH39" s="647"/>
      <c r="DI39" s="647"/>
      <c r="DJ39" s="647"/>
      <c r="DK39" s="648"/>
      <c r="DL39" s="640" t="s">
        <v>128</v>
      </c>
      <c r="DM39" s="647"/>
      <c r="DN39" s="647"/>
      <c r="DO39" s="647"/>
      <c r="DP39" s="647"/>
      <c r="DQ39" s="647"/>
      <c r="DR39" s="647"/>
      <c r="DS39" s="647"/>
      <c r="DT39" s="647"/>
      <c r="DU39" s="647"/>
      <c r="DV39" s="648"/>
      <c r="DW39" s="637" t="s">
        <v>233</v>
      </c>
      <c r="DX39" s="649"/>
      <c r="DY39" s="649"/>
      <c r="DZ39" s="649"/>
      <c r="EA39" s="649"/>
      <c r="EB39" s="649"/>
      <c r="EC39" s="661"/>
    </row>
    <row r="40" spans="2:133" ht="11.25" customHeight="1">
      <c r="B40" s="631" t="s">
        <v>341</v>
      </c>
      <c r="C40" s="632"/>
      <c r="D40" s="632"/>
      <c r="E40" s="632"/>
      <c r="F40" s="632"/>
      <c r="G40" s="632"/>
      <c r="H40" s="632"/>
      <c r="I40" s="632"/>
      <c r="J40" s="632"/>
      <c r="K40" s="632"/>
      <c r="L40" s="632"/>
      <c r="M40" s="632"/>
      <c r="N40" s="632"/>
      <c r="O40" s="632"/>
      <c r="P40" s="632"/>
      <c r="Q40" s="633"/>
      <c r="R40" s="634">
        <v>564004</v>
      </c>
      <c r="S40" s="635"/>
      <c r="T40" s="635"/>
      <c r="U40" s="635"/>
      <c r="V40" s="635"/>
      <c r="W40" s="635"/>
      <c r="X40" s="635"/>
      <c r="Y40" s="636"/>
      <c r="Z40" s="672">
        <v>1.3</v>
      </c>
      <c r="AA40" s="672"/>
      <c r="AB40" s="672"/>
      <c r="AC40" s="672"/>
      <c r="AD40" s="673" t="s">
        <v>128</v>
      </c>
      <c r="AE40" s="673"/>
      <c r="AF40" s="673"/>
      <c r="AG40" s="673"/>
      <c r="AH40" s="673"/>
      <c r="AI40" s="673"/>
      <c r="AJ40" s="673"/>
      <c r="AK40" s="673"/>
      <c r="AL40" s="637" t="s">
        <v>174</v>
      </c>
      <c r="AM40" s="638"/>
      <c r="AN40" s="638"/>
      <c r="AO40" s="674"/>
      <c r="AQ40" s="667" t="s">
        <v>342</v>
      </c>
      <c r="AR40" s="668"/>
      <c r="AS40" s="668"/>
      <c r="AT40" s="668"/>
      <c r="AU40" s="668"/>
      <c r="AV40" s="668"/>
      <c r="AW40" s="668"/>
      <c r="AX40" s="668"/>
      <c r="AY40" s="669"/>
      <c r="AZ40" s="634" t="s">
        <v>233</v>
      </c>
      <c r="BA40" s="635"/>
      <c r="BB40" s="635"/>
      <c r="BC40" s="635"/>
      <c r="BD40" s="647"/>
      <c r="BE40" s="647"/>
      <c r="BF40" s="670"/>
      <c r="BG40" s="675" t="s">
        <v>343</v>
      </c>
      <c r="BH40" s="676"/>
      <c r="BI40" s="676"/>
      <c r="BJ40" s="676"/>
      <c r="BK40" s="676"/>
      <c r="BL40" s="217"/>
      <c r="BM40" s="632" t="s">
        <v>344</v>
      </c>
      <c r="BN40" s="632"/>
      <c r="BO40" s="632"/>
      <c r="BP40" s="632"/>
      <c r="BQ40" s="632"/>
      <c r="BR40" s="632"/>
      <c r="BS40" s="632"/>
      <c r="BT40" s="632"/>
      <c r="BU40" s="633"/>
      <c r="BV40" s="634">
        <v>92</v>
      </c>
      <c r="BW40" s="635"/>
      <c r="BX40" s="635"/>
      <c r="BY40" s="635"/>
      <c r="BZ40" s="635"/>
      <c r="CA40" s="635"/>
      <c r="CB40" s="671"/>
      <c r="CD40" s="631" t="s">
        <v>345</v>
      </c>
      <c r="CE40" s="632"/>
      <c r="CF40" s="632"/>
      <c r="CG40" s="632"/>
      <c r="CH40" s="632"/>
      <c r="CI40" s="632"/>
      <c r="CJ40" s="632"/>
      <c r="CK40" s="632"/>
      <c r="CL40" s="632"/>
      <c r="CM40" s="632"/>
      <c r="CN40" s="632"/>
      <c r="CO40" s="632"/>
      <c r="CP40" s="632"/>
      <c r="CQ40" s="633"/>
      <c r="CR40" s="634">
        <v>57860</v>
      </c>
      <c r="CS40" s="635"/>
      <c r="CT40" s="635"/>
      <c r="CU40" s="635"/>
      <c r="CV40" s="635"/>
      <c r="CW40" s="635"/>
      <c r="CX40" s="635"/>
      <c r="CY40" s="636"/>
      <c r="CZ40" s="637">
        <v>0.1</v>
      </c>
      <c r="DA40" s="649"/>
      <c r="DB40" s="649"/>
      <c r="DC40" s="650"/>
      <c r="DD40" s="640">
        <v>2260</v>
      </c>
      <c r="DE40" s="635"/>
      <c r="DF40" s="635"/>
      <c r="DG40" s="635"/>
      <c r="DH40" s="635"/>
      <c r="DI40" s="635"/>
      <c r="DJ40" s="635"/>
      <c r="DK40" s="636"/>
      <c r="DL40" s="640">
        <v>2260</v>
      </c>
      <c r="DM40" s="635"/>
      <c r="DN40" s="635"/>
      <c r="DO40" s="635"/>
      <c r="DP40" s="635"/>
      <c r="DQ40" s="635"/>
      <c r="DR40" s="635"/>
      <c r="DS40" s="635"/>
      <c r="DT40" s="635"/>
      <c r="DU40" s="635"/>
      <c r="DV40" s="636"/>
      <c r="DW40" s="637">
        <v>0</v>
      </c>
      <c r="DX40" s="649"/>
      <c r="DY40" s="649"/>
      <c r="DZ40" s="649"/>
      <c r="EA40" s="649"/>
      <c r="EB40" s="649"/>
      <c r="EC40" s="661"/>
    </row>
    <row r="41" spans="2:133" ht="11.25" customHeight="1">
      <c r="B41" s="615" t="s">
        <v>346</v>
      </c>
      <c r="C41" s="616"/>
      <c r="D41" s="616"/>
      <c r="E41" s="616"/>
      <c r="F41" s="616"/>
      <c r="G41" s="616"/>
      <c r="H41" s="616"/>
      <c r="I41" s="616"/>
      <c r="J41" s="616"/>
      <c r="K41" s="616"/>
      <c r="L41" s="616"/>
      <c r="M41" s="616"/>
      <c r="N41" s="616"/>
      <c r="O41" s="616"/>
      <c r="P41" s="616"/>
      <c r="Q41" s="617"/>
      <c r="R41" s="618">
        <v>44317128</v>
      </c>
      <c r="S41" s="659"/>
      <c r="T41" s="659"/>
      <c r="U41" s="659"/>
      <c r="V41" s="659"/>
      <c r="W41" s="659"/>
      <c r="X41" s="659"/>
      <c r="Y41" s="662"/>
      <c r="Z41" s="663">
        <v>100</v>
      </c>
      <c r="AA41" s="663"/>
      <c r="AB41" s="663"/>
      <c r="AC41" s="663"/>
      <c r="AD41" s="664">
        <v>25294050</v>
      </c>
      <c r="AE41" s="664"/>
      <c r="AF41" s="664"/>
      <c r="AG41" s="664"/>
      <c r="AH41" s="664"/>
      <c r="AI41" s="664"/>
      <c r="AJ41" s="664"/>
      <c r="AK41" s="664"/>
      <c r="AL41" s="621">
        <v>100</v>
      </c>
      <c r="AM41" s="665"/>
      <c r="AN41" s="665"/>
      <c r="AO41" s="666"/>
      <c r="AQ41" s="667" t="s">
        <v>347</v>
      </c>
      <c r="AR41" s="668"/>
      <c r="AS41" s="668"/>
      <c r="AT41" s="668"/>
      <c r="AU41" s="668"/>
      <c r="AV41" s="668"/>
      <c r="AW41" s="668"/>
      <c r="AX41" s="668"/>
      <c r="AY41" s="669"/>
      <c r="AZ41" s="634">
        <v>755986</v>
      </c>
      <c r="BA41" s="635"/>
      <c r="BB41" s="635"/>
      <c r="BC41" s="635"/>
      <c r="BD41" s="647"/>
      <c r="BE41" s="647"/>
      <c r="BF41" s="670"/>
      <c r="BG41" s="675"/>
      <c r="BH41" s="676"/>
      <c r="BI41" s="676"/>
      <c r="BJ41" s="676"/>
      <c r="BK41" s="676"/>
      <c r="BL41" s="217"/>
      <c r="BM41" s="632" t="s">
        <v>348</v>
      </c>
      <c r="BN41" s="632"/>
      <c r="BO41" s="632"/>
      <c r="BP41" s="632"/>
      <c r="BQ41" s="632"/>
      <c r="BR41" s="632"/>
      <c r="BS41" s="632"/>
      <c r="BT41" s="632"/>
      <c r="BU41" s="633"/>
      <c r="BV41" s="634" t="s">
        <v>128</v>
      </c>
      <c r="BW41" s="635"/>
      <c r="BX41" s="635"/>
      <c r="BY41" s="635"/>
      <c r="BZ41" s="635"/>
      <c r="CA41" s="635"/>
      <c r="CB41" s="671"/>
      <c r="CD41" s="631" t="s">
        <v>349</v>
      </c>
      <c r="CE41" s="632"/>
      <c r="CF41" s="632"/>
      <c r="CG41" s="632"/>
      <c r="CH41" s="632"/>
      <c r="CI41" s="632"/>
      <c r="CJ41" s="632"/>
      <c r="CK41" s="632"/>
      <c r="CL41" s="632"/>
      <c r="CM41" s="632"/>
      <c r="CN41" s="632"/>
      <c r="CO41" s="632"/>
      <c r="CP41" s="632"/>
      <c r="CQ41" s="633"/>
      <c r="CR41" s="634" t="s">
        <v>174</v>
      </c>
      <c r="CS41" s="647"/>
      <c r="CT41" s="647"/>
      <c r="CU41" s="647"/>
      <c r="CV41" s="647"/>
      <c r="CW41" s="647"/>
      <c r="CX41" s="647"/>
      <c r="CY41" s="648"/>
      <c r="CZ41" s="637" t="s">
        <v>233</v>
      </c>
      <c r="DA41" s="649"/>
      <c r="DB41" s="649"/>
      <c r="DC41" s="650"/>
      <c r="DD41" s="640" t="s">
        <v>128</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c r="AQ42" s="679" t="s">
        <v>350</v>
      </c>
      <c r="AR42" s="680"/>
      <c r="AS42" s="680"/>
      <c r="AT42" s="680"/>
      <c r="AU42" s="680"/>
      <c r="AV42" s="680"/>
      <c r="AW42" s="680"/>
      <c r="AX42" s="680"/>
      <c r="AY42" s="681"/>
      <c r="AZ42" s="618">
        <v>2777900</v>
      </c>
      <c r="BA42" s="659"/>
      <c r="BB42" s="659"/>
      <c r="BC42" s="659"/>
      <c r="BD42" s="619"/>
      <c r="BE42" s="619"/>
      <c r="BF42" s="682"/>
      <c r="BG42" s="677"/>
      <c r="BH42" s="678"/>
      <c r="BI42" s="678"/>
      <c r="BJ42" s="678"/>
      <c r="BK42" s="678"/>
      <c r="BL42" s="218"/>
      <c r="BM42" s="616" t="s">
        <v>351</v>
      </c>
      <c r="BN42" s="616"/>
      <c r="BO42" s="616"/>
      <c r="BP42" s="616"/>
      <c r="BQ42" s="616"/>
      <c r="BR42" s="616"/>
      <c r="BS42" s="616"/>
      <c r="BT42" s="616"/>
      <c r="BU42" s="617"/>
      <c r="BV42" s="618">
        <v>344</v>
      </c>
      <c r="BW42" s="659"/>
      <c r="BX42" s="659"/>
      <c r="BY42" s="659"/>
      <c r="BZ42" s="659"/>
      <c r="CA42" s="659"/>
      <c r="CB42" s="660"/>
      <c r="CD42" s="631" t="s">
        <v>352</v>
      </c>
      <c r="CE42" s="632"/>
      <c r="CF42" s="632"/>
      <c r="CG42" s="632"/>
      <c r="CH42" s="632"/>
      <c r="CI42" s="632"/>
      <c r="CJ42" s="632"/>
      <c r="CK42" s="632"/>
      <c r="CL42" s="632"/>
      <c r="CM42" s="632"/>
      <c r="CN42" s="632"/>
      <c r="CO42" s="632"/>
      <c r="CP42" s="632"/>
      <c r="CQ42" s="633"/>
      <c r="CR42" s="634">
        <v>2520818</v>
      </c>
      <c r="CS42" s="647"/>
      <c r="CT42" s="647"/>
      <c r="CU42" s="647"/>
      <c r="CV42" s="647"/>
      <c r="CW42" s="647"/>
      <c r="CX42" s="647"/>
      <c r="CY42" s="648"/>
      <c r="CZ42" s="637">
        <v>6</v>
      </c>
      <c r="DA42" s="649"/>
      <c r="DB42" s="649"/>
      <c r="DC42" s="650"/>
      <c r="DD42" s="640">
        <v>885927</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c r="B43" s="208" t="s">
        <v>353</v>
      </c>
      <c r="CD43" s="631" t="s">
        <v>354</v>
      </c>
      <c r="CE43" s="632"/>
      <c r="CF43" s="632"/>
      <c r="CG43" s="632"/>
      <c r="CH43" s="632"/>
      <c r="CI43" s="632"/>
      <c r="CJ43" s="632"/>
      <c r="CK43" s="632"/>
      <c r="CL43" s="632"/>
      <c r="CM43" s="632"/>
      <c r="CN43" s="632"/>
      <c r="CO43" s="632"/>
      <c r="CP43" s="632"/>
      <c r="CQ43" s="633"/>
      <c r="CR43" s="634">
        <v>111255</v>
      </c>
      <c r="CS43" s="647"/>
      <c r="CT43" s="647"/>
      <c r="CU43" s="647"/>
      <c r="CV43" s="647"/>
      <c r="CW43" s="647"/>
      <c r="CX43" s="647"/>
      <c r="CY43" s="648"/>
      <c r="CZ43" s="637">
        <v>0.3</v>
      </c>
      <c r="DA43" s="649"/>
      <c r="DB43" s="649"/>
      <c r="DC43" s="650"/>
      <c r="DD43" s="640">
        <v>111255</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c r="B44" s="651" t="s">
        <v>355</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303</v>
      </c>
      <c r="CE44" s="654"/>
      <c r="CF44" s="631" t="s">
        <v>356</v>
      </c>
      <c r="CG44" s="632"/>
      <c r="CH44" s="632"/>
      <c r="CI44" s="632"/>
      <c r="CJ44" s="632"/>
      <c r="CK44" s="632"/>
      <c r="CL44" s="632"/>
      <c r="CM44" s="632"/>
      <c r="CN44" s="632"/>
      <c r="CO44" s="632"/>
      <c r="CP44" s="632"/>
      <c r="CQ44" s="633"/>
      <c r="CR44" s="634">
        <v>2520818</v>
      </c>
      <c r="CS44" s="635"/>
      <c r="CT44" s="635"/>
      <c r="CU44" s="635"/>
      <c r="CV44" s="635"/>
      <c r="CW44" s="635"/>
      <c r="CX44" s="635"/>
      <c r="CY44" s="636"/>
      <c r="CZ44" s="637">
        <v>6</v>
      </c>
      <c r="DA44" s="638"/>
      <c r="DB44" s="638"/>
      <c r="DC44" s="639"/>
      <c r="DD44" s="640">
        <v>885927</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c r="B45" s="651" t="s">
        <v>357</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358</v>
      </c>
      <c r="CG45" s="632"/>
      <c r="CH45" s="632"/>
      <c r="CI45" s="632"/>
      <c r="CJ45" s="632"/>
      <c r="CK45" s="632"/>
      <c r="CL45" s="632"/>
      <c r="CM45" s="632"/>
      <c r="CN45" s="632"/>
      <c r="CO45" s="632"/>
      <c r="CP45" s="632"/>
      <c r="CQ45" s="633"/>
      <c r="CR45" s="634">
        <v>671702</v>
      </c>
      <c r="CS45" s="647"/>
      <c r="CT45" s="647"/>
      <c r="CU45" s="647"/>
      <c r="CV45" s="647"/>
      <c r="CW45" s="647"/>
      <c r="CX45" s="647"/>
      <c r="CY45" s="648"/>
      <c r="CZ45" s="637">
        <v>1.6</v>
      </c>
      <c r="DA45" s="649"/>
      <c r="DB45" s="649"/>
      <c r="DC45" s="650"/>
      <c r="DD45" s="640">
        <v>57335</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c r="B46" s="219"/>
      <c r="CD46" s="655"/>
      <c r="CE46" s="656"/>
      <c r="CF46" s="631" t="s">
        <v>359</v>
      </c>
      <c r="CG46" s="632"/>
      <c r="CH46" s="632"/>
      <c r="CI46" s="632"/>
      <c r="CJ46" s="632"/>
      <c r="CK46" s="632"/>
      <c r="CL46" s="632"/>
      <c r="CM46" s="632"/>
      <c r="CN46" s="632"/>
      <c r="CO46" s="632"/>
      <c r="CP46" s="632"/>
      <c r="CQ46" s="633"/>
      <c r="CR46" s="634">
        <v>1810768</v>
      </c>
      <c r="CS46" s="635"/>
      <c r="CT46" s="635"/>
      <c r="CU46" s="635"/>
      <c r="CV46" s="635"/>
      <c r="CW46" s="635"/>
      <c r="CX46" s="635"/>
      <c r="CY46" s="636"/>
      <c r="CZ46" s="637">
        <v>4.3</v>
      </c>
      <c r="DA46" s="638"/>
      <c r="DB46" s="638"/>
      <c r="DC46" s="639"/>
      <c r="DD46" s="640">
        <v>811344</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c r="B47" s="219"/>
      <c r="CD47" s="655"/>
      <c r="CE47" s="656"/>
      <c r="CF47" s="631" t="s">
        <v>360</v>
      </c>
      <c r="CG47" s="632"/>
      <c r="CH47" s="632"/>
      <c r="CI47" s="632"/>
      <c r="CJ47" s="632"/>
      <c r="CK47" s="632"/>
      <c r="CL47" s="632"/>
      <c r="CM47" s="632"/>
      <c r="CN47" s="632"/>
      <c r="CO47" s="632"/>
      <c r="CP47" s="632"/>
      <c r="CQ47" s="633"/>
      <c r="CR47" s="634" t="s">
        <v>128</v>
      </c>
      <c r="CS47" s="647"/>
      <c r="CT47" s="647"/>
      <c r="CU47" s="647"/>
      <c r="CV47" s="647"/>
      <c r="CW47" s="647"/>
      <c r="CX47" s="647"/>
      <c r="CY47" s="648"/>
      <c r="CZ47" s="637" t="s">
        <v>128</v>
      </c>
      <c r="DA47" s="649"/>
      <c r="DB47" s="649"/>
      <c r="DC47" s="650"/>
      <c r="DD47" s="640" t="s">
        <v>128</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c r="B48" s="219"/>
      <c r="CD48" s="657"/>
      <c r="CE48" s="658"/>
      <c r="CF48" s="631" t="s">
        <v>361</v>
      </c>
      <c r="CG48" s="632"/>
      <c r="CH48" s="632"/>
      <c r="CI48" s="632"/>
      <c r="CJ48" s="632"/>
      <c r="CK48" s="632"/>
      <c r="CL48" s="632"/>
      <c r="CM48" s="632"/>
      <c r="CN48" s="632"/>
      <c r="CO48" s="632"/>
      <c r="CP48" s="632"/>
      <c r="CQ48" s="633"/>
      <c r="CR48" s="634" t="s">
        <v>128</v>
      </c>
      <c r="CS48" s="635"/>
      <c r="CT48" s="635"/>
      <c r="CU48" s="635"/>
      <c r="CV48" s="635"/>
      <c r="CW48" s="635"/>
      <c r="CX48" s="635"/>
      <c r="CY48" s="636"/>
      <c r="CZ48" s="637" t="s">
        <v>128</v>
      </c>
      <c r="DA48" s="638"/>
      <c r="DB48" s="638"/>
      <c r="DC48" s="639"/>
      <c r="DD48" s="640" t="s">
        <v>128</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c r="B49" s="219"/>
      <c r="CD49" s="615" t="s">
        <v>362</v>
      </c>
      <c r="CE49" s="616"/>
      <c r="CF49" s="616"/>
      <c r="CG49" s="616"/>
      <c r="CH49" s="616"/>
      <c r="CI49" s="616"/>
      <c r="CJ49" s="616"/>
      <c r="CK49" s="616"/>
      <c r="CL49" s="616"/>
      <c r="CM49" s="616"/>
      <c r="CN49" s="616"/>
      <c r="CO49" s="616"/>
      <c r="CP49" s="616"/>
      <c r="CQ49" s="617"/>
      <c r="CR49" s="618">
        <v>41711443</v>
      </c>
      <c r="CS49" s="619"/>
      <c r="CT49" s="619"/>
      <c r="CU49" s="619"/>
      <c r="CV49" s="619"/>
      <c r="CW49" s="619"/>
      <c r="CX49" s="619"/>
      <c r="CY49" s="620"/>
      <c r="CZ49" s="621">
        <v>100</v>
      </c>
      <c r="DA49" s="622"/>
      <c r="DB49" s="622"/>
      <c r="DC49" s="623"/>
      <c r="DD49" s="624">
        <v>29002361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BgZXIulnbbi/nFsVWyXtnxFQnJ2hGPivqFO29Bmipbe2KA3tQOL2eCGPFczxZVhUn4F1PHXoWDvB8r7fhMg6Ag==" saltValue="Rv7F9XEkAa2rLGUyZMW3B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cols>
    <col min="1" max="130" width="2.7265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1103" t="s">
        <v>363</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364</v>
      </c>
      <c r="DK2" s="1105"/>
      <c r="DL2" s="1105"/>
      <c r="DM2" s="1105"/>
      <c r="DN2" s="1105"/>
      <c r="DO2" s="1106"/>
      <c r="DP2" s="222"/>
      <c r="DQ2" s="1104" t="s">
        <v>365</v>
      </c>
      <c r="DR2" s="1105"/>
      <c r="DS2" s="1105"/>
      <c r="DT2" s="1105"/>
      <c r="DU2" s="1105"/>
      <c r="DV2" s="1105"/>
      <c r="DW2" s="1105"/>
      <c r="DX2" s="1105"/>
      <c r="DY2" s="1105"/>
      <c r="DZ2" s="1106"/>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1072" t="s">
        <v>366</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367</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c r="A5" s="1008" t="s">
        <v>368</v>
      </c>
      <c r="B5" s="1009"/>
      <c r="C5" s="1009"/>
      <c r="D5" s="1009"/>
      <c r="E5" s="1009"/>
      <c r="F5" s="1009"/>
      <c r="G5" s="1009"/>
      <c r="H5" s="1009"/>
      <c r="I5" s="1009"/>
      <c r="J5" s="1009"/>
      <c r="K5" s="1009"/>
      <c r="L5" s="1009"/>
      <c r="M5" s="1009"/>
      <c r="N5" s="1009"/>
      <c r="O5" s="1009"/>
      <c r="P5" s="1010"/>
      <c r="Q5" s="1014" t="s">
        <v>369</v>
      </c>
      <c r="R5" s="1015"/>
      <c r="S5" s="1015"/>
      <c r="T5" s="1015"/>
      <c r="U5" s="1016"/>
      <c r="V5" s="1014" t="s">
        <v>370</v>
      </c>
      <c r="W5" s="1015"/>
      <c r="X5" s="1015"/>
      <c r="Y5" s="1015"/>
      <c r="Z5" s="1016"/>
      <c r="AA5" s="1014" t="s">
        <v>371</v>
      </c>
      <c r="AB5" s="1015"/>
      <c r="AC5" s="1015"/>
      <c r="AD5" s="1015"/>
      <c r="AE5" s="1015"/>
      <c r="AF5" s="1107" t="s">
        <v>372</v>
      </c>
      <c r="AG5" s="1015"/>
      <c r="AH5" s="1015"/>
      <c r="AI5" s="1015"/>
      <c r="AJ5" s="1028"/>
      <c r="AK5" s="1015" t="s">
        <v>373</v>
      </c>
      <c r="AL5" s="1015"/>
      <c r="AM5" s="1015"/>
      <c r="AN5" s="1015"/>
      <c r="AO5" s="1016"/>
      <c r="AP5" s="1014" t="s">
        <v>374</v>
      </c>
      <c r="AQ5" s="1015"/>
      <c r="AR5" s="1015"/>
      <c r="AS5" s="1015"/>
      <c r="AT5" s="1016"/>
      <c r="AU5" s="1014" t="s">
        <v>375</v>
      </c>
      <c r="AV5" s="1015"/>
      <c r="AW5" s="1015"/>
      <c r="AX5" s="1015"/>
      <c r="AY5" s="1028"/>
      <c r="AZ5" s="226"/>
      <c r="BA5" s="226"/>
      <c r="BB5" s="226"/>
      <c r="BC5" s="226"/>
      <c r="BD5" s="226"/>
      <c r="BE5" s="227"/>
      <c r="BF5" s="227"/>
      <c r="BG5" s="227"/>
      <c r="BH5" s="227"/>
      <c r="BI5" s="227"/>
      <c r="BJ5" s="227"/>
      <c r="BK5" s="227"/>
      <c r="BL5" s="227"/>
      <c r="BM5" s="227"/>
      <c r="BN5" s="227"/>
      <c r="BO5" s="227"/>
      <c r="BP5" s="227"/>
      <c r="BQ5" s="1008" t="s">
        <v>376</v>
      </c>
      <c r="BR5" s="1009"/>
      <c r="BS5" s="1009"/>
      <c r="BT5" s="1009"/>
      <c r="BU5" s="1009"/>
      <c r="BV5" s="1009"/>
      <c r="BW5" s="1009"/>
      <c r="BX5" s="1009"/>
      <c r="BY5" s="1009"/>
      <c r="BZ5" s="1009"/>
      <c r="CA5" s="1009"/>
      <c r="CB5" s="1009"/>
      <c r="CC5" s="1009"/>
      <c r="CD5" s="1009"/>
      <c r="CE5" s="1009"/>
      <c r="CF5" s="1009"/>
      <c r="CG5" s="1010"/>
      <c r="CH5" s="1014" t="s">
        <v>377</v>
      </c>
      <c r="CI5" s="1015"/>
      <c r="CJ5" s="1015"/>
      <c r="CK5" s="1015"/>
      <c r="CL5" s="1016"/>
      <c r="CM5" s="1014" t="s">
        <v>378</v>
      </c>
      <c r="CN5" s="1015"/>
      <c r="CO5" s="1015"/>
      <c r="CP5" s="1015"/>
      <c r="CQ5" s="1016"/>
      <c r="CR5" s="1014" t="s">
        <v>379</v>
      </c>
      <c r="CS5" s="1015"/>
      <c r="CT5" s="1015"/>
      <c r="CU5" s="1015"/>
      <c r="CV5" s="1016"/>
      <c r="CW5" s="1014" t="s">
        <v>380</v>
      </c>
      <c r="CX5" s="1015"/>
      <c r="CY5" s="1015"/>
      <c r="CZ5" s="1015"/>
      <c r="DA5" s="1016"/>
      <c r="DB5" s="1014" t="s">
        <v>381</v>
      </c>
      <c r="DC5" s="1015"/>
      <c r="DD5" s="1015"/>
      <c r="DE5" s="1015"/>
      <c r="DF5" s="1016"/>
      <c r="DG5" s="1097" t="s">
        <v>382</v>
      </c>
      <c r="DH5" s="1098"/>
      <c r="DI5" s="1098"/>
      <c r="DJ5" s="1098"/>
      <c r="DK5" s="1099"/>
      <c r="DL5" s="1097" t="s">
        <v>383</v>
      </c>
      <c r="DM5" s="1098"/>
      <c r="DN5" s="1098"/>
      <c r="DO5" s="1098"/>
      <c r="DP5" s="1099"/>
      <c r="DQ5" s="1014" t="s">
        <v>384</v>
      </c>
      <c r="DR5" s="1015"/>
      <c r="DS5" s="1015"/>
      <c r="DT5" s="1015"/>
      <c r="DU5" s="1016"/>
      <c r="DV5" s="1014" t="s">
        <v>375</v>
      </c>
      <c r="DW5" s="1015"/>
      <c r="DX5" s="1015"/>
      <c r="DY5" s="1015"/>
      <c r="DZ5" s="1028"/>
      <c r="EA5" s="228"/>
    </row>
    <row r="6" spans="1:131" s="229" customFormat="1" ht="26.25" customHeight="1" thickBot="1">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c r="A7" s="230">
        <v>1</v>
      </c>
      <c r="B7" s="1060" t="s">
        <v>385</v>
      </c>
      <c r="C7" s="1061"/>
      <c r="D7" s="1061"/>
      <c r="E7" s="1061"/>
      <c r="F7" s="1061"/>
      <c r="G7" s="1061"/>
      <c r="H7" s="1061"/>
      <c r="I7" s="1061"/>
      <c r="J7" s="1061"/>
      <c r="K7" s="1061"/>
      <c r="L7" s="1061"/>
      <c r="M7" s="1061"/>
      <c r="N7" s="1061"/>
      <c r="O7" s="1061"/>
      <c r="P7" s="1062"/>
      <c r="Q7" s="1115">
        <v>43885</v>
      </c>
      <c r="R7" s="1116"/>
      <c r="S7" s="1116"/>
      <c r="T7" s="1116"/>
      <c r="U7" s="1116"/>
      <c r="V7" s="1116">
        <v>41552</v>
      </c>
      <c r="W7" s="1116"/>
      <c r="X7" s="1116"/>
      <c r="Y7" s="1116"/>
      <c r="Z7" s="1116"/>
      <c r="AA7" s="1116">
        <v>2333</v>
      </c>
      <c r="AB7" s="1116"/>
      <c r="AC7" s="1116"/>
      <c r="AD7" s="1116"/>
      <c r="AE7" s="1117"/>
      <c r="AF7" s="1118">
        <v>2159</v>
      </c>
      <c r="AG7" s="1119"/>
      <c r="AH7" s="1119"/>
      <c r="AI7" s="1119"/>
      <c r="AJ7" s="1120"/>
      <c r="AK7" s="1121">
        <v>671</v>
      </c>
      <c r="AL7" s="1122"/>
      <c r="AM7" s="1122"/>
      <c r="AN7" s="1122"/>
      <c r="AO7" s="1122"/>
      <c r="AP7" s="1122">
        <v>40813</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583</v>
      </c>
      <c r="BT7" s="1113"/>
      <c r="BU7" s="1113"/>
      <c r="BV7" s="1113"/>
      <c r="BW7" s="1113"/>
      <c r="BX7" s="1113"/>
      <c r="BY7" s="1113"/>
      <c r="BZ7" s="1113"/>
      <c r="CA7" s="1113"/>
      <c r="CB7" s="1113"/>
      <c r="CC7" s="1113"/>
      <c r="CD7" s="1113"/>
      <c r="CE7" s="1113"/>
      <c r="CF7" s="1113"/>
      <c r="CG7" s="1125"/>
      <c r="CH7" s="1109">
        <v>3</v>
      </c>
      <c r="CI7" s="1110"/>
      <c r="CJ7" s="1110"/>
      <c r="CK7" s="1110"/>
      <c r="CL7" s="1111"/>
      <c r="CM7" s="1109">
        <v>257</v>
      </c>
      <c r="CN7" s="1110"/>
      <c r="CO7" s="1110"/>
      <c r="CP7" s="1110"/>
      <c r="CQ7" s="1111"/>
      <c r="CR7" s="1109">
        <v>3</v>
      </c>
      <c r="CS7" s="1110"/>
      <c r="CT7" s="1110"/>
      <c r="CU7" s="1110"/>
      <c r="CV7" s="1111"/>
      <c r="CW7" s="1109">
        <v>0</v>
      </c>
      <c r="CX7" s="1110"/>
      <c r="CY7" s="1110"/>
      <c r="CZ7" s="1110"/>
      <c r="DA7" s="1111"/>
      <c r="DB7" s="1109">
        <v>0</v>
      </c>
      <c r="DC7" s="1110"/>
      <c r="DD7" s="1110"/>
      <c r="DE7" s="1110"/>
      <c r="DF7" s="1111"/>
      <c r="DG7" s="1109">
        <v>160</v>
      </c>
      <c r="DH7" s="1110"/>
      <c r="DI7" s="1110"/>
      <c r="DJ7" s="1110"/>
      <c r="DK7" s="1111"/>
      <c r="DL7" s="1109">
        <v>0</v>
      </c>
      <c r="DM7" s="1110"/>
      <c r="DN7" s="1110"/>
      <c r="DO7" s="1110"/>
      <c r="DP7" s="1111"/>
      <c r="DQ7" s="1109">
        <v>0</v>
      </c>
      <c r="DR7" s="1110"/>
      <c r="DS7" s="1110"/>
      <c r="DT7" s="1110"/>
      <c r="DU7" s="1111"/>
      <c r="DV7" s="1112"/>
      <c r="DW7" s="1113"/>
      <c r="DX7" s="1113"/>
      <c r="DY7" s="1113"/>
      <c r="DZ7" s="1114"/>
      <c r="EA7" s="228"/>
    </row>
    <row r="8" spans="1:131" s="229" customFormat="1" ht="26.25" customHeight="1">
      <c r="A8" s="232">
        <v>2</v>
      </c>
      <c r="B8" s="1043" t="s">
        <v>386</v>
      </c>
      <c r="C8" s="1044"/>
      <c r="D8" s="1044"/>
      <c r="E8" s="1044"/>
      <c r="F8" s="1044"/>
      <c r="G8" s="1044"/>
      <c r="H8" s="1044"/>
      <c r="I8" s="1044"/>
      <c r="J8" s="1044"/>
      <c r="K8" s="1044"/>
      <c r="L8" s="1044"/>
      <c r="M8" s="1044"/>
      <c r="N8" s="1044"/>
      <c r="O8" s="1044"/>
      <c r="P8" s="1045"/>
      <c r="Q8" s="1051">
        <v>733</v>
      </c>
      <c r="R8" s="1052"/>
      <c r="S8" s="1052"/>
      <c r="T8" s="1052"/>
      <c r="U8" s="1052"/>
      <c r="V8" s="1052">
        <v>514</v>
      </c>
      <c r="W8" s="1052"/>
      <c r="X8" s="1052"/>
      <c r="Y8" s="1052"/>
      <c r="Z8" s="1052"/>
      <c r="AA8" s="1052">
        <v>219</v>
      </c>
      <c r="AB8" s="1052"/>
      <c r="AC8" s="1052"/>
      <c r="AD8" s="1052"/>
      <c r="AE8" s="1053"/>
      <c r="AF8" s="1048">
        <v>156</v>
      </c>
      <c r="AG8" s="1049"/>
      <c r="AH8" s="1049"/>
      <c r="AI8" s="1049"/>
      <c r="AJ8" s="1050"/>
      <c r="AK8" s="1093">
        <v>361</v>
      </c>
      <c r="AL8" s="1094"/>
      <c r="AM8" s="1094"/>
      <c r="AN8" s="1094"/>
      <c r="AO8" s="1094"/>
      <c r="AP8" s="1094">
        <v>946</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584</v>
      </c>
      <c r="BT8" s="1006"/>
      <c r="BU8" s="1006"/>
      <c r="BV8" s="1006"/>
      <c r="BW8" s="1006"/>
      <c r="BX8" s="1006"/>
      <c r="BY8" s="1006"/>
      <c r="BZ8" s="1006"/>
      <c r="CA8" s="1006"/>
      <c r="CB8" s="1006"/>
      <c r="CC8" s="1006"/>
      <c r="CD8" s="1006"/>
      <c r="CE8" s="1006"/>
      <c r="CF8" s="1006"/>
      <c r="CG8" s="1027"/>
      <c r="CH8" s="1002">
        <v>47</v>
      </c>
      <c r="CI8" s="1003"/>
      <c r="CJ8" s="1003"/>
      <c r="CK8" s="1003"/>
      <c r="CL8" s="1004"/>
      <c r="CM8" s="1002">
        <v>1492</v>
      </c>
      <c r="CN8" s="1003"/>
      <c r="CO8" s="1003"/>
      <c r="CP8" s="1003"/>
      <c r="CQ8" s="1004"/>
      <c r="CR8" s="1002">
        <v>184</v>
      </c>
      <c r="CS8" s="1003"/>
      <c r="CT8" s="1003"/>
      <c r="CU8" s="1003"/>
      <c r="CV8" s="1004"/>
      <c r="CW8" s="1002">
        <v>0</v>
      </c>
      <c r="CX8" s="1003"/>
      <c r="CY8" s="1003"/>
      <c r="CZ8" s="1003"/>
      <c r="DA8" s="1004"/>
      <c r="DB8" s="1002">
        <v>0</v>
      </c>
      <c r="DC8" s="1003"/>
      <c r="DD8" s="1003"/>
      <c r="DE8" s="1003"/>
      <c r="DF8" s="1004"/>
      <c r="DG8" s="1002">
        <v>0</v>
      </c>
      <c r="DH8" s="1003"/>
      <c r="DI8" s="1003"/>
      <c r="DJ8" s="1003"/>
      <c r="DK8" s="1004"/>
      <c r="DL8" s="1002">
        <v>0</v>
      </c>
      <c r="DM8" s="1003"/>
      <c r="DN8" s="1003"/>
      <c r="DO8" s="1003"/>
      <c r="DP8" s="1004"/>
      <c r="DQ8" s="1002">
        <v>0</v>
      </c>
      <c r="DR8" s="1003"/>
      <c r="DS8" s="1003"/>
      <c r="DT8" s="1003"/>
      <c r="DU8" s="1004"/>
      <c r="DV8" s="1005"/>
      <c r="DW8" s="1006"/>
      <c r="DX8" s="1006"/>
      <c r="DY8" s="1006"/>
      <c r="DZ8" s="1007"/>
      <c r="EA8" s="228"/>
    </row>
    <row r="9" spans="1:131" s="229" customFormat="1" ht="26.25" customHeight="1">
      <c r="A9" s="232">
        <v>3</v>
      </c>
      <c r="B9" s="1043" t="s">
        <v>387</v>
      </c>
      <c r="C9" s="1044"/>
      <c r="D9" s="1044"/>
      <c r="E9" s="1044"/>
      <c r="F9" s="1044"/>
      <c r="G9" s="1044"/>
      <c r="H9" s="1044"/>
      <c r="I9" s="1044"/>
      <c r="J9" s="1044"/>
      <c r="K9" s="1044"/>
      <c r="L9" s="1044"/>
      <c r="M9" s="1044"/>
      <c r="N9" s="1044"/>
      <c r="O9" s="1044"/>
      <c r="P9" s="1045"/>
      <c r="Q9" s="1051">
        <v>139</v>
      </c>
      <c r="R9" s="1052"/>
      <c r="S9" s="1052"/>
      <c r="T9" s="1052"/>
      <c r="U9" s="1052"/>
      <c r="V9" s="1052">
        <v>86</v>
      </c>
      <c r="W9" s="1052"/>
      <c r="X9" s="1052"/>
      <c r="Y9" s="1052"/>
      <c r="Z9" s="1052"/>
      <c r="AA9" s="1052">
        <v>53</v>
      </c>
      <c r="AB9" s="1052"/>
      <c r="AC9" s="1052"/>
      <c r="AD9" s="1052"/>
      <c r="AE9" s="1053"/>
      <c r="AF9" s="1048">
        <v>39</v>
      </c>
      <c r="AG9" s="1049"/>
      <c r="AH9" s="1049"/>
      <c r="AI9" s="1049"/>
      <c r="AJ9" s="1050"/>
      <c r="AK9" s="1093">
        <v>42</v>
      </c>
      <c r="AL9" s="1094"/>
      <c r="AM9" s="1094"/>
      <c r="AN9" s="1094"/>
      <c r="AO9" s="1094"/>
      <c r="AP9" s="1094">
        <v>202</v>
      </c>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t="s">
        <v>585</v>
      </c>
      <c r="BT9" s="1006"/>
      <c r="BU9" s="1006"/>
      <c r="BV9" s="1006"/>
      <c r="BW9" s="1006"/>
      <c r="BX9" s="1006"/>
      <c r="BY9" s="1006"/>
      <c r="BZ9" s="1006"/>
      <c r="CA9" s="1006"/>
      <c r="CB9" s="1006"/>
      <c r="CC9" s="1006"/>
      <c r="CD9" s="1006"/>
      <c r="CE9" s="1006"/>
      <c r="CF9" s="1006"/>
      <c r="CG9" s="1027"/>
      <c r="CH9" s="1002">
        <v>-3</v>
      </c>
      <c r="CI9" s="1003"/>
      <c r="CJ9" s="1003"/>
      <c r="CK9" s="1003"/>
      <c r="CL9" s="1004"/>
      <c r="CM9" s="1002">
        <v>87</v>
      </c>
      <c r="CN9" s="1003"/>
      <c r="CO9" s="1003"/>
      <c r="CP9" s="1003"/>
      <c r="CQ9" s="1004"/>
      <c r="CR9" s="1002">
        <v>50</v>
      </c>
      <c r="CS9" s="1003"/>
      <c r="CT9" s="1003"/>
      <c r="CU9" s="1003"/>
      <c r="CV9" s="1004"/>
      <c r="CW9" s="1002">
        <v>10</v>
      </c>
      <c r="CX9" s="1003"/>
      <c r="CY9" s="1003"/>
      <c r="CZ9" s="1003"/>
      <c r="DA9" s="1004"/>
      <c r="DB9" s="1002">
        <v>0</v>
      </c>
      <c r="DC9" s="1003"/>
      <c r="DD9" s="1003"/>
      <c r="DE9" s="1003"/>
      <c r="DF9" s="1004"/>
      <c r="DG9" s="1002">
        <v>0</v>
      </c>
      <c r="DH9" s="1003"/>
      <c r="DI9" s="1003"/>
      <c r="DJ9" s="1003"/>
      <c r="DK9" s="1004"/>
      <c r="DL9" s="1002">
        <v>0</v>
      </c>
      <c r="DM9" s="1003"/>
      <c r="DN9" s="1003"/>
      <c r="DO9" s="1003"/>
      <c r="DP9" s="1004"/>
      <c r="DQ9" s="1002">
        <v>0</v>
      </c>
      <c r="DR9" s="1003"/>
      <c r="DS9" s="1003"/>
      <c r="DT9" s="1003"/>
      <c r="DU9" s="1004"/>
      <c r="DV9" s="1005"/>
      <c r="DW9" s="1006"/>
      <c r="DX9" s="1006"/>
      <c r="DY9" s="1006"/>
      <c r="DZ9" s="1007"/>
      <c r="EA9" s="228"/>
    </row>
    <row r="10" spans="1:131" s="229" customFormat="1" ht="26.25" customHeight="1">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t="s">
        <v>586</v>
      </c>
      <c r="BT10" s="1006"/>
      <c r="BU10" s="1006"/>
      <c r="BV10" s="1006"/>
      <c r="BW10" s="1006"/>
      <c r="BX10" s="1006"/>
      <c r="BY10" s="1006"/>
      <c r="BZ10" s="1006"/>
      <c r="CA10" s="1006"/>
      <c r="CB10" s="1006"/>
      <c r="CC10" s="1006"/>
      <c r="CD10" s="1006"/>
      <c r="CE10" s="1006"/>
      <c r="CF10" s="1006"/>
      <c r="CG10" s="1027"/>
      <c r="CH10" s="1002">
        <v>0</v>
      </c>
      <c r="CI10" s="1003"/>
      <c r="CJ10" s="1003"/>
      <c r="CK10" s="1003"/>
      <c r="CL10" s="1004"/>
      <c r="CM10" s="1002">
        <v>0</v>
      </c>
      <c r="CN10" s="1003"/>
      <c r="CO10" s="1003"/>
      <c r="CP10" s="1003"/>
      <c r="CQ10" s="1004"/>
      <c r="CR10" s="1002">
        <v>10</v>
      </c>
      <c r="CS10" s="1003"/>
      <c r="CT10" s="1003"/>
      <c r="CU10" s="1003"/>
      <c r="CV10" s="1004"/>
      <c r="CW10" s="1002">
        <v>0</v>
      </c>
      <c r="CX10" s="1003"/>
      <c r="CY10" s="1003"/>
      <c r="CZ10" s="1003"/>
      <c r="DA10" s="1004"/>
      <c r="DB10" s="1002">
        <v>0</v>
      </c>
      <c r="DC10" s="1003"/>
      <c r="DD10" s="1003"/>
      <c r="DE10" s="1003"/>
      <c r="DF10" s="1004"/>
      <c r="DG10" s="1002">
        <v>0</v>
      </c>
      <c r="DH10" s="1003"/>
      <c r="DI10" s="1003"/>
      <c r="DJ10" s="1003"/>
      <c r="DK10" s="1004"/>
      <c r="DL10" s="1002">
        <v>0</v>
      </c>
      <c r="DM10" s="1003"/>
      <c r="DN10" s="1003"/>
      <c r="DO10" s="1003"/>
      <c r="DP10" s="1004"/>
      <c r="DQ10" s="1002">
        <v>0</v>
      </c>
      <c r="DR10" s="1003"/>
      <c r="DS10" s="1003"/>
      <c r="DT10" s="1003"/>
      <c r="DU10" s="1004"/>
      <c r="DV10" s="1005"/>
      <c r="DW10" s="1006"/>
      <c r="DX10" s="1006"/>
      <c r="DY10" s="1006"/>
      <c r="DZ10" s="1007"/>
      <c r="EA10" s="228"/>
    </row>
    <row r="11" spans="1:131" s="229" customFormat="1" ht="26.25" customHeight="1">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t="s">
        <v>587</v>
      </c>
      <c r="BT11" s="1006"/>
      <c r="BU11" s="1006"/>
      <c r="BV11" s="1006"/>
      <c r="BW11" s="1006"/>
      <c r="BX11" s="1006"/>
      <c r="BY11" s="1006"/>
      <c r="BZ11" s="1006"/>
      <c r="CA11" s="1006"/>
      <c r="CB11" s="1006"/>
      <c r="CC11" s="1006"/>
      <c r="CD11" s="1006"/>
      <c r="CE11" s="1006"/>
      <c r="CF11" s="1006"/>
      <c r="CG11" s="1027"/>
      <c r="CH11" s="1002">
        <v>66</v>
      </c>
      <c r="CI11" s="1003"/>
      <c r="CJ11" s="1003"/>
      <c r="CK11" s="1003"/>
      <c r="CL11" s="1004"/>
      <c r="CM11" s="1002">
        <v>1553</v>
      </c>
      <c r="CN11" s="1003"/>
      <c r="CO11" s="1003"/>
      <c r="CP11" s="1003"/>
      <c r="CQ11" s="1004"/>
      <c r="CR11" s="1002">
        <v>392</v>
      </c>
      <c r="CS11" s="1003"/>
      <c r="CT11" s="1003"/>
      <c r="CU11" s="1003"/>
      <c r="CV11" s="1004"/>
      <c r="CW11" s="1002">
        <v>0</v>
      </c>
      <c r="CX11" s="1003"/>
      <c r="CY11" s="1003"/>
      <c r="CZ11" s="1003"/>
      <c r="DA11" s="1004"/>
      <c r="DB11" s="1002">
        <v>316</v>
      </c>
      <c r="DC11" s="1003"/>
      <c r="DD11" s="1003"/>
      <c r="DE11" s="1003"/>
      <c r="DF11" s="1004"/>
      <c r="DG11" s="1002">
        <v>0</v>
      </c>
      <c r="DH11" s="1003"/>
      <c r="DI11" s="1003"/>
      <c r="DJ11" s="1003"/>
      <c r="DK11" s="1004"/>
      <c r="DL11" s="1002">
        <v>0</v>
      </c>
      <c r="DM11" s="1003"/>
      <c r="DN11" s="1003"/>
      <c r="DO11" s="1003"/>
      <c r="DP11" s="1004"/>
      <c r="DQ11" s="1002">
        <v>0</v>
      </c>
      <c r="DR11" s="1003"/>
      <c r="DS11" s="1003"/>
      <c r="DT11" s="1003"/>
      <c r="DU11" s="1004"/>
      <c r="DV11" s="1005"/>
      <c r="DW11" s="1006"/>
      <c r="DX11" s="1006"/>
      <c r="DY11" s="1006"/>
      <c r="DZ11" s="1007"/>
      <c r="EA11" s="228"/>
    </row>
    <row r="12" spans="1:131" s="229" customFormat="1" ht="26.25" customHeight="1">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t="s">
        <v>588</v>
      </c>
      <c r="BT12" s="1006"/>
      <c r="BU12" s="1006"/>
      <c r="BV12" s="1006"/>
      <c r="BW12" s="1006"/>
      <c r="BX12" s="1006"/>
      <c r="BY12" s="1006"/>
      <c r="BZ12" s="1006"/>
      <c r="CA12" s="1006"/>
      <c r="CB12" s="1006"/>
      <c r="CC12" s="1006"/>
      <c r="CD12" s="1006"/>
      <c r="CE12" s="1006"/>
      <c r="CF12" s="1006"/>
      <c r="CG12" s="1027"/>
      <c r="CH12" s="1002">
        <v>-2</v>
      </c>
      <c r="CI12" s="1003"/>
      <c r="CJ12" s="1003"/>
      <c r="CK12" s="1003"/>
      <c r="CL12" s="1004"/>
      <c r="CM12" s="1002">
        <v>19</v>
      </c>
      <c r="CN12" s="1003"/>
      <c r="CO12" s="1003"/>
      <c r="CP12" s="1003"/>
      <c r="CQ12" s="1004"/>
      <c r="CR12" s="1002">
        <v>3</v>
      </c>
      <c r="CS12" s="1003"/>
      <c r="CT12" s="1003"/>
      <c r="CU12" s="1003"/>
      <c r="CV12" s="1004"/>
      <c r="CW12" s="1002">
        <v>12</v>
      </c>
      <c r="CX12" s="1003"/>
      <c r="CY12" s="1003"/>
      <c r="CZ12" s="1003"/>
      <c r="DA12" s="1004"/>
      <c r="DB12" s="1002">
        <v>0</v>
      </c>
      <c r="DC12" s="1003"/>
      <c r="DD12" s="1003"/>
      <c r="DE12" s="1003"/>
      <c r="DF12" s="1004"/>
      <c r="DG12" s="1002">
        <v>0</v>
      </c>
      <c r="DH12" s="1003"/>
      <c r="DI12" s="1003"/>
      <c r="DJ12" s="1003"/>
      <c r="DK12" s="1004"/>
      <c r="DL12" s="1002">
        <v>0</v>
      </c>
      <c r="DM12" s="1003"/>
      <c r="DN12" s="1003"/>
      <c r="DO12" s="1003"/>
      <c r="DP12" s="1004"/>
      <c r="DQ12" s="1002">
        <v>0</v>
      </c>
      <c r="DR12" s="1003"/>
      <c r="DS12" s="1003"/>
      <c r="DT12" s="1003"/>
      <c r="DU12" s="1004"/>
      <c r="DV12" s="1005"/>
      <c r="DW12" s="1006"/>
      <c r="DX12" s="1006"/>
      <c r="DY12" s="1006"/>
      <c r="DZ12" s="1007"/>
      <c r="EA12" s="228"/>
    </row>
    <row r="13" spans="1:131" s="229" customFormat="1" ht="26.25" customHeight="1">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388</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c r="A23" s="234" t="s">
        <v>389</v>
      </c>
      <c r="B23" s="950" t="s">
        <v>390</v>
      </c>
      <c r="C23" s="951"/>
      <c r="D23" s="951"/>
      <c r="E23" s="951"/>
      <c r="F23" s="951"/>
      <c r="G23" s="951"/>
      <c r="H23" s="951"/>
      <c r="I23" s="951"/>
      <c r="J23" s="951"/>
      <c r="K23" s="951"/>
      <c r="L23" s="951"/>
      <c r="M23" s="951"/>
      <c r="N23" s="951"/>
      <c r="O23" s="951"/>
      <c r="P23" s="961"/>
      <c r="Q23" s="1080">
        <v>44317</v>
      </c>
      <c r="R23" s="1074"/>
      <c r="S23" s="1074"/>
      <c r="T23" s="1074"/>
      <c r="U23" s="1074"/>
      <c r="V23" s="1074">
        <v>41711</v>
      </c>
      <c r="W23" s="1074"/>
      <c r="X23" s="1074"/>
      <c r="Y23" s="1074"/>
      <c r="Z23" s="1074"/>
      <c r="AA23" s="1074">
        <v>2606</v>
      </c>
      <c r="AB23" s="1074"/>
      <c r="AC23" s="1074"/>
      <c r="AD23" s="1074"/>
      <c r="AE23" s="1081"/>
      <c r="AF23" s="1082">
        <v>2354</v>
      </c>
      <c r="AG23" s="1074"/>
      <c r="AH23" s="1074"/>
      <c r="AI23" s="1074"/>
      <c r="AJ23" s="1083"/>
      <c r="AK23" s="1084"/>
      <c r="AL23" s="1085"/>
      <c r="AM23" s="1085"/>
      <c r="AN23" s="1085"/>
      <c r="AO23" s="1085"/>
      <c r="AP23" s="1074">
        <v>41961</v>
      </c>
      <c r="AQ23" s="1074"/>
      <c r="AR23" s="1074"/>
      <c r="AS23" s="1074"/>
      <c r="AT23" s="1074"/>
      <c r="AU23" s="1075"/>
      <c r="AV23" s="1075"/>
      <c r="AW23" s="1075"/>
      <c r="AX23" s="1075"/>
      <c r="AY23" s="1076"/>
      <c r="AZ23" s="1077" t="s">
        <v>391</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c r="A24" s="1073" t="s">
        <v>392</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c r="A25" s="1072" t="s">
        <v>393</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c r="A26" s="1008" t="s">
        <v>368</v>
      </c>
      <c r="B26" s="1009"/>
      <c r="C26" s="1009"/>
      <c r="D26" s="1009"/>
      <c r="E26" s="1009"/>
      <c r="F26" s="1009"/>
      <c r="G26" s="1009"/>
      <c r="H26" s="1009"/>
      <c r="I26" s="1009"/>
      <c r="J26" s="1009"/>
      <c r="K26" s="1009"/>
      <c r="L26" s="1009"/>
      <c r="M26" s="1009"/>
      <c r="N26" s="1009"/>
      <c r="O26" s="1009"/>
      <c r="P26" s="1010"/>
      <c r="Q26" s="1014" t="s">
        <v>394</v>
      </c>
      <c r="R26" s="1015"/>
      <c r="S26" s="1015"/>
      <c r="T26" s="1015"/>
      <c r="U26" s="1016"/>
      <c r="V26" s="1014" t="s">
        <v>395</v>
      </c>
      <c r="W26" s="1015"/>
      <c r="X26" s="1015"/>
      <c r="Y26" s="1015"/>
      <c r="Z26" s="1016"/>
      <c r="AA26" s="1014" t="s">
        <v>396</v>
      </c>
      <c r="AB26" s="1015"/>
      <c r="AC26" s="1015"/>
      <c r="AD26" s="1015"/>
      <c r="AE26" s="1015"/>
      <c r="AF26" s="1068" t="s">
        <v>397</v>
      </c>
      <c r="AG26" s="1021"/>
      <c r="AH26" s="1021"/>
      <c r="AI26" s="1021"/>
      <c r="AJ26" s="1069"/>
      <c r="AK26" s="1015" t="s">
        <v>398</v>
      </c>
      <c r="AL26" s="1015"/>
      <c r="AM26" s="1015"/>
      <c r="AN26" s="1015"/>
      <c r="AO26" s="1016"/>
      <c r="AP26" s="1014" t="s">
        <v>399</v>
      </c>
      <c r="AQ26" s="1015"/>
      <c r="AR26" s="1015"/>
      <c r="AS26" s="1015"/>
      <c r="AT26" s="1016"/>
      <c r="AU26" s="1014" t="s">
        <v>400</v>
      </c>
      <c r="AV26" s="1015"/>
      <c r="AW26" s="1015"/>
      <c r="AX26" s="1015"/>
      <c r="AY26" s="1016"/>
      <c r="AZ26" s="1014" t="s">
        <v>401</v>
      </c>
      <c r="BA26" s="1015"/>
      <c r="BB26" s="1015"/>
      <c r="BC26" s="1015"/>
      <c r="BD26" s="1016"/>
      <c r="BE26" s="1014" t="s">
        <v>375</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c r="A28" s="236">
        <v>1</v>
      </c>
      <c r="B28" s="1060" t="s">
        <v>402</v>
      </c>
      <c r="C28" s="1061"/>
      <c r="D28" s="1061"/>
      <c r="E28" s="1061"/>
      <c r="F28" s="1061"/>
      <c r="G28" s="1061"/>
      <c r="H28" s="1061"/>
      <c r="I28" s="1061"/>
      <c r="J28" s="1061"/>
      <c r="K28" s="1061"/>
      <c r="L28" s="1061"/>
      <c r="M28" s="1061"/>
      <c r="N28" s="1061"/>
      <c r="O28" s="1061"/>
      <c r="P28" s="1062"/>
      <c r="Q28" s="1063">
        <v>12305</v>
      </c>
      <c r="R28" s="1064"/>
      <c r="S28" s="1064"/>
      <c r="T28" s="1064"/>
      <c r="U28" s="1064"/>
      <c r="V28" s="1064">
        <v>12008</v>
      </c>
      <c r="W28" s="1064"/>
      <c r="X28" s="1064"/>
      <c r="Y28" s="1064"/>
      <c r="Z28" s="1064"/>
      <c r="AA28" s="1064">
        <v>297</v>
      </c>
      <c r="AB28" s="1064"/>
      <c r="AC28" s="1064"/>
      <c r="AD28" s="1064"/>
      <c r="AE28" s="1065"/>
      <c r="AF28" s="1066">
        <v>296</v>
      </c>
      <c r="AG28" s="1064"/>
      <c r="AH28" s="1064"/>
      <c r="AI28" s="1064"/>
      <c r="AJ28" s="1067"/>
      <c r="AK28" s="1055">
        <v>1188</v>
      </c>
      <c r="AL28" s="1056"/>
      <c r="AM28" s="1056"/>
      <c r="AN28" s="1056"/>
      <c r="AO28" s="1056"/>
      <c r="AP28" s="1056">
        <v>0</v>
      </c>
      <c r="AQ28" s="1056"/>
      <c r="AR28" s="1056"/>
      <c r="AS28" s="1056"/>
      <c r="AT28" s="1056"/>
      <c r="AU28" s="1056">
        <v>0</v>
      </c>
      <c r="AV28" s="1056"/>
      <c r="AW28" s="1056"/>
      <c r="AX28" s="1056"/>
      <c r="AY28" s="1056"/>
      <c r="AZ28" s="1057" t="s">
        <v>504</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c r="A29" s="236">
        <v>2</v>
      </c>
      <c r="B29" s="1043" t="s">
        <v>403</v>
      </c>
      <c r="C29" s="1044"/>
      <c r="D29" s="1044"/>
      <c r="E29" s="1044"/>
      <c r="F29" s="1044"/>
      <c r="G29" s="1044"/>
      <c r="H29" s="1044"/>
      <c r="I29" s="1044"/>
      <c r="J29" s="1044"/>
      <c r="K29" s="1044"/>
      <c r="L29" s="1044"/>
      <c r="M29" s="1044"/>
      <c r="N29" s="1044"/>
      <c r="O29" s="1044"/>
      <c r="P29" s="1045"/>
      <c r="Q29" s="1051">
        <v>9224</v>
      </c>
      <c r="R29" s="1052"/>
      <c r="S29" s="1052"/>
      <c r="T29" s="1052"/>
      <c r="U29" s="1052"/>
      <c r="V29" s="1052">
        <v>8840</v>
      </c>
      <c r="W29" s="1052"/>
      <c r="X29" s="1052"/>
      <c r="Y29" s="1052"/>
      <c r="Z29" s="1052"/>
      <c r="AA29" s="1052">
        <v>384</v>
      </c>
      <c r="AB29" s="1052"/>
      <c r="AC29" s="1052"/>
      <c r="AD29" s="1052"/>
      <c r="AE29" s="1053"/>
      <c r="AF29" s="1048">
        <v>384</v>
      </c>
      <c r="AG29" s="1049"/>
      <c r="AH29" s="1049"/>
      <c r="AI29" s="1049"/>
      <c r="AJ29" s="1050"/>
      <c r="AK29" s="993">
        <v>1460</v>
      </c>
      <c r="AL29" s="984"/>
      <c r="AM29" s="984"/>
      <c r="AN29" s="984"/>
      <c r="AO29" s="984"/>
      <c r="AP29" s="984">
        <v>0</v>
      </c>
      <c r="AQ29" s="984"/>
      <c r="AR29" s="984"/>
      <c r="AS29" s="984"/>
      <c r="AT29" s="984"/>
      <c r="AU29" s="984">
        <v>0</v>
      </c>
      <c r="AV29" s="984"/>
      <c r="AW29" s="984"/>
      <c r="AX29" s="984"/>
      <c r="AY29" s="984"/>
      <c r="AZ29" s="1054" t="s">
        <v>504</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c r="A30" s="236">
        <v>3</v>
      </c>
      <c r="B30" s="1043" t="s">
        <v>404</v>
      </c>
      <c r="C30" s="1044"/>
      <c r="D30" s="1044"/>
      <c r="E30" s="1044"/>
      <c r="F30" s="1044"/>
      <c r="G30" s="1044"/>
      <c r="H30" s="1044"/>
      <c r="I30" s="1044"/>
      <c r="J30" s="1044"/>
      <c r="K30" s="1044"/>
      <c r="L30" s="1044"/>
      <c r="M30" s="1044"/>
      <c r="N30" s="1044"/>
      <c r="O30" s="1044"/>
      <c r="P30" s="1045"/>
      <c r="Q30" s="1051">
        <v>1674</v>
      </c>
      <c r="R30" s="1052"/>
      <c r="S30" s="1052"/>
      <c r="T30" s="1052"/>
      <c r="U30" s="1052"/>
      <c r="V30" s="1052">
        <v>1663</v>
      </c>
      <c r="W30" s="1052"/>
      <c r="X30" s="1052"/>
      <c r="Y30" s="1052"/>
      <c r="Z30" s="1052"/>
      <c r="AA30" s="1052">
        <v>11</v>
      </c>
      <c r="AB30" s="1052"/>
      <c r="AC30" s="1052"/>
      <c r="AD30" s="1052"/>
      <c r="AE30" s="1053"/>
      <c r="AF30" s="1048">
        <v>11</v>
      </c>
      <c r="AG30" s="1049"/>
      <c r="AH30" s="1049"/>
      <c r="AI30" s="1049"/>
      <c r="AJ30" s="1050"/>
      <c r="AK30" s="993">
        <v>301</v>
      </c>
      <c r="AL30" s="984"/>
      <c r="AM30" s="984"/>
      <c r="AN30" s="984"/>
      <c r="AO30" s="984"/>
      <c r="AP30" s="984">
        <v>0</v>
      </c>
      <c r="AQ30" s="984"/>
      <c r="AR30" s="984"/>
      <c r="AS30" s="984"/>
      <c r="AT30" s="984"/>
      <c r="AU30" s="984">
        <v>0</v>
      </c>
      <c r="AV30" s="984"/>
      <c r="AW30" s="984"/>
      <c r="AX30" s="984"/>
      <c r="AY30" s="984"/>
      <c r="AZ30" s="1054" t="s">
        <v>504</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c r="A31" s="236">
        <v>4</v>
      </c>
      <c r="B31" s="1043" t="s">
        <v>405</v>
      </c>
      <c r="C31" s="1044"/>
      <c r="D31" s="1044"/>
      <c r="E31" s="1044"/>
      <c r="F31" s="1044"/>
      <c r="G31" s="1044"/>
      <c r="H31" s="1044"/>
      <c r="I31" s="1044"/>
      <c r="J31" s="1044"/>
      <c r="K31" s="1044"/>
      <c r="L31" s="1044"/>
      <c r="M31" s="1044"/>
      <c r="N31" s="1044"/>
      <c r="O31" s="1044"/>
      <c r="P31" s="1045"/>
      <c r="Q31" s="1051">
        <v>2211</v>
      </c>
      <c r="R31" s="1052"/>
      <c r="S31" s="1052"/>
      <c r="T31" s="1052"/>
      <c r="U31" s="1052"/>
      <c r="V31" s="1052">
        <v>2089</v>
      </c>
      <c r="W31" s="1052"/>
      <c r="X31" s="1052"/>
      <c r="Y31" s="1052"/>
      <c r="Z31" s="1052"/>
      <c r="AA31" s="1052">
        <v>123</v>
      </c>
      <c r="AB31" s="1052"/>
      <c r="AC31" s="1052"/>
      <c r="AD31" s="1052"/>
      <c r="AE31" s="1053"/>
      <c r="AF31" s="1048">
        <v>1467</v>
      </c>
      <c r="AG31" s="1049"/>
      <c r="AH31" s="1049"/>
      <c r="AI31" s="1049"/>
      <c r="AJ31" s="1050"/>
      <c r="AK31" s="993">
        <v>144</v>
      </c>
      <c r="AL31" s="984"/>
      <c r="AM31" s="984"/>
      <c r="AN31" s="984"/>
      <c r="AO31" s="984"/>
      <c r="AP31" s="984">
        <v>1457</v>
      </c>
      <c r="AQ31" s="984"/>
      <c r="AR31" s="984"/>
      <c r="AS31" s="984"/>
      <c r="AT31" s="984"/>
      <c r="AU31" s="984">
        <v>17</v>
      </c>
      <c r="AV31" s="984"/>
      <c r="AW31" s="984"/>
      <c r="AX31" s="984"/>
      <c r="AY31" s="984"/>
      <c r="AZ31" s="1054" t="s">
        <v>504</v>
      </c>
      <c r="BA31" s="1054"/>
      <c r="BB31" s="1054"/>
      <c r="BC31" s="1054"/>
      <c r="BD31" s="1054"/>
      <c r="BE31" s="985" t="s">
        <v>568</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c r="A32" s="236">
        <v>5</v>
      </c>
      <c r="B32" s="1043" t="s">
        <v>406</v>
      </c>
      <c r="C32" s="1044"/>
      <c r="D32" s="1044"/>
      <c r="E32" s="1044"/>
      <c r="F32" s="1044"/>
      <c r="G32" s="1044"/>
      <c r="H32" s="1044"/>
      <c r="I32" s="1044"/>
      <c r="J32" s="1044"/>
      <c r="K32" s="1044"/>
      <c r="L32" s="1044"/>
      <c r="M32" s="1044"/>
      <c r="N32" s="1044"/>
      <c r="O32" s="1044"/>
      <c r="P32" s="1045"/>
      <c r="Q32" s="1051">
        <v>2413</v>
      </c>
      <c r="R32" s="1052"/>
      <c r="S32" s="1052"/>
      <c r="T32" s="1052"/>
      <c r="U32" s="1052"/>
      <c r="V32" s="1052">
        <v>2342</v>
      </c>
      <c r="W32" s="1052"/>
      <c r="X32" s="1052"/>
      <c r="Y32" s="1052"/>
      <c r="Z32" s="1052"/>
      <c r="AA32" s="1052">
        <v>71</v>
      </c>
      <c r="AB32" s="1052"/>
      <c r="AC32" s="1052"/>
      <c r="AD32" s="1052"/>
      <c r="AE32" s="1053"/>
      <c r="AF32" s="1048">
        <v>1679</v>
      </c>
      <c r="AG32" s="1049"/>
      <c r="AH32" s="1049"/>
      <c r="AI32" s="1049"/>
      <c r="AJ32" s="1050"/>
      <c r="AK32" s="993">
        <v>995</v>
      </c>
      <c r="AL32" s="984"/>
      <c r="AM32" s="984"/>
      <c r="AN32" s="984"/>
      <c r="AO32" s="984"/>
      <c r="AP32" s="984">
        <v>11905</v>
      </c>
      <c r="AQ32" s="984"/>
      <c r="AR32" s="984"/>
      <c r="AS32" s="984"/>
      <c r="AT32" s="984"/>
      <c r="AU32" s="984">
        <v>7583</v>
      </c>
      <c r="AV32" s="984"/>
      <c r="AW32" s="984"/>
      <c r="AX32" s="984"/>
      <c r="AY32" s="984"/>
      <c r="AZ32" s="1054" t="s">
        <v>504</v>
      </c>
      <c r="BA32" s="1054"/>
      <c r="BB32" s="1054"/>
      <c r="BC32" s="1054"/>
      <c r="BD32" s="1054"/>
      <c r="BE32" s="985" t="s">
        <v>568</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c r="A33" s="236">
        <v>6</v>
      </c>
      <c r="B33" s="1043" t="s">
        <v>407</v>
      </c>
      <c r="C33" s="1044"/>
      <c r="D33" s="1044"/>
      <c r="E33" s="1044"/>
      <c r="F33" s="1044"/>
      <c r="G33" s="1044"/>
      <c r="H33" s="1044"/>
      <c r="I33" s="1044"/>
      <c r="J33" s="1044"/>
      <c r="K33" s="1044"/>
      <c r="L33" s="1044"/>
      <c r="M33" s="1044"/>
      <c r="N33" s="1044"/>
      <c r="O33" s="1044"/>
      <c r="P33" s="1045"/>
      <c r="Q33" s="1051">
        <v>181</v>
      </c>
      <c r="R33" s="1052"/>
      <c r="S33" s="1052"/>
      <c r="T33" s="1052"/>
      <c r="U33" s="1052"/>
      <c r="V33" s="1052">
        <v>148</v>
      </c>
      <c r="W33" s="1052"/>
      <c r="X33" s="1052"/>
      <c r="Y33" s="1052"/>
      <c r="Z33" s="1052"/>
      <c r="AA33" s="1052">
        <v>33</v>
      </c>
      <c r="AB33" s="1052"/>
      <c r="AC33" s="1052"/>
      <c r="AD33" s="1052"/>
      <c r="AE33" s="1053"/>
      <c r="AF33" s="1048">
        <v>33</v>
      </c>
      <c r="AG33" s="1049"/>
      <c r="AH33" s="1049"/>
      <c r="AI33" s="1049"/>
      <c r="AJ33" s="1050"/>
      <c r="AK33" s="993">
        <v>86</v>
      </c>
      <c r="AL33" s="984"/>
      <c r="AM33" s="984"/>
      <c r="AN33" s="984"/>
      <c r="AO33" s="984"/>
      <c r="AP33" s="984">
        <v>406</v>
      </c>
      <c r="AQ33" s="984"/>
      <c r="AR33" s="984"/>
      <c r="AS33" s="984"/>
      <c r="AT33" s="984"/>
      <c r="AU33" s="984">
        <v>406</v>
      </c>
      <c r="AV33" s="984"/>
      <c r="AW33" s="984"/>
      <c r="AX33" s="984"/>
      <c r="AY33" s="984"/>
      <c r="AZ33" s="1054" t="s">
        <v>504</v>
      </c>
      <c r="BA33" s="1054"/>
      <c r="BB33" s="1054"/>
      <c r="BC33" s="1054"/>
      <c r="BD33" s="1054"/>
      <c r="BE33" s="985" t="s">
        <v>569</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408</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c r="A63" s="234" t="s">
        <v>389</v>
      </c>
      <c r="B63" s="950" t="s">
        <v>409</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3871</v>
      </c>
      <c r="AG63" s="972"/>
      <c r="AH63" s="972"/>
      <c r="AI63" s="972"/>
      <c r="AJ63" s="1035"/>
      <c r="AK63" s="1036"/>
      <c r="AL63" s="976"/>
      <c r="AM63" s="976"/>
      <c r="AN63" s="976"/>
      <c r="AO63" s="976"/>
      <c r="AP63" s="972">
        <v>13768</v>
      </c>
      <c r="AQ63" s="972"/>
      <c r="AR63" s="972"/>
      <c r="AS63" s="972"/>
      <c r="AT63" s="972"/>
      <c r="AU63" s="972">
        <v>8006</v>
      </c>
      <c r="AV63" s="972"/>
      <c r="AW63" s="972"/>
      <c r="AX63" s="972"/>
      <c r="AY63" s="972"/>
      <c r="AZ63" s="1030"/>
      <c r="BA63" s="1030"/>
      <c r="BB63" s="1030"/>
      <c r="BC63" s="1030"/>
      <c r="BD63" s="1030"/>
      <c r="BE63" s="973"/>
      <c r="BF63" s="973"/>
      <c r="BG63" s="973"/>
      <c r="BH63" s="973"/>
      <c r="BI63" s="974"/>
      <c r="BJ63" s="1031" t="s">
        <v>128</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c r="A65" s="226" t="s">
        <v>410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c r="A66" s="1008" t="s">
        <v>411</v>
      </c>
      <c r="B66" s="1009"/>
      <c r="C66" s="1009"/>
      <c r="D66" s="1009"/>
      <c r="E66" s="1009"/>
      <c r="F66" s="1009"/>
      <c r="G66" s="1009"/>
      <c r="H66" s="1009"/>
      <c r="I66" s="1009"/>
      <c r="J66" s="1009"/>
      <c r="K66" s="1009"/>
      <c r="L66" s="1009"/>
      <c r="M66" s="1009"/>
      <c r="N66" s="1009"/>
      <c r="O66" s="1009"/>
      <c r="P66" s="1010"/>
      <c r="Q66" s="1014" t="s">
        <v>412</v>
      </c>
      <c r="R66" s="1015"/>
      <c r="S66" s="1015"/>
      <c r="T66" s="1015"/>
      <c r="U66" s="1016"/>
      <c r="V66" s="1014" t="s">
        <v>413</v>
      </c>
      <c r="W66" s="1015"/>
      <c r="X66" s="1015"/>
      <c r="Y66" s="1015"/>
      <c r="Z66" s="1016"/>
      <c r="AA66" s="1014" t="s">
        <v>414</v>
      </c>
      <c r="AB66" s="1015"/>
      <c r="AC66" s="1015"/>
      <c r="AD66" s="1015"/>
      <c r="AE66" s="1016"/>
      <c r="AF66" s="1020" t="s">
        <v>397</v>
      </c>
      <c r="AG66" s="1021"/>
      <c r="AH66" s="1021"/>
      <c r="AI66" s="1021"/>
      <c r="AJ66" s="1022"/>
      <c r="AK66" s="1014" t="s">
        <v>398</v>
      </c>
      <c r="AL66" s="1009"/>
      <c r="AM66" s="1009"/>
      <c r="AN66" s="1009"/>
      <c r="AO66" s="1010"/>
      <c r="AP66" s="1014" t="s">
        <v>415</v>
      </c>
      <c r="AQ66" s="1015"/>
      <c r="AR66" s="1015"/>
      <c r="AS66" s="1015"/>
      <c r="AT66" s="1016"/>
      <c r="AU66" s="1014" t="s">
        <v>416</v>
      </c>
      <c r="AV66" s="1015"/>
      <c r="AW66" s="1015"/>
      <c r="AX66" s="1015"/>
      <c r="AY66" s="1016"/>
      <c r="AZ66" s="1014" t="s">
        <v>375</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c r="A68" s="230">
        <v>1</v>
      </c>
      <c r="B68" s="998" t="s">
        <v>570</v>
      </c>
      <c r="C68" s="999"/>
      <c r="D68" s="999"/>
      <c r="E68" s="999"/>
      <c r="F68" s="999"/>
      <c r="G68" s="999"/>
      <c r="H68" s="999"/>
      <c r="I68" s="999"/>
      <c r="J68" s="999"/>
      <c r="K68" s="999"/>
      <c r="L68" s="999"/>
      <c r="M68" s="999"/>
      <c r="N68" s="999"/>
      <c r="O68" s="999"/>
      <c r="P68" s="1000"/>
      <c r="Q68" s="1001">
        <v>3791</v>
      </c>
      <c r="R68" s="995"/>
      <c r="S68" s="995"/>
      <c r="T68" s="995"/>
      <c r="U68" s="995"/>
      <c r="V68" s="995">
        <v>3621</v>
      </c>
      <c r="W68" s="995"/>
      <c r="X68" s="995"/>
      <c r="Y68" s="995"/>
      <c r="Z68" s="995"/>
      <c r="AA68" s="995">
        <v>170</v>
      </c>
      <c r="AB68" s="995"/>
      <c r="AC68" s="995"/>
      <c r="AD68" s="995"/>
      <c r="AE68" s="995"/>
      <c r="AF68" s="995">
        <v>49</v>
      </c>
      <c r="AG68" s="995"/>
      <c r="AH68" s="995"/>
      <c r="AI68" s="995"/>
      <c r="AJ68" s="995"/>
      <c r="AK68" s="995">
        <v>11</v>
      </c>
      <c r="AL68" s="995"/>
      <c r="AM68" s="995"/>
      <c r="AN68" s="995"/>
      <c r="AO68" s="995"/>
      <c r="AP68" s="995">
        <v>617</v>
      </c>
      <c r="AQ68" s="995"/>
      <c r="AR68" s="995"/>
      <c r="AS68" s="995"/>
      <c r="AT68" s="995"/>
      <c r="AU68" s="995">
        <v>460</v>
      </c>
      <c r="AV68" s="995"/>
      <c r="AW68" s="995"/>
      <c r="AX68" s="995"/>
      <c r="AY68" s="995"/>
      <c r="AZ68" s="996" t="s">
        <v>578</v>
      </c>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c r="A69" s="232">
        <v>2</v>
      </c>
      <c r="B69" s="987" t="s">
        <v>570</v>
      </c>
      <c r="C69" s="988"/>
      <c r="D69" s="988"/>
      <c r="E69" s="988"/>
      <c r="F69" s="988"/>
      <c r="G69" s="988"/>
      <c r="H69" s="988"/>
      <c r="I69" s="988"/>
      <c r="J69" s="988"/>
      <c r="K69" s="988"/>
      <c r="L69" s="988"/>
      <c r="M69" s="988"/>
      <c r="N69" s="988"/>
      <c r="O69" s="988"/>
      <c r="P69" s="989"/>
      <c r="Q69" s="990">
        <v>115</v>
      </c>
      <c r="R69" s="984"/>
      <c r="S69" s="984"/>
      <c r="T69" s="984"/>
      <c r="U69" s="984"/>
      <c r="V69" s="984">
        <v>215</v>
      </c>
      <c r="W69" s="984"/>
      <c r="X69" s="984"/>
      <c r="Y69" s="984"/>
      <c r="Z69" s="984"/>
      <c r="AA69" s="984">
        <v>-100</v>
      </c>
      <c r="AB69" s="984"/>
      <c r="AC69" s="984"/>
      <c r="AD69" s="984"/>
      <c r="AE69" s="984"/>
      <c r="AF69" s="984">
        <v>16</v>
      </c>
      <c r="AG69" s="984"/>
      <c r="AH69" s="984"/>
      <c r="AI69" s="984"/>
      <c r="AJ69" s="984"/>
      <c r="AK69" s="984">
        <v>127</v>
      </c>
      <c r="AL69" s="984"/>
      <c r="AM69" s="984"/>
      <c r="AN69" s="984"/>
      <c r="AO69" s="984"/>
      <c r="AP69" s="984">
        <v>0</v>
      </c>
      <c r="AQ69" s="984"/>
      <c r="AR69" s="984"/>
      <c r="AS69" s="984"/>
      <c r="AT69" s="984"/>
      <c r="AU69" s="984">
        <v>0</v>
      </c>
      <c r="AV69" s="984"/>
      <c r="AW69" s="984"/>
      <c r="AX69" s="984"/>
      <c r="AY69" s="984"/>
      <c r="AZ69" s="985" t="s">
        <v>579</v>
      </c>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c r="A70" s="232">
        <v>3</v>
      </c>
      <c r="B70" s="987" t="s">
        <v>571</v>
      </c>
      <c r="C70" s="988"/>
      <c r="D70" s="988"/>
      <c r="E70" s="988"/>
      <c r="F70" s="988"/>
      <c r="G70" s="988"/>
      <c r="H70" s="988"/>
      <c r="I70" s="988"/>
      <c r="J70" s="988"/>
      <c r="K70" s="988"/>
      <c r="L70" s="988"/>
      <c r="M70" s="988"/>
      <c r="N70" s="988"/>
      <c r="O70" s="988"/>
      <c r="P70" s="989"/>
      <c r="Q70" s="990">
        <v>858</v>
      </c>
      <c r="R70" s="984"/>
      <c r="S70" s="984"/>
      <c r="T70" s="984"/>
      <c r="U70" s="984"/>
      <c r="V70" s="984">
        <v>822</v>
      </c>
      <c r="W70" s="984"/>
      <c r="X70" s="984"/>
      <c r="Y70" s="984"/>
      <c r="Z70" s="984"/>
      <c r="AA70" s="984">
        <v>36</v>
      </c>
      <c r="AB70" s="984"/>
      <c r="AC70" s="984"/>
      <c r="AD70" s="984"/>
      <c r="AE70" s="984"/>
      <c r="AF70" s="984">
        <v>36</v>
      </c>
      <c r="AG70" s="984"/>
      <c r="AH70" s="984"/>
      <c r="AI70" s="984"/>
      <c r="AJ70" s="984"/>
      <c r="AK70" s="984">
        <v>14</v>
      </c>
      <c r="AL70" s="984"/>
      <c r="AM70" s="984"/>
      <c r="AN70" s="984"/>
      <c r="AO70" s="984"/>
      <c r="AP70" s="984">
        <v>0</v>
      </c>
      <c r="AQ70" s="984"/>
      <c r="AR70" s="984"/>
      <c r="AS70" s="984"/>
      <c r="AT70" s="984"/>
      <c r="AU70" s="984">
        <v>0</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c r="A71" s="232">
        <v>4</v>
      </c>
      <c r="B71" s="987" t="s">
        <v>572</v>
      </c>
      <c r="C71" s="988"/>
      <c r="D71" s="988"/>
      <c r="E71" s="988"/>
      <c r="F71" s="988"/>
      <c r="G71" s="988"/>
      <c r="H71" s="988"/>
      <c r="I71" s="988"/>
      <c r="J71" s="988"/>
      <c r="K71" s="988"/>
      <c r="L71" s="988"/>
      <c r="M71" s="988"/>
      <c r="N71" s="988"/>
      <c r="O71" s="988"/>
      <c r="P71" s="989"/>
      <c r="Q71" s="990">
        <v>316</v>
      </c>
      <c r="R71" s="984"/>
      <c r="S71" s="984"/>
      <c r="T71" s="984"/>
      <c r="U71" s="984"/>
      <c r="V71" s="984">
        <v>285</v>
      </c>
      <c r="W71" s="984"/>
      <c r="X71" s="984"/>
      <c r="Y71" s="984"/>
      <c r="Z71" s="984"/>
      <c r="AA71" s="984">
        <v>31</v>
      </c>
      <c r="AB71" s="984"/>
      <c r="AC71" s="984"/>
      <c r="AD71" s="984"/>
      <c r="AE71" s="984"/>
      <c r="AF71" s="984">
        <v>31</v>
      </c>
      <c r="AG71" s="984"/>
      <c r="AH71" s="984"/>
      <c r="AI71" s="984"/>
      <c r="AJ71" s="984"/>
      <c r="AK71" s="984">
        <v>12</v>
      </c>
      <c r="AL71" s="984"/>
      <c r="AM71" s="984"/>
      <c r="AN71" s="984"/>
      <c r="AO71" s="984"/>
      <c r="AP71" s="984">
        <v>0</v>
      </c>
      <c r="AQ71" s="984"/>
      <c r="AR71" s="984"/>
      <c r="AS71" s="984"/>
      <c r="AT71" s="984"/>
      <c r="AU71" s="984">
        <v>0</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c r="A72" s="232">
        <v>5</v>
      </c>
      <c r="B72" s="987" t="s">
        <v>573</v>
      </c>
      <c r="C72" s="988"/>
      <c r="D72" s="988"/>
      <c r="E72" s="988"/>
      <c r="F72" s="988"/>
      <c r="G72" s="988"/>
      <c r="H72" s="988"/>
      <c r="I72" s="988"/>
      <c r="J72" s="988"/>
      <c r="K72" s="988"/>
      <c r="L72" s="988"/>
      <c r="M72" s="988"/>
      <c r="N72" s="988"/>
      <c r="O72" s="988"/>
      <c r="P72" s="989"/>
      <c r="Q72" s="990">
        <v>594</v>
      </c>
      <c r="R72" s="984"/>
      <c r="S72" s="984"/>
      <c r="T72" s="984"/>
      <c r="U72" s="984"/>
      <c r="V72" s="984">
        <v>557</v>
      </c>
      <c r="W72" s="984"/>
      <c r="X72" s="984"/>
      <c r="Y72" s="984"/>
      <c r="Z72" s="984"/>
      <c r="AA72" s="984">
        <v>36</v>
      </c>
      <c r="AB72" s="984"/>
      <c r="AC72" s="984"/>
      <c r="AD72" s="984"/>
      <c r="AE72" s="984"/>
      <c r="AF72" s="984">
        <v>36</v>
      </c>
      <c r="AG72" s="984"/>
      <c r="AH72" s="984"/>
      <c r="AI72" s="984"/>
      <c r="AJ72" s="984"/>
      <c r="AK72" s="984">
        <v>16</v>
      </c>
      <c r="AL72" s="984"/>
      <c r="AM72" s="984"/>
      <c r="AN72" s="984"/>
      <c r="AO72" s="984"/>
      <c r="AP72" s="984">
        <v>0</v>
      </c>
      <c r="AQ72" s="984"/>
      <c r="AR72" s="984"/>
      <c r="AS72" s="984"/>
      <c r="AT72" s="984"/>
      <c r="AU72" s="984">
        <v>0</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c r="A73" s="232">
        <v>6</v>
      </c>
      <c r="B73" s="987" t="s">
        <v>574</v>
      </c>
      <c r="C73" s="988"/>
      <c r="D73" s="988"/>
      <c r="E73" s="988"/>
      <c r="F73" s="988"/>
      <c r="G73" s="988"/>
      <c r="H73" s="988"/>
      <c r="I73" s="988"/>
      <c r="J73" s="988"/>
      <c r="K73" s="988"/>
      <c r="L73" s="988"/>
      <c r="M73" s="988"/>
      <c r="N73" s="988"/>
      <c r="O73" s="988"/>
      <c r="P73" s="989"/>
      <c r="Q73" s="990">
        <v>11</v>
      </c>
      <c r="R73" s="984"/>
      <c r="S73" s="984"/>
      <c r="T73" s="984"/>
      <c r="U73" s="984"/>
      <c r="V73" s="984">
        <v>2</v>
      </c>
      <c r="W73" s="984"/>
      <c r="X73" s="984"/>
      <c r="Y73" s="984"/>
      <c r="Z73" s="984"/>
      <c r="AA73" s="984">
        <v>9</v>
      </c>
      <c r="AB73" s="984"/>
      <c r="AC73" s="984"/>
      <c r="AD73" s="984"/>
      <c r="AE73" s="984"/>
      <c r="AF73" s="984">
        <v>9</v>
      </c>
      <c r="AG73" s="984"/>
      <c r="AH73" s="984"/>
      <c r="AI73" s="984"/>
      <c r="AJ73" s="984"/>
      <c r="AK73" s="984">
        <v>0</v>
      </c>
      <c r="AL73" s="984"/>
      <c r="AM73" s="984"/>
      <c r="AN73" s="984"/>
      <c r="AO73" s="984"/>
      <c r="AP73" s="984">
        <v>0</v>
      </c>
      <c r="AQ73" s="984"/>
      <c r="AR73" s="984"/>
      <c r="AS73" s="984"/>
      <c r="AT73" s="984"/>
      <c r="AU73" s="984">
        <v>0</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c r="A74" s="232">
        <v>7</v>
      </c>
      <c r="B74" s="987" t="s">
        <v>594</v>
      </c>
      <c r="C74" s="988"/>
      <c r="D74" s="988"/>
      <c r="E74" s="988"/>
      <c r="F74" s="988"/>
      <c r="G74" s="988"/>
      <c r="H74" s="988"/>
      <c r="I74" s="988"/>
      <c r="J74" s="988"/>
      <c r="K74" s="988"/>
      <c r="L74" s="988"/>
      <c r="M74" s="988"/>
      <c r="N74" s="988"/>
      <c r="O74" s="988"/>
      <c r="P74" s="989"/>
      <c r="Q74" s="990">
        <v>50790</v>
      </c>
      <c r="R74" s="984"/>
      <c r="S74" s="984"/>
      <c r="T74" s="984"/>
      <c r="U74" s="984"/>
      <c r="V74" s="984">
        <v>48213</v>
      </c>
      <c r="W74" s="984"/>
      <c r="X74" s="984"/>
      <c r="Y74" s="984"/>
      <c r="Z74" s="984"/>
      <c r="AA74" s="984">
        <v>2577</v>
      </c>
      <c r="AB74" s="984"/>
      <c r="AC74" s="984"/>
      <c r="AD74" s="984"/>
      <c r="AE74" s="984"/>
      <c r="AF74" s="984">
        <v>7908</v>
      </c>
      <c r="AG74" s="984"/>
      <c r="AH74" s="984"/>
      <c r="AI74" s="984"/>
      <c r="AJ74" s="984"/>
      <c r="AK74" s="984">
        <v>0</v>
      </c>
      <c r="AL74" s="984"/>
      <c r="AM74" s="984"/>
      <c r="AN74" s="984"/>
      <c r="AO74" s="984"/>
      <c r="AP74" s="984">
        <v>0</v>
      </c>
      <c r="AQ74" s="984"/>
      <c r="AR74" s="984"/>
      <c r="AS74" s="984"/>
      <c r="AT74" s="984"/>
      <c r="AU74" s="984">
        <v>0</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c r="A75" s="232">
        <v>8</v>
      </c>
      <c r="B75" s="987" t="s">
        <v>575</v>
      </c>
      <c r="C75" s="988"/>
      <c r="D75" s="988"/>
      <c r="E75" s="988"/>
      <c r="F75" s="988"/>
      <c r="G75" s="988"/>
      <c r="H75" s="988"/>
      <c r="I75" s="988"/>
      <c r="J75" s="988"/>
      <c r="K75" s="988"/>
      <c r="L75" s="988"/>
      <c r="M75" s="988"/>
      <c r="N75" s="988"/>
      <c r="O75" s="988"/>
      <c r="P75" s="989"/>
      <c r="Q75" s="991">
        <v>23479</v>
      </c>
      <c r="R75" s="992"/>
      <c r="S75" s="992"/>
      <c r="T75" s="992"/>
      <c r="U75" s="993"/>
      <c r="V75" s="994">
        <v>22911</v>
      </c>
      <c r="W75" s="992"/>
      <c r="X75" s="992"/>
      <c r="Y75" s="992"/>
      <c r="Z75" s="993"/>
      <c r="AA75" s="994">
        <v>568</v>
      </c>
      <c r="AB75" s="992"/>
      <c r="AC75" s="992"/>
      <c r="AD75" s="992"/>
      <c r="AE75" s="993"/>
      <c r="AF75" s="994">
        <v>568</v>
      </c>
      <c r="AG75" s="992"/>
      <c r="AH75" s="992"/>
      <c r="AI75" s="992"/>
      <c r="AJ75" s="993"/>
      <c r="AK75" s="994">
        <v>21</v>
      </c>
      <c r="AL75" s="992"/>
      <c r="AM75" s="992"/>
      <c r="AN75" s="992"/>
      <c r="AO75" s="993"/>
      <c r="AP75" s="994">
        <v>0</v>
      </c>
      <c r="AQ75" s="992"/>
      <c r="AR75" s="992"/>
      <c r="AS75" s="992"/>
      <c r="AT75" s="993"/>
      <c r="AU75" s="994">
        <v>0</v>
      </c>
      <c r="AV75" s="992"/>
      <c r="AW75" s="992"/>
      <c r="AX75" s="992"/>
      <c r="AY75" s="993"/>
      <c r="AZ75" s="985" t="s">
        <v>580</v>
      </c>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c r="A76" s="232">
        <v>9</v>
      </c>
      <c r="B76" s="987" t="s">
        <v>575</v>
      </c>
      <c r="C76" s="988"/>
      <c r="D76" s="988"/>
      <c r="E76" s="988"/>
      <c r="F76" s="988"/>
      <c r="G76" s="988"/>
      <c r="H76" s="988"/>
      <c r="I76" s="988"/>
      <c r="J76" s="988"/>
      <c r="K76" s="988"/>
      <c r="L76" s="988"/>
      <c r="M76" s="988"/>
      <c r="N76" s="988"/>
      <c r="O76" s="988"/>
      <c r="P76" s="989"/>
      <c r="Q76" s="991">
        <v>205</v>
      </c>
      <c r="R76" s="992"/>
      <c r="S76" s="992"/>
      <c r="T76" s="992"/>
      <c r="U76" s="993"/>
      <c r="V76" s="994">
        <v>97</v>
      </c>
      <c r="W76" s="992"/>
      <c r="X76" s="992"/>
      <c r="Y76" s="992"/>
      <c r="Z76" s="993"/>
      <c r="AA76" s="994">
        <v>108</v>
      </c>
      <c r="AB76" s="992"/>
      <c r="AC76" s="992"/>
      <c r="AD76" s="992"/>
      <c r="AE76" s="993"/>
      <c r="AF76" s="994">
        <v>108</v>
      </c>
      <c r="AG76" s="992"/>
      <c r="AH76" s="992"/>
      <c r="AI76" s="992"/>
      <c r="AJ76" s="993"/>
      <c r="AK76" s="994">
        <v>0</v>
      </c>
      <c r="AL76" s="992"/>
      <c r="AM76" s="992"/>
      <c r="AN76" s="992"/>
      <c r="AO76" s="993"/>
      <c r="AP76" s="994">
        <v>0</v>
      </c>
      <c r="AQ76" s="992"/>
      <c r="AR76" s="992"/>
      <c r="AS76" s="992"/>
      <c r="AT76" s="993"/>
      <c r="AU76" s="994">
        <v>0</v>
      </c>
      <c r="AV76" s="992"/>
      <c r="AW76" s="992"/>
      <c r="AX76" s="992"/>
      <c r="AY76" s="993"/>
      <c r="AZ76" s="985" t="s">
        <v>581</v>
      </c>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c r="A77" s="232">
        <v>10</v>
      </c>
      <c r="B77" s="987" t="s">
        <v>576</v>
      </c>
      <c r="C77" s="988"/>
      <c r="D77" s="988"/>
      <c r="E77" s="988"/>
      <c r="F77" s="988"/>
      <c r="G77" s="988"/>
      <c r="H77" s="988"/>
      <c r="I77" s="988"/>
      <c r="J77" s="988"/>
      <c r="K77" s="988"/>
      <c r="L77" s="988"/>
      <c r="M77" s="988"/>
      <c r="N77" s="988"/>
      <c r="O77" s="988"/>
      <c r="P77" s="989"/>
      <c r="Q77" s="991">
        <v>321</v>
      </c>
      <c r="R77" s="992"/>
      <c r="S77" s="992"/>
      <c r="T77" s="992"/>
      <c r="U77" s="993"/>
      <c r="V77" s="994">
        <v>310</v>
      </c>
      <c r="W77" s="992"/>
      <c r="X77" s="992"/>
      <c r="Y77" s="992"/>
      <c r="Z77" s="993"/>
      <c r="AA77" s="994">
        <v>11</v>
      </c>
      <c r="AB77" s="992"/>
      <c r="AC77" s="992"/>
      <c r="AD77" s="992"/>
      <c r="AE77" s="993"/>
      <c r="AF77" s="994">
        <v>11</v>
      </c>
      <c r="AG77" s="992"/>
      <c r="AH77" s="992"/>
      <c r="AI77" s="992"/>
      <c r="AJ77" s="993"/>
      <c r="AK77" s="994">
        <v>3</v>
      </c>
      <c r="AL77" s="992"/>
      <c r="AM77" s="992"/>
      <c r="AN77" s="992"/>
      <c r="AO77" s="993"/>
      <c r="AP77" s="994">
        <v>0</v>
      </c>
      <c r="AQ77" s="992"/>
      <c r="AR77" s="992"/>
      <c r="AS77" s="992"/>
      <c r="AT77" s="993"/>
      <c r="AU77" s="994">
        <v>0</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c r="A78" s="232">
        <v>11</v>
      </c>
      <c r="B78" s="987" t="s">
        <v>577</v>
      </c>
      <c r="C78" s="988"/>
      <c r="D78" s="988"/>
      <c r="E78" s="988"/>
      <c r="F78" s="988"/>
      <c r="G78" s="988"/>
      <c r="H78" s="988"/>
      <c r="I78" s="988"/>
      <c r="J78" s="988"/>
      <c r="K78" s="988"/>
      <c r="L78" s="988"/>
      <c r="M78" s="988"/>
      <c r="N78" s="988"/>
      <c r="O78" s="988"/>
      <c r="P78" s="989"/>
      <c r="Q78" s="990">
        <v>1645</v>
      </c>
      <c r="R78" s="984"/>
      <c r="S78" s="984"/>
      <c r="T78" s="984"/>
      <c r="U78" s="984"/>
      <c r="V78" s="984">
        <v>1604</v>
      </c>
      <c r="W78" s="984"/>
      <c r="X78" s="984"/>
      <c r="Y78" s="984"/>
      <c r="Z78" s="984"/>
      <c r="AA78" s="984">
        <v>40</v>
      </c>
      <c r="AB78" s="984"/>
      <c r="AC78" s="984"/>
      <c r="AD78" s="984"/>
      <c r="AE78" s="984"/>
      <c r="AF78" s="984">
        <v>40</v>
      </c>
      <c r="AG78" s="984"/>
      <c r="AH78" s="984"/>
      <c r="AI78" s="984"/>
      <c r="AJ78" s="984"/>
      <c r="AK78" s="984">
        <v>0</v>
      </c>
      <c r="AL78" s="984"/>
      <c r="AM78" s="984"/>
      <c r="AN78" s="984"/>
      <c r="AO78" s="984"/>
      <c r="AP78" s="984">
        <v>0</v>
      </c>
      <c r="AQ78" s="984"/>
      <c r="AR78" s="984"/>
      <c r="AS78" s="984"/>
      <c r="AT78" s="984"/>
      <c r="AU78" s="984">
        <v>0</v>
      </c>
      <c r="AV78" s="984"/>
      <c r="AW78" s="984"/>
      <c r="AX78" s="984"/>
      <c r="AY78" s="984"/>
      <c r="AZ78" s="985" t="s">
        <v>580</v>
      </c>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c r="A79" s="232">
        <v>12</v>
      </c>
      <c r="B79" s="987" t="s">
        <v>577</v>
      </c>
      <c r="C79" s="988"/>
      <c r="D79" s="988"/>
      <c r="E79" s="988"/>
      <c r="F79" s="988"/>
      <c r="G79" s="988"/>
      <c r="H79" s="988"/>
      <c r="I79" s="988"/>
      <c r="J79" s="988"/>
      <c r="K79" s="988"/>
      <c r="L79" s="988"/>
      <c r="M79" s="988"/>
      <c r="N79" s="988"/>
      <c r="O79" s="988"/>
      <c r="P79" s="989"/>
      <c r="Q79" s="990">
        <v>847072</v>
      </c>
      <c r="R79" s="984"/>
      <c r="S79" s="984"/>
      <c r="T79" s="984"/>
      <c r="U79" s="984"/>
      <c r="V79" s="984">
        <v>828353</v>
      </c>
      <c r="W79" s="984"/>
      <c r="X79" s="984"/>
      <c r="Y79" s="984"/>
      <c r="Z79" s="984"/>
      <c r="AA79" s="984">
        <v>18719</v>
      </c>
      <c r="AB79" s="984"/>
      <c r="AC79" s="984"/>
      <c r="AD79" s="984"/>
      <c r="AE79" s="984"/>
      <c r="AF79" s="984">
        <v>18719</v>
      </c>
      <c r="AG79" s="984"/>
      <c r="AH79" s="984"/>
      <c r="AI79" s="984"/>
      <c r="AJ79" s="984"/>
      <c r="AK79" s="984">
        <v>7694</v>
      </c>
      <c r="AL79" s="984"/>
      <c r="AM79" s="984"/>
      <c r="AN79" s="984"/>
      <c r="AO79" s="984"/>
      <c r="AP79" s="984">
        <v>0</v>
      </c>
      <c r="AQ79" s="984"/>
      <c r="AR79" s="984"/>
      <c r="AS79" s="984"/>
      <c r="AT79" s="984"/>
      <c r="AU79" s="984">
        <v>0</v>
      </c>
      <c r="AV79" s="984"/>
      <c r="AW79" s="984"/>
      <c r="AX79" s="984"/>
      <c r="AY79" s="984"/>
      <c r="AZ79" s="985" t="s">
        <v>582</v>
      </c>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c r="A88" s="234" t="s">
        <v>389</v>
      </c>
      <c r="B88" s="950" t="s">
        <v>417</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27531</v>
      </c>
      <c r="AG88" s="972"/>
      <c r="AH88" s="972"/>
      <c r="AI88" s="972"/>
      <c r="AJ88" s="972"/>
      <c r="AK88" s="976"/>
      <c r="AL88" s="976"/>
      <c r="AM88" s="976"/>
      <c r="AN88" s="976"/>
      <c r="AO88" s="976"/>
      <c r="AP88" s="972">
        <v>617</v>
      </c>
      <c r="AQ88" s="972"/>
      <c r="AR88" s="972"/>
      <c r="AS88" s="972"/>
      <c r="AT88" s="972"/>
      <c r="AU88" s="972">
        <v>460</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389</v>
      </c>
      <c r="BR102" s="950" t="s">
        <v>418</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642</v>
      </c>
      <c r="CS102" s="966"/>
      <c r="CT102" s="966"/>
      <c r="CU102" s="966"/>
      <c r="CV102" s="967"/>
      <c r="CW102" s="965">
        <v>22</v>
      </c>
      <c r="CX102" s="966"/>
      <c r="CY102" s="966"/>
      <c r="CZ102" s="966"/>
      <c r="DA102" s="967"/>
      <c r="DB102" s="965">
        <v>316</v>
      </c>
      <c r="DC102" s="966"/>
      <c r="DD102" s="966"/>
      <c r="DE102" s="966"/>
      <c r="DF102" s="967"/>
      <c r="DG102" s="965">
        <v>160</v>
      </c>
      <c r="DH102" s="966"/>
      <c r="DI102" s="966"/>
      <c r="DJ102" s="966"/>
      <c r="DK102" s="967"/>
      <c r="DL102" s="965" t="s">
        <v>595</v>
      </c>
      <c r="DM102" s="966"/>
      <c r="DN102" s="966"/>
      <c r="DO102" s="966"/>
      <c r="DP102" s="967"/>
      <c r="DQ102" s="965" t="s">
        <v>595</v>
      </c>
      <c r="DR102" s="966"/>
      <c r="DS102" s="966"/>
      <c r="DT102" s="966"/>
      <c r="DU102" s="967"/>
      <c r="DV102" s="950"/>
      <c r="DW102" s="951"/>
      <c r="DX102" s="951"/>
      <c r="DY102" s="951"/>
      <c r="DZ102" s="952"/>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419</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420</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421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55" t="s">
        <v>423</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424</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c r="A109" s="908" t="s">
        <v>425</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426</v>
      </c>
      <c r="AB109" s="909"/>
      <c r="AC109" s="909"/>
      <c r="AD109" s="909"/>
      <c r="AE109" s="910"/>
      <c r="AF109" s="911" t="s">
        <v>427</v>
      </c>
      <c r="AG109" s="909"/>
      <c r="AH109" s="909"/>
      <c r="AI109" s="909"/>
      <c r="AJ109" s="910"/>
      <c r="AK109" s="911" t="s">
        <v>305</v>
      </c>
      <c r="AL109" s="909"/>
      <c r="AM109" s="909"/>
      <c r="AN109" s="909"/>
      <c r="AO109" s="910"/>
      <c r="AP109" s="911" t="s">
        <v>428</v>
      </c>
      <c r="AQ109" s="909"/>
      <c r="AR109" s="909"/>
      <c r="AS109" s="909"/>
      <c r="AT109" s="942"/>
      <c r="AU109" s="908" t="s">
        <v>425</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426</v>
      </c>
      <c r="BR109" s="909"/>
      <c r="BS109" s="909"/>
      <c r="BT109" s="909"/>
      <c r="BU109" s="910"/>
      <c r="BV109" s="911" t="s">
        <v>427</v>
      </c>
      <c r="BW109" s="909"/>
      <c r="BX109" s="909"/>
      <c r="BY109" s="909"/>
      <c r="BZ109" s="910"/>
      <c r="CA109" s="911" t="s">
        <v>305</v>
      </c>
      <c r="CB109" s="909"/>
      <c r="CC109" s="909"/>
      <c r="CD109" s="909"/>
      <c r="CE109" s="910"/>
      <c r="CF109" s="949" t="s">
        <v>428</v>
      </c>
      <c r="CG109" s="949"/>
      <c r="CH109" s="949"/>
      <c r="CI109" s="949"/>
      <c r="CJ109" s="949"/>
      <c r="CK109" s="911" t="s">
        <v>429</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426</v>
      </c>
      <c r="DH109" s="909"/>
      <c r="DI109" s="909"/>
      <c r="DJ109" s="909"/>
      <c r="DK109" s="910"/>
      <c r="DL109" s="911" t="s">
        <v>427</v>
      </c>
      <c r="DM109" s="909"/>
      <c r="DN109" s="909"/>
      <c r="DO109" s="909"/>
      <c r="DP109" s="910"/>
      <c r="DQ109" s="911" t="s">
        <v>305</v>
      </c>
      <c r="DR109" s="909"/>
      <c r="DS109" s="909"/>
      <c r="DT109" s="909"/>
      <c r="DU109" s="910"/>
      <c r="DV109" s="911" t="s">
        <v>428</v>
      </c>
      <c r="DW109" s="909"/>
      <c r="DX109" s="909"/>
      <c r="DY109" s="909"/>
      <c r="DZ109" s="942"/>
    </row>
    <row r="110" spans="1:131" s="224" customFormat="1" ht="26.25" customHeight="1">
      <c r="A110" s="820" t="s">
        <v>430</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4815509</v>
      </c>
      <c r="AB110" s="902"/>
      <c r="AC110" s="902"/>
      <c r="AD110" s="902"/>
      <c r="AE110" s="903"/>
      <c r="AF110" s="904">
        <v>4891398</v>
      </c>
      <c r="AG110" s="902"/>
      <c r="AH110" s="902"/>
      <c r="AI110" s="902"/>
      <c r="AJ110" s="903"/>
      <c r="AK110" s="904">
        <v>4809431</v>
      </c>
      <c r="AL110" s="902"/>
      <c r="AM110" s="902"/>
      <c r="AN110" s="902"/>
      <c r="AO110" s="903"/>
      <c r="AP110" s="905">
        <v>22.8</v>
      </c>
      <c r="AQ110" s="906"/>
      <c r="AR110" s="906"/>
      <c r="AS110" s="906"/>
      <c r="AT110" s="907"/>
      <c r="AU110" s="943" t="s">
        <v>74</v>
      </c>
      <c r="AV110" s="944"/>
      <c r="AW110" s="944"/>
      <c r="AX110" s="944"/>
      <c r="AY110" s="944"/>
      <c r="AZ110" s="873" t="s">
        <v>431</v>
      </c>
      <c r="BA110" s="821"/>
      <c r="BB110" s="821"/>
      <c r="BC110" s="821"/>
      <c r="BD110" s="821"/>
      <c r="BE110" s="821"/>
      <c r="BF110" s="821"/>
      <c r="BG110" s="821"/>
      <c r="BH110" s="821"/>
      <c r="BI110" s="821"/>
      <c r="BJ110" s="821"/>
      <c r="BK110" s="821"/>
      <c r="BL110" s="821"/>
      <c r="BM110" s="821"/>
      <c r="BN110" s="821"/>
      <c r="BO110" s="821"/>
      <c r="BP110" s="822"/>
      <c r="BQ110" s="874">
        <v>45488970</v>
      </c>
      <c r="BR110" s="855"/>
      <c r="BS110" s="855"/>
      <c r="BT110" s="855"/>
      <c r="BU110" s="855"/>
      <c r="BV110" s="855">
        <v>44942496</v>
      </c>
      <c r="BW110" s="855"/>
      <c r="BX110" s="855"/>
      <c r="BY110" s="855"/>
      <c r="BZ110" s="855"/>
      <c r="CA110" s="855">
        <v>41960732</v>
      </c>
      <c r="CB110" s="855"/>
      <c r="CC110" s="855"/>
      <c r="CD110" s="855"/>
      <c r="CE110" s="855"/>
      <c r="CF110" s="879">
        <v>199.3</v>
      </c>
      <c r="CG110" s="880"/>
      <c r="CH110" s="880"/>
      <c r="CI110" s="880"/>
      <c r="CJ110" s="880"/>
      <c r="CK110" s="939" t="s">
        <v>432</v>
      </c>
      <c r="CL110" s="832"/>
      <c r="CM110" s="873" t="s">
        <v>433</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128</v>
      </c>
      <c r="DH110" s="855"/>
      <c r="DI110" s="855"/>
      <c r="DJ110" s="855"/>
      <c r="DK110" s="855"/>
      <c r="DL110" s="855" t="s">
        <v>391</v>
      </c>
      <c r="DM110" s="855"/>
      <c r="DN110" s="855"/>
      <c r="DO110" s="855"/>
      <c r="DP110" s="855"/>
      <c r="DQ110" s="855" t="s">
        <v>128</v>
      </c>
      <c r="DR110" s="855"/>
      <c r="DS110" s="855"/>
      <c r="DT110" s="855"/>
      <c r="DU110" s="855"/>
      <c r="DV110" s="856" t="s">
        <v>128</v>
      </c>
      <c r="DW110" s="856"/>
      <c r="DX110" s="856"/>
      <c r="DY110" s="856"/>
      <c r="DZ110" s="857"/>
    </row>
    <row r="111" spans="1:131" s="224" customFormat="1" ht="26.25" customHeight="1">
      <c r="A111" s="787" t="s">
        <v>434</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128</v>
      </c>
      <c r="AB111" s="932"/>
      <c r="AC111" s="932"/>
      <c r="AD111" s="932"/>
      <c r="AE111" s="933"/>
      <c r="AF111" s="934" t="s">
        <v>128</v>
      </c>
      <c r="AG111" s="932"/>
      <c r="AH111" s="932"/>
      <c r="AI111" s="932"/>
      <c r="AJ111" s="933"/>
      <c r="AK111" s="934" t="s">
        <v>391</v>
      </c>
      <c r="AL111" s="932"/>
      <c r="AM111" s="932"/>
      <c r="AN111" s="932"/>
      <c r="AO111" s="933"/>
      <c r="AP111" s="935" t="s">
        <v>128</v>
      </c>
      <c r="AQ111" s="936"/>
      <c r="AR111" s="936"/>
      <c r="AS111" s="936"/>
      <c r="AT111" s="937"/>
      <c r="AU111" s="945"/>
      <c r="AV111" s="946"/>
      <c r="AW111" s="946"/>
      <c r="AX111" s="946"/>
      <c r="AY111" s="946"/>
      <c r="AZ111" s="828" t="s">
        <v>435</v>
      </c>
      <c r="BA111" s="765"/>
      <c r="BB111" s="765"/>
      <c r="BC111" s="765"/>
      <c r="BD111" s="765"/>
      <c r="BE111" s="765"/>
      <c r="BF111" s="765"/>
      <c r="BG111" s="765"/>
      <c r="BH111" s="765"/>
      <c r="BI111" s="765"/>
      <c r="BJ111" s="765"/>
      <c r="BK111" s="765"/>
      <c r="BL111" s="765"/>
      <c r="BM111" s="765"/>
      <c r="BN111" s="765"/>
      <c r="BO111" s="765"/>
      <c r="BP111" s="766"/>
      <c r="BQ111" s="829">
        <v>385660</v>
      </c>
      <c r="BR111" s="830"/>
      <c r="BS111" s="830"/>
      <c r="BT111" s="830"/>
      <c r="BU111" s="830"/>
      <c r="BV111" s="830">
        <v>386981</v>
      </c>
      <c r="BW111" s="830"/>
      <c r="BX111" s="830"/>
      <c r="BY111" s="830"/>
      <c r="BZ111" s="830"/>
      <c r="CA111" s="830">
        <v>419782</v>
      </c>
      <c r="CB111" s="830"/>
      <c r="CC111" s="830"/>
      <c r="CD111" s="830"/>
      <c r="CE111" s="830"/>
      <c r="CF111" s="888">
        <v>2</v>
      </c>
      <c r="CG111" s="889"/>
      <c r="CH111" s="889"/>
      <c r="CI111" s="889"/>
      <c r="CJ111" s="889"/>
      <c r="CK111" s="940"/>
      <c r="CL111" s="834"/>
      <c r="CM111" s="828" t="s">
        <v>436</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128</v>
      </c>
      <c r="DH111" s="830"/>
      <c r="DI111" s="830"/>
      <c r="DJ111" s="830"/>
      <c r="DK111" s="830"/>
      <c r="DL111" s="830" t="s">
        <v>128</v>
      </c>
      <c r="DM111" s="830"/>
      <c r="DN111" s="830"/>
      <c r="DO111" s="830"/>
      <c r="DP111" s="830"/>
      <c r="DQ111" s="830" t="s">
        <v>128</v>
      </c>
      <c r="DR111" s="830"/>
      <c r="DS111" s="830"/>
      <c r="DT111" s="830"/>
      <c r="DU111" s="830"/>
      <c r="DV111" s="807" t="s">
        <v>128</v>
      </c>
      <c r="DW111" s="807"/>
      <c r="DX111" s="807"/>
      <c r="DY111" s="807"/>
      <c r="DZ111" s="808"/>
    </row>
    <row r="112" spans="1:131" s="224" customFormat="1" ht="26.25" customHeight="1">
      <c r="A112" s="925" t="s">
        <v>437</v>
      </c>
      <c r="B112" s="926"/>
      <c r="C112" s="765" t="s">
        <v>438</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391</v>
      </c>
      <c r="AB112" s="793"/>
      <c r="AC112" s="793"/>
      <c r="AD112" s="793"/>
      <c r="AE112" s="794"/>
      <c r="AF112" s="795" t="s">
        <v>128</v>
      </c>
      <c r="AG112" s="793"/>
      <c r="AH112" s="793"/>
      <c r="AI112" s="793"/>
      <c r="AJ112" s="794"/>
      <c r="AK112" s="795" t="s">
        <v>128</v>
      </c>
      <c r="AL112" s="793"/>
      <c r="AM112" s="793"/>
      <c r="AN112" s="793"/>
      <c r="AO112" s="794"/>
      <c r="AP112" s="837" t="s">
        <v>128</v>
      </c>
      <c r="AQ112" s="838"/>
      <c r="AR112" s="838"/>
      <c r="AS112" s="838"/>
      <c r="AT112" s="839"/>
      <c r="AU112" s="945"/>
      <c r="AV112" s="946"/>
      <c r="AW112" s="946"/>
      <c r="AX112" s="946"/>
      <c r="AY112" s="946"/>
      <c r="AZ112" s="828" t="s">
        <v>439</v>
      </c>
      <c r="BA112" s="765"/>
      <c r="BB112" s="765"/>
      <c r="BC112" s="765"/>
      <c r="BD112" s="765"/>
      <c r="BE112" s="765"/>
      <c r="BF112" s="765"/>
      <c r="BG112" s="765"/>
      <c r="BH112" s="765"/>
      <c r="BI112" s="765"/>
      <c r="BJ112" s="765"/>
      <c r="BK112" s="765"/>
      <c r="BL112" s="765"/>
      <c r="BM112" s="765"/>
      <c r="BN112" s="765"/>
      <c r="BO112" s="765"/>
      <c r="BP112" s="766"/>
      <c r="BQ112" s="829">
        <v>8548994</v>
      </c>
      <c r="BR112" s="830"/>
      <c r="BS112" s="830"/>
      <c r="BT112" s="830"/>
      <c r="BU112" s="830"/>
      <c r="BV112" s="830">
        <v>8380508</v>
      </c>
      <c r="BW112" s="830"/>
      <c r="BX112" s="830"/>
      <c r="BY112" s="830"/>
      <c r="BZ112" s="830"/>
      <c r="CA112" s="830">
        <v>8006433</v>
      </c>
      <c r="CB112" s="830"/>
      <c r="CC112" s="830"/>
      <c r="CD112" s="830"/>
      <c r="CE112" s="830"/>
      <c r="CF112" s="888">
        <v>38</v>
      </c>
      <c r="CG112" s="889"/>
      <c r="CH112" s="889"/>
      <c r="CI112" s="889"/>
      <c r="CJ112" s="889"/>
      <c r="CK112" s="940"/>
      <c r="CL112" s="834"/>
      <c r="CM112" s="828" t="s">
        <v>440</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128</v>
      </c>
      <c r="DH112" s="830"/>
      <c r="DI112" s="830"/>
      <c r="DJ112" s="830"/>
      <c r="DK112" s="830"/>
      <c r="DL112" s="830" t="s">
        <v>441</v>
      </c>
      <c r="DM112" s="830"/>
      <c r="DN112" s="830"/>
      <c r="DO112" s="830"/>
      <c r="DP112" s="830"/>
      <c r="DQ112" s="830" t="s">
        <v>128</v>
      </c>
      <c r="DR112" s="830"/>
      <c r="DS112" s="830"/>
      <c r="DT112" s="830"/>
      <c r="DU112" s="830"/>
      <c r="DV112" s="807" t="s">
        <v>128</v>
      </c>
      <c r="DW112" s="807"/>
      <c r="DX112" s="807"/>
      <c r="DY112" s="807"/>
      <c r="DZ112" s="808"/>
    </row>
    <row r="113" spans="1:130" s="224" customFormat="1" ht="26.25" customHeight="1">
      <c r="A113" s="927"/>
      <c r="B113" s="928"/>
      <c r="C113" s="765" t="s">
        <v>442</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817896</v>
      </c>
      <c r="AB113" s="932"/>
      <c r="AC113" s="932"/>
      <c r="AD113" s="932"/>
      <c r="AE113" s="933"/>
      <c r="AF113" s="934">
        <v>775272</v>
      </c>
      <c r="AG113" s="932"/>
      <c r="AH113" s="932"/>
      <c r="AI113" s="932"/>
      <c r="AJ113" s="933"/>
      <c r="AK113" s="934">
        <v>767225</v>
      </c>
      <c r="AL113" s="932"/>
      <c r="AM113" s="932"/>
      <c r="AN113" s="932"/>
      <c r="AO113" s="933"/>
      <c r="AP113" s="935">
        <v>3.6</v>
      </c>
      <c r="AQ113" s="936"/>
      <c r="AR113" s="936"/>
      <c r="AS113" s="936"/>
      <c r="AT113" s="937"/>
      <c r="AU113" s="945"/>
      <c r="AV113" s="946"/>
      <c r="AW113" s="946"/>
      <c r="AX113" s="946"/>
      <c r="AY113" s="946"/>
      <c r="AZ113" s="828" t="s">
        <v>443</v>
      </c>
      <c r="BA113" s="765"/>
      <c r="BB113" s="765"/>
      <c r="BC113" s="765"/>
      <c r="BD113" s="765"/>
      <c r="BE113" s="765"/>
      <c r="BF113" s="765"/>
      <c r="BG113" s="765"/>
      <c r="BH113" s="765"/>
      <c r="BI113" s="765"/>
      <c r="BJ113" s="765"/>
      <c r="BK113" s="765"/>
      <c r="BL113" s="765"/>
      <c r="BM113" s="765"/>
      <c r="BN113" s="765"/>
      <c r="BO113" s="765"/>
      <c r="BP113" s="766"/>
      <c r="BQ113" s="829">
        <v>540830</v>
      </c>
      <c r="BR113" s="830"/>
      <c r="BS113" s="830"/>
      <c r="BT113" s="830"/>
      <c r="BU113" s="830"/>
      <c r="BV113" s="830">
        <v>467337</v>
      </c>
      <c r="BW113" s="830"/>
      <c r="BX113" s="830"/>
      <c r="BY113" s="830"/>
      <c r="BZ113" s="830"/>
      <c r="CA113" s="830">
        <v>460292</v>
      </c>
      <c r="CB113" s="830"/>
      <c r="CC113" s="830"/>
      <c r="CD113" s="830"/>
      <c r="CE113" s="830"/>
      <c r="CF113" s="888">
        <v>2.2000000000000002</v>
      </c>
      <c r="CG113" s="889"/>
      <c r="CH113" s="889"/>
      <c r="CI113" s="889"/>
      <c r="CJ113" s="889"/>
      <c r="CK113" s="940"/>
      <c r="CL113" s="834"/>
      <c r="CM113" s="828" t="s">
        <v>444</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391</v>
      </c>
      <c r="DH113" s="793"/>
      <c r="DI113" s="793"/>
      <c r="DJ113" s="793"/>
      <c r="DK113" s="794"/>
      <c r="DL113" s="795" t="s">
        <v>128</v>
      </c>
      <c r="DM113" s="793"/>
      <c r="DN113" s="793"/>
      <c r="DO113" s="793"/>
      <c r="DP113" s="794"/>
      <c r="DQ113" s="795" t="s">
        <v>128</v>
      </c>
      <c r="DR113" s="793"/>
      <c r="DS113" s="793"/>
      <c r="DT113" s="793"/>
      <c r="DU113" s="794"/>
      <c r="DV113" s="837" t="s">
        <v>128</v>
      </c>
      <c r="DW113" s="838"/>
      <c r="DX113" s="838"/>
      <c r="DY113" s="838"/>
      <c r="DZ113" s="839"/>
    </row>
    <row r="114" spans="1:130" s="224" customFormat="1" ht="26.25" customHeight="1">
      <c r="A114" s="927"/>
      <c r="B114" s="928"/>
      <c r="C114" s="765" t="s">
        <v>445</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65022</v>
      </c>
      <c r="AB114" s="793"/>
      <c r="AC114" s="793"/>
      <c r="AD114" s="793"/>
      <c r="AE114" s="794"/>
      <c r="AF114" s="795">
        <v>55757</v>
      </c>
      <c r="AG114" s="793"/>
      <c r="AH114" s="793"/>
      <c r="AI114" s="793"/>
      <c r="AJ114" s="794"/>
      <c r="AK114" s="795">
        <v>52109</v>
      </c>
      <c r="AL114" s="793"/>
      <c r="AM114" s="793"/>
      <c r="AN114" s="793"/>
      <c r="AO114" s="794"/>
      <c r="AP114" s="837">
        <v>0.2</v>
      </c>
      <c r="AQ114" s="838"/>
      <c r="AR114" s="838"/>
      <c r="AS114" s="838"/>
      <c r="AT114" s="839"/>
      <c r="AU114" s="945"/>
      <c r="AV114" s="946"/>
      <c r="AW114" s="946"/>
      <c r="AX114" s="946"/>
      <c r="AY114" s="946"/>
      <c r="AZ114" s="828" t="s">
        <v>446</v>
      </c>
      <c r="BA114" s="765"/>
      <c r="BB114" s="765"/>
      <c r="BC114" s="765"/>
      <c r="BD114" s="765"/>
      <c r="BE114" s="765"/>
      <c r="BF114" s="765"/>
      <c r="BG114" s="765"/>
      <c r="BH114" s="765"/>
      <c r="BI114" s="765"/>
      <c r="BJ114" s="765"/>
      <c r="BK114" s="765"/>
      <c r="BL114" s="765"/>
      <c r="BM114" s="765"/>
      <c r="BN114" s="765"/>
      <c r="BO114" s="765"/>
      <c r="BP114" s="766"/>
      <c r="BQ114" s="829">
        <v>5882469</v>
      </c>
      <c r="BR114" s="830"/>
      <c r="BS114" s="830"/>
      <c r="BT114" s="830"/>
      <c r="BU114" s="830"/>
      <c r="BV114" s="830">
        <v>5584664</v>
      </c>
      <c r="BW114" s="830"/>
      <c r="BX114" s="830"/>
      <c r="BY114" s="830"/>
      <c r="BZ114" s="830"/>
      <c r="CA114" s="830">
        <v>5461005</v>
      </c>
      <c r="CB114" s="830"/>
      <c r="CC114" s="830"/>
      <c r="CD114" s="830"/>
      <c r="CE114" s="830"/>
      <c r="CF114" s="888">
        <v>25.9</v>
      </c>
      <c r="CG114" s="889"/>
      <c r="CH114" s="889"/>
      <c r="CI114" s="889"/>
      <c r="CJ114" s="889"/>
      <c r="CK114" s="940"/>
      <c r="CL114" s="834"/>
      <c r="CM114" s="828" t="s">
        <v>447</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128</v>
      </c>
      <c r="DH114" s="793"/>
      <c r="DI114" s="793"/>
      <c r="DJ114" s="793"/>
      <c r="DK114" s="794"/>
      <c r="DL114" s="795" t="s">
        <v>128</v>
      </c>
      <c r="DM114" s="793"/>
      <c r="DN114" s="793"/>
      <c r="DO114" s="793"/>
      <c r="DP114" s="794"/>
      <c r="DQ114" s="795" t="s">
        <v>128</v>
      </c>
      <c r="DR114" s="793"/>
      <c r="DS114" s="793"/>
      <c r="DT114" s="793"/>
      <c r="DU114" s="794"/>
      <c r="DV114" s="837" t="s">
        <v>128</v>
      </c>
      <c r="DW114" s="838"/>
      <c r="DX114" s="838"/>
      <c r="DY114" s="838"/>
      <c r="DZ114" s="839"/>
    </row>
    <row r="115" spans="1:130" s="224" customFormat="1" ht="26.25" customHeight="1">
      <c r="A115" s="927"/>
      <c r="B115" s="928"/>
      <c r="C115" s="765" t="s">
        <v>448</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391</v>
      </c>
      <c r="AB115" s="932"/>
      <c r="AC115" s="932"/>
      <c r="AD115" s="932"/>
      <c r="AE115" s="933"/>
      <c r="AF115" s="934" t="s">
        <v>128</v>
      </c>
      <c r="AG115" s="932"/>
      <c r="AH115" s="932"/>
      <c r="AI115" s="932"/>
      <c r="AJ115" s="933"/>
      <c r="AK115" s="934" t="s">
        <v>128</v>
      </c>
      <c r="AL115" s="932"/>
      <c r="AM115" s="932"/>
      <c r="AN115" s="932"/>
      <c r="AO115" s="933"/>
      <c r="AP115" s="935" t="s">
        <v>128</v>
      </c>
      <c r="AQ115" s="936"/>
      <c r="AR115" s="936"/>
      <c r="AS115" s="936"/>
      <c r="AT115" s="937"/>
      <c r="AU115" s="945"/>
      <c r="AV115" s="946"/>
      <c r="AW115" s="946"/>
      <c r="AX115" s="946"/>
      <c r="AY115" s="946"/>
      <c r="AZ115" s="828" t="s">
        <v>449</v>
      </c>
      <c r="BA115" s="765"/>
      <c r="BB115" s="765"/>
      <c r="BC115" s="765"/>
      <c r="BD115" s="765"/>
      <c r="BE115" s="765"/>
      <c r="BF115" s="765"/>
      <c r="BG115" s="765"/>
      <c r="BH115" s="765"/>
      <c r="BI115" s="765"/>
      <c r="BJ115" s="765"/>
      <c r="BK115" s="765"/>
      <c r="BL115" s="765"/>
      <c r="BM115" s="765"/>
      <c r="BN115" s="765"/>
      <c r="BO115" s="765"/>
      <c r="BP115" s="766"/>
      <c r="BQ115" s="829" t="s">
        <v>391</v>
      </c>
      <c r="BR115" s="830"/>
      <c r="BS115" s="830"/>
      <c r="BT115" s="830"/>
      <c r="BU115" s="830"/>
      <c r="BV115" s="830" t="s">
        <v>391</v>
      </c>
      <c r="BW115" s="830"/>
      <c r="BX115" s="830"/>
      <c r="BY115" s="830"/>
      <c r="BZ115" s="830"/>
      <c r="CA115" s="830" t="s">
        <v>391</v>
      </c>
      <c r="CB115" s="830"/>
      <c r="CC115" s="830"/>
      <c r="CD115" s="830"/>
      <c r="CE115" s="830"/>
      <c r="CF115" s="888" t="s">
        <v>128</v>
      </c>
      <c r="CG115" s="889"/>
      <c r="CH115" s="889"/>
      <c r="CI115" s="889"/>
      <c r="CJ115" s="889"/>
      <c r="CK115" s="940"/>
      <c r="CL115" s="834"/>
      <c r="CM115" s="828" t="s">
        <v>450</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v>385660</v>
      </c>
      <c r="DH115" s="793"/>
      <c r="DI115" s="793"/>
      <c r="DJ115" s="793"/>
      <c r="DK115" s="794"/>
      <c r="DL115" s="795">
        <v>386981</v>
      </c>
      <c r="DM115" s="793"/>
      <c r="DN115" s="793"/>
      <c r="DO115" s="793"/>
      <c r="DP115" s="794"/>
      <c r="DQ115" s="795">
        <v>419782</v>
      </c>
      <c r="DR115" s="793"/>
      <c r="DS115" s="793"/>
      <c r="DT115" s="793"/>
      <c r="DU115" s="794"/>
      <c r="DV115" s="837">
        <v>2</v>
      </c>
      <c r="DW115" s="838"/>
      <c r="DX115" s="838"/>
      <c r="DY115" s="838"/>
      <c r="DZ115" s="839"/>
    </row>
    <row r="116" spans="1:130" s="224" customFormat="1" ht="26.25" customHeight="1">
      <c r="A116" s="929"/>
      <c r="B116" s="930"/>
      <c r="C116" s="852" t="s">
        <v>451</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128</v>
      </c>
      <c r="AB116" s="793"/>
      <c r="AC116" s="793"/>
      <c r="AD116" s="793"/>
      <c r="AE116" s="794"/>
      <c r="AF116" s="795" t="s">
        <v>391</v>
      </c>
      <c r="AG116" s="793"/>
      <c r="AH116" s="793"/>
      <c r="AI116" s="793"/>
      <c r="AJ116" s="794"/>
      <c r="AK116" s="795" t="s">
        <v>128</v>
      </c>
      <c r="AL116" s="793"/>
      <c r="AM116" s="793"/>
      <c r="AN116" s="793"/>
      <c r="AO116" s="794"/>
      <c r="AP116" s="837" t="s">
        <v>128</v>
      </c>
      <c r="AQ116" s="838"/>
      <c r="AR116" s="838"/>
      <c r="AS116" s="838"/>
      <c r="AT116" s="839"/>
      <c r="AU116" s="945"/>
      <c r="AV116" s="946"/>
      <c r="AW116" s="946"/>
      <c r="AX116" s="946"/>
      <c r="AY116" s="946"/>
      <c r="AZ116" s="922" t="s">
        <v>452</v>
      </c>
      <c r="BA116" s="923"/>
      <c r="BB116" s="923"/>
      <c r="BC116" s="923"/>
      <c r="BD116" s="923"/>
      <c r="BE116" s="923"/>
      <c r="BF116" s="923"/>
      <c r="BG116" s="923"/>
      <c r="BH116" s="923"/>
      <c r="BI116" s="923"/>
      <c r="BJ116" s="923"/>
      <c r="BK116" s="923"/>
      <c r="BL116" s="923"/>
      <c r="BM116" s="923"/>
      <c r="BN116" s="923"/>
      <c r="BO116" s="923"/>
      <c r="BP116" s="924"/>
      <c r="BQ116" s="829" t="s">
        <v>128</v>
      </c>
      <c r="BR116" s="830"/>
      <c r="BS116" s="830"/>
      <c r="BT116" s="830"/>
      <c r="BU116" s="830"/>
      <c r="BV116" s="830" t="s">
        <v>391</v>
      </c>
      <c r="BW116" s="830"/>
      <c r="BX116" s="830"/>
      <c r="BY116" s="830"/>
      <c r="BZ116" s="830"/>
      <c r="CA116" s="830" t="s">
        <v>128</v>
      </c>
      <c r="CB116" s="830"/>
      <c r="CC116" s="830"/>
      <c r="CD116" s="830"/>
      <c r="CE116" s="830"/>
      <c r="CF116" s="888" t="s">
        <v>128</v>
      </c>
      <c r="CG116" s="889"/>
      <c r="CH116" s="889"/>
      <c r="CI116" s="889"/>
      <c r="CJ116" s="889"/>
      <c r="CK116" s="940"/>
      <c r="CL116" s="834"/>
      <c r="CM116" s="828" t="s">
        <v>453</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128</v>
      </c>
      <c r="DH116" s="793"/>
      <c r="DI116" s="793"/>
      <c r="DJ116" s="793"/>
      <c r="DK116" s="794"/>
      <c r="DL116" s="795" t="s">
        <v>128</v>
      </c>
      <c r="DM116" s="793"/>
      <c r="DN116" s="793"/>
      <c r="DO116" s="793"/>
      <c r="DP116" s="794"/>
      <c r="DQ116" s="795" t="s">
        <v>441</v>
      </c>
      <c r="DR116" s="793"/>
      <c r="DS116" s="793"/>
      <c r="DT116" s="793"/>
      <c r="DU116" s="794"/>
      <c r="DV116" s="837" t="s">
        <v>391</v>
      </c>
      <c r="DW116" s="838"/>
      <c r="DX116" s="838"/>
      <c r="DY116" s="838"/>
      <c r="DZ116" s="839"/>
    </row>
    <row r="117" spans="1:130" s="224" customFormat="1" ht="26.25" customHeight="1">
      <c r="A117" s="908" t="s">
        <v>186</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454</v>
      </c>
      <c r="Z117" s="910"/>
      <c r="AA117" s="915">
        <v>5698427</v>
      </c>
      <c r="AB117" s="916"/>
      <c r="AC117" s="916"/>
      <c r="AD117" s="916"/>
      <c r="AE117" s="917"/>
      <c r="AF117" s="918">
        <v>5722427</v>
      </c>
      <c r="AG117" s="916"/>
      <c r="AH117" s="916"/>
      <c r="AI117" s="916"/>
      <c r="AJ117" s="917"/>
      <c r="AK117" s="918">
        <v>5628765</v>
      </c>
      <c r="AL117" s="916"/>
      <c r="AM117" s="916"/>
      <c r="AN117" s="916"/>
      <c r="AO117" s="917"/>
      <c r="AP117" s="919"/>
      <c r="AQ117" s="920"/>
      <c r="AR117" s="920"/>
      <c r="AS117" s="920"/>
      <c r="AT117" s="921"/>
      <c r="AU117" s="945"/>
      <c r="AV117" s="946"/>
      <c r="AW117" s="946"/>
      <c r="AX117" s="946"/>
      <c r="AY117" s="946"/>
      <c r="AZ117" s="876" t="s">
        <v>455</v>
      </c>
      <c r="BA117" s="877"/>
      <c r="BB117" s="877"/>
      <c r="BC117" s="877"/>
      <c r="BD117" s="877"/>
      <c r="BE117" s="877"/>
      <c r="BF117" s="877"/>
      <c r="BG117" s="877"/>
      <c r="BH117" s="877"/>
      <c r="BI117" s="877"/>
      <c r="BJ117" s="877"/>
      <c r="BK117" s="877"/>
      <c r="BL117" s="877"/>
      <c r="BM117" s="877"/>
      <c r="BN117" s="877"/>
      <c r="BO117" s="877"/>
      <c r="BP117" s="878"/>
      <c r="BQ117" s="829" t="s">
        <v>128</v>
      </c>
      <c r="BR117" s="830"/>
      <c r="BS117" s="830"/>
      <c r="BT117" s="830"/>
      <c r="BU117" s="830"/>
      <c r="BV117" s="830" t="s">
        <v>128</v>
      </c>
      <c r="BW117" s="830"/>
      <c r="BX117" s="830"/>
      <c r="BY117" s="830"/>
      <c r="BZ117" s="830"/>
      <c r="CA117" s="830" t="s">
        <v>128</v>
      </c>
      <c r="CB117" s="830"/>
      <c r="CC117" s="830"/>
      <c r="CD117" s="830"/>
      <c r="CE117" s="830"/>
      <c r="CF117" s="888" t="s">
        <v>128</v>
      </c>
      <c r="CG117" s="889"/>
      <c r="CH117" s="889"/>
      <c r="CI117" s="889"/>
      <c r="CJ117" s="889"/>
      <c r="CK117" s="940"/>
      <c r="CL117" s="834"/>
      <c r="CM117" s="828" t="s">
        <v>456</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391</v>
      </c>
      <c r="DH117" s="793"/>
      <c r="DI117" s="793"/>
      <c r="DJ117" s="793"/>
      <c r="DK117" s="794"/>
      <c r="DL117" s="795" t="s">
        <v>128</v>
      </c>
      <c r="DM117" s="793"/>
      <c r="DN117" s="793"/>
      <c r="DO117" s="793"/>
      <c r="DP117" s="794"/>
      <c r="DQ117" s="795" t="s">
        <v>128</v>
      </c>
      <c r="DR117" s="793"/>
      <c r="DS117" s="793"/>
      <c r="DT117" s="793"/>
      <c r="DU117" s="794"/>
      <c r="DV117" s="837" t="s">
        <v>128</v>
      </c>
      <c r="DW117" s="838"/>
      <c r="DX117" s="838"/>
      <c r="DY117" s="838"/>
      <c r="DZ117" s="839"/>
    </row>
    <row r="118" spans="1:130" s="224" customFormat="1" ht="26.25" customHeight="1">
      <c r="A118" s="908" t="s">
        <v>429</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426</v>
      </c>
      <c r="AB118" s="909"/>
      <c r="AC118" s="909"/>
      <c r="AD118" s="909"/>
      <c r="AE118" s="910"/>
      <c r="AF118" s="911" t="s">
        <v>427</v>
      </c>
      <c r="AG118" s="909"/>
      <c r="AH118" s="909"/>
      <c r="AI118" s="909"/>
      <c r="AJ118" s="910"/>
      <c r="AK118" s="911" t="s">
        <v>305</v>
      </c>
      <c r="AL118" s="909"/>
      <c r="AM118" s="909"/>
      <c r="AN118" s="909"/>
      <c r="AO118" s="910"/>
      <c r="AP118" s="912" t="s">
        <v>428</v>
      </c>
      <c r="AQ118" s="913"/>
      <c r="AR118" s="913"/>
      <c r="AS118" s="913"/>
      <c r="AT118" s="914"/>
      <c r="AU118" s="945"/>
      <c r="AV118" s="946"/>
      <c r="AW118" s="946"/>
      <c r="AX118" s="946"/>
      <c r="AY118" s="946"/>
      <c r="AZ118" s="851" t="s">
        <v>457</v>
      </c>
      <c r="BA118" s="852"/>
      <c r="BB118" s="852"/>
      <c r="BC118" s="852"/>
      <c r="BD118" s="852"/>
      <c r="BE118" s="852"/>
      <c r="BF118" s="852"/>
      <c r="BG118" s="852"/>
      <c r="BH118" s="852"/>
      <c r="BI118" s="852"/>
      <c r="BJ118" s="852"/>
      <c r="BK118" s="852"/>
      <c r="BL118" s="852"/>
      <c r="BM118" s="852"/>
      <c r="BN118" s="852"/>
      <c r="BO118" s="852"/>
      <c r="BP118" s="853"/>
      <c r="BQ118" s="892" t="s">
        <v>391</v>
      </c>
      <c r="BR118" s="858"/>
      <c r="BS118" s="858"/>
      <c r="BT118" s="858"/>
      <c r="BU118" s="858"/>
      <c r="BV118" s="858" t="s">
        <v>391</v>
      </c>
      <c r="BW118" s="858"/>
      <c r="BX118" s="858"/>
      <c r="BY118" s="858"/>
      <c r="BZ118" s="858"/>
      <c r="CA118" s="858" t="s">
        <v>128</v>
      </c>
      <c r="CB118" s="858"/>
      <c r="CC118" s="858"/>
      <c r="CD118" s="858"/>
      <c r="CE118" s="858"/>
      <c r="CF118" s="888" t="s">
        <v>128</v>
      </c>
      <c r="CG118" s="889"/>
      <c r="CH118" s="889"/>
      <c r="CI118" s="889"/>
      <c r="CJ118" s="889"/>
      <c r="CK118" s="940"/>
      <c r="CL118" s="834"/>
      <c r="CM118" s="828" t="s">
        <v>458</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128</v>
      </c>
      <c r="DH118" s="793"/>
      <c r="DI118" s="793"/>
      <c r="DJ118" s="793"/>
      <c r="DK118" s="794"/>
      <c r="DL118" s="795" t="s">
        <v>391</v>
      </c>
      <c r="DM118" s="793"/>
      <c r="DN118" s="793"/>
      <c r="DO118" s="793"/>
      <c r="DP118" s="794"/>
      <c r="DQ118" s="795" t="s">
        <v>128</v>
      </c>
      <c r="DR118" s="793"/>
      <c r="DS118" s="793"/>
      <c r="DT118" s="793"/>
      <c r="DU118" s="794"/>
      <c r="DV118" s="837" t="s">
        <v>128</v>
      </c>
      <c r="DW118" s="838"/>
      <c r="DX118" s="838"/>
      <c r="DY118" s="838"/>
      <c r="DZ118" s="839"/>
    </row>
    <row r="119" spans="1:130" s="224" customFormat="1" ht="26.25" customHeight="1">
      <c r="A119" s="831" t="s">
        <v>432</v>
      </c>
      <c r="B119" s="832"/>
      <c r="C119" s="873" t="s">
        <v>433</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391</v>
      </c>
      <c r="AB119" s="902"/>
      <c r="AC119" s="902"/>
      <c r="AD119" s="902"/>
      <c r="AE119" s="903"/>
      <c r="AF119" s="904" t="s">
        <v>128</v>
      </c>
      <c r="AG119" s="902"/>
      <c r="AH119" s="902"/>
      <c r="AI119" s="902"/>
      <c r="AJ119" s="903"/>
      <c r="AK119" s="904" t="s">
        <v>128</v>
      </c>
      <c r="AL119" s="902"/>
      <c r="AM119" s="902"/>
      <c r="AN119" s="902"/>
      <c r="AO119" s="903"/>
      <c r="AP119" s="905" t="s">
        <v>128</v>
      </c>
      <c r="AQ119" s="906"/>
      <c r="AR119" s="906"/>
      <c r="AS119" s="906"/>
      <c r="AT119" s="907"/>
      <c r="AU119" s="947"/>
      <c r="AV119" s="948"/>
      <c r="AW119" s="948"/>
      <c r="AX119" s="948"/>
      <c r="AY119" s="948"/>
      <c r="AZ119" s="245" t="s">
        <v>186</v>
      </c>
      <c r="BA119" s="245"/>
      <c r="BB119" s="245"/>
      <c r="BC119" s="245"/>
      <c r="BD119" s="245"/>
      <c r="BE119" s="245"/>
      <c r="BF119" s="245"/>
      <c r="BG119" s="245"/>
      <c r="BH119" s="245"/>
      <c r="BI119" s="245"/>
      <c r="BJ119" s="245"/>
      <c r="BK119" s="245"/>
      <c r="BL119" s="245"/>
      <c r="BM119" s="245"/>
      <c r="BN119" s="245"/>
      <c r="BO119" s="890" t="s">
        <v>459</v>
      </c>
      <c r="BP119" s="891"/>
      <c r="BQ119" s="892">
        <v>60846923</v>
      </c>
      <c r="BR119" s="858"/>
      <c r="BS119" s="858"/>
      <c r="BT119" s="858"/>
      <c r="BU119" s="858"/>
      <c r="BV119" s="858">
        <v>59761986</v>
      </c>
      <c r="BW119" s="858"/>
      <c r="BX119" s="858"/>
      <c r="BY119" s="858"/>
      <c r="BZ119" s="858"/>
      <c r="CA119" s="858">
        <v>56308244</v>
      </c>
      <c r="CB119" s="858"/>
      <c r="CC119" s="858"/>
      <c r="CD119" s="858"/>
      <c r="CE119" s="858"/>
      <c r="CF119" s="761"/>
      <c r="CG119" s="762"/>
      <c r="CH119" s="762"/>
      <c r="CI119" s="762"/>
      <c r="CJ119" s="847"/>
      <c r="CK119" s="941"/>
      <c r="CL119" s="836"/>
      <c r="CM119" s="851" t="s">
        <v>460</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128</v>
      </c>
      <c r="DH119" s="777"/>
      <c r="DI119" s="777"/>
      <c r="DJ119" s="777"/>
      <c r="DK119" s="778"/>
      <c r="DL119" s="779" t="s">
        <v>391</v>
      </c>
      <c r="DM119" s="777"/>
      <c r="DN119" s="777"/>
      <c r="DO119" s="777"/>
      <c r="DP119" s="778"/>
      <c r="DQ119" s="779" t="s">
        <v>128</v>
      </c>
      <c r="DR119" s="777"/>
      <c r="DS119" s="777"/>
      <c r="DT119" s="777"/>
      <c r="DU119" s="778"/>
      <c r="DV119" s="861" t="s">
        <v>128</v>
      </c>
      <c r="DW119" s="862"/>
      <c r="DX119" s="862"/>
      <c r="DY119" s="862"/>
      <c r="DZ119" s="863"/>
    </row>
    <row r="120" spans="1:130" s="224" customFormat="1" ht="26.25" customHeight="1">
      <c r="A120" s="833"/>
      <c r="B120" s="834"/>
      <c r="C120" s="828" t="s">
        <v>436</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128</v>
      </c>
      <c r="AB120" s="793"/>
      <c r="AC120" s="793"/>
      <c r="AD120" s="793"/>
      <c r="AE120" s="794"/>
      <c r="AF120" s="795" t="s">
        <v>128</v>
      </c>
      <c r="AG120" s="793"/>
      <c r="AH120" s="793"/>
      <c r="AI120" s="793"/>
      <c r="AJ120" s="794"/>
      <c r="AK120" s="795" t="s">
        <v>391</v>
      </c>
      <c r="AL120" s="793"/>
      <c r="AM120" s="793"/>
      <c r="AN120" s="793"/>
      <c r="AO120" s="794"/>
      <c r="AP120" s="837" t="s">
        <v>128</v>
      </c>
      <c r="AQ120" s="838"/>
      <c r="AR120" s="838"/>
      <c r="AS120" s="838"/>
      <c r="AT120" s="839"/>
      <c r="AU120" s="893" t="s">
        <v>461</v>
      </c>
      <c r="AV120" s="894"/>
      <c r="AW120" s="894"/>
      <c r="AX120" s="894"/>
      <c r="AY120" s="895"/>
      <c r="AZ120" s="873" t="s">
        <v>462</v>
      </c>
      <c r="BA120" s="821"/>
      <c r="BB120" s="821"/>
      <c r="BC120" s="821"/>
      <c r="BD120" s="821"/>
      <c r="BE120" s="821"/>
      <c r="BF120" s="821"/>
      <c r="BG120" s="821"/>
      <c r="BH120" s="821"/>
      <c r="BI120" s="821"/>
      <c r="BJ120" s="821"/>
      <c r="BK120" s="821"/>
      <c r="BL120" s="821"/>
      <c r="BM120" s="821"/>
      <c r="BN120" s="821"/>
      <c r="BO120" s="821"/>
      <c r="BP120" s="822"/>
      <c r="BQ120" s="874">
        <v>7813626</v>
      </c>
      <c r="BR120" s="855"/>
      <c r="BS120" s="855"/>
      <c r="BT120" s="855"/>
      <c r="BU120" s="855"/>
      <c r="BV120" s="855">
        <v>8640257</v>
      </c>
      <c r="BW120" s="855"/>
      <c r="BX120" s="855"/>
      <c r="BY120" s="855"/>
      <c r="BZ120" s="855"/>
      <c r="CA120" s="855">
        <v>8509028</v>
      </c>
      <c r="CB120" s="855"/>
      <c r="CC120" s="855"/>
      <c r="CD120" s="855"/>
      <c r="CE120" s="855"/>
      <c r="CF120" s="879">
        <v>40.4</v>
      </c>
      <c r="CG120" s="880"/>
      <c r="CH120" s="880"/>
      <c r="CI120" s="880"/>
      <c r="CJ120" s="880"/>
      <c r="CK120" s="881" t="s">
        <v>463</v>
      </c>
      <c r="CL120" s="865"/>
      <c r="CM120" s="865"/>
      <c r="CN120" s="865"/>
      <c r="CO120" s="866"/>
      <c r="CP120" s="885" t="s">
        <v>406</v>
      </c>
      <c r="CQ120" s="886"/>
      <c r="CR120" s="886"/>
      <c r="CS120" s="886"/>
      <c r="CT120" s="886"/>
      <c r="CU120" s="886"/>
      <c r="CV120" s="886"/>
      <c r="CW120" s="886"/>
      <c r="CX120" s="886"/>
      <c r="CY120" s="886"/>
      <c r="CZ120" s="886"/>
      <c r="DA120" s="886"/>
      <c r="DB120" s="886"/>
      <c r="DC120" s="886"/>
      <c r="DD120" s="886"/>
      <c r="DE120" s="886"/>
      <c r="DF120" s="887"/>
      <c r="DG120" s="874">
        <v>8048760</v>
      </c>
      <c r="DH120" s="855"/>
      <c r="DI120" s="855"/>
      <c r="DJ120" s="855"/>
      <c r="DK120" s="855"/>
      <c r="DL120" s="855">
        <v>7918640</v>
      </c>
      <c r="DM120" s="855"/>
      <c r="DN120" s="855"/>
      <c r="DO120" s="855"/>
      <c r="DP120" s="855"/>
      <c r="DQ120" s="855">
        <v>7583405</v>
      </c>
      <c r="DR120" s="855"/>
      <c r="DS120" s="855"/>
      <c r="DT120" s="855"/>
      <c r="DU120" s="855"/>
      <c r="DV120" s="856">
        <v>36</v>
      </c>
      <c r="DW120" s="856"/>
      <c r="DX120" s="856"/>
      <c r="DY120" s="856"/>
      <c r="DZ120" s="857"/>
    </row>
    <row r="121" spans="1:130" s="224" customFormat="1" ht="26.25" customHeight="1">
      <c r="A121" s="833"/>
      <c r="B121" s="834"/>
      <c r="C121" s="876" t="s">
        <v>464</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128</v>
      </c>
      <c r="AB121" s="793"/>
      <c r="AC121" s="793"/>
      <c r="AD121" s="793"/>
      <c r="AE121" s="794"/>
      <c r="AF121" s="795" t="s">
        <v>128</v>
      </c>
      <c r="AG121" s="793"/>
      <c r="AH121" s="793"/>
      <c r="AI121" s="793"/>
      <c r="AJ121" s="794"/>
      <c r="AK121" s="795" t="s">
        <v>128</v>
      </c>
      <c r="AL121" s="793"/>
      <c r="AM121" s="793"/>
      <c r="AN121" s="793"/>
      <c r="AO121" s="794"/>
      <c r="AP121" s="837" t="s">
        <v>128</v>
      </c>
      <c r="AQ121" s="838"/>
      <c r="AR121" s="838"/>
      <c r="AS121" s="838"/>
      <c r="AT121" s="839"/>
      <c r="AU121" s="896"/>
      <c r="AV121" s="897"/>
      <c r="AW121" s="897"/>
      <c r="AX121" s="897"/>
      <c r="AY121" s="898"/>
      <c r="AZ121" s="828" t="s">
        <v>465</v>
      </c>
      <c r="BA121" s="765"/>
      <c r="BB121" s="765"/>
      <c r="BC121" s="765"/>
      <c r="BD121" s="765"/>
      <c r="BE121" s="765"/>
      <c r="BF121" s="765"/>
      <c r="BG121" s="765"/>
      <c r="BH121" s="765"/>
      <c r="BI121" s="765"/>
      <c r="BJ121" s="765"/>
      <c r="BK121" s="765"/>
      <c r="BL121" s="765"/>
      <c r="BM121" s="765"/>
      <c r="BN121" s="765"/>
      <c r="BO121" s="765"/>
      <c r="BP121" s="766"/>
      <c r="BQ121" s="829">
        <v>5984802</v>
      </c>
      <c r="BR121" s="830"/>
      <c r="BS121" s="830"/>
      <c r="BT121" s="830"/>
      <c r="BU121" s="830"/>
      <c r="BV121" s="830">
        <v>5814066</v>
      </c>
      <c r="BW121" s="830"/>
      <c r="BX121" s="830"/>
      <c r="BY121" s="830"/>
      <c r="BZ121" s="830"/>
      <c r="CA121" s="830">
        <v>5437350</v>
      </c>
      <c r="CB121" s="830"/>
      <c r="CC121" s="830"/>
      <c r="CD121" s="830"/>
      <c r="CE121" s="830"/>
      <c r="CF121" s="888">
        <v>25.8</v>
      </c>
      <c r="CG121" s="889"/>
      <c r="CH121" s="889"/>
      <c r="CI121" s="889"/>
      <c r="CJ121" s="889"/>
      <c r="CK121" s="882"/>
      <c r="CL121" s="868"/>
      <c r="CM121" s="868"/>
      <c r="CN121" s="868"/>
      <c r="CO121" s="869"/>
      <c r="CP121" s="848" t="s">
        <v>407</v>
      </c>
      <c r="CQ121" s="849"/>
      <c r="CR121" s="849"/>
      <c r="CS121" s="849"/>
      <c r="CT121" s="849"/>
      <c r="CU121" s="849"/>
      <c r="CV121" s="849"/>
      <c r="CW121" s="849"/>
      <c r="CX121" s="849"/>
      <c r="CY121" s="849"/>
      <c r="CZ121" s="849"/>
      <c r="DA121" s="849"/>
      <c r="DB121" s="849"/>
      <c r="DC121" s="849"/>
      <c r="DD121" s="849"/>
      <c r="DE121" s="849"/>
      <c r="DF121" s="850"/>
      <c r="DG121" s="829">
        <v>484625</v>
      </c>
      <c r="DH121" s="830"/>
      <c r="DI121" s="830"/>
      <c r="DJ121" s="830"/>
      <c r="DK121" s="830"/>
      <c r="DL121" s="830">
        <v>445301</v>
      </c>
      <c r="DM121" s="830"/>
      <c r="DN121" s="830"/>
      <c r="DO121" s="830"/>
      <c r="DP121" s="830"/>
      <c r="DQ121" s="830">
        <v>405541</v>
      </c>
      <c r="DR121" s="830"/>
      <c r="DS121" s="830"/>
      <c r="DT121" s="830"/>
      <c r="DU121" s="830"/>
      <c r="DV121" s="807">
        <v>1.9</v>
      </c>
      <c r="DW121" s="807"/>
      <c r="DX121" s="807"/>
      <c r="DY121" s="807"/>
      <c r="DZ121" s="808"/>
    </row>
    <row r="122" spans="1:130" s="224" customFormat="1" ht="26.25" customHeight="1">
      <c r="A122" s="833"/>
      <c r="B122" s="834"/>
      <c r="C122" s="828" t="s">
        <v>447</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128</v>
      </c>
      <c r="AB122" s="793"/>
      <c r="AC122" s="793"/>
      <c r="AD122" s="793"/>
      <c r="AE122" s="794"/>
      <c r="AF122" s="795" t="s">
        <v>128</v>
      </c>
      <c r="AG122" s="793"/>
      <c r="AH122" s="793"/>
      <c r="AI122" s="793"/>
      <c r="AJ122" s="794"/>
      <c r="AK122" s="795" t="s">
        <v>391</v>
      </c>
      <c r="AL122" s="793"/>
      <c r="AM122" s="793"/>
      <c r="AN122" s="793"/>
      <c r="AO122" s="794"/>
      <c r="AP122" s="837" t="s">
        <v>128</v>
      </c>
      <c r="AQ122" s="838"/>
      <c r="AR122" s="838"/>
      <c r="AS122" s="838"/>
      <c r="AT122" s="839"/>
      <c r="AU122" s="896"/>
      <c r="AV122" s="897"/>
      <c r="AW122" s="897"/>
      <c r="AX122" s="897"/>
      <c r="AY122" s="898"/>
      <c r="AZ122" s="851" t="s">
        <v>466</v>
      </c>
      <c r="BA122" s="852"/>
      <c r="BB122" s="852"/>
      <c r="BC122" s="852"/>
      <c r="BD122" s="852"/>
      <c r="BE122" s="852"/>
      <c r="BF122" s="852"/>
      <c r="BG122" s="852"/>
      <c r="BH122" s="852"/>
      <c r="BI122" s="852"/>
      <c r="BJ122" s="852"/>
      <c r="BK122" s="852"/>
      <c r="BL122" s="852"/>
      <c r="BM122" s="852"/>
      <c r="BN122" s="852"/>
      <c r="BO122" s="852"/>
      <c r="BP122" s="853"/>
      <c r="BQ122" s="892">
        <v>45214775</v>
      </c>
      <c r="BR122" s="858"/>
      <c r="BS122" s="858"/>
      <c r="BT122" s="858"/>
      <c r="BU122" s="858"/>
      <c r="BV122" s="858">
        <v>43565376</v>
      </c>
      <c r="BW122" s="858"/>
      <c r="BX122" s="858"/>
      <c r="BY122" s="858"/>
      <c r="BZ122" s="858"/>
      <c r="CA122" s="858">
        <v>41069978</v>
      </c>
      <c r="CB122" s="858"/>
      <c r="CC122" s="858"/>
      <c r="CD122" s="858"/>
      <c r="CE122" s="858"/>
      <c r="CF122" s="859">
        <v>195.1</v>
      </c>
      <c r="CG122" s="860"/>
      <c r="CH122" s="860"/>
      <c r="CI122" s="860"/>
      <c r="CJ122" s="860"/>
      <c r="CK122" s="882"/>
      <c r="CL122" s="868"/>
      <c r="CM122" s="868"/>
      <c r="CN122" s="868"/>
      <c r="CO122" s="869"/>
      <c r="CP122" s="848" t="s">
        <v>405</v>
      </c>
      <c r="CQ122" s="849"/>
      <c r="CR122" s="849"/>
      <c r="CS122" s="849"/>
      <c r="CT122" s="849"/>
      <c r="CU122" s="849"/>
      <c r="CV122" s="849"/>
      <c r="CW122" s="849"/>
      <c r="CX122" s="849"/>
      <c r="CY122" s="849"/>
      <c r="CZ122" s="849"/>
      <c r="DA122" s="849"/>
      <c r="DB122" s="849"/>
      <c r="DC122" s="849"/>
      <c r="DD122" s="849"/>
      <c r="DE122" s="849"/>
      <c r="DF122" s="850"/>
      <c r="DG122" s="829">
        <v>15609</v>
      </c>
      <c r="DH122" s="830"/>
      <c r="DI122" s="830"/>
      <c r="DJ122" s="830"/>
      <c r="DK122" s="830"/>
      <c r="DL122" s="830">
        <v>16567</v>
      </c>
      <c r="DM122" s="830"/>
      <c r="DN122" s="830"/>
      <c r="DO122" s="830"/>
      <c r="DP122" s="830"/>
      <c r="DQ122" s="830">
        <v>17487</v>
      </c>
      <c r="DR122" s="830"/>
      <c r="DS122" s="830"/>
      <c r="DT122" s="830"/>
      <c r="DU122" s="830"/>
      <c r="DV122" s="807">
        <v>0.1</v>
      </c>
      <c r="DW122" s="807"/>
      <c r="DX122" s="807"/>
      <c r="DY122" s="807"/>
      <c r="DZ122" s="808"/>
    </row>
    <row r="123" spans="1:130" s="224" customFormat="1" ht="26.25" customHeight="1">
      <c r="A123" s="833"/>
      <c r="B123" s="834"/>
      <c r="C123" s="828" t="s">
        <v>453</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391</v>
      </c>
      <c r="AB123" s="793"/>
      <c r="AC123" s="793"/>
      <c r="AD123" s="793"/>
      <c r="AE123" s="794"/>
      <c r="AF123" s="795" t="s">
        <v>391</v>
      </c>
      <c r="AG123" s="793"/>
      <c r="AH123" s="793"/>
      <c r="AI123" s="793"/>
      <c r="AJ123" s="794"/>
      <c r="AK123" s="795" t="s">
        <v>128</v>
      </c>
      <c r="AL123" s="793"/>
      <c r="AM123" s="793"/>
      <c r="AN123" s="793"/>
      <c r="AO123" s="794"/>
      <c r="AP123" s="837" t="s">
        <v>128</v>
      </c>
      <c r="AQ123" s="838"/>
      <c r="AR123" s="838"/>
      <c r="AS123" s="838"/>
      <c r="AT123" s="839"/>
      <c r="AU123" s="899"/>
      <c r="AV123" s="900"/>
      <c r="AW123" s="900"/>
      <c r="AX123" s="900"/>
      <c r="AY123" s="900"/>
      <c r="AZ123" s="245" t="s">
        <v>186</v>
      </c>
      <c r="BA123" s="245"/>
      <c r="BB123" s="245"/>
      <c r="BC123" s="245"/>
      <c r="BD123" s="245"/>
      <c r="BE123" s="245"/>
      <c r="BF123" s="245"/>
      <c r="BG123" s="245"/>
      <c r="BH123" s="245"/>
      <c r="BI123" s="245"/>
      <c r="BJ123" s="245"/>
      <c r="BK123" s="245"/>
      <c r="BL123" s="245"/>
      <c r="BM123" s="245"/>
      <c r="BN123" s="245"/>
      <c r="BO123" s="890" t="s">
        <v>467</v>
      </c>
      <c r="BP123" s="891"/>
      <c r="BQ123" s="845">
        <v>59013203</v>
      </c>
      <c r="BR123" s="846"/>
      <c r="BS123" s="846"/>
      <c r="BT123" s="846"/>
      <c r="BU123" s="846"/>
      <c r="BV123" s="846">
        <v>58019699</v>
      </c>
      <c r="BW123" s="846"/>
      <c r="BX123" s="846"/>
      <c r="BY123" s="846"/>
      <c r="BZ123" s="846"/>
      <c r="CA123" s="846">
        <v>55016356</v>
      </c>
      <c r="CB123" s="846"/>
      <c r="CC123" s="846"/>
      <c r="CD123" s="846"/>
      <c r="CE123" s="846"/>
      <c r="CF123" s="761"/>
      <c r="CG123" s="762"/>
      <c r="CH123" s="762"/>
      <c r="CI123" s="762"/>
      <c r="CJ123" s="847"/>
      <c r="CK123" s="882"/>
      <c r="CL123" s="868"/>
      <c r="CM123" s="868"/>
      <c r="CN123" s="868"/>
      <c r="CO123" s="869"/>
      <c r="CP123" s="848"/>
      <c r="CQ123" s="849"/>
      <c r="CR123" s="849"/>
      <c r="CS123" s="849"/>
      <c r="CT123" s="849"/>
      <c r="CU123" s="849"/>
      <c r="CV123" s="849"/>
      <c r="CW123" s="849"/>
      <c r="CX123" s="849"/>
      <c r="CY123" s="849"/>
      <c r="CZ123" s="849"/>
      <c r="DA123" s="849"/>
      <c r="DB123" s="849"/>
      <c r="DC123" s="849"/>
      <c r="DD123" s="849"/>
      <c r="DE123" s="849"/>
      <c r="DF123" s="850"/>
      <c r="DG123" s="792"/>
      <c r="DH123" s="793"/>
      <c r="DI123" s="793"/>
      <c r="DJ123" s="793"/>
      <c r="DK123" s="794"/>
      <c r="DL123" s="795"/>
      <c r="DM123" s="793"/>
      <c r="DN123" s="793"/>
      <c r="DO123" s="793"/>
      <c r="DP123" s="794"/>
      <c r="DQ123" s="795"/>
      <c r="DR123" s="793"/>
      <c r="DS123" s="793"/>
      <c r="DT123" s="793"/>
      <c r="DU123" s="794"/>
      <c r="DV123" s="837"/>
      <c r="DW123" s="838"/>
      <c r="DX123" s="838"/>
      <c r="DY123" s="838"/>
      <c r="DZ123" s="839"/>
    </row>
    <row r="124" spans="1:130" s="224" customFormat="1" ht="26.25" customHeight="1" thickBot="1">
      <c r="A124" s="833"/>
      <c r="B124" s="834"/>
      <c r="C124" s="828" t="s">
        <v>456</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128</v>
      </c>
      <c r="AB124" s="793"/>
      <c r="AC124" s="793"/>
      <c r="AD124" s="793"/>
      <c r="AE124" s="794"/>
      <c r="AF124" s="795" t="s">
        <v>128</v>
      </c>
      <c r="AG124" s="793"/>
      <c r="AH124" s="793"/>
      <c r="AI124" s="793"/>
      <c r="AJ124" s="794"/>
      <c r="AK124" s="795" t="s">
        <v>128</v>
      </c>
      <c r="AL124" s="793"/>
      <c r="AM124" s="793"/>
      <c r="AN124" s="793"/>
      <c r="AO124" s="794"/>
      <c r="AP124" s="837" t="s">
        <v>128</v>
      </c>
      <c r="AQ124" s="838"/>
      <c r="AR124" s="838"/>
      <c r="AS124" s="838"/>
      <c r="AT124" s="839"/>
      <c r="AU124" s="840" t="s">
        <v>468</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8.9</v>
      </c>
      <c r="BR124" s="844"/>
      <c r="BS124" s="844"/>
      <c r="BT124" s="844"/>
      <c r="BU124" s="844"/>
      <c r="BV124" s="844">
        <v>8</v>
      </c>
      <c r="BW124" s="844"/>
      <c r="BX124" s="844"/>
      <c r="BY124" s="844"/>
      <c r="BZ124" s="844"/>
      <c r="CA124" s="844">
        <v>6.1</v>
      </c>
      <c r="CB124" s="844"/>
      <c r="CC124" s="844"/>
      <c r="CD124" s="844"/>
      <c r="CE124" s="844"/>
      <c r="CF124" s="739"/>
      <c r="CG124" s="740"/>
      <c r="CH124" s="740"/>
      <c r="CI124" s="740"/>
      <c r="CJ124" s="875"/>
      <c r="CK124" s="883"/>
      <c r="CL124" s="883"/>
      <c r="CM124" s="883"/>
      <c r="CN124" s="883"/>
      <c r="CO124" s="884"/>
      <c r="CP124" s="848" t="s">
        <v>469</v>
      </c>
      <c r="CQ124" s="849"/>
      <c r="CR124" s="849"/>
      <c r="CS124" s="849"/>
      <c r="CT124" s="849"/>
      <c r="CU124" s="849"/>
      <c r="CV124" s="849"/>
      <c r="CW124" s="849"/>
      <c r="CX124" s="849"/>
      <c r="CY124" s="849"/>
      <c r="CZ124" s="849"/>
      <c r="DA124" s="849"/>
      <c r="DB124" s="849"/>
      <c r="DC124" s="849"/>
      <c r="DD124" s="849"/>
      <c r="DE124" s="849"/>
      <c r="DF124" s="850"/>
      <c r="DG124" s="776" t="s">
        <v>391</v>
      </c>
      <c r="DH124" s="777"/>
      <c r="DI124" s="777"/>
      <c r="DJ124" s="777"/>
      <c r="DK124" s="778"/>
      <c r="DL124" s="779" t="s">
        <v>391</v>
      </c>
      <c r="DM124" s="777"/>
      <c r="DN124" s="777"/>
      <c r="DO124" s="777"/>
      <c r="DP124" s="778"/>
      <c r="DQ124" s="779" t="s">
        <v>128</v>
      </c>
      <c r="DR124" s="777"/>
      <c r="DS124" s="777"/>
      <c r="DT124" s="777"/>
      <c r="DU124" s="778"/>
      <c r="DV124" s="861" t="s">
        <v>391</v>
      </c>
      <c r="DW124" s="862"/>
      <c r="DX124" s="862"/>
      <c r="DY124" s="862"/>
      <c r="DZ124" s="863"/>
    </row>
    <row r="125" spans="1:130" s="224" customFormat="1" ht="26.25" customHeight="1">
      <c r="A125" s="833"/>
      <c r="B125" s="834"/>
      <c r="C125" s="828" t="s">
        <v>458</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128</v>
      </c>
      <c r="AB125" s="793"/>
      <c r="AC125" s="793"/>
      <c r="AD125" s="793"/>
      <c r="AE125" s="794"/>
      <c r="AF125" s="795" t="s">
        <v>391</v>
      </c>
      <c r="AG125" s="793"/>
      <c r="AH125" s="793"/>
      <c r="AI125" s="793"/>
      <c r="AJ125" s="794"/>
      <c r="AK125" s="795" t="s">
        <v>391</v>
      </c>
      <c r="AL125" s="793"/>
      <c r="AM125" s="793"/>
      <c r="AN125" s="793"/>
      <c r="AO125" s="794"/>
      <c r="AP125" s="837" t="s">
        <v>128</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470</v>
      </c>
      <c r="CL125" s="865"/>
      <c r="CM125" s="865"/>
      <c r="CN125" s="865"/>
      <c r="CO125" s="866"/>
      <c r="CP125" s="873" t="s">
        <v>471</v>
      </c>
      <c r="CQ125" s="821"/>
      <c r="CR125" s="821"/>
      <c r="CS125" s="821"/>
      <c r="CT125" s="821"/>
      <c r="CU125" s="821"/>
      <c r="CV125" s="821"/>
      <c r="CW125" s="821"/>
      <c r="CX125" s="821"/>
      <c r="CY125" s="821"/>
      <c r="CZ125" s="821"/>
      <c r="DA125" s="821"/>
      <c r="DB125" s="821"/>
      <c r="DC125" s="821"/>
      <c r="DD125" s="821"/>
      <c r="DE125" s="821"/>
      <c r="DF125" s="822"/>
      <c r="DG125" s="874" t="s">
        <v>128</v>
      </c>
      <c r="DH125" s="855"/>
      <c r="DI125" s="855"/>
      <c r="DJ125" s="855"/>
      <c r="DK125" s="855"/>
      <c r="DL125" s="855" t="s">
        <v>391</v>
      </c>
      <c r="DM125" s="855"/>
      <c r="DN125" s="855"/>
      <c r="DO125" s="855"/>
      <c r="DP125" s="855"/>
      <c r="DQ125" s="855" t="s">
        <v>128</v>
      </c>
      <c r="DR125" s="855"/>
      <c r="DS125" s="855"/>
      <c r="DT125" s="855"/>
      <c r="DU125" s="855"/>
      <c r="DV125" s="856" t="s">
        <v>128</v>
      </c>
      <c r="DW125" s="856"/>
      <c r="DX125" s="856"/>
      <c r="DY125" s="856"/>
      <c r="DZ125" s="857"/>
    </row>
    <row r="126" spans="1:130" s="224" customFormat="1" ht="26.25" customHeight="1" thickBot="1">
      <c r="A126" s="833"/>
      <c r="B126" s="834"/>
      <c r="C126" s="828" t="s">
        <v>460</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391</v>
      </c>
      <c r="AB126" s="793"/>
      <c r="AC126" s="793"/>
      <c r="AD126" s="793"/>
      <c r="AE126" s="794"/>
      <c r="AF126" s="795" t="s">
        <v>391</v>
      </c>
      <c r="AG126" s="793"/>
      <c r="AH126" s="793"/>
      <c r="AI126" s="793"/>
      <c r="AJ126" s="794"/>
      <c r="AK126" s="795" t="s">
        <v>391</v>
      </c>
      <c r="AL126" s="793"/>
      <c r="AM126" s="793"/>
      <c r="AN126" s="793"/>
      <c r="AO126" s="794"/>
      <c r="AP126" s="837" t="s">
        <v>128</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472</v>
      </c>
      <c r="CQ126" s="765"/>
      <c r="CR126" s="765"/>
      <c r="CS126" s="765"/>
      <c r="CT126" s="765"/>
      <c r="CU126" s="765"/>
      <c r="CV126" s="765"/>
      <c r="CW126" s="765"/>
      <c r="CX126" s="765"/>
      <c r="CY126" s="765"/>
      <c r="CZ126" s="765"/>
      <c r="DA126" s="765"/>
      <c r="DB126" s="765"/>
      <c r="DC126" s="765"/>
      <c r="DD126" s="765"/>
      <c r="DE126" s="765"/>
      <c r="DF126" s="766"/>
      <c r="DG126" s="829" t="s">
        <v>128</v>
      </c>
      <c r="DH126" s="830"/>
      <c r="DI126" s="830"/>
      <c r="DJ126" s="830"/>
      <c r="DK126" s="830"/>
      <c r="DL126" s="830" t="s">
        <v>391</v>
      </c>
      <c r="DM126" s="830"/>
      <c r="DN126" s="830"/>
      <c r="DO126" s="830"/>
      <c r="DP126" s="830"/>
      <c r="DQ126" s="830" t="s">
        <v>391</v>
      </c>
      <c r="DR126" s="830"/>
      <c r="DS126" s="830"/>
      <c r="DT126" s="830"/>
      <c r="DU126" s="830"/>
      <c r="DV126" s="807" t="s">
        <v>391</v>
      </c>
      <c r="DW126" s="807"/>
      <c r="DX126" s="807"/>
      <c r="DY126" s="807"/>
      <c r="DZ126" s="808"/>
    </row>
    <row r="127" spans="1:130" s="224" customFormat="1" ht="26.25" customHeight="1">
      <c r="A127" s="835"/>
      <c r="B127" s="836"/>
      <c r="C127" s="851" t="s">
        <v>473</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391</v>
      </c>
      <c r="AB127" s="793"/>
      <c r="AC127" s="793"/>
      <c r="AD127" s="793"/>
      <c r="AE127" s="794"/>
      <c r="AF127" s="795" t="s">
        <v>391</v>
      </c>
      <c r="AG127" s="793"/>
      <c r="AH127" s="793"/>
      <c r="AI127" s="793"/>
      <c r="AJ127" s="794"/>
      <c r="AK127" s="795" t="s">
        <v>128</v>
      </c>
      <c r="AL127" s="793"/>
      <c r="AM127" s="793"/>
      <c r="AN127" s="793"/>
      <c r="AO127" s="794"/>
      <c r="AP127" s="837" t="s">
        <v>128</v>
      </c>
      <c r="AQ127" s="838"/>
      <c r="AR127" s="838"/>
      <c r="AS127" s="838"/>
      <c r="AT127" s="839"/>
      <c r="AU127" s="226"/>
      <c r="AV127" s="226"/>
      <c r="AW127" s="226"/>
      <c r="AX127" s="854" t="s">
        <v>474</v>
      </c>
      <c r="AY127" s="825"/>
      <c r="AZ127" s="825"/>
      <c r="BA127" s="825"/>
      <c r="BB127" s="825"/>
      <c r="BC127" s="825"/>
      <c r="BD127" s="825"/>
      <c r="BE127" s="826"/>
      <c r="BF127" s="824" t="s">
        <v>475</v>
      </c>
      <c r="BG127" s="825"/>
      <c r="BH127" s="825"/>
      <c r="BI127" s="825"/>
      <c r="BJ127" s="825"/>
      <c r="BK127" s="825"/>
      <c r="BL127" s="826"/>
      <c r="BM127" s="824" t="s">
        <v>476</v>
      </c>
      <c r="BN127" s="825"/>
      <c r="BO127" s="825"/>
      <c r="BP127" s="825"/>
      <c r="BQ127" s="825"/>
      <c r="BR127" s="825"/>
      <c r="BS127" s="826"/>
      <c r="BT127" s="824" t="s">
        <v>477</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478</v>
      </c>
      <c r="CQ127" s="765"/>
      <c r="CR127" s="765"/>
      <c r="CS127" s="765"/>
      <c r="CT127" s="765"/>
      <c r="CU127" s="765"/>
      <c r="CV127" s="765"/>
      <c r="CW127" s="765"/>
      <c r="CX127" s="765"/>
      <c r="CY127" s="765"/>
      <c r="CZ127" s="765"/>
      <c r="DA127" s="765"/>
      <c r="DB127" s="765"/>
      <c r="DC127" s="765"/>
      <c r="DD127" s="765"/>
      <c r="DE127" s="765"/>
      <c r="DF127" s="766"/>
      <c r="DG127" s="829" t="s">
        <v>128</v>
      </c>
      <c r="DH127" s="830"/>
      <c r="DI127" s="830"/>
      <c r="DJ127" s="830"/>
      <c r="DK127" s="830"/>
      <c r="DL127" s="830" t="s">
        <v>391</v>
      </c>
      <c r="DM127" s="830"/>
      <c r="DN127" s="830"/>
      <c r="DO127" s="830"/>
      <c r="DP127" s="830"/>
      <c r="DQ127" s="830" t="s">
        <v>128</v>
      </c>
      <c r="DR127" s="830"/>
      <c r="DS127" s="830"/>
      <c r="DT127" s="830"/>
      <c r="DU127" s="830"/>
      <c r="DV127" s="807" t="s">
        <v>128</v>
      </c>
      <c r="DW127" s="807"/>
      <c r="DX127" s="807"/>
      <c r="DY127" s="807"/>
      <c r="DZ127" s="808"/>
    </row>
    <row r="128" spans="1:130" s="224" customFormat="1" ht="26.25" customHeight="1" thickBot="1">
      <c r="A128" s="809" t="s">
        <v>479</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480</v>
      </c>
      <c r="X128" s="811"/>
      <c r="Y128" s="811"/>
      <c r="Z128" s="812"/>
      <c r="AA128" s="813">
        <v>581747</v>
      </c>
      <c r="AB128" s="814"/>
      <c r="AC128" s="814"/>
      <c r="AD128" s="814"/>
      <c r="AE128" s="815"/>
      <c r="AF128" s="816">
        <v>557695</v>
      </c>
      <c r="AG128" s="814"/>
      <c r="AH128" s="814"/>
      <c r="AI128" s="814"/>
      <c r="AJ128" s="815"/>
      <c r="AK128" s="816">
        <v>547149</v>
      </c>
      <c r="AL128" s="814"/>
      <c r="AM128" s="814"/>
      <c r="AN128" s="814"/>
      <c r="AO128" s="815"/>
      <c r="AP128" s="817"/>
      <c r="AQ128" s="818"/>
      <c r="AR128" s="818"/>
      <c r="AS128" s="818"/>
      <c r="AT128" s="819"/>
      <c r="AU128" s="226"/>
      <c r="AV128" s="226"/>
      <c r="AW128" s="226"/>
      <c r="AX128" s="820" t="s">
        <v>481</v>
      </c>
      <c r="AY128" s="821"/>
      <c r="AZ128" s="821"/>
      <c r="BA128" s="821"/>
      <c r="BB128" s="821"/>
      <c r="BC128" s="821"/>
      <c r="BD128" s="821"/>
      <c r="BE128" s="822"/>
      <c r="BF128" s="799" t="s">
        <v>128</v>
      </c>
      <c r="BG128" s="800"/>
      <c r="BH128" s="800"/>
      <c r="BI128" s="800"/>
      <c r="BJ128" s="800"/>
      <c r="BK128" s="800"/>
      <c r="BL128" s="823"/>
      <c r="BM128" s="799">
        <v>12.07</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482</v>
      </c>
      <c r="CQ128" s="743"/>
      <c r="CR128" s="743"/>
      <c r="CS128" s="743"/>
      <c r="CT128" s="743"/>
      <c r="CU128" s="743"/>
      <c r="CV128" s="743"/>
      <c r="CW128" s="743"/>
      <c r="CX128" s="743"/>
      <c r="CY128" s="743"/>
      <c r="CZ128" s="743"/>
      <c r="DA128" s="743"/>
      <c r="DB128" s="743"/>
      <c r="DC128" s="743"/>
      <c r="DD128" s="743"/>
      <c r="DE128" s="743"/>
      <c r="DF128" s="744"/>
      <c r="DG128" s="803" t="s">
        <v>391</v>
      </c>
      <c r="DH128" s="804"/>
      <c r="DI128" s="804"/>
      <c r="DJ128" s="804"/>
      <c r="DK128" s="804"/>
      <c r="DL128" s="804" t="s">
        <v>128</v>
      </c>
      <c r="DM128" s="804"/>
      <c r="DN128" s="804"/>
      <c r="DO128" s="804"/>
      <c r="DP128" s="804"/>
      <c r="DQ128" s="804" t="s">
        <v>128</v>
      </c>
      <c r="DR128" s="804"/>
      <c r="DS128" s="804"/>
      <c r="DT128" s="804"/>
      <c r="DU128" s="804"/>
      <c r="DV128" s="805" t="s">
        <v>128</v>
      </c>
      <c r="DW128" s="805"/>
      <c r="DX128" s="805"/>
      <c r="DY128" s="805"/>
      <c r="DZ128" s="806"/>
    </row>
    <row r="129" spans="1:131" s="224" customFormat="1" ht="26.25" customHeight="1">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483</v>
      </c>
      <c r="X129" s="790"/>
      <c r="Y129" s="790"/>
      <c r="Z129" s="791"/>
      <c r="AA129" s="792">
        <v>24817603</v>
      </c>
      <c r="AB129" s="793"/>
      <c r="AC129" s="793"/>
      <c r="AD129" s="793"/>
      <c r="AE129" s="794"/>
      <c r="AF129" s="795">
        <v>25907952</v>
      </c>
      <c r="AG129" s="793"/>
      <c r="AH129" s="793"/>
      <c r="AI129" s="793"/>
      <c r="AJ129" s="794"/>
      <c r="AK129" s="795">
        <v>25195098</v>
      </c>
      <c r="AL129" s="793"/>
      <c r="AM129" s="793"/>
      <c r="AN129" s="793"/>
      <c r="AO129" s="794"/>
      <c r="AP129" s="796"/>
      <c r="AQ129" s="797"/>
      <c r="AR129" s="797"/>
      <c r="AS129" s="797"/>
      <c r="AT129" s="798"/>
      <c r="AU129" s="227"/>
      <c r="AV129" s="227"/>
      <c r="AW129" s="227"/>
      <c r="AX129" s="764" t="s">
        <v>484</v>
      </c>
      <c r="AY129" s="765"/>
      <c r="AZ129" s="765"/>
      <c r="BA129" s="765"/>
      <c r="BB129" s="765"/>
      <c r="BC129" s="765"/>
      <c r="BD129" s="765"/>
      <c r="BE129" s="766"/>
      <c r="BF129" s="783" t="s">
        <v>128</v>
      </c>
      <c r="BG129" s="784"/>
      <c r="BH129" s="784"/>
      <c r="BI129" s="784"/>
      <c r="BJ129" s="784"/>
      <c r="BK129" s="784"/>
      <c r="BL129" s="785"/>
      <c r="BM129" s="783">
        <v>17.07</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787" t="s">
        <v>485</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486</v>
      </c>
      <c r="X130" s="790"/>
      <c r="Y130" s="790"/>
      <c r="Z130" s="791"/>
      <c r="AA130" s="792">
        <v>4283048</v>
      </c>
      <c r="AB130" s="793"/>
      <c r="AC130" s="793"/>
      <c r="AD130" s="793"/>
      <c r="AE130" s="794"/>
      <c r="AF130" s="795">
        <v>4265904</v>
      </c>
      <c r="AG130" s="793"/>
      <c r="AH130" s="793"/>
      <c r="AI130" s="793"/>
      <c r="AJ130" s="794"/>
      <c r="AK130" s="795">
        <v>4139921</v>
      </c>
      <c r="AL130" s="793"/>
      <c r="AM130" s="793"/>
      <c r="AN130" s="793"/>
      <c r="AO130" s="794"/>
      <c r="AP130" s="796"/>
      <c r="AQ130" s="797"/>
      <c r="AR130" s="797"/>
      <c r="AS130" s="797"/>
      <c r="AT130" s="798"/>
      <c r="AU130" s="227"/>
      <c r="AV130" s="227"/>
      <c r="AW130" s="227"/>
      <c r="AX130" s="764" t="s">
        <v>487</v>
      </c>
      <c r="AY130" s="765"/>
      <c r="AZ130" s="765"/>
      <c r="BA130" s="765"/>
      <c r="BB130" s="765"/>
      <c r="BC130" s="765"/>
      <c r="BD130" s="765"/>
      <c r="BE130" s="766"/>
      <c r="BF130" s="767">
        <v>4.2</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488</v>
      </c>
      <c r="X131" s="774"/>
      <c r="Y131" s="774"/>
      <c r="Z131" s="775"/>
      <c r="AA131" s="776">
        <v>20534555</v>
      </c>
      <c r="AB131" s="777"/>
      <c r="AC131" s="777"/>
      <c r="AD131" s="777"/>
      <c r="AE131" s="778"/>
      <c r="AF131" s="779">
        <v>21642048</v>
      </c>
      <c r="AG131" s="777"/>
      <c r="AH131" s="777"/>
      <c r="AI131" s="777"/>
      <c r="AJ131" s="778"/>
      <c r="AK131" s="779">
        <v>21055177</v>
      </c>
      <c r="AL131" s="777"/>
      <c r="AM131" s="777"/>
      <c r="AN131" s="777"/>
      <c r="AO131" s="778"/>
      <c r="AP131" s="780"/>
      <c r="AQ131" s="781"/>
      <c r="AR131" s="781"/>
      <c r="AS131" s="781"/>
      <c r="AT131" s="782"/>
      <c r="AU131" s="227"/>
      <c r="AV131" s="227"/>
      <c r="AW131" s="227"/>
      <c r="AX131" s="742" t="s">
        <v>489</v>
      </c>
      <c r="AY131" s="743"/>
      <c r="AZ131" s="743"/>
      <c r="BA131" s="743"/>
      <c r="BB131" s="743"/>
      <c r="BC131" s="743"/>
      <c r="BD131" s="743"/>
      <c r="BE131" s="744"/>
      <c r="BF131" s="745">
        <v>6.1</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751" t="s">
        <v>490</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491</v>
      </c>
      <c r="W132" s="755"/>
      <c r="X132" s="755"/>
      <c r="Y132" s="755"/>
      <c r="Z132" s="756"/>
      <c r="AA132" s="757">
        <v>4.059654568</v>
      </c>
      <c r="AB132" s="758"/>
      <c r="AC132" s="758"/>
      <c r="AD132" s="758"/>
      <c r="AE132" s="759"/>
      <c r="AF132" s="760">
        <v>4.1531559309999997</v>
      </c>
      <c r="AG132" s="758"/>
      <c r="AH132" s="758"/>
      <c r="AI132" s="758"/>
      <c r="AJ132" s="759"/>
      <c r="AK132" s="760">
        <v>4.4725104900000003</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492</v>
      </c>
      <c r="W133" s="734"/>
      <c r="X133" s="734"/>
      <c r="Y133" s="734"/>
      <c r="Z133" s="735"/>
      <c r="AA133" s="736">
        <v>4.3</v>
      </c>
      <c r="AB133" s="737"/>
      <c r="AC133" s="737"/>
      <c r="AD133" s="737"/>
      <c r="AE133" s="738"/>
      <c r="AF133" s="736">
        <v>4.0999999999999996</v>
      </c>
      <c r="AG133" s="737"/>
      <c r="AH133" s="737"/>
      <c r="AI133" s="737"/>
      <c r="AJ133" s="738"/>
      <c r="AK133" s="736">
        <v>4.2</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hv9KE4lTSW4RAehe/Fm2D/xFjaj7VAYCovNThHAayx9mFhiQn+2UxnHVCh5GCgYshlhwO3DIorqSosHNjq3FQ==" saltValue="dkd6JwSUnRwQuy5Bb43sX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265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493</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awg2u58ttPF3zBwMyG8Cld8+5uQlQ4goJRB7E/CCjTvs2Z/a3YzzpRHS0QD6t8h7GDl/gPqqslRXE/y2/AyDrg==" saltValue="ke1oJ80+sfSYjqAStj1N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f3+Ne4t46O1vV+l9w+i5vLUqDmOxr9vxqVW6A0nhPMCUCMx30LKSd1IOT2GTR+gVikvTW0ewNC837fyOmGs88A==" saltValue="Ui70Aq2zU114B3JkxDMuA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494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495</v>
      </c>
      <c r="AL6" s="260"/>
      <c r="AM6" s="260"/>
      <c r="AN6" s="260"/>
    </row>
    <row r="7" spans="1:46" ht="13.5" customHeight="1">
      <c r="A7" s="259"/>
      <c r="AK7" s="262"/>
      <c r="AL7" s="263"/>
      <c r="AM7" s="263"/>
      <c r="AN7" s="264"/>
      <c r="AO7" s="1131" t="s">
        <v>496</v>
      </c>
      <c r="AP7" s="265"/>
      <c r="AQ7" s="266" t="s">
        <v>497</v>
      </c>
      <c r="AR7" s="267"/>
    </row>
    <row r="8" spans="1:46" ht="13">
      <c r="A8" s="259"/>
      <c r="AK8" s="268"/>
      <c r="AL8" s="269"/>
      <c r="AM8" s="269"/>
      <c r="AN8" s="270"/>
      <c r="AO8" s="1132"/>
      <c r="AP8" s="271" t="s">
        <v>498</v>
      </c>
      <c r="AQ8" s="272" t="s">
        <v>499</v>
      </c>
      <c r="AR8" s="273" t="s">
        <v>500</v>
      </c>
    </row>
    <row r="9" spans="1:46" ht="13">
      <c r="A9" s="259"/>
      <c r="AK9" s="1143" t="s">
        <v>501</v>
      </c>
      <c r="AL9" s="1144"/>
      <c r="AM9" s="1144"/>
      <c r="AN9" s="1145"/>
      <c r="AO9" s="274">
        <v>6102849</v>
      </c>
      <c r="AP9" s="274">
        <v>51808</v>
      </c>
      <c r="AQ9" s="275">
        <v>62374</v>
      </c>
      <c r="AR9" s="276">
        <v>-16.899999999999999</v>
      </c>
    </row>
    <row r="10" spans="1:46" ht="13.5" customHeight="1">
      <c r="A10" s="259"/>
      <c r="AK10" s="1143" t="s">
        <v>502</v>
      </c>
      <c r="AL10" s="1144"/>
      <c r="AM10" s="1144"/>
      <c r="AN10" s="1145"/>
      <c r="AO10" s="277">
        <v>1153103</v>
      </c>
      <c r="AP10" s="277">
        <v>9789</v>
      </c>
      <c r="AQ10" s="278">
        <v>4230</v>
      </c>
      <c r="AR10" s="279">
        <v>131.4</v>
      </c>
    </row>
    <row r="11" spans="1:46" ht="13.5" customHeight="1">
      <c r="A11" s="259"/>
      <c r="AK11" s="1143" t="s">
        <v>503</v>
      </c>
      <c r="AL11" s="1144"/>
      <c r="AM11" s="1144"/>
      <c r="AN11" s="1145"/>
      <c r="AO11" s="277" t="s">
        <v>504</v>
      </c>
      <c r="AP11" s="277" t="s">
        <v>504</v>
      </c>
      <c r="AQ11" s="278">
        <v>601</v>
      </c>
      <c r="AR11" s="279" t="s">
        <v>504</v>
      </c>
    </row>
    <row r="12" spans="1:46" ht="13.5" customHeight="1">
      <c r="A12" s="259"/>
      <c r="AK12" s="1143" t="s">
        <v>505</v>
      </c>
      <c r="AL12" s="1144"/>
      <c r="AM12" s="1144"/>
      <c r="AN12" s="1145"/>
      <c r="AO12" s="277" t="s">
        <v>504</v>
      </c>
      <c r="AP12" s="277" t="s">
        <v>504</v>
      </c>
      <c r="AQ12" s="278">
        <v>13</v>
      </c>
      <c r="AR12" s="279" t="s">
        <v>504</v>
      </c>
    </row>
    <row r="13" spans="1:46" ht="13.5" customHeight="1">
      <c r="A13" s="259"/>
      <c r="AK13" s="1143" t="s">
        <v>506</v>
      </c>
      <c r="AL13" s="1144"/>
      <c r="AM13" s="1144"/>
      <c r="AN13" s="1145"/>
      <c r="AO13" s="277">
        <v>278676</v>
      </c>
      <c r="AP13" s="277">
        <v>2366</v>
      </c>
      <c r="AQ13" s="278">
        <v>2559</v>
      </c>
      <c r="AR13" s="279">
        <v>-7.5</v>
      </c>
    </row>
    <row r="14" spans="1:46" ht="13.5" customHeight="1">
      <c r="A14" s="259"/>
      <c r="AK14" s="1143" t="s">
        <v>507</v>
      </c>
      <c r="AL14" s="1144"/>
      <c r="AM14" s="1144"/>
      <c r="AN14" s="1145"/>
      <c r="AO14" s="277">
        <v>111255</v>
      </c>
      <c r="AP14" s="277">
        <v>944</v>
      </c>
      <c r="AQ14" s="278">
        <v>1133</v>
      </c>
      <c r="AR14" s="279">
        <v>-16.7</v>
      </c>
    </row>
    <row r="15" spans="1:46" ht="13.5" customHeight="1">
      <c r="A15" s="259"/>
      <c r="AK15" s="1146" t="s">
        <v>508</v>
      </c>
      <c r="AL15" s="1147"/>
      <c r="AM15" s="1147"/>
      <c r="AN15" s="1148"/>
      <c r="AO15" s="277">
        <v>-436923</v>
      </c>
      <c r="AP15" s="277">
        <v>-3709</v>
      </c>
      <c r="AQ15" s="278">
        <v>-4006</v>
      </c>
      <c r="AR15" s="279">
        <v>-7.4</v>
      </c>
    </row>
    <row r="16" spans="1:46" ht="13">
      <c r="A16" s="259"/>
      <c r="AK16" s="1146" t="s">
        <v>186</v>
      </c>
      <c r="AL16" s="1147"/>
      <c r="AM16" s="1147"/>
      <c r="AN16" s="1148"/>
      <c r="AO16" s="277">
        <v>7208960</v>
      </c>
      <c r="AP16" s="277">
        <v>61198</v>
      </c>
      <c r="AQ16" s="278">
        <v>66904</v>
      </c>
      <c r="AR16" s="279">
        <v>-8.5</v>
      </c>
    </row>
    <row r="17" spans="1:46" ht="13">
      <c r="A17" s="259"/>
    </row>
    <row r="18" spans="1:46" ht="13">
      <c r="A18" s="259"/>
      <c r="AQ18" s="280"/>
      <c r="AR18" s="280"/>
    </row>
    <row r="19" spans="1:46" ht="13">
      <c r="A19" s="259"/>
      <c r="AK19" s="255" t="s">
        <v>509</v>
      </c>
    </row>
    <row r="20" spans="1:46" ht="13">
      <c r="A20" s="259"/>
      <c r="AK20" s="281"/>
      <c r="AL20" s="282"/>
      <c r="AM20" s="282"/>
      <c r="AN20" s="283"/>
      <c r="AO20" s="284" t="s">
        <v>510</v>
      </c>
      <c r="AP20" s="285" t="s">
        <v>511</v>
      </c>
      <c r="AQ20" s="286" t="s">
        <v>512</v>
      </c>
      <c r="AR20" s="287"/>
    </row>
    <row r="21" spans="1:46" s="260" customFormat="1" ht="13">
      <c r="A21" s="288"/>
      <c r="AK21" s="1149" t="s">
        <v>513</v>
      </c>
      <c r="AL21" s="1150"/>
      <c r="AM21" s="1150"/>
      <c r="AN21" s="1151"/>
      <c r="AO21" s="289">
        <v>5.24</v>
      </c>
      <c r="AP21" s="290">
        <v>6.16</v>
      </c>
      <c r="AQ21" s="291">
        <v>-0.92</v>
      </c>
      <c r="AS21" s="292"/>
      <c r="AT21" s="288"/>
    </row>
    <row r="22" spans="1:46" s="260" customFormat="1" ht="13">
      <c r="A22" s="288"/>
      <c r="AK22" s="1149" t="s">
        <v>514</v>
      </c>
      <c r="AL22" s="1150"/>
      <c r="AM22" s="1150"/>
      <c r="AN22" s="1151"/>
      <c r="AO22" s="293">
        <v>100.7</v>
      </c>
      <c r="AP22" s="294">
        <v>98.9</v>
      </c>
      <c r="AQ22" s="295">
        <v>1.8</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42" t="s">
        <v>515</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c r="A27" s="300"/>
      <c r="AS27" s="255"/>
      <c r="AT27" s="255"/>
    </row>
    <row r="28" spans="1:46" ht="16.5">
      <c r="A28" s="256" t="s">
        <v>516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517</v>
      </c>
      <c r="AL29" s="260"/>
      <c r="AM29" s="260"/>
      <c r="AN29" s="260"/>
      <c r="AS29" s="302"/>
    </row>
    <row r="30" spans="1:46" ht="13.5" customHeight="1">
      <c r="A30" s="259"/>
      <c r="AK30" s="262"/>
      <c r="AL30" s="263"/>
      <c r="AM30" s="263"/>
      <c r="AN30" s="264"/>
      <c r="AO30" s="1131" t="s">
        <v>496</v>
      </c>
      <c r="AP30" s="265"/>
      <c r="AQ30" s="266" t="s">
        <v>497</v>
      </c>
      <c r="AR30" s="267"/>
    </row>
    <row r="31" spans="1:46" ht="13">
      <c r="A31" s="259"/>
      <c r="AK31" s="268"/>
      <c r="AL31" s="269"/>
      <c r="AM31" s="269"/>
      <c r="AN31" s="270"/>
      <c r="AO31" s="1132"/>
      <c r="AP31" s="271" t="s">
        <v>498</v>
      </c>
      <c r="AQ31" s="272" t="s">
        <v>499</v>
      </c>
      <c r="AR31" s="273" t="s">
        <v>500</v>
      </c>
    </row>
    <row r="32" spans="1:46" ht="27" customHeight="1">
      <c r="A32" s="259"/>
      <c r="AK32" s="1133" t="s">
        <v>518</v>
      </c>
      <c r="AL32" s="1134"/>
      <c r="AM32" s="1134"/>
      <c r="AN32" s="1135"/>
      <c r="AO32" s="303">
        <v>4809431</v>
      </c>
      <c r="AP32" s="303">
        <v>40828</v>
      </c>
      <c r="AQ32" s="304">
        <v>33699</v>
      </c>
      <c r="AR32" s="305">
        <v>21.2</v>
      </c>
    </row>
    <row r="33" spans="1:46" ht="13.5" customHeight="1">
      <c r="A33" s="259"/>
      <c r="AK33" s="1133" t="s">
        <v>519</v>
      </c>
      <c r="AL33" s="1134"/>
      <c r="AM33" s="1134"/>
      <c r="AN33" s="1135"/>
      <c r="AO33" s="303" t="s">
        <v>504</v>
      </c>
      <c r="AP33" s="303" t="s">
        <v>504</v>
      </c>
      <c r="AQ33" s="304" t="s">
        <v>504</v>
      </c>
      <c r="AR33" s="305" t="s">
        <v>504</v>
      </c>
    </row>
    <row r="34" spans="1:46" ht="27" customHeight="1">
      <c r="A34" s="259"/>
      <c r="AK34" s="1133" t="s">
        <v>520</v>
      </c>
      <c r="AL34" s="1134"/>
      <c r="AM34" s="1134"/>
      <c r="AN34" s="1135"/>
      <c r="AO34" s="303" t="s">
        <v>504</v>
      </c>
      <c r="AP34" s="303" t="s">
        <v>504</v>
      </c>
      <c r="AQ34" s="304">
        <v>23</v>
      </c>
      <c r="AR34" s="305" t="s">
        <v>504</v>
      </c>
    </row>
    <row r="35" spans="1:46" ht="27" customHeight="1">
      <c r="A35" s="259"/>
      <c r="AK35" s="1133" t="s">
        <v>521</v>
      </c>
      <c r="AL35" s="1134"/>
      <c r="AM35" s="1134"/>
      <c r="AN35" s="1135"/>
      <c r="AO35" s="303">
        <v>767225</v>
      </c>
      <c r="AP35" s="303">
        <v>6513</v>
      </c>
      <c r="AQ35" s="304">
        <v>5771</v>
      </c>
      <c r="AR35" s="305">
        <v>12.9</v>
      </c>
    </row>
    <row r="36" spans="1:46" ht="27" customHeight="1">
      <c r="A36" s="259"/>
      <c r="AK36" s="1133" t="s">
        <v>522</v>
      </c>
      <c r="AL36" s="1134"/>
      <c r="AM36" s="1134"/>
      <c r="AN36" s="1135"/>
      <c r="AO36" s="303">
        <v>52109</v>
      </c>
      <c r="AP36" s="303">
        <v>442</v>
      </c>
      <c r="AQ36" s="304">
        <v>1158</v>
      </c>
      <c r="AR36" s="305">
        <v>-61.8</v>
      </c>
    </row>
    <row r="37" spans="1:46" ht="13.5" customHeight="1">
      <c r="A37" s="259"/>
      <c r="AK37" s="1133" t="s">
        <v>523</v>
      </c>
      <c r="AL37" s="1134"/>
      <c r="AM37" s="1134"/>
      <c r="AN37" s="1135"/>
      <c r="AO37" s="303" t="s">
        <v>504</v>
      </c>
      <c r="AP37" s="303" t="s">
        <v>504</v>
      </c>
      <c r="AQ37" s="304">
        <v>631</v>
      </c>
      <c r="AR37" s="305" t="s">
        <v>504</v>
      </c>
    </row>
    <row r="38" spans="1:46" ht="27" customHeight="1">
      <c r="A38" s="259"/>
      <c r="AK38" s="1136" t="s">
        <v>524</v>
      </c>
      <c r="AL38" s="1137"/>
      <c r="AM38" s="1137"/>
      <c r="AN38" s="1138"/>
      <c r="AO38" s="306" t="s">
        <v>504</v>
      </c>
      <c r="AP38" s="306" t="s">
        <v>504</v>
      </c>
      <c r="AQ38" s="307">
        <v>0</v>
      </c>
      <c r="AR38" s="295" t="s">
        <v>504</v>
      </c>
      <c r="AS38" s="302"/>
    </row>
    <row r="39" spans="1:46" ht="13">
      <c r="A39" s="259"/>
      <c r="AK39" s="1136" t="s">
        <v>525</v>
      </c>
      <c r="AL39" s="1137"/>
      <c r="AM39" s="1137"/>
      <c r="AN39" s="1138"/>
      <c r="AO39" s="303">
        <v>-547149</v>
      </c>
      <c r="AP39" s="303">
        <v>-4645</v>
      </c>
      <c r="AQ39" s="304">
        <v>-6112</v>
      </c>
      <c r="AR39" s="305">
        <v>-24</v>
      </c>
      <c r="AS39" s="302"/>
    </row>
    <row r="40" spans="1:46" ht="27" customHeight="1">
      <c r="A40" s="259"/>
      <c r="AK40" s="1133" t="s">
        <v>526</v>
      </c>
      <c r="AL40" s="1134"/>
      <c r="AM40" s="1134"/>
      <c r="AN40" s="1135"/>
      <c r="AO40" s="303">
        <v>-4139921</v>
      </c>
      <c r="AP40" s="303">
        <v>-35144</v>
      </c>
      <c r="AQ40" s="304">
        <v>-25565</v>
      </c>
      <c r="AR40" s="305">
        <v>37.5</v>
      </c>
      <c r="AS40" s="302"/>
    </row>
    <row r="41" spans="1:46" ht="13">
      <c r="A41" s="259"/>
      <c r="AK41" s="1139" t="s">
        <v>298</v>
      </c>
      <c r="AL41" s="1140"/>
      <c r="AM41" s="1140"/>
      <c r="AN41" s="1141"/>
      <c r="AO41" s="303">
        <v>941695</v>
      </c>
      <c r="AP41" s="303">
        <v>7994</v>
      </c>
      <c r="AQ41" s="304">
        <v>9604</v>
      </c>
      <c r="AR41" s="305">
        <v>-16.8</v>
      </c>
      <c r="AS41" s="302"/>
    </row>
    <row r="42" spans="1:46" ht="13">
      <c r="A42" s="259"/>
      <c r="AK42" s="308" t="s">
        <v>527</v>
      </c>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528</v>
      </c>
    </row>
    <row r="48" spans="1:46" ht="13">
      <c r="A48" s="259"/>
      <c r="AK48" s="313" t="s">
        <v>529</v>
      </c>
      <c r="AL48" s="313"/>
      <c r="AM48" s="313"/>
      <c r="AN48" s="313"/>
      <c r="AO48" s="313"/>
      <c r="AP48" s="313"/>
      <c r="AQ48" s="314"/>
      <c r="AR48" s="313"/>
    </row>
    <row r="49" spans="1:44" ht="13.5" customHeight="1">
      <c r="A49" s="259"/>
      <c r="AK49" s="315"/>
      <c r="AL49" s="316"/>
      <c r="AM49" s="1126" t="s">
        <v>496</v>
      </c>
      <c r="AN49" s="1128" t="s">
        <v>530</v>
      </c>
      <c r="AO49" s="1129"/>
      <c r="AP49" s="1129"/>
      <c r="AQ49" s="1129"/>
      <c r="AR49" s="1130"/>
    </row>
    <row r="50" spans="1:44" ht="13">
      <c r="A50" s="259"/>
      <c r="AK50" s="317"/>
      <c r="AL50" s="318"/>
      <c r="AM50" s="1127"/>
      <c r="AN50" s="319" t="s">
        <v>531</v>
      </c>
      <c r="AO50" s="320" t="s">
        <v>532</v>
      </c>
      <c r="AP50" s="321" t="s">
        <v>533</v>
      </c>
      <c r="AQ50" s="322" t="s">
        <v>534</v>
      </c>
      <c r="AR50" s="323" t="s">
        <v>535</v>
      </c>
    </row>
    <row r="51" spans="1:44" ht="13">
      <c r="A51" s="259"/>
      <c r="AK51" s="315" t="s">
        <v>536</v>
      </c>
      <c r="AL51" s="316"/>
      <c r="AM51" s="324">
        <v>3349624</v>
      </c>
      <c r="AN51" s="325">
        <v>28209</v>
      </c>
      <c r="AO51" s="326">
        <v>46.9</v>
      </c>
      <c r="AP51" s="327">
        <v>43226</v>
      </c>
      <c r="AQ51" s="328">
        <v>1.3</v>
      </c>
      <c r="AR51" s="329">
        <v>45.6</v>
      </c>
    </row>
    <row r="52" spans="1:44" ht="13">
      <c r="A52" s="259"/>
      <c r="AK52" s="330"/>
      <c r="AL52" s="331" t="s">
        <v>537</v>
      </c>
      <c r="AM52" s="332">
        <v>1794961</v>
      </c>
      <c r="AN52" s="333">
        <v>15116</v>
      </c>
      <c r="AO52" s="334">
        <v>35.5</v>
      </c>
      <c r="AP52" s="335">
        <v>22622</v>
      </c>
      <c r="AQ52" s="336">
        <v>-0.2</v>
      </c>
      <c r="AR52" s="337">
        <v>35.700000000000003</v>
      </c>
    </row>
    <row r="53" spans="1:44" ht="13">
      <c r="A53" s="259"/>
      <c r="AK53" s="315" t="s">
        <v>538</v>
      </c>
      <c r="AL53" s="316"/>
      <c r="AM53" s="324">
        <v>3312937</v>
      </c>
      <c r="AN53" s="325">
        <v>27982</v>
      </c>
      <c r="AO53" s="326">
        <v>-0.8</v>
      </c>
      <c r="AP53" s="327">
        <v>42836</v>
      </c>
      <c r="AQ53" s="328">
        <v>-0.9</v>
      </c>
      <c r="AR53" s="329">
        <v>0.1</v>
      </c>
    </row>
    <row r="54" spans="1:44" ht="13">
      <c r="A54" s="259"/>
      <c r="AK54" s="330"/>
      <c r="AL54" s="331" t="s">
        <v>537</v>
      </c>
      <c r="AM54" s="332">
        <v>2385223</v>
      </c>
      <c r="AN54" s="333">
        <v>20146</v>
      </c>
      <c r="AO54" s="334">
        <v>33.299999999999997</v>
      </c>
      <c r="AP54" s="335">
        <v>22936</v>
      </c>
      <c r="AQ54" s="336">
        <v>1.4</v>
      </c>
      <c r="AR54" s="337">
        <v>31.9</v>
      </c>
    </row>
    <row r="55" spans="1:44" ht="13">
      <c r="A55" s="259"/>
      <c r="AK55" s="315" t="s">
        <v>539</v>
      </c>
      <c r="AL55" s="316"/>
      <c r="AM55" s="324">
        <v>4802354</v>
      </c>
      <c r="AN55" s="325">
        <v>40700</v>
      </c>
      <c r="AO55" s="326">
        <v>45.5</v>
      </c>
      <c r="AP55" s="327">
        <v>44161</v>
      </c>
      <c r="AQ55" s="328">
        <v>3.1</v>
      </c>
      <c r="AR55" s="329">
        <v>42.4</v>
      </c>
    </row>
    <row r="56" spans="1:44" ht="13">
      <c r="A56" s="259"/>
      <c r="AK56" s="330"/>
      <c r="AL56" s="331" t="s">
        <v>537</v>
      </c>
      <c r="AM56" s="332">
        <v>3205044</v>
      </c>
      <c r="AN56" s="333">
        <v>27163</v>
      </c>
      <c r="AO56" s="334">
        <v>34.799999999999997</v>
      </c>
      <c r="AP56" s="335">
        <v>23644</v>
      </c>
      <c r="AQ56" s="336">
        <v>3.1</v>
      </c>
      <c r="AR56" s="337">
        <v>31.7</v>
      </c>
    </row>
    <row r="57" spans="1:44" ht="13">
      <c r="A57" s="259"/>
      <c r="AK57" s="315" t="s">
        <v>540</v>
      </c>
      <c r="AL57" s="316"/>
      <c r="AM57" s="324">
        <v>4095657</v>
      </c>
      <c r="AN57" s="325">
        <v>34809</v>
      </c>
      <c r="AO57" s="326">
        <v>-14.5</v>
      </c>
      <c r="AP57" s="327">
        <v>43955</v>
      </c>
      <c r="AQ57" s="328">
        <v>-0.5</v>
      </c>
      <c r="AR57" s="329">
        <v>-14</v>
      </c>
    </row>
    <row r="58" spans="1:44" ht="13">
      <c r="A58" s="259"/>
      <c r="AK58" s="330"/>
      <c r="AL58" s="331" t="s">
        <v>537</v>
      </c>
      <c r="AM58" s="332">
        <v>2941066</v>
      </c>
      <c r="AN58" s="333">
        <v>24996</v>
      </c>
      <c r="AO58" s="334">
        <v>-8</v>
      </c>
      <c r="AP58" s="335">
        <v>21318</v>
      </c>
      <c r="AQ58" s="336">
        <v>-9.8000000000000007</v>
      </c>
      <c r="AR58" s="337">
        <v>1.8</v>
      </c>
    </row>
    <row r="59" spans="1:44" ht="13">
      <c r="A59" s="259"/>
      <c r="AK59" s="315" t="s">
        <v>541</v>
      </c>
      <c r="AL59" s="316"/>
      <c r="AM59" s="324">
        <v>2520818</v>
      </c>
      <c r="AN59" s="325">
        <v>21399</v>
      </c>
      <c r="AO59" s="326">
        <v>-38.5</v>
      </c>
      <c r="AP59" s="327">
        <v>41921</v>
      </c>
      <c r="AQ59" s="328">
        <v>-4.5999999999999996</v>
      </c>
      <c r="AR59" s="329">
        <v>-33.9</v>
      </c>
    </row>
    <row r="60" spans="1:44" ht="13">
      <c r="A60" s="259"/>
      <c r="AK60" s="330"/>
      <c r="AL60" s="331" t="s">
        <v>537</v>
      </c>
      <c r="AM60" s="332">
        <v>1810768</v>
      </c>
      <c r="AN60" s="333">
        <v>15372</v>
      </c>
      <c r="AO60" s="334">
        <v>-38.5</v>
      </c>
      <c r="AP60" s="335">
        <v>21655</v>
      </c>
      <c r="AQ60" s="336">
        <v>1.6</v>
      </c>
      <c r="AR60" s="337">
        <v>-40.1</v>
      </c>
    </row>
    <row r="61" spans="1:44" ht="13">
      <c r="A61" s="259"/>
      <c r="AK61" s="315" t="s">
        <v>542</v>
      </c>
      <c r="AL61" s="338"/>
      <c r="AM61" s="324">
        <v>3616278</v>
      </c>
      <c r="AN61" s="325">
        <v>30620</v>
      </c>
      <c r="AO61" s="326">
        <v>7.7</v>
      </c>
      <c r="AP61" s="327">
        <v>43220</v>
      </c>
      <c r="AQ61" s="339">
        <v>-0.3</v>
      </c>
      <c r="AR61" s="329">
        <v>8</v>
      </c>
    </row>
    <row r="62" spans="1:44" ht="13">
      <c r="A62" s="259"/>
      <c r="AK62" s="330"/>
      <c r="AL62" s="331" t="s">
        <v>537</v>
      </c>
      <c r="AM62" s="332">
        <v>2427412</v>
      </c>
      <c r="AN62" s="333">
        <v>20559</v>
      </c>
      <c r="AO62" s="334">
        <v>11.4</v>
      </c>
      <c r="AP62" s="335">
        <v>22435</v>
      </c>
      <c r="AQ62" s="336">
        <v>-0.8</v>
      </c>
      <c r="AR62" s="337">
        <v>12.2</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AWK6fYwtF2x9svOfRrbBwzN6v+RctyBPZB16oba3x+gu8QaNuVLT3HKGqGyByMyx/fzhdgTtPLBmiCTy/Eusag==" saltValue="CQ5i9KOm4gz16m6L52A4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544</v>
      </c>
    </row>
    <row r="121" spans="125:125" ht="13.5" hidden="1" customHeight="1">
      <c r="DU121" s="253"/>
    </row>
  </sheetData>
  <sheetProtection algorithmName="SHA-512" hashValue="Pf3UNNLmq28xSH0Y7zA85R2aWJJ0rINb3nVqi8krdOfVBP4JUDr/Dr6GTa97YaKz34RoIxu7pMHIcryK/p8HbA==" saltValue="xKrEkU/n6a32nUtyREa8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545</v>
      </c>
    </row>
  </sheetData>
  <sheetProtection algorithmName="SHA-512" hashValue="bxWqo+06J1+VSoUTRr7H5W/PNdByyiXdRkdabRFKxq4W9BTwkErhdQjDtCn9UVHYC6e6ophnVz/wwPgcXvbE7A==" saltValue="NpxE6hSDHYFRh4YFhF9xO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152" t="s">
        <v>3</v>
      </c>
      <c r="D47" s="1152"/>
      <c r="E47" s="1153"/>
      <c r="F47" s="11">
        <v>10.6</v>
      </c>
      <c r="G47" s="12">
        <v>10.89</v>
      </c>
      <c r="H47" s="12">
        <v>10.65</v>
      </c>
      <c r="I47" s="12">
        <v>11.96</v>
      </c>
      <c r="J47" s="13">
        <v>13.51</v>
      </c>
    </row>
    <row r="48" spans="2:10" ht="57.75" customHeight="1">
      <c r="B48" s="14"/>
      <c r="C48" s="1154" t="s">
        <v>4</v>
      </c>
      <c r="D48" s="1154"/>
      <c r="E48" s="1155"/>
      <c r="F48" s="15">
        <v>8.8699999999999992</v>
      </c>
      <c r="G48" s="16">
        <v>7.46</v>
      </c>
      <c r="H48" s="16">
        <v>7.43</v>
      </c>
      <c r="I48" s="16">
        <v>9.57</v>
      </c>
      <c r="J48" s="17">
        <v>9.34</v>
      </c>
    </row>
    <row r="49" spans="2:10" ht="57.75" customHeight="1" thickBot="1">
      <c r="B49" s="18"/>
      <c r="C49" s="1156" t="s">
        <v>5</v>
      </c>
      <c r="D49" s="1156"/>
      <c r="E49" s="1157"/>
      <c r="F49" s="19">
        <v>0.81</v>
      </c>
      <c r="G49" s="20" t="s">
        <v>551</v>
      </c>
      <c r="H49" s="20">
        <v>0.11</v>
      </c>
      <c r="I49" s="20">
        <v>4.22</v>
      </c>
      <c r="J49" s="21">
        <v>0.71</v>
      </c>
    </row>
    <row r="50" spans="2:10" ht="13"/>
  </sheetData>
  <sheetProtection algorithmName="SHA-512" hashValue="rYJVGpd/MkCo3TOxdJMYMwpbCyiUcY8GNjBFtuOOR79ipRtyBzRDAgUlSL5fGFX+KxcXzrhHawxM1hLmhLha8w==" saltValue="LpqitHibNu64gd+6G6k1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162" t="s">
        <v>552</v>
      </c>
      <c r="D34" s="1162"/>
      <c r="E34" s="1163"/>
      <c r="F34" s="32">
        <v>8.2799999999999994</v>
      </c>
      <c r="G34" s="33">
        <v>6.92</v>
      </c>
      <c r="H34" s="33">
        <v>7.1</v>
      </c>
      <c r="I34" s="33">
        <v>8.81</v>
      </c>
      <c r="J34" s="34">
        <v>8.56</v>
      </c>
      <c r="K34" s="22"/>
      <c r="L34" s="22"/>
      <c r="M34" s="22"/>
      <c r="N34" s="22"/>
      <c r="O34" s="22"/>
      <c r="P34" s="22"/>
    </row>
    <row r="35" spans="1:16" ht="39" customHeight="1">
      <c r="A35" s="22"/>
      <c r="B35" s="35"/>
      <c r="C35" s="1158" t="s">
        <v>553</v>
      </c>
      <c r="D35" s="1158"/>
      <c r="E35" s="1159"/>
      <c r="F35" s="36">
        <v>5.08</v>
      </c>
      <c r="G35" s="37">
        <v>5.78</v>
      </c>
      <c r="H35" s="37">
        <v>6.31</v>
      </c>
      <c r="I35" s="37">
        <v>6.48</v>
      </c>
      <c r="J35" s="38">
        <v>6.66</v>
      </c>
      <c r="K35" s="22"/>
      <c r="L35" s="22"/>
      <c r="M35" s="22"/>
      <c r="N35" s="22"/>
      <c r="O35" s="22"/>
      <c r="P35" s="22"/>
    </row>
    <row r="36" spans="1:16" ht="39" customHeight="1">
      <c r="A36" s="22"/>
      <c r="B36" s="35"/>
      <c r="C36" s="1158" t="s">
        <v>554</v>
      </c>
      <c r="D36" s="1158"/>
      <c r="E36" s="1159"/>
      <c r="F36" s="36">
        <v>5.0599999999999996</v>
      </c>
      <c r="G36" s="37">
        <v>5.37</v>
      </c>
      <c r="H36" s="37">
        <v>4.6500000000000004</v>
      </c>
      <c r="I36" s="37">
        <v>5.0999999999999996</v>
      </c>
      <c r="J36" s="38">
        <v>5.82</v>
      </c>
      <c r="K36" s="22"/>
      <c r="L36" s="22"/>
      <c r="M36" s="22"/>
      <c r="N36" s="22"/>
      <c r="O36" s="22"/>
      <c r="P36" s="22"/>
    </row>
    <row r="37" spans="1:16" ht="39" customHeight="1">
      <c r="A37" s="22"/>
      <c r="B37" s="35"/>
      <c r="C37" s="1158" t="s">
        <v>555</v>
      </c>
      <c r="D37" s="1158"/>
      <c r="E37" s="1159"/>
      <c r="F37" s="36">
        <v>0.79</v>
      </c>
      <c r="G37" s="37">
        <v>0.67</v>
      </c>
      <c r="H37" s="37">
        <v>1.21</v>
      </c>
      <c r="I37" s="37">
        <v>0.71</v>
      </c>
      <c r="J37" s="38">
        <v>1.52</v>
      </c>
      <c r="K37" s="22"/>
      <c r="L37" s="22"/>
      <c r="M37" s="22"/>
      <c r="N37" s="22"/>
      <c r="O37" s="22"/>
      <c r="P37" s="22"/>
    </row>
    <row r="38" spans="1:16" ht="39" customHeight="1">
      <c r="A38" s="22"/>
      <c r="B38" s="35"/>
      <c r="C38" s="1158" t="s">
        <v>556</v>
      </c>
      <c r="D38" s="1158"/>
      <c r="E38" s="1159"/>
      <c r="F38" s="36">
        <v>1.47</v>
      </c>
      <c r="G38" s="37">
        <v>1.45</v>
      </c>
      <c r="H38" s="37">
        <v>1.35</v>
      </c>
      <c r="I38" s="37">
        <v>1.39</v>
      </c>
      <c r="J38" s="38">
        <v>1.17</v>
      </c>
      <c r="K38" s="22"/>
      <c r="L38" s="22"/>
      <c r="M38" s="22"/>
      <c r="N38" s="22"/>
      <c r="O38" s="22"/>
      <c r="P38" s="22"/>
    </row>
    <row r="39" spans="1:16" ht="39" customHeight="1">
      <c r="A39" s="22"/>
      <c r="B39" s="35"/>
      <c r="C39" s="1158" t="s">
        <v>557</v>
      </c>
      <c r="D39" s="1158"/>
      <c r="E39" s="1159"/>
      <c r="F39" s="36">
        <v>0.41</v>
      </c>
      <c r="G39" s="37">
        <v>0.4</v>
      </c>
      <c r="H39" s="37">
        <v>0.18</v>
      </c>
      <c r="I39" s="37">
        <v>0.46</v>
      </c>
      <c r="J39" s="38">
        <v>0.62</v>
      </c>
      <c r="K39" s="22"/>
      <c r="L39" s="22"/>
      <c r="M39" s="22"/>
      <c r="N39" s="22"/>
      <c r="O39" s="22"/>
      <c r="P39" s="22"/>
    </row>
    <row r="40" spans="1:16" ht="39" customHeight="1">
      <c r="A40" s="22"/>
      <c r="B40" s="35"/>
      <c r="C40" s="1158" t="s">
        <v>558</v>
      </c>
      <c r="D40" s="1158"/>
      <c r="E40" s="1159"/>
      <c r="F40" s="36">
        <v>0.17</v>
      </c>
      <c r="G40" s="37">
        <v>0.12</v>
      </c>
      <c r="H40" s="37">
        <v>0.13</v>
      </c>
      <c r="I40" s="37">
        <v>0.28999999999999998</v>
      </c>
      <c r="J40" s="38">
        <v>0.15</v>
      </c>
      <c r="K40" s="22"/>
      <c r="L40" s="22"/>
      <c r="M40" s="22"/>
      <c r="N40" s="22"/>
      <c r="O40" s="22"/>
      <c r="P40" s="22"/>
    </row>
    <row r="41" spans="1:16" ht="39" customHeight="1">
      <c r="A41" s="22"/>
      <c r="B41" s="35"/>
      <c r="C41" s="1158" t="s">
        <v>559</v>
      </c>
      <c r="D41" s="1158"/>
      <c r="E41" s="1159"/>
      <c r="F41" s="36">
        <v>0.09</v>
      </c>
      <c r="G41" s="37">
        <v>0.13</v>
      </c>
      <c r="H41" s="37">
        <v>0.16</v>
      </c>
      <c r="I41" s="37">
        <v>0.05</v>
      </c>
      <c r="J41" s="38">
        <v>0.12</v>
      </c>
      <c r="K41" s="22"/>
      <c r="L41" s="22"/>
      <c r="M41" s="22"/>
      <c r="N41" s="22"/>
      <c r="O41" s="22"/>
      <c r="P41" s="22"/>
    </row>
    <row r="42" spans="1:16" ht="39" customHeight="1">
      <c r="A42" s="22"/>
      <c r="B42" s="39"/>
      <c r="C42" s="1158" t="s">
        <v>560</v>
      </c>
      <c r="D42" s="1158"/>
      <c r="E42" s="1159"/>
      <c r="F42" s="36" t="s">
        <v>504</v>
      </c>
      <c r="G42" s="37" t="s">
        <v>504</v>
      </c>
      <c r="H42" s="37" t="s">
        <v>504</v>
      </c>
      <c r="I42" s="37" t="s">
        <v>504</v>
      </c>
      <c r="J42" s="38" t="s">
        <v>504</v>
      </c>
      <c r="K42" s="22"/>
      <c r="L42" s="22"/>
      <c r="M42" s="22"/>
      <c r="N42" s="22"/>
      <c r="O42" s="22"/>
      <c r="P42" s="22"/>
    </row>
    <row r="43" spans="1:16" ht="39" customHeight="1" thickBot="1">
      <c r="A43" s="22"/>
      <c r="B43" s="40"/>
      <c r="C43" s="1160" t="s">
        <v>561</v>
      </c>
      <c r="D43" s="1160"/>
      <c r="E43" s="1161"/>
      <c r="F43" s="41">
        <v>0.05</v>
      </c>
      <c r="G43" s="42">
        <v>0.05</v>
      </c>
      <c r="H43" s="42">
        <v>0.02</v>
      </c>
      <c r="I43" s="42">
        <v>0.02</v>
      </c>
      <c r="J43" s="43">
        <v>0.04</v>
      </c>
      <c r="K43" s="22"/>
      <c r="L43" s="22"/>
      <c r="M43" s="22"/>
      <c r="N43" s="22"/>
      <c r="O43" s="22"/>
      <c r="P43" s="22"/>
    </row>
    <row r="44" spans="1:16" ht="39" customHeight="1">
      <c r="A44" s="22"/>
      <c r="B44" s="44" t="s">
        <v>7</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G1O2LDd4vdnSKUTPNAvycyimSPGUU9ifmjjqYxBr6XAVWXb3x6WsOmDSRhe+y98WI3G2qCUf+6yRlRl9/u1UFQ==" saltValue="BKwGJCaL6uoZa/F9LNcJ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c r="A44" s="46"/>
      <c r="B44" s="49" t="s">
        <v>9</v>
      </c>
      <c r="C44" s="50"/>
      <c r="D44" s="50"/>
      <c r="E44" s="51"/>
      <c r="F44" s="51"/>
      <c r="G44" s="51"/>
      <c r="H44" s="51"/>
      <c r="I44" s="51"/>
      <c r="J44" s="52" t="s">
        <v>2</v>
      </c>
      <c r="K44" s="53" t="s">
        <v>546</v>
      </c>
      <c r="L44" s="54" t="s">
        <v>547</v>
      </c>
      <c r="M44" s="54" t="s">
        <v>548</v>
      </c>
      <c r="N44" s="54" t="s">
        <v>549</v>
      </c>
      <c r="O44" s="55" t="s">
        <v>550</v>
      </c>
      <c r="P44" s="46"/>
      <c r="Q44" s="46"/>
      <c r="R44" s="46"/>
      <c r="S44" s="46"/>
      <c r="T44" s="46"/>
      <c r="U44" s="46"/>
    </row>
    <row r="45" spans="1:21" ht="30.75" customHeight="1">
      <c r="A45" s="46"/>
      <c r="B45" s="1187" t="s">
        <v>10</v>
      </c>
      <c r="C45" s="1188"/>
      <c r="D45" s="56"/>
      <c r="E45" s="1193" t="s">
        <v>11</v>
      </c>
      <c r="F45" s="1193"/>
      <c r="G45" s="1193"/>
      <c r="H45" s="1193"/>
      <c r="I45" s="1193"/>
      <c r="J45" s="1194"/>
      <c r="K45" s="57">
        <v>4859</v>
      </c>
      <c r="L45" s="58">
        <v>4862</v>
      </c>
      <c r="M45" s="58">
        <v>4816</v>
      </c>
      <c r="N45" s="58">
        <v>4891</v>
      </c>
      <c r="O45" s="59">
        <v>4809</v>
      </c>
      <c r="P45" s="46"/>
      <c r="Q45" s="46"/>
      <c r="R45" s="46"/>
      <c r="S45" s="46"/>
      <c r="T45" s="46"/>
      <c r="U45" s="46"/>
    </row>
    <row r="46" spans="1:21" ht="30.75" customHeight="1">
      <c r="A46" s="46"/>
      <c r="B46" s="1189"/>
      <c r="C46" s="1190"/>
      <c r="D46" s="60"/>
      <c r="E46" s="1166" t="s">
        <v>12</v>
      </c>
      <c r="F46" s="1166"/>
      <c r="G46" s="1166"/>
      <c r="H46" s="1166"/>
      <c r="I46" s="1166"/>
      <c r="J46" s="1167"/>
      <c r="K46" s="61" t="s">
        <v>504</v>
      </c>
      <c r="L46" s="62" t="s">
        <v>504</v>
      </c>
      <c r="M46" s="62" t="s">
        <v>504</v>
      </c>
      <c r="N46" s="62" t="s">
        <v>504</v>
      </c>
      <c r="O46" s="63" t="s">
        <v>504</v>
      </c>
      <c r="P46" s="46"/>
      <c r="Q46" s="46"/>
      <c r="R46" s="46"/>
      <c r="S46" s="46"/>
      <c r="T46" s="46"/>
      <c r="U46" s="46"/>
    </row>
    <row r="47" spans="1:21" ht="30.75" customHeight="1">
      <c r="A47" s="46"/>
      <c r="B47" s="1189"/>
      <c r="C47" s="1190"/>
      <c r="D47" s="60"/>
      <c r="E47" s="1166" t="s">
        <v>13</v>
      </c>
      <c r="F47" s="1166"/>
      <c r="G47" s="1166"/>
      <c r="H47" s="1166"/>
      <c r="I47" s="1166"/>
      <c r="J47" s="1167"/>
      <c r="K47" s="61" t="s">
        <v>504</v>
      </c>
      <c r="L47" s="62" t="s">
        <v>504</v>
      </c>
      <c r="M47" s="62" t="s">
        <v>504</v>
      </c>
      <c r="N47" s="62" t="s">
        <v>504</v>
      </c>
      <c r="O47" s="63" t="s">
        <v>504</v>
      </c>
      <c r="P47" s="46"/>
      <c r="Q47" s="46"/>
      <c r="R47" s="46"/>
      <c r="S47" s="46"/>
      <c r="T47" s="46"/>
      <c r="U47" s="46"/>
    </row>
    <row r="48" spans="1:21" ht="30.75" customHeight="1">
      <c r="A48" s="46"/>
      <c r="B48" s="1189"/>
      <c r="C48" s="1190"/>
      <c r="D48" s="60"/>
      <c r="E48" s="1166" t="s">
        <v>14</v>
      </c>
      <c r="F48" s="1166"/>
      <c r="G48" s="1166"/>
      <c r="H48" s="1166"/>
      <c r="I48" s="1166"/>
      <c r="J48" s="1167"/>
      <c r="K48" s="61">
        <v>907</v>
      </c>
      <c r="L48" s="62">
        <v>844</v>
      </c>
      <c r="M48" s="62">
        <v>818</v>
      </c>
      <c r="N48" s="62">
        <v>775</v>
      </c>
      <c r="O48" s="63">
        <v>767</v>
      </c>
      <c r="P48" s="46"/>
      <c r="Q48" s="46"/>
      <c r="R48" s="46"/>
      <c r="S48" s="46"/>
      <c r="T48" s="46"/>
      <c r="U48" s="46"/>
    </row>
    <row r="49" spans="1:21" ht="30.75" customHeight="1">
      <c r="A49" s="46"/>
      <c r="B49" s="1189"/>
      <c r="C49" s="1190"/>
      <c r="D49" s="60"/>
      <c r="E49" s="1166" t="s">
        <v>15</v>
      </c>
      <c r="F49" s="1166"/>
      <c r="G49" s="1166"/>
      <c r="H49" s="1166"/>
      <c r="I49" s="1166"/>
      <c r="J49" s="1167"/>
      <c r="K49" s="61">
        <v>135</v>
      </c>
      <c r="L49" s="62">
        <v>79</v>
      </c>
      <c r="M49" s="62">
        <v>65</v>
      </c>
      <c r="N49" s="62">
        <v>56</v>
      </c>
      <c r="O49" s="63">
        <v>52</v>
      </c>
      <c r="P49" s="46"/>
      <c r="Q49" s="46"/>
      <c r="R49" s="46"/>
      <c r="S49" s="46"/>
      <c r="T49" s="46"/>
      <c r="U49" s="46"/>
    </row>
    <row r="50" spans="1:21" ht="30.75" customHeight="1">
      <c r="A50" s="46"/>
      <c r="B50" s="1189"/>
      <c r="C50" s="1190"/>
      <c r="D50" s="60"/>
      <c r="E50" s="1166" t="s">
        <v>16</v>
      </c>
      <c r="F50" s="1166"/>
      <c r="G50" s="1166"/>
      <c r="H50" s="1166"/>
      <c r="I50" s="1166"/>
      <c r="J50" s="1167"/>
      <c r="K50" s="61" t="s">
        <v>504</v>
      </c>
      <c r="L50" s="62" t="s">
        <v>504</v>
      </c>
      <c r="M50" s="62" t="s">
        <v>504</v>
      </c>
      <c r="N50" s="62" t="s">
        <v>504</v>
      </c>
      <c r="O50" s="63" t="s">
        <v>504</v>
      </c>
      <c r="P50" s="46"/>
      <c r="Q50" s="46"/>
      <c r="R50" s="46"/>
      <c r="S50" s="46"/>
      <c r="T50" s="46"/>
      <c r="U50" s="46"/>
    </row>
    <row r="51" spans="1:21" ht="30.75" customHeight="1">
      <c r="A51" s="46"/>
      <c r="B51" s="1191"/>
      <c r="C51" s="1192"/>
      <c r="D51" s="64"/>
      <c r="E51" s="1166" t="s">
        <v>17</v>
      </c>
      <c r="F51" s="1166"/>
      <c r="G51" s="1166"/>
      <c r="H51" s="1166"/>
      <c r="I51" s="1166"/>
      <c r="J51" s="1167"/>
      <c r="K51" s="61" t="s">
        <v>504</v>
      </c>
      <c r="L51" s="62" t="s">
        <v>504</v>
      </c>
      <c r="M51" s="62" t="s">
        <v>504</v>
      </c>
      <c r="N51" s="62" t="s">
        <v>504</v>
      </c>
      <c r="O51" s="63" t="s">
        <v>504</v>
      </c>
      <c r="P51" s="46"/>
      <c r="Q51" s="46"/>
      <c r="R51" s="46"/>
      <c r="S51" s="46"/>
      <c r="T51" s="46"/>
      <c r="U51" s="46"/>
    </row>
    <row r="52" spans="1:21" ht="30.75" customHeight="1">
      <c r="A52" s="46"/>
      <c r="B52" s="1164" t="s">
        <v>18</v>
      </c>
      <c r="C52" s="1165"/>
      <c r="D52" s="64"/>
      <c r="E52" s="1166" t="s">
        <v>19</v>
      </c>
      <c r="F52" s="1166"/>
      <c r="G52" s="1166"/>
      <c r="H52" s="1166"/>
      <c r="I52" s="1166"/>
      <c r="J52" s="1167"/>
      <c r="K52" s="61">
        <v>4938</v>
      </c>
      <c r="L52" s="62">
        <v>4958</v>
      </c>
      <c r="M52" s="62">
        <v>4865</v>
      </c>
      <c r="N52" s="62">
        <v>4824</v>
      </c>
      <c r="O52" s="63">
        <v>4687</v>
      </c>
      <c r="P52" s="46"/>
      <c r="Q52" s="46"/>
      <c r="R52" s="46"/>
      <c r="S52" s="46"/>
      <c r="T52" s="46"/>
      <c r="U52" s="46"/>
    </row>
    <row r="53" spans="1:21" ht="30.75" customHeight="1" thickBot="1">
      <c r="A53" s="46"/>
      <c r="B53" s="1168" t="s">
        <v>20</v>
      </c>
      <c r="C53" s="1169"/>
      <c r="D53" s="65"/>
      <c r="E53" s="1170" t="s">
        <v>21</v>
      </c>
      <c r="F53" s="1170"/>
      <c r="G53" s="1170"/>
      <c r="H53" s="1170"/>
      <c r="I53" s="1170"/>
      <c r="J53" s="1171"/>
      <c r="K53" s="66">
        <v>963</v>
      </c>
      <c r="L53" s="67">
        <v>827</v>
      </c>
      <c r="M53" s="67">
        <v>834</v>
      </c>
      <c r="N53" s="67">
        <v>898</v>
      </c>
      <c r="O53" s="68">
        <v>941</v>
      </c>
      <c r="P53" s="46"/>
      <c r="Q53" s="46"/>
      <c r="R53" s="46"/>
      <c r="S53" s="46"/>
      <c r="T53" s="46"/>
      <c r="U53" s="46"/>
    </row>
    <row r="54" spans="1:21" ht="24" customHeight="1">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24</v>
      </c>
      <c r="C56" s="71"/>
      <c r="D56" s="71"/>
      <c r="E56" s="71"/>
      <c r="F56" s="71"/>
      <c r="G56" s="71"/>
      <c r="H56" s="71"/>
      <c r="I56" s="71"/>
      <c r="J56" s="71"/>
      <c r="K56" s="72"/>
      <c r="L56" s="72"/>
      <c r="M56" s="72"/>
      <c r="N56" s="72"/>
      <c r="O56" s="73" t="s">
        <v>562</v>
      </c>
      <c r="P56" s="46"/>
      <c r="Q56" s="46"/>
      <c r="R56" s="46"/>
      <c r="S56" s="46"/>
      <c r="T56" s="46"/>
      <c r="U56" s="46"/>
    </row>
    <row r="57" spans="1:21" ht="31.5" customHeight="1" thickBot="1">
      <c r="A57" s="46"/>
      <c r="B57" s="74"/>
      <c r="C57" s="75"/>
      <c r="D57" s="75"/>
      <c r="E57" s="76"/>
      <c r="F57" s="76"/>
      <c r="G57" s="76"/>
      <c r="H57" s="76"/>
      <c r="I57" s="76"/>
      <c r="J57" s="77" t="s">
        <v>2</v>
      </c>
      <c r="K57" s="78" t="s">
        <v>563</v>
      </c>
      <c r="L57" s="79" t="s">
        <v>564</v>
      </c>
      <c r="M57" s="79" t="s">
        <v>565</v>
      </c>
      <c r="N57" s="79" t="s">
        <v>566</v>
      </c>
      <c r="O57" s="80" t="s">
        <v>567</v>
      </c>
      <c r="P57" s="46"/>
      <c r="Q57" s="46"/>
      <c r="R57" s="46"/>
      <c r="S57" s="46"/>
      <c r="T57" s="46"/>
      <c r="U57" s="46"/>
    </row>
    <row r="58" spans="1:21" ht="31.5" customHeight="1">
      <c r="B58" s="1172" t="s">
        <v>25</v>
      </c>
      <c r="C58" s="1173"/>
      <c r="D58" s="1178" t="s">
        <v>26</v>
      </c>
      <c r="E58" s="1179"/>
      <c r="F58" s="1179"/>
      <c r="G58" s="1179"/>
      <c r="H58" s="1179"/>
      <c r="I58" s="1179"/>
      <c r="J58" s="1180"/>
      <c r="K58" s="81" t="s">
        <v>504</v>
      </c>
      <c r="L58" s="82" t="s">
        <v>504</v>
      </c>
      <c r="M58" s="82" t="s">
        <v>504</v>
      </c>
      <c r="N58" s="82" t="s">
        <v>504</v>
      </c>
      <c r="O58" s="83" t="s">
        <v>504</v>
      </c>
    </row>
    <row r="59" spans="1:21" ht="31.5" customHeight="1">
      <c r="B59" s="1174"/>
      <c r="C59" s="1175"/>
      <c r="D59" s="1181" t="s">
        <v>27</v>
      </c>
      <c r="E59" s="1182"/>
      <c r="F59" s="1182"/>
      <c r="G59" s="1182"/>
      <c r="H59" s="1182"/>
      <c r="I59" s="1182"/>
      <c r="J59" s="1183"/>
      <c r="K59" s="84" t="s">
        <v>504</v>
      </c>
      <c r="L59" s="85" t="s">
        <v>504</v>
      </c>
      <c r="M59" s="85" t="s">
        <v>504</v>
      </c>
      <c r="N59" s="85" t="s">
        <v>504</v>
      </c>
      <c r="O59" s="86" t="s">
        <v>504</v>
      </c>
    </row>
    <row r="60" spans="1:21" ht="31.5" customHeight="1" thickBot="1">
      <c r="B60" s="1176"/>
      <c r="C60" s="1177"/>
      <c r="D60" s="1184" t="s">
        <v>28</v>
      </c>
      <c r="E60" s="1185"/>
      <c r="F60" s="1185"/>
      <c r="G60" s="1185"/>
      <c r="H60" s="1185"/>
      <c r="I60" s="1185"/>
      <c r="J60" s="1186"/>
      <c r="K60" s="87" t="s">
        <v>504</v>
      </c>
      <c r="L60" s="88" t="s">
        <v>504</v>
      </c>
      <c r="M60" s="88" t="s">
        <v>504</v>
      </c>
      <c r="N60" s="88" t="s">
        <v>504</v>
      </c>
      <c r="O60" s="89" t="s">
        <v>504</v>
      </c>
    </row>
    <row r="61" spans="1:21" ht="24" customHeight="1">
      <c r="B61" s="90"/>
      <c r="C61" s="90"/>
      <c r="D61" s="91" t="s">
        <v>29</v>
      </c>
      <c r="E61" s="92"/>
      <c r="F61" s="92"/>
      <c r="G61" s="92"/>
      <c r="H61" s="92"/>
      <c r="I61" s="92"/>
      <c r="J61" s="92"/>
      <c r="K61" s="92"/>
      <c r="L61" s="92"/>
      <c r="M61" s="92"/>
      <c r="N61" s="92"/>
      <c r="O61" s="92"/>
    </row>
    <row r="62" spans="1:21" ht="24" customHeight="1">
      <c r="B62" s="93"/>
      <c r="C62" s="93"/>
      <c r="D62" s="91" t="s">
        <v>30</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0lkRNbZwYjrESifFijcLL068dXJdLiCVZGXdeZxV5annZ3uLb7HopBycaMYQJrLdU1o1DQLi1RI2negaiXhZA==" saltValue="C09g5dCH8GYC5UlXKwiP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8</v>
      </c>
    </row>
    <row r="40" spans="2:13" ht="27.75" customHeight="1" thickBot="1">
      <c r="B40" s="96" t="s">
        <v>9</v>
      </c>
      <c r="C40" s="97"/>
      <c r="D40" s="97"/>
      <c r="E40" s="98"/>
      <c r="F40" s="98"/>
      <c r="G40" s="98"/>
      <c r="H40" s="99" t="s">
        <v>2</v>
      </c>
      <c r="I40" s="100" t="s">
        <v>546</v>
      </c>
      <c r="J40" s="101" t="s">
        <v>547</v>
      </c>
      <c r="K40" s="101" t="s">
        <v>548</v>
      </c>
      <c r="L40" s="101" t="s">
        <v>549</v>
      </c>
      <c r="M40" s="102" t="s">
        <v>550</v>
      </c>
    </row>
    <row r="41" spans="2:13" ht="27.75" customHeight="1">
      <c r="B41" s="1207" t="s">
        <v>31</v>
      </c>
      <c r="C41" s="1208"/>
      <c r="D41" s="103"/>
      <c r="E41" s="1209" t="s">
        <v>32</v>
      </c>
      <c r="F41" s="1209"/>
      <c r="G41" s="1209"/>
      <c r="H41" s="1210"/>
      <c r="I41" s="342">
        <v>47195</v>
      </c>
      <c r="J41" s="343">
        <v>45745</v>
      </c>
      <c r="K41" s="343">
        <v>45489</v>
      </c>
      <c r="L41" s="343">
        <v>44942</v>
      </c>
      <c r="M41" s="344">
        <v>41961</v>
      </c>
    </row>
    <row r="42" spans="2:13" ht="27.75" customHeight="1">
      <c r="B42" s="1197"/>
      <c r="C42" s="1198"/>
      <c r="D42" s="104"/>
      <c r="E42" s="1201" t="s">
        <v>33</v>
      </c>
      <c r="F42" s="1201"/>
      <c r="G42" s="1201"/>
      <c r="H42" s="1202"/>
      <c r="I42" s="345">
        <v>383</v>
      </c>
      <c r="J42" s="346">
        <v>384</v>
      </c>
      <c r="K42" s="346">
        <v>386</v>
      </c>
      <c r="L42" s="346">
        <v>387</v>
      </c>
      <c r="M42" s="347">
        <v>420</v>
      </c>
    </row>
    <row r="43" spans="2:13" ht="27.75" customHeight="1">
      <c r="B43" s="1197"/>
      <c r="C43" s="1198"/>
      <c r="D43" s="104"/>
      <c r="E43" s="1201" t="s">
        <v>34</v>
      </c>
      <c r="F43" s="1201"/>
      <c r="G43" s="1201"/>
      <c r="H43" s="1202"/>
      <c r="I43" s="345">
        <v>9258</v>
      </c>
      <c r="J43" s="346">
        <v>8962</v>
      </c>
      <c r="K43" s="346">
        <v>8549</v>
      </c>
      <c r="L43" s="346">
        <v>8381</v>
      </c>
      <c r="M43" s="347">
        <v>8006</v>
      </c>
    </row>
    <row r="44" spans="2:13" ht="27.75" customHeight="1">
      <c r="B44" s="1197"/>
      <c r="C44" s="1198"/>
      <c r="D44" s="104"/>
      <c r="E44" s="1201" t="s">
        <v>35</v>
      </c>
      <c r="F44" s="1201"/>
      <c r="G44" s="1201"/>
      <c r="H44" s="1202"/>
      <c r="I44" s="345">
        <v>503</v>
      </c>
      <c r="J44" s="346">
        <v>477</v>
      </c>
      <c r="K44" s="346">
        <v>541</v>
      </c>
      <c r="L44" s="346">
        <v>467</v>
      </c>
      <c r="M44" s="347">
        <v>460</v>
      </c>
    </row>
    <row r="45" spans="2:13" ht="27.75" customHeight="1">
      <c r="B45" s="1197"/>
      <c r="C45" s="1198"/>
      <c r="D45" s="104"/>
      <c r="E45" s="1201" t="s">
        <v>36</v>
      </c>
      <c r="F45" s="1201"/>
      <c r="G45" s="1201"/>
      <c r="H45" s="1202"/>
      <c r="I45" s="345">
        <v>5773</v>
      </c>
      <c r="J45" s="346">
        <v>5689</v>
      </c>
      <c r="K45" s="346">
        <v>5882</v>
      </c>
      <c r="L45" s="346">
        <v>5585</v>
      </c>
      <c r="M45" s="347">
        <v>5461</v>
      </c>
    </row>
    <row r="46" spans="2:13" ht="27.75" customHeight="1">
      <c r="B46" s="1197"/>
      <c r="C46" s="1198"/>
      <c r="D46" s="105"/>
      <c r="E46" s="1201" t="s">
        <v>37</v>
      </c>
      <c r="F46" s="1201"/>
      <c r="G46" s="1201"/>
      <c r="H46" s="1202"/>
      <c r="I46" s="345" t="s">
        <v>504</v>
      </c>
      <c r="J46" s="346" t="s">
        <v>504</v>
      </c>
      <c r="K46" s="346" t="s">
        <v>504</v>
      </c>
      <c r="L46" s="346" t="s">
        <v>504</v>
      </c>
      <c r="M46" s="347" t="s">
        <v>504</v>
      </c>
    </row>
    <row r="47" spans="2:13" ht="27.75" customHeight="1">
      <c r="B47" s="1197"/>
      <c r="C47" s="1198"/>
      <c r="D47" s="106"/>
      <c r="E47" s="1211" t="s">
        <v>38</v>
      </c>
      <c r="F47" s="1212"/>
      <c r="G47" s="1212"/>
      <c r="H47" s="1213"/>
      <c r="I47" s="345" t="s">
        <v>504</v>
      </c>
      <c r="J47" s="346" t="s">
        <v>504</v>
      </c>
      <c r="K47" s="346" t="s">
        <v>504</v>
      </c>
      <c r="L47" s="346" t="s">
        <v>504</v>
      </c>
      <c r="M47" s="347" t="s">
        <v>504</v>
      </c>
    </row>
    <row r="48" spans="2:13" ht="27.75" customHeight="1">
      <c r="B48" s="1197"/>
      <c r="C48" s="1198"/>
      <c r="D48" s="104"/>
      <c r="E48" s="1201" t="s">
        <v>39</v>
      </c>
      <c r="F48" s="1201"/>
      <c r="G48" s="1201"/>
      <c r="H48" s="1202"/>
      <c r="I48" s="345" t="s">
        <v>504</v>
      </c>
      <c r="J48" s="346" t="s">
        <v>504</v>
      </c>
      <c r="K48" s="346" t="s">
        <v>504</v>
      </c>
      <c r="L48" s="346" t="s">
        <v>504</v>
      </c>
      <c r="M48" s="347" t="s">
        <v>504</v>
      </c>
    </row>
    <row r="49" spans="2:13" ht="27.75" customHeight="1">
      <c r="B49" s="1199"/>
      <c r="C49" s="1200"/>
      <c r="D49" s="104"/>
      <c r="E49" s="1201" t="s">
        <v>40</v>
      </c>
      <c r="F49" s="1201"/>
      <c r="G49" s="1201"/>
      <c r="H49" s="1202"/>
      <c r="I49" s="345" t="s">
        <v>504</v>
      </c>
      <c r="J49" s="346" t="s">
        <v>504</v>
      </c>
      <c r="K49" s="346" t="s">
        <v>504</v>
      </c>
      <c r="L49" s="346" t="s">
        <v>504</v>
      </c>
      <c r="M49" s="347" t="s">
        <v>504</v>
      </c>
    </row>
    <row r="50" spans="2:13" ht="27.75" customHeight="1">
      <c r="B50" s="1195" t="s">
        <v>41</v>
      </c>
      <c r="C50" s="1196"/>
      <c r="D50" s="107"/>
      <c r="E50" s="1201" t="s">
        <v>42</v>
      </c>
      <c r="F50" s="1201"/>
      <c r="G50" s="1201"/>
      <c r="H50" s="1202"/>
      <c r="I50" s="345">
        <v>7618</v>
      </c>
      <c r="J50" s="346">
        <v>7661</v>
      </c>
      <c r="K50" s="346">
        <v>7814</v>
      </c>
      <c r="L50" s="346">
        <v>8640</v>
      </c>
      <c r="M50" s="347">
        <v>8509</v>
      </c>
    </row>
    <row r="51" spans="2:13" ht="27.75" customHeight="1">
      <c r="B51" s="1197"/>
      <c r="C51" s="1198"/>
      <c r="D51" s="104"/>
      <c r="E51" s="1201" t="s">
        <v>43</v>
      </c>
      <c r="F51" s="1201"/>
      <c r="G51" s="1201"/>
      <c r="H51" s="1202"/>
      <c r="I51" s="345">
        <v>6570</v>
      </c>
      <c r="J51" s="346">
        <v>6357</v>
      </c>
      <c r="K51" s="346">
        <v>5985</v>
      </c>
      <c r="L51" s="346">
        <v>5814</v>
      </c>
      <c r="M51" s="347">
        <v>5437</v>
      </c>
    </row>
    <row r="52" spans="2:13" ht="27.75" customHeight="1">
      <c r="B52" s="1199"/>
      <c r="C52" s="1200"/>
      <c r="D52" s="104"/>
      <c r="E52" s="1201" t="s">
        <v>44</v>
      </c>
      <c r="F52" s="1201"/>
      <c r="G52" s="1201"/>
      <c r="H52" s="1202"/>
      <c r="I52" s="345">
        <v>46555</v>
      </c>
      <c r="J52" s="346">
        <v>45436</v>
      </c>
      <c r="K52" s="346">
        <v>45215</v>
      </c>
      <c r="L52" s="346">
        <v>43565</v>
      </c>
      <c r="M52" s="347">
        <v>41070</v>
      </c>
    </row>
    <row r="53" spans="2:13" ht="27.75" customHeight="1" thickBot="1">
      <c r="B53" s="1203" t="s">
        <v>45</v>
      </c>
      <c r="C53" s="1204"/>
      <c r="D53" s="108"/>
      <c r="E53" s="1205" t="s">
        <v>46</v>
      </c>
      <c r="F53" s="1205"/>
      <c r="G53" s="1205"/>
      <c r="H53" s="1206"/>
      <c r="I53" s="348">
        <v>2369</v>
      </c>
      <c r="J53" s="349">
        <v>1804</v>
      </c>
      <c r="K53" s="349">
        <v>1834</v>
      </c>
      <c r="L53" s="349">
        <v>1742</v>
      </c>
      <c r="M53" s="350">
        <v>1292</v>
      </c>
    </row>
    <row r="54" spans="2:13" ht="27.75" customHeight="1">
      <c r="B54" s="109" t="s">
        <v>47</v>
      </c>
      <c r="C54" s="110"/>
      <c r="D54" s="110"/>
      <c r="E54" s="111"/>
      <c r="F54" s="111"/>
      <c r="G54" s="111"/>
      <c r="H54" s="111"/>
      <c r="I54" s="112"/>
      <c r="J54" s="112"/>
      <c r="K54" s="112"/>
      <c r="L54" s="112"/>
      <c r="M54" s="112"/>
    </row>
    <row r="55" spans="2:13" ht="13"/>
  </sheetData>
  <sheetProtection algorithmName="SHA-512" hashValue="IszB/NCbsaC3xc0T6S9QKbU+55jfySHOhkzR5CFfwl0dz+JfwfBDBIZvKXdF36wr69NkDOsVbrJKahZJYpE1nQ==" saltValue="NR2hL6EY/JPW+xd3UXHj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48</v>
      </c>
    </row>
    <row r="54" spans="2:8" ht="29.25" customHeight="1" thickBot="1">
      <c r="B54" s="114" t="s">
        <v>1</v>
      </c>
      <c r="C54" s="115"/>
      <c r="D54" s="115"/>
      <c r="E54" s="116" t="s">
        <v>2</v>
      </c>
      <c r="F54" s="117" t="s">
        <v>548</v>
      </c>
      <c r="G54" s="117" t="s">
        <v>549</v>
      </c>
      <c r="H54" s="118" t="s">
        <v>550</v>
      </c>
    </row>
    <row r="55" spans="2:8" ht="52.5" customHeight="1">
      <c r="B55" s="119"/>
      <c r="C55" s="1222" t="s">
        <v>49</v>
      </c>
      <c r="D55" s="1222"/>
      <c r="E55" s="1223"/>
      <c r="F55" s="120">
        <v>2643</v>
      </c>
      <c r="G55" s="120">
        <v>3099</v>
      </c>
      <c r="H55" s="121">
        <v>3405</v>
      </c>
    </row>
    <row r="56" spans="2:8" ht="52.5" customHeight="1">
      <c r="B56" s="122"/>
      <c r="C56" s="1224" t="s">
        <v>50</v>
      </c>
      <c r="D56" s="1224"/>
      <c r="E56" s="1225"/>
      <c r="F56" s="123">
        <v>833</v>
      </c>
      <c r="G56" s="123">
        <v>1078</v>
      </c>
      <c r="H56" s="124">
        <v>791</v>
      </c>
    </row>
    <row r="57" spans="2:8" ht="53.25" customHeight="1">
      <c r="B57" s="122"/>
      <c r="C57" s="1226" t="s">
        <v>51</v>
      </c>
      <c r="D57" s="1226"/>
      <c r="E57" s="1227"/>
      <c r="F57" s="125">
        <v>6073</v>
      </c>
      <c r="G57" s="125">
        <v>6116</v>
      </c>
      <c r="H57" s="126">
        <v>6016</v>
      </c>
    </row>
    <row r="58" spans="2:8" ht="45.75" customHeight="1">
      <c r="B58" s="127"/>
      <c r="C58" s="1214" t="s">
        <v>589</v>
      </c>
      <c r="D58" s="1215"/>
      <c r="E58" s="1216"/>
      <c r="F58" s="128">
        <v>2954</v>
      </c>
      <c r="G58" s="128">
        <v>2710</v>
      </c>
      <c r="H58" s="129">
        <v>2566</v>
      </c>
    </row>
    <row r="59" spans="2:8" ht="45.75" customHeight="1">
      <c r="B59" s="127"/>
      <c r="C59" s="1214" t="s">
        <v>590</v>
      </c>
      <c r="D59" s="1215"/>
      <c r="E59" s="1216"/>
      <c r="F59" s="128">
        <v>1533</v>
      </c>
      <c r="G59" s="128">
        <v>1637</v>
      </c>
      <c r="H59" s="129">
        <v>1740</v>
      </c>
    </row>
    <row r="60" spans="2:8" ht="45.75" customHeight="1">
      <c r="B60" s="127"/>
      <c r="C60" s="1214" t="s">
        <v>591</v>
      </c>
      <c r="D60" s="1215"/>
      <c r="E60" s="1216"/>
      <c r="F60" s="128">
        <v>599</v>
      </c>
      <c r="G60" s="128">
        <v>656</v>
      </c>
      <c r="H60" s="129">
        <v>667</v>
      </c>
    </row>
    <row r="61" spans="2:8" ht="45.75" customHeight="1">
      <c r="B61" s="127"/>
      <c r="C61" s="1214" t="s">
        <v>592</v>
      </c>
      <c r="D61" s="1215"/>
      <c r="E61" s="1216"/>
      <c r="F61" s="128">
        <v>515</v>
      </c>
      <c r="G61" s="128">
        <v>622</v>
      </c>
      <c r="H61" s="129">
        <v>598</v>
      </c>
    </row>
    <row r="62" spans="2:8" ht="45.75" customHeight="1" thickBot="1">
      <c r="B62" s="130"/>
      <c r="C62" s="1217" t="s">
        <v>593</v>
      </c>
      <c r="D62" s="1218"/>
      <c r="E62" s="1219"/>
      <c r="F62" s="131">
        <v>112</v>
      </c>
      <c r="G62" s="131">
        <v>168</v>
      </c>
      <c r="H62" s="132">
        <v>142</v>
      </c>
    </row>
    <row r="63" spans="2:8" ht="52.5" customHeight="1" thickBot="1">
      <c r="B63" s="133"/>
      <c r="C63" s="1220" t="s">
        <v>52</v>
      </c>
      <c r="D63" s="1220"/>
      <c r="E63" s="1221"/>
      <c r="F63" s="134">
        <v>9550</v>
      </c>
      <c r="G63" s="134">
        <v>10294</v>
      </c>
      <c r="H63" s="135">
        <v>10211</v>
      </c>
    </row>
    <row r="64" spans="2:8" ht="13"/>
  </sheetData>
  <sheetProtection algorithmName="SHA-512" hashValue="msBGhXMMucC/Kqq91Y1asMOrHEHcFI0ZEp+OnLGtI6eJCf0rnYMaglYRdJHZHBNkbeqfPLWA0F9/4C+zH3YkBA==" saltValue="13X+JgfFHphMVpwmSb6t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012E6-8BFE-4AE0-B1A3-D5E95799B6E7}">
  <sheetPr>
    <pageSetUpPr fitToPage="1"/>
  </sheetPr>
  <dimension ref="A1:DE85"/>
  <sheetViews>
    <sheetView showGridLines="0" zoomScale="70" zoomScaleNormal="70" zoomScaleSheetLayoutView="55" workbookViewId="0"/>
  </sheetViews>
  <sheetFormatPr defaultColWidth="0" defaultRowHeight="13.5" customHeight="1" zeroHeight="1"/>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c r="A1" s="351"/>
      <c r="B1" s="352"/>
      <c r="DD1" s="255"/>
      <c r="DE1" s="255"/>
    </row>
    <row r="2" spans="1:109" ht="25.5" customHeight="1">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c r="DD19" s="255"/>
      <c r="DE19" s="255"/>
    </row>
    <row r="20" spans="1:109" ht="13">
      <c r="DD20" s="255"/>
      <c r="DE20" s="255"/>
    </row>
    <row r="21" spans="1:109" ht="17.25" customHeight="1">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c r="B22" s="259"/>
    </row>
    <row r="23" spans="1:109" ht="13">
      <c r="B23" s="259"/>
    </row>
    <row r="24" spans="1:109" ht="13">
      <c r="B24" s="259"/>
    </row>
    <row r="25" spans="1:109" ht="13">
      <c r="B25" s="259"/>
    </row>
    <row r="26" spans="1:109" ht="13">
      <c r="B26" s="259"/>
    </row>
    <row r="27" spans="1:109" ht="13">
      <c r="B27" s="259"/>
    </row>
    <row r="28" spans="1:109" ht="13">
      <c r="B28" s="259"/>
    </row>
    <row r="29" spans="1:109" ht="13">
      <c r="B29" s="259"/>
    </row>
    <row r="30" spans="1:109" ht="13">
      <c r="B30" s="259"/>
    </row>
    <row r="31" spans="1:109" ht="13">
      <c r="B31" s="259"/>
    </row>
    <row r="32" spans="1:109" ht="13">
      <c r="B32" s="259"/>
    </row>
    <row r="33" spans="2:109" ht="13">
      <c r="B33" s="259"/>
    </row>
    <row r="34" spans="2:109" ht="13">
      <c r="B34" s="259"/>
    </row>
    <row r="35" spans="2:109" ht="13">
      <c r="B35" s="259"/>
    </row>
    <row r="36" spans="2:109" ht="13">
      <c r="B36" s="259"/>
    </row>
    <row r="37" spans="2:109" ht="13">
      <c r="B37" s="259"/>
    </row>
    <row r="38" spans="2:109" ht="13">
      <c r="B38" s="259"/>
    </row>
    <row r="39" spans="2:109" ht="13">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c r="B40" s="356"/>
      <c r="DD40" s="356"/>
      <c r="DE40" s="255"/>
    </row>
    <row r="41" spans="2:109" ht="16.5">
      <c r="B41" s="256" t="s">
        <v>596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c r="B42" s="259"/>
      <c r="G42" s="357"/>
      <c r="I42" s="358"/>
      <c r="J42" s="358"/>
      <c r="K42" s="358"/>
      <c r="AM42" s="357"/>
      <c r="AN42" s="357" t="s">
        <v>597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59"/>
      <c r="AN43" s="1240" t="s">
        <v>598</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c r="B49" s="259"/>
      <c r="AN49" s="255" t="s">
        <v>599</v>
      </c>
    </row>
    <row r="50" spans="1:109" ht="13">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546</v>
      </c>
      <c r="BQ50" s="1233"/>
      <c r="BR50" s="1233"/>
      <c r="BS50" s="1233"/>
      <c r="BT50" s="1233"/>
      <c r="BU50" s="1233"/>
      <c r="BV50" s="1233"/>
      <c r="BW50" s="1233"/>
      <c r="BX50" s="1233" t="s">
        <v>547</v>
      </c>
      <c r="BY50" s="1233"/>
      <c r="BZ50" s="1233"/>
      <c r="CA50" s="1233"/>
      <c r="CB50" s="1233"/>
      <c r="CC50" s="1233"/>
      <c r="CD50" s="1233"/>
      <c r="CE50" s="1233"/>
      <c r="CF50" s="1233" t="s">
        <v>548</v>
      </c>
      <c r="CG50" s="1233"/>
      <c r="CH50" s="1233"/>
      <c r="CI50" s="1233"/>
      <c r="CJ50" s="1233"/>
      <c r="CK50" s="1233"/>
      <c r="CL50" s="1233"/>
      <c r="CM50" s="1233"/>
      <c r="CN50" s="1233" t="s">
        <v>549</v>
      </c>
      <c r="CO50" s="1233"/>
      <c r="CP50" s="1233"/>
      <c r="CQ50" s="1233"/>
      <c r="CR50" s="1233"/>
      <c r="CS50" s="1233"/>
      <c r="CT50" s="1233"/>
      <c r="CU50" s="1233"/>
      <c r="CV50" s="1233" t="s">
        <v>550</v>
      </c>
      <c r="CW50" s="1233"/>
      <c r="CX50" s="1233"/>
      <c r="CY50" s="1233"/>
      <c r="CZ50" s="1233"/>
      <c r="DA50" s="1233"/>
      <c r="DB50" s="1233"/>
      <c r="DC50" s="1233"/>
    </row>
    <row r="51" spans="1:109" ht="13.5" customHeight="1">
      <c r="B51" s="259"/>
      <c r="G51" s="1236"/>
      <c r="H51" s="1236"/>
      <c r="I51" s="1249"/>
      <c r="J51" s="1249"/>
      <c r="K51" s="1235"/>
      <c r="L51" s="1235"/>
      <c r="M51" s="1235"/>
      <c r="N51" s="1235"/>
      <c r="AM51" s="359"/>
      <c r="AN51" s="1231" t="s">
        <v>600</v>
      </c>
      <c r="AO51" s="1231"/>
      <c r="AP51" s="1231"/>
      <c r="AQ51" s="1231"/>
      <c r="AR51" s="1231"/>
      <c r="AS51" s="1231"/>
      <c r="AT51" s="1231"/>
      <c r="AU51" s="1231"/>
      <c r="AV51" s="1231"/>
      <c r="AW51" s="1231"/>
      <c r="AX51" s="1231"/>
      <c r="AY51" s="1231"/>
      <c r="AZ51" s="1231"/>
      <c r="BA51" s="1231"/>
      <c r="BB51" s="1231" t="s">
        <v>601</v>
      </c>
      <c r="BC51" s="1231"/>
      <c r="BD51" s="1231"/>
      <c r="BE51" s="1231"/>
      <c r="BF51" s="1231"/>
      <c r="BG51" s="1231"/>
      <c r="BH51" s="1231"/>
      <c r="BI51" s="1231"/>
      <c r="BJ51" s="1231"/>
      <c r="BK51" s="1231"/>
      <c r="BL51" s="1231"/>
      <c r="BM51" s="1231"/>
      <c r="BN51" s="1231"/>
      <c r="BO51" s="1231"/>
      <c r="BP51" s="1228">
        <v>11.8</v>
      </c>
      <c r="BQ51" s="1228"/>
      <c r="BR51" s="1228"/>
      <c r="BS51" s="1228"/>
      <c r="BT51" s="1228"/>
      <c r="BU51" s="1228"/>
      <c r="BV51" s="1228"/>
      <c r="BW51" s="1228"/>
      <c r="BX51" s="1228">
        <v>9</v>
      </c>
      <c r="BY51" s="1228"/>
      <c r="BZ51" s="1228"/>
      <c r="CA51" s="1228"/>
      <c r="CB51" s="1228"/>
      <c r="CC51" s="1228"/>
      <c r="CD51" s="1228"/>
      <c r="CE51" s="1228"/>
      <c r="CF51" s="1228">
        <v>8.9</v>
      </c>
      <c r="CG51" s="1228"/>
      <c r="CH51" s="1228"/>
      <c r="CI51" s="1228"/>
      <c r="CJ51" s="1228"/>
      <c r="CK51" s="1228"/>
      <c r="CL51" s="1228"/>
      <c r="CM51" s="1228"/>
      <c r="CN51" s="1228">
        <v>8</v>
      </c>
      <c r="CO51" s="1228"/>
      <c r="CP51" s="1228"/>
      <c r="CQ51" s="1228"/>
      <c r="CR51" s="1228"/>
      <c r="CS51" s="1228"/>
      <c r="CT51" s="1228"/>
      <c r="CU51" s="1228"/>
      <c r="CV51" s="1228">
        <v>6.1</v>
      </c>
      <c r="CW51" s="1228"/>
      <c r="CX51" s="1228"/>
      <c r="CY51" s="1228"/>
      <c r="CZ51" s="1228"/>
      <c r="DA51" s="1228"/>
      <c r="DB51" s="1228"/>
      <c r="DC51" s="1228"/>
    </row>
    <row r="52" spans="1:109" ht="13">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602</v>
      </c>
      <c r="BC53" s="1231"/>
      <c r="BD53" s="1231"/>
      <c r="BE53" s="1231"/>
      <c r="BF53" s="1231"/>
      <c r="BG53" s="1231"/>
      <c r="BH53" s="1231"/>
      <c r="BI53" s="1231"/>
      <c r="BJ53" s="1231"/>
      <c r="BK53" s="1231"/>
      <c r="BL53" s="1231"/>
      <c r="BM53" s="1231"/>
      <c r="BN53" s="1231"/>
      <c r="BO53" s="1231"/>
      <c r="BP53" s="1228">
        <v>53.7</v>
      </c>
      <c r="BQ53" s="1228"/>
      <c r="BR53" s="1228"/>
      <c r="BS53" s="1228"/>
      <c r="BT53" s="1228"/>
      <c r="BU53" s="1228"/>
      <c r="BV53" s="1228"/>
      <c r="BW53" s="1228"/>
      <c r="BX53" s="1228">
        <v>55.3</v>
      </c>
      <c r="BY53" s="1228"/>
      <c r="BZ53" s="1228"/>
      <c r="CA53" s="1228"/>
      <c r="CB53" s="1228"/>
      <c r="CC53" s="1228"/>
      <c r="CD53" s="1228"/>
      <c r="CE53" s="1228"/>
      <c r="CF53" s="1228">
        <v>56.6</v>
      </c>
      <c r="CG53" s="1228"/>
      <c r="CH53" s="1228"/>
      <c r="CI53" s="1228"/>
      <c r="CJ53" s="1228"/>
      <c r="CK53" s="1228"/>
      <c r="CL53" s="1228"/>
      <c r="CM53" s="1228"/>
      <c r="CN53" s="1228">
        <v>58.4</v>
      </c>
      <c r="CO53" s="1228"/>
      <c r="CP53" s="1228"/>
      <c r="CQ53" s="1228"/>
      <c r="CR53" s="1228"/>
      <c r="CS53" s="1228"/>
      <c r="CT53" s="1228"/>
      <c r="CU53" s="1228"/>
      <c r="CV53" s="1228">
        <v>60.1</v>
      </c>
      <c r="CW53" s="1228"/>
      <c r="CX53" s="1228"/>
      <c r="CY53" s="1228"/>
      <c r="CZ53" s="1228"/>
      <c r="DA53" s="1228"/>
      <c r="DB53" s="1228"/>
      <c r="DC53" s="1228"/>
    </row>
    <row r="54" spans="1:109" ht="13">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c r="A55" s="358"/>
      <c r="B55" s="259"/>
      <c r="G55" s="1234"/>
      <c r="H55" s="1234"/>
      <c r="I55" s="1234"/>
      <c r="J55" s="1234"/>
      <c r="K55" s="1235"/>
      <c r="L55" s="1235"/>
      <c r="M55" s="1235"/>
      <c r="N55" s="1235"/>
      <c r="AN55" s="1233" t="s">
        <v>603</v>
      </c>
      <c r="AO55" s="1233"/>
      <c r="AP55" s="1233"/>
      <c r="AQ55" s="1233"/>
      <c r="AR55" s="1233"/>
      <c r="AS55" s="1233"/>
      <c r="AT55" s="1233"/>
      <c r="AU55" s="1233"/>
      <c r="AV55" s="1233"/>
      <c r="AW55" s="1233"/>
      <c r="AX55" s="1233"/>
      <c r="AY55" s="1233"/>
      <c r="AZ55" s="1233"/>
      <c r="BA55" s="1233"/>
      <c r="BB55" s="1231" t="s">
        <v>601</v>
      </c>
      <c r="BC55" s="1231"/>
      <c r="BD55" s="1231"/>
      <c r="BE55" s="1231"/>
      <c r="BF55" s="1231"/>
      <c r="BG55" s="1231"/>
      <c r="BH55" s="1231"/>
      <c r="BI55" s="1231"/>
      <c r="BJ55" s="1231"/>
      <c r="BK55" s="1231"/>
      <c r="BL55" s="1231"/>
      <c r="BM55" s="1231"/>
      <c r="BN55" s="1231"/>
      <c r="BO55" s="1231"/>
      <c r="BP55" s="1228">
        <v>5</v>
      </c>
      <c r="BQ55" s="1228"/>
      <c r="BR55" s="1228"/>
      <c r="BS55" s="1228"/>
      <c r="BT55" s="1228"/>
      <c r="BU55" s="1228"/>
      <c r="BV55" s="1228"/>
      <c r="BW55" s="1228"/>
      <c r="BX55" s="1228">
        <v>5.4</v>
      </c>
      <c r="BY55" s="1228"/>
      <c r="BZ55" s="1228"/>
      <c r="CA55" s="1228"/>
      <c r="CB55" s="1228"/>
      <c r="CC55" s="1228"/>
      <c r="CD55" s="1228"/>
      <c r="CE55" s="1228"/>
      <c r="CF55" s="1228">
        <v>3.9</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602</v>
      </c>
      <c r="BC57" s="1231"/>
      <c r="BD57" s="1231"/>
      <c r="BE57" s="1231"/>
      <c r="BF57" s="1231"/>
      <c r="BG57" s="1231"/>
      <c r="BH57" s="1231"/>
      <c r="BI57" s="1231"/>
      <c r="BJ57" s="1231"/>
      <c r="BK57" s="1231"/>
      <c r="BL57" s="1231"/>
      <c r="BM57" s="1231"/>
      <c r="BN57" s="1231"/>
      <c r="BO57" s="1231"/>
      <c r="BP57" s="1228">
        <v>61.6</v>
      </c>
      <c r="BQ57" s="1228"/>
      <c r="BR57" s="1228"/>
      <c r="BS57" s="1228"/>
      <c r="BT57" s="1228"/>
      <c r="BU57" s="1228"/>
      <c r="BV57" s="1228"/>
      <c r="BW57" s="1228"/>
      <c r="BX57" s="1228">
        <v>62.5</v>
      </c>
      <c r="BY57" s="1228"/>
      <c r="BZ57" s="1228"/>
      <c r="CA57" s="1228"/>
      <c r="CB57" s="1228"/>
      <c r="CC57" s="1228"/>
      <c r="CD57" s="1228"/>
      <c r="CE57" s="1228"/>
      <c r="CF57" s="1228">
        <v>63.1</v>
      </c>
      <c r="CG57" s="1228"/>
      <c r="CH57" s="1228"/>
      <c r="CI57" s="1228"/>
      <c r="CJ57" s="1228"/>
      <c r="CK57" s="1228"/>
      <c r="CL57" s="1228"/>
      <c r="CM57" s="1228"/>
      <c r="CN57" s="1228">
        <v>63.2</v>
      </c>
      <c r="CO57" s="1228"/>
      <c r="CP57" s="1228"/>
      <c r="CQ57" s="1228"/>
      <c r="CR57" s="1228"/>
      <c r="CS57" s="1228"/>
      <c r="CT57" s="1228"/>
      <c r="CU57" s="1228"/>
      <c r="CV57" s="1228">
        <v>64.2</v>
      </c>
      <c r="CW57" s="1228"/>
      <c r="CX57" s="1228"/>
      <c r="CY57" s="1228"/>
      <c r="CZ57" s="1228"/>
      <c r="DA57" s="1228"/>
      <c r="DB57" s="1228"/>
      <c r="DC57" s="1228"/>
      <c r="DD57" s="363"/>
      <c r="DE57" s="362"/>
    </row>
    <row r="58" spans="1:109" s="358" customFormat="1" ht="13">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c r="B63" s="312" t="s">
        <v>604</v>
      </c>
    </row>
    <row r="64" spans="1:109" ht="13">
      <c r="B64" s="259"/>
      <c r="G64" s="357"/>
      <c r="I64" s="369"/>
      <c r="J64" s="369"/>
      <c r="K64" s="369"/>
      <c r="L64" s="369"/>
      <c r="M64" s="369"/>
      <c r="N64" s="370"/>
      <c r="AM64" s="357"/>
      <c r="AN64" s="357" t="s">
        <v>597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c r="B65" s="259"/>
      <c r="AN65" s="1240" t="s">
        <v>605</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c r="B71" s="259"/>
      <c r="G71" s="374"/>
      <c r="I71" s="375"/>
      <c r="J71" s="372"/>
      <c r="K71" s="372"/>
      <c r="L71" s="373"/>
      <c r="M71" s="372"/>
      <c r="N71" s="373"/>
      <c r="AM71" s="374"/>
      <c r="AN71" s="255" t="s">
        <v>599</v>
      </c>
    </row>
    <row r="72" spans="2:107" ht="13">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546</v>
      </c>
      <c r="BQ72" s="1233"/>
      <c r="BR72" s="1233"/>
      <c r="BS72" s="1233"/>
      <c r="BT72" s="1233"/>
      <c r="BU72" s="1233"/>
      <c r="BV72" s="1233"/>
      <c r="BW72" s="1233"/>
      <c r="BX72" s="1233" t="s">
        <v>547</v>
      </c>
      <c r="BY72" s="1233"/>
      <c r="BZ72" s="1233"/>
      <c r="CA72" s="1233"/>
      <c r="CB72" s="1233"/>
      <c r="CC72" s="1233"/>
      <c r="CD72" s="1233"/>
      <c r="CE72" s="1233"/>
      <c r="CF72" s="1233" t="s">
        <v>548</v>
      </c>
      <c r="CG72" s="1233"/>
      <c r="CH72" s="1233"/>
      <c r="CI72" s="1233"/>
      <c r="CJ72" s="1233"/>
      <c r="CK72" s="1233"/>
      <c r="CL72" s="1233"/>
      <c r="CM72" s="1233"/>
      <c r="CN72" s="1233" t="s">
        <v>549</v>
      </c>
      <c r="CO72" s="1233"/>
      <c r="CP72" s="1233"/>
      <c r="CQ72" s="1233"/>
      <c r="CR72" s="1233"/>
      <c r="CS72" s="1233"/>
      <c r="CT72" s="1233"/>
      <c r="CU72" s="1233"/>
      <c r="CV72" s="1233" t="s">
        <v>550</v>
      </c>
      <c r="CW72" s="1233"/>
      <c r="CX72" s="1233"/>
      <c r="CY72" s="1233"/>
      <c r="CZ72" s="1233"/>
      <c r="DA72" s="1233"/>
      <c r="DB72" s="1233"/>
      <c r="DC72" s="1233"/>
    </row>
    <row r="73" spans="2:107" ht="13">
      <c r="B73" s="259"/>
      <c r="G73" s="1236"/>
      <c r="H73" s="1236"/>
      <c r="I73" s="1236"/>
      <c r="J73" s="1236"/>
      <c r="K73" s="1232"/>
      <c r="L73" s="1232"/>
      <c r="M73" s="1232"/>
      <c r="N73" s="1232"/>
      <c r="AM73" s="359"/>
      <c r="AN73" s="1231" t="s">
        <v>600</v>
      </c>
      <c r="AO73" s="1231"/>
      <c r="AP73" s="1231"/>
      <c r="AQ73" s="1231"/>
      <c r="AR73" s="1231"/>
      <c r="AS73" s="1231"/>
      <c r="AT73" s="1231"/>
      <c r="AU73" s="1231"/>
      <c r="AV73" s="1231"/>
      <c r="AW73" s="1231"/>
      <c r="AX73" s="1231"/>
      <c r="AY73" s="1231"/>
      <c r="AZ73" s="1231"/>
      <c r="BA73" s="1231"/>
      <c r="BB73" s="1231" t="s">
        <v>601</v>
      </c>
      <c r="BC73" s="1231"/>
      <c r="BD73" s="1231"/>
      <c r="BE73" s="1231"/>
      <c r="BF73" s="1231"/>
      <c r="BG73" s="1231"/>
      <c r="BH73" s="1231"/>
      <c r="BI73" s="1231"/>
      <c r="BJ73" s="1231"/>
      <c r="BK73" s="1231"/>
      <c r="BL73" s="1231"/>
      <c r="BM73" s="1231"/>
      <c r="BN73" s="1231"/>
      <c r="BO73" s="1231"/>
      <c r="BP73" s="1228">
        <v>11.8</v>
      </c>
      <c r="BQ73" s="1228"/>
      <c r="BR73" s="1228"/>
      <c r="BS73" s="1228"/>
      <c r="BT73" s="1228"/>
      <c r="BU73" s="1228"/>
      <c r="BV73" s="1228"/>
      <c r="BW73" s="1228"/>
      <c r="BX73" s="1228">
        <v>9</v>
      </c>
      <c r="BY73" s="1228"/>
      <c r="BZ73" s="1228"/>
      <c r="CA73" s="1228"/>
      <c r="CB73" s="1228"/>
      <c r="CC73" s="1228"/>
      <c r="CD73" s="1228"/>
      <c r="CE73" s="1228"/>
      <c r="CF73" s="1228">
        <v>8.9</v>
      </c>
      <c r="CG73" s="1228"/>
      <c r="CH73" s="1228"/>
      <c r="CI73" s="1228"/>
      <c r="CJ73" s="1228"/>
      <c r="CK73" s="1228"/>
      <c r="CL73" s="1228"/>
      <c r="CM73" s="1228"/>
      <c r="CN73" s="1228">
        <v>8</v>
      </c>
      <c r="CO73" s="1228"/>
      <c r="CP73" s="1228"/>
      <c r="CQ73" s="1228"/>
      <c r="CR73" s="1228"/>
      <c r="CS73" s="1228"/>
      <c r="CT73" s="1228"/>
      <c r="CU73" s="1228"/>
      <c r="CV73" s="1228">
        <v>6.1</v>
      </c>
      <c r="CW73" s="1228"/>
      <c r="CX73" s="1228"/>
      <c r="CY73" s="1228"/>
      <c r="CZ73" s="1228"/>
      <c r="DA73" s="1228"/>
      <c r="DB73" s="1228"/>
      <c r="DC73" s="1228"/>
    </row>
    <row r="74" spans="2:107" ht="13">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606</v>
      </c>
      <c r="BC75" s="1231"/>
      <c r="BD75" s="1231"/>
      <c r="BE75" s="1231"/>
      <c r="BF75" s="1231"/>
      <c r="BG75" s="1231"/>
      <c r="BH75" s="1231"/>
      <c r="BI75" s="1231"/>
      <c r="BJ75" s="1231"/>
      <c r="BK75" s="1231"/>
      <c r="BL75" s="1231"/>
      <c r="BM75" s="1231"/>
      <c r="BN75" s="1231"/>
      <c r="BO75" s="1231"/>
      <c r="BP75" s="1228">
        <v>4.5</v>
      </c>
      <c r="BQ75" s="1228"/>
      <c r="BR75" s="1228"/>
      <c r="BS75" s="1228"/>
      <c r="BT75" s="1228"/>
      <c r="BU75" s="1228"/>
      <c r="BV75" s="1228"/>
      <c r="BW75" s="1228"/>
      <c r="BX75" s="1228">
        <v>4.4000000000000004</v>
      </c>
      <c r="BY75" s="1228"/>
      <c r="BZ75" s="1228"/>
      <c r="CA75" s="1228"/>
      <c r="CB75" s="1228"/>
      <c r="CC75" s="1228"/>
      <c r="CD75" s="1228"/>
      <c r="CE75" s="1228"/>
      <c r="CF75" s="1228">
        <v>4.3</v>
      </c>
      <c r="CG75" s="1228"/>
      <c r="CH75" s="1228"/>
      <c r="CI75" s="1228"/>
      <c r="CJ75" s="1228"/>
      <c r="CK75" s="1228"/>
      <c r="CL75" s="1228"/>
      <c r="CM75" s="1228"/>
      <c r="CN75" s="1228">
        <v>4.0999999999999996</v>
      </c>
      <c r="CO75" s="1228"/>
      <c r="CP75" s="1228"/>
      <c r="CQ75" s="1228"/>
      <c r="CR75" s="1228"/>
      <c r="CS75" s="1228"/>
      <c r="CT75" s="1228"/>
      <c r="CU75" s="1228"/>
      <c r="CV75" s="1228">
        <v>4.2</v>
      </c>
      <c r="CW75" s="1228"/>
      <c r="CX75" s="1228"/>
      <c r="CY75" s="1228"/>
      <c r="CZ75" s="1228"/>
      <c r="DA75" s="1228"/>
      <c r="DB75" s="1228"/>
      <c r="DC75" s="1228"/>
    </row>
    <row r="76" spans="2:107" ht="13">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c r="B77" s="259"/>
      <c r="G77" s="1234"/>
      <c r="H77" s="1234"/>
      <c r="I77" s="1234"/>
      <c r="J77" s="1234"/>
      <c r="K77" s="1232"/>
      <c r="L77" s="1232"/>
      <c r="M77" s="1232"/>
      <c r="N77" s="1232"/>
      <c r="AN77" s="1233" t="s">
        <v>603</v>
      </c>
      <c r="AO77" s="1233"/>
      <c r="AP77" s="1233"/>
      <c r="AQ77" s="1233"/>
      <c r="AR77" s="1233"/>
      <c r="AS77" s="1233"/>
      <c r="AT77" s="1233"/>
      <c r="AU77" s="1233"/>
      <c r="AV77" s="1233"/>
      <c r="AW77" s="1233"/>
      <c r="AX77" s="1233"/>
      <c r="AY77" s="1233"/>
      <c r="AZ77" s="1233"/>
      <c r="BA77" s="1233"/>
      <c r="BB77" s="1231" t="s">
        <v>601</v>
      </c>
      <c r="BC77" s="1231"/>
      <c r="BD77" s="1231"/>
      <c r="BE77" s="1231"/>
      <c r="BF77" s="1231"/>
      <c r="BG77" s="1231"/>
      <c r="BH77" s="1231"/>
      <c r="BI77" s="1231"/>
      <c r="BJ77" s="1231"/>
      <c r="BK77" s="1231"/>
      <c r="BL77" s="1231"/>
      <c r="BM77" s="1231"/>
      <c r="BN77" s="1231"/>
      <c r="BO77" s="1231"/>
      <c r="BP77" s="1228">
        <v>5</v>
      </c>
      <c r="BQ77" s="1228"/>
      <c r="BR77" s="1228"/>
      <c r="BS77" s="1228"/>
      <c r="BT77" s="1228"/>
      <c r="BU77" s="1228"/>
      <c r="BV77" s="1228"/>
      <c r="BW77" s="1228"/>
      <c r="BX77" s="1228">
        <v>5.4</v>
      </c>
      <c r="BY77" s="1228"/>
      <c r="BZ77" s="1228"/>
      <c r="CA77" s="1228"/>
      <c r="CB77" s="1228"/>
      <c r="CC77" s="1228"/>
      <c r="CD77" s="1228"/>
      <c r="CE77" s="1228"/>
      <c r="CF77" s="1228">
        <v>3.9</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606</v>
      </c>
      <c r="BC79" s="1231"/>
      <c r="BD79" s="1231"/>
      <c r="BE79" s="1231"/>
      <c r="BF79" s="1231"/>
      <c r="BG79" s="1231"/>
      <c r="BH79" s="1231"/>
      <c r="BI79" s="1231"/>
      <c r="BJ79" s="1231"/>
      <c r="BK79" s="1231"/>
      <c r="BL79" s="1231"/>
      <c r="BM79" s="1231"/>
      <c r="BN79" s="1231"/>
      <c r="BO79" s="1231"/>
      <c r="BP79" s="1228">
        <v>4.5</v>
      </c>
      <c r="BQ79" s="1228"/>
      <c r="BR79" s="1228"/>
      <c r="BS79" s="1228"/>
      <c r="BT79" s="1228"/>
      <c r="BU79" s="1228"/>
      <c r="BV79" s="1228"/>
      <c r="BW79" s="1228"/>
      <c r="BX79" s="1228">
        <v>4.2</v>
      </c>
      <c r="BY79" s="1228"/>
      <c r="BZ79" s="1228"/>
      <c r="CA79" s="1228"/>
      <c r="CB79" s="1228"/>
      <c r="CC79" s="1228"/>
      <c r="CD79" s="1228"/>
      <c r="CE79" s="1228"/>
      <c r="CF79" s="1228">
        <v>4.2</v>
      </c>
      <c r="CG79" s="1228"/>
      <c r="CH79" s="1228"/>
      <c r="CI79" s="1228"/>
      <c r="CJ79" s="1228"/>
      <c r="CK79" s="1228"/>
      <c r="CL79" s="1228"/>
      <c r="CM79" s="1228"/>
      <c r="CN79" s="1228">
        <v>4.5</v>
      </c>
      <c r="CO79" s="1228"/>
      <c r="CP79" s="1228"/>
      <c r="CQ79" s="1228"/>
      <c r="CR79" s="1228"/>
      <c r="CS79" s="1228"/>
      <c r="CT79" s="1228"/>
      <c r="CU79" s="1228"/>
      <c r="CV79" s="1228">
        <v>4.5999999999999996</v>
      </c>
      <c r="CW79" s="1228"/>
      <c r="CX79" s="1228"/>
      <c r="CY79" s="1228"/>
      <c r="CZ79" s="1228"/>
      <c r="DA79" s="1228"/>
      <c r="DB79" s="1228"/>
      <c r="DC79" s="1228"/>
    </row>
    <row r="80" spans="2:107" ht="13">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c r="B81" s="259"/>
    </row>
    <row r="82" spans="2:109" ht="16.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c r="DD84" s="255"/>
      <c r="DE84" s="255"/>
    </row>
    <row r="85" spans="2:109" ht="13">
      <c r="DD85" s="255"/>
      <c r="DE85" s="255"/>
    </row>
  </sheetData>
  <sheetProtection algorithmName="SHA-512" hashValue="VIrNwVATUrjGV89c5CeYEdO2pwZ9DiRQ4RR+NphE7Lyk5EcWk8mY4fQG9aDZOdOU+GhjPv5TFsFTaab4m4VTWA==" saltValue="vN1Og83T9wP6E9SjstQam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05563-CE9B-42C1-87E3-74D009E198F1}">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453125" style="254" customWidth="1"/>
    <col min="35" max="122" width="2.453125" style="253" customWidth="1"/>
    <col min="123" max="16384" width="2.4531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c r="S2" s="253"/>
      <c r="AH2" s="253"/>
    </row>
    <row r="3" spans="1: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row r="5" spans="1:34" ht="13"/>
    <row r="6" spans="1:34" ht="13"/>
    <row r="7" spans="1:34" ht="13"/>
    <row r="8" spans="1:34" ht="13"/>
    <row r="9" spans="1:34" ht="13">
      <c r="AH9" s="253"/>
    </row>
    <row r="10" spans="1:34" ht="13"/>
    <row r="11" spans="1:34" ht="13"/>
    <row r="12" spans="1:34" ht="13"/>
    <row r="13" spans="1:34" ht="13"/>
    <row r="14" spans="1:34" ht="13"/>
    <row r="15" spans="1:34" ht="13"/>
    <row r="16" spans="1: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493</v>
      </c>
    </row>
  </sheetData>
  <sheetProtection algorithmName="SHA-512" hashValue="MTK88nDMcZ5e9nk9oEZeMIP6UEERg10BDeucVEs0AIiwfpDzgKjvY0ZuBN9HutC1FXz1FOiKJEDh4sGxr78New==" saltValue="d0dseEyTDTP1xchFQ+Qy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C3F96-7542-4FDB-89A1-799676E9724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453125" style="254" customWidth="1"/>
    <col min="35" max="122" width="2.453125" style="253" customWidth="1"/>
    <col min="123" max="16384" width="2.4531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c r="S2" s="253"/>
      <c r="AH2" s="253"/>
    </row>
    <row r="3" spans="2: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row r="5" spans="2:34" ht="13"/>
    <row r="6" spans="2:34" ht="13"/>
    <row r="7" spans="2:34" ht="13"/>
    <row r="8" spans="2:34" ht="13"/>
    <row r="9" spans="2:34" ht="13">
      <c r="AH9" s="253"/>
    </row>
    <row r="10" spans="2:34" ht="13"/>
    <row r="11" spans="2:34" ht="13"/>
    <row r="12" spans="2:34" ht="13"/>
    <row r="13" spans="2:34" ht="13"/>
    <row r="14" spans="2:34" ht="13"/>
    <row r="15" spans="2:34" ht="13"/>
    <row r="16" spans="2: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c r="AG59" s="253"/>
      <c r="AH59" s="253"/>
    </row>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493</v>
      </c>
    </row>
  </sheetData>
  <sheetProtection algorithmName="SHA-512" hashValue="f9XRIjj5ChqerXX9w2rKF4Kxonf8tRowkvyH5DQ3Dk9tkJycASVWuPSdC89TjudpVSIMXB0sshS3M19+ZnCxrg==" saltValue="pQs8MH9tf37Tf96zNK22Q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53</v>
      </c>
      <c r="E2" s="147"/>
      <c r="F2" s="148" t="s">
        <v>543</v>
      </c>
      <c r="G2" s="149"/>
      <c r="H2" s="150"/>
    </row>
    <row r="3" spans="1:8">
      <c r="A3" s="146" t="s">
        <v>536</v>
      </c>
      <c r="B3" s="151"/>
      <c r="C3" s="152"/>
      <c r="D3" s="153">
        <v>28209</v>
      </c>
      <c r="E3" s="154"/>
      <c r="F3" s="155">
        <v>43226</v>
      </c>
      <c r="G3" s="156"/>
      <c r="H3" s="157"/>
    </row>
    <row r="4" spans="1:8">
      <c r="A4" s="158"/>
      <c r="B4" s="159"/>
      <c r="C4" s="160"/>
      <c r="D4" s="161">
        <v>15116</v>
      </c>
      <c r="E4" s="162"/>
      <c r="F4" s="163">
        <v>22622</v>
      </c>
      <c r="G4" s="164"/>
      <c r="H4" s="165"/>
    </row>
    <row r="5" spans="1:8">
      <c r="A5" s="146" t="s">
        <v>538</v>
      </c>
      <c r="B5" s="151"/>
      <c r="C5" s="152"/>
      <c r="D5" s="153">
        <v>27982</v>
      </c>
      <c r="E5" s="154"/>
      <c r="F5" s="155">
        <v>42836</v>
      </c>
      <c r="G5" s="156"/>
      <c r="H5" s="157"/>
    </row>
    <row r="6" spans="1:8">
      <c r="A6" s="158"/>
      <c r="B6" s="159"/>
      <c r="C6" s="160"/>
      <c r="D6" s="161">
        <v>20146</v>
      </c>
      <c r="E6" s="162"/>
      <c r="F6" s="163">
        <v>22936</v>
      </c>
      <c r="G6" s="164"/>
      <c r="H6" s="165"/>
    </row>
    <row r="7" spans="1:8">
      <c r="A7" s="146" t="s">
        <v>539</v>
      </c>
      <c r="B7" s="151"/>
      <c r="C7" s="152"/>
      <c r="D7" s="153">
        <v>40700</v>
      </c>
      <c r="E7" s="154"/>
      <c r="F7" s="155">
        <v>44161</v>
      </c>
      <c r="G7" s="156"/>
      <c r="H7" s="157"/>
    </row>
    <row r="8" spans="1:8">
      <c r="A8" s="158"/>
      <c r="B8" s="159"/>
      <c r="C8" s="160"/>
      <c r="D8" s="161">
        <v>27163</v>
      </c>
      <c r="E8" s="162"/>
      <c r="F8" s="163">
        <v>23644</v>
      </c>
      <c r="G8" s="164"/>
      <c r="H8" s="165"/>
    </row>
    <row r="9" spans="1:8">
      <c r="A9" s="146" t="s">
        <v>540</v>
      </c>
      <c r="B9" s="151"/>
      <c r="C9" s="152"/>
      <c r="D9" s="153">
        <v>34809</v>
      </c>
      <c r="E9" s="154"/>
      <c r="F9" s="155">
        <v>43955</v>
      </c>
      <c r="G9" s="156"/>
      <c r="H9" s="157"/>
    </row>
    <row r="10" spans="1:8">
      <c r="A10" s="158"/>
      <c r="B10" s="159"/>
      <c r="C10" s="160"/>
      <c r="D10" s="161">
        <v>24996</v>
      </c>
      <c r="E10" s="162"/>
      <c r="F10" s="163">
        <v>21318</v>
      </c>
      <c r="G10" s="164"/>
      <c r="H10" s="165"/>
    </row>
    <row r="11" spans="1:8">
      <c r="A11" s="146" t="s">
        <v>541</v>
      </c>
      <c r="B11" s="151"/>
      <c r="C11" s="152"/>
      <c r="D11" s="153">
        <v>21399</v>
      </c>
      <c r="E11" s="154"/>
      <c r="F11" s="155">
        <v>41921</v>
      </c>
      <c r="G11" s="156"/>
      <c r="H11" s="157"/>
    </row>
    <row r="12" spans="1:8">
      <c r="A12" s="158"/>
      <c r="B12" s="159"/>
      <c r="C12" s="166"/>
      <c r="D12" s="161">
        <v>15372</v>
      </c>
      <c r="E12" s="162"/>
      <c r="F12" s="163">
        <v>21655</v>
      </c>
      <c r="G12" s="164"/>
      <c r="H12" s="165"/>
    </row>
    <row r="13" spans="1:8">
      <c r="A13" s="146"/>
      <c r="B13" s="151"/>
      <c r="C13" s="152"/>
      <c r="D13" s="153">
        <v>30620</v>
      </c>
      <c r="E13" s="154"/>
      <c r="F13" s="155">
        <v>43220</v>
      </c>
      <c r="G13" s="167"/>
      <c r="H13" s="157"/>
    </row>
    <row r="14" spans="1:8">
      <c r="A14" s="158"/>
      <c r="B14" s="159"/>
      <c r="C14" s="160"/>
      <c r="D14" s="161">
        <v>20559</v>
      </c>
      <c r="E14" s="162"/>
      <c r="F14" s="163">
        <v>22435</v>
      </c>
      <c r="G14" s="164"/>
      <c r="H14" s="165"/>
    </row>
    <row r="17" spans="1:11">
      <c r="A17" s="142" t="s">
        <v>54</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55</v>
      </c>
      <c r="B19" s="168">
        <f>ROUND(VALUE(SUBSTITUTE(実質収支比率等に係る経年分析!F$48,"▲","-")),2)</f>
        <v>8.8699999999999992</v>
      </c>
      <c r="C19" s="168">
        <f>ROUND(VALUE(SUBSTITUTE(実質収支比率等に係る経年分析!G$48,"▲","-")),2)</f>
        <v>7.46</v>
      </c>
      <c r="D19" s="168">
        <f>ROUND(VALUE(SUBSTITUTE(実質収支比率等に係る経年分析!H$48,"▲","-")),2)</f>
        <v>7.43</v>
      </c>
      <c r="E19" s="168">
        <f>ROUND(VALUE(SUBSTITUTE(実質収支比率等に係る経年分析!I$48,"▲","-")),2)</f>
        <v>9.57</v>
      </c>
      <c r="F19" s="168">
        <f>ROUND(VALUE(SUBSTITUTE(実質収支比率等に係る経年分析!J$48,"▲","-")),2)</f>
        <v>9.34</v>
      </c>
    </row>
    <row r="20" spans="1:11">
      <c r="A20" s="168" t="s">
        <v>56</v>
      </c>
      <c r="B20" s="168">
        <f>ROUND(VALUE(SUBSTITUTE(実質収支比率等に係る経年分析!F$47,"▲","-")),2)</f>
        <v>10.6</v>
      </c>
      <c r="C20" s="168">
        <f>ROUND(VALUE(SUBSTITUTE(実質収支比率等に係る経年分析!G$47,"▲","-")),2)</f>
        <v>10.89</v>
      </c>
      <c r="D20" s="168">
        <f>ROUND(VALUE(SUBSTITUTE(実質収支比率等に係る経年分析!H$47,"▲","-")),2)</f>
        <v>10.65</v>
      </c>
      <c r="E20" s="168">
        <f>ROUND(VALUE(SUBSTITUTE(実質収支比率等に係る経年分析!I$47,"▲","-")),2)</f>
        <v>11.96</v>
      </c>
      <c r="F20" s="168">
        <f>ROUND(VALUE(SUBSTITUTE(実質収支比率等に係る経年分析!J$47,"▲","-")),2)</f>
        <v>13.51</v>
      </c>
    </row>
    <row r="21" spans="1:11">
      <c r="A21" s="168" t="s">
        <v>57</v>
      </c>
      <c r="B21" s="168">
        <f>IF(ISNUMBER(VALUE(SUBSTITUTE(実質収支比率等に係る経年分析!F$49,"▲","-"))),ROUND(VALUE(SUBSTITUTE(実質収支比率等に係る経年分析!F$49,"▲","-")),2),NA())</f>
        <v>0.81</v>
      </c>
      <c r="C21" s="168">
        <f>IF(ISNUMBER(VALUE(SUBSTITUTE(実質収支比率等に係る経年分析!G$49,"▲","-"))),ROUND(VALUE(SUBSTITUTE(実質収支比率等に係る経年分析!G$49,"▲","-")),2),NA())</f>
        <v>-1.1100000000000001</v>
      </c>
      <c r="D21" s="168">
        <f>IF(ISNUMBER(VALUE(SUBSTITUTE(実質収支比率等に係る経年分析!H$49,"▲","-"))),ROUND(VALUE(SUBSTITUTE(実質収支比率等に係る経年分析!H$49,"▲","-")),2),NA())</f>
        <v>0.11</v>
      </c>
      <c r="E21" s="168">
        <f>IF(ISNUMBER(VALUE(SUBSTITUTE(実質収支比率等に係る経年分析!I$49,"▲","-"))),ROUND(VALUE(SUBSTITUTE(実質収支比率等に係る経年分析!I$49,"▲","-")),2),NA())</f>
        <v>4.22</v>
      </c>
      <c r="F21" s="168">
        <f>IF(ISNUMBER(VALUE(SUBSTITUTE(実質収支比率等に係る経年分析!J$49,"▲","-"))),ROUND(VALUE(SUBSTITUTE(実質収支比率等に係る経年分析!J$49,"▲","-")),2),NA())</f>
        <v>0.71</v>
      </c>
    </row>
    <row r="24" spans="1:11">
      <c r="A24" s="142" t="s">
        <v>58</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59</v>
      </c>
      <c r="C26" s="169" t="s">
        <v>60</v>
      </c>
      <c r="D26" s="169" t="s">
        <v>59</v>
      </c>
      <c r="E26" s="169" t="s">
        <v>60</v>
      </c>
      <c r="F26" s="169" t="s">
        <v>59</v>
      </c>
      <c r="G26" s="169" t="s">
        <v>60</v>
      </c>
      <c r="H26" s="169" t="s">
        <v>59</v>
      </c>
      <c r="I26" s="169" t="s">
        <v>60</v>
      </c>
      <c r="J26" s="169" t="s">
        <v>59</v>
      </c>
      <c r="K26" s="169" t="s">
        <v>60</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0.04</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str">
        <f>IF(連結実質赤字比率に係る赤字・黒字の構成分析!C$41="",NA(),連結実質赤字比率に係る赤字・黒字の構成分析!C$41)</f>
        <v>農業集落排水事業特別会計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0.09</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0.16</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0.12</v>
      </c>
    </row>
    <row r="30" spans="1:11">
      <c r="A30" s="169" t="str">
        <f>IF(連結実質赤字比率に係る赤字・黒字の構成分析!C$40="",NA(),連結実質赤字比率に係る赤字・黒字の構成分析!C$40)</f>
        <v>広田中央特定土地区画整理事業特別会計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0.28999999999999998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0.15</v>
      </c>
    </row>
    <row r="31" spans="1:11">
      <c r="A31" s="169" t="str">
        <f>IF(連結実質赤字比率に係る赤字・黒字の構成分析!C$39="",NA(),連結実質赤字比率に係る赤字・黒字の構成分析!C$39)</f>
        <v>北新宿第二土地区画整理事業特別会計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0.62</v>
      </c>
    </row>
    <row r="32" spans="1:11">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1.47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1.45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1.35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1.39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1.17</v>
      </c>
    </row>
    <row r="33" spans="1:16">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1.52</v>
      </c>
    </row>
    <row r="34" spans="1:16">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5.0599999999999996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5.37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4.6500000000000004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5.0999999999999996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5.82</v>
      </c>
    </row>
    <row r="35" spans="1:16">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5.08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5.78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6.31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6.48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6.66</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8.2799999999999994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6.92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8.81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8.56</v>
      </c>
    </row>
    <row r="39" spans="1:16">
      <c r="A39" s="142" t="s">
        <v>61</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c r="A42" s="170" t="s">
        <v>64</v>
      </c>
      <c r="B42" s="170"/>
      <c r="C42" s="170"/>
      <c r="D42" s="170">
        <f>'実質公債費比率（分子）の構造'!K$52</f>
        <v>4938</v>
      </c>
      <c r="E42" s="170"/>
      <c r="F42" s="170"/>
      <c r="G42" s="170">
        <f>'実質公債費比率（分子）の構造'!L$52</f>
        <v>4958</v>
      </c>
      <c r="H42" s="170"/>
      <c r="I42" s="170"/>
      <c r="J42" s="170">
        <f>'実質公債費比率（分子）の構造'!M$52</f>
        <v>4865</v>
      </c>
      <c r="K42" s="170"/>
      <c r="L42" s="170"/>
      <c r="M42" s="170">
        <f>'実質公債費比率（分子）の構造'!N$52</f>
        <v>4824</v>
      </c>
      <c r="N42" s="170"/>
      <c r="O42" s="170"/>
      <c r="P42" s="170">
        <f>'実質公債費比率（分子）の構造'!O$52</f>
        <v>4687</v>
      </c>
    </row>
    <row r="43" spans="1:16">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c r="A45" s="170" t="s">
        <v>67</v>
      </c>
      <c r="B45" s="170">
        <f>'実質公債費比率（分子）の構造'!K$49</f>
        <v>135</v>
      </c>
      <c r="C45" s="170"/>
      <c r="D45" s="170"/>
      <c r="E45" s="170">
        <f>'実質公債費比率（分子）の構造'!L$49</f>
        <v>79</v>
      </c>
      <c r="F45" s="170"/>
      <c r="G45" s="170"/>
      <c r="H45" s="170">
        <f>'実質公債費比率（分子）の構造'!M$49</f>
        <v>65</v>
      </c>
      <c r="I45" s="170"/>
      <c r="J45" s="170"/>
      <c r="K45" s="170">
        <f>'実質公債費比率（分子）の構造'!N$49</f>
        <v>56</v>
      </c>
      <c r="L45" s="170"/>
      <c r="M45" s="170"/>
      <c r="N45" s="170">
        <f>'実質公債費比率（分子）の構造'!O$49</f>
        <v>52</v>
      </c>
      <c r="O45" s="170"/>
      <c r="P45" s="170"/>
    </row>
    <row r="46" spans="1:16">
      <c r="A46" s="170" t="s">
        <v>68</v>
      </c>
      <c r="B46" s="170">
        <f>'実質公債費比率（分子）の構造'!K$48</f>
        <v>907</v>
      </c>
      <c r="C46" s="170"/>
      <c r="D46" s="170"/>
      <c r="E46" s="170">
        <f>'実質公債費比率（分子）の構造'!L$48</f>
        <v>844</v>
      </c>
      <c r="F46" s="170"/>
      <c r="G46" s="170"/>
      <c r="H46" s="170">
        <f>'実質公債費比率（分子）の構造'!M$48</f>
        <v>818</v>
      </c>
      <c r="I46" s="170"/>
      <c r="J46" s="170"/>
      <c r="K46" s="170">
        <f>'実質公債費比率（分子）の構造'!N$48</f>
        <v>775</v>
      </c>
      <c r="L46" s="170"/>
      <c r="M46" s="170"/>
      <c r="N46" s="170">
        <f>'実質公債費比率（分子）の構造'!O$48</f>
        <v>767</v>
      </c>
      <c r="O46" s="170"/>
      <c r="P46" s="170"/>
    </row>
    <row r="47" spans="1:16">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71</v>
      </c>
      <c r="B49" s="170">
        <f>'実質公債費比率（分子）の構造'!K$45</f>
        <v>4859</v>
      </c>
      <c r="C49" s="170"/>
      <c r="D49" s="170"/>
      <c r="E49" s="170">
        <f>'実質公債費比率（分子）の構造'!L$45</f>
        <v>4862</v>
      </c>
      <c r="F49" s="170"/>
      <c r="G49" s="170"/>
      <c r="H49" s="170">
        <f>'実質公債費比率（分子）の構造'!M$45</f>
        <v>4816</v>
      </c>
      <c r="I49" s="170"/>
      <c r="J49" s="170"/>
      <c r="K49" s="170">
        <f>'実質公債費比率（分子）の構造'!N$45</f>
        <v>4891</v>
      </c>
      <c r="L49" s="170"/>
      <c r="M49" s="170"/>
      <c r="N49" s="170">
        <f>'実質公債費比率（分子）の構造'!O$45</f>
        <v>4809</v>
      </c>
      <c r="O49" s="170"/>
      <c r="P49" s="170"/>
    </row>
    <row r="50" spans="1:16">
      <c r="A50" s="170" t="s">
        <v>72</v>
      </c>
      <c r="B50" s="170" t="e">
        <f>NA()</f>
        <v>#N/A</v>
      </c>
      <c r="C50" s="170">
        <f>IF(ISNUMBER('実質公債費比率（分子）の構造'!K$53),'実質公債費比率（分子）の構造'!K$53,NA())</f>
        <v>963</v>
      </c>
      <c r="D50" s="170" t="e">
        <f>NA()</f>
        <v>#N/A</v>
      </c>
      <c r="E50" s="170" t="e">
        <f>NA()</f>
        <v>#N/A</v>
      </c>
      <c r="F50" s="170">
        <f>IF(ISNUMBER('実質公債費比率（分子）の構造'!L$53),'実質公債費比率（分子）の構造'!L$53,NA())</f>
        <v>827</v>
      </c>
      <c r="G50" s="170" t="e">
        <f>NA()</f>
        <v>#N/A</v>
      </c>
      <c r="H50" s="170" t="e">
        <f>NA()</f>
        <v>#N/A</v>
      </c>
      <c r="I50" s="170">
        <f>IF(ISNUMBER('実質公債費比率（分子）の構造'!M$53),'実質公債費比率（分子）の構造'!M$53,NA())</f>
        <v>834</v>
      </c>
      <c r="J50" s="170" t="e">
        <f>NA()</f>
        <v>#N/A</v>
      </c>
      <c r="K50" s="170" t="e">
        <f>NA()</f>
        <v>#N/A</v>
      </c>
      <c r="L50" s="170">
        <f>IF(ISNUMBER('実質公債費比率（分子）の構造'!N$53),'実質公債費比率（分子）の構造'!N$53,NA())</f>
        <v>898</v>
      </c>
      <c r="M50" s="170" t="e">
        <f>NA()</f>
        <v>#N/A</v>
      </c>
      <c r="N50" s="170" t="e">
        <f>NA()</f>
        <v>#N/A</v>
      </c>
      <c r="O50" s="170">
        <f>IF(ISNUMBER('実質公債費比率（分子）の構造'!O$53),'実質公債費比率（分子）の構造'!O$53,NA())</f>
        <v>941</v>
      </c>
      <c r="P50" s="170" t="e">
        <f>NA()</f>
        <v>#N/A</v>
      </c>
    </row>
    <row r="53" spans="1:16">
      <c r="A53" s="142" t="s">
        <v>73</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c r="A56" s="169" t="s">
        <v>44</v>
      </c>
      <c r="B56" s="169"/>
      <c r="C56" s="169"/>
      <c r="D56" s="169">
        <f>'将来負担比率（分子）の構造'!I$52</f>
        <v>46555</v>
      </c>
      <c r="E56" s="169"/>
      <c r="F56" s="169"/>
      <c r="G56" s="169">
        <f>'将来負担比率（分子）の構造'!J$52</f>
        <v>45436</v>
      </c>
      <c r="H56" s="169"/>
      <c r="I56" s="169"/>
      <c r="J56" s="169">
        <f>'将来負担比率（分子）の構造'!K$52</f>
        <v>45215</v>
      </c>
      <c r="K56" s="169"/>
      <c r="L56" s="169"/>
      <c r="M56" s="169">
        <f>'将来負担比率（分子）の構造'!L$52</f>
        <v>43565</v>
      </c>
      <c r="N56" s="169"/>
      <c r="O56" s="169"/>
      <c r="P56" s="169">
        <f>'将来負担比率（分子）の構造'!M$52</f>
        <v>41070</v>
      </c>
    </row>
    <row r="57" spans="1:16">
      <c r="A57" s="169" t="s">
        <v>43</v>
      </c>
      <c r="B57" s="169"/>
      <c r="C57" s="169"/>
      <c r="D57" s="169">
        <f>'将来負担比率（分子）の構造'!I$51</f>
        <v>6570</v>
      </c>
      <c r="E57" s="169"/>
      <c r="F57" s="169"/>
      <c r="G57" s="169">
        <f>'将来負担比率（分子）の構造'!J$51</f>
        <v>6357</v>
      </c>
      <c r="H57" s="169"/>
      <c r="I57" s="169"/>
      <c r="J57" s="169">
        <f>'将来負担比率（分子）の構造'!K$51</f>
        <v>5985</v>
      </c>
      <c r="K57" s="169"/>
      <c r="L57" s="169"/>
      <c r="M57" s="169">
        <f>'将来負担比率（分子）の構造'!L$51</f>
        <v>5814</v>
      </c>
      <c r="N57" s="169"/>
      <c r="O57" s="169"/>
      <c r="P57" s="169">
        <f>'将来負担比率（分子）の構造'!M$51</f>
        <v>5437</v>
      </c>
    </row>
    <row r="58" spans="1:16">
      <c r="A58" s="169" t="s">
        <v>42</v>
      </c>
      <c r="B58" s="169"/>
      <c r="C58" s="169"/>
      <c r="D58" s="169">
        <f>'将来負担比率（分子）の構造'!I$50</f>
        <v>7618</v>
      </c>
      <c r="E58" s="169"/>
      <c r="F58" s="169"/>
      <c r="G58" s="169">
        <f>'将来負担比率（分子）の構造'!J$50</f>
        <v>7661</v>
      </c>
      <c r="H58" s="169"/>
      <c r="I58" s="169"/>
      <c r="J58" s="169">
        <f>'将来負担比率（分子）の構造'!K$50</f>
        <v>7814</v>
      </c>
      <c r="K58" s="169"/>
      <c r="L58" s="169"/>
      <c r="M58" s="169">
        <f>'将来負担比率（分子）の構造'!L$50</f>
        <v>8640</v>
      </c>
      <c r="N58" s="169"/>
      <c r="O58" s="169"/>
      <c r="P58" s="169">
        <f>'将来負担比率（分子）の構造'!M$50</f>
        <v>8509</v>
      </c>
    </row>
    <row r="59" spans="1:16">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36</v>
      </c>
      <c r="B62" s="169">
        <f>'将来負担比率（分子）の構造'!I$45</f>
        <v>5773</v>
      </c>
      <c r="C62" s="169"/>
      <c r="D62" s="169"/>
      <c r="E62" s="169">
        <f>'将来負担比率（分子）の構造'!J$45</f>
        <v>5689</v>
      </c>
      <c r="F62" s="169"/>
      <c r="G62" s="169"/>
      <c r="H62" s="169">
        <f>'将来負担比率（分子）の構造'!K$45</f>
        <v>5882</v>
      </c>
      <c r="I62" s="169"/>
      <c r="J62" s="169"/>
      <c r="K62" s="169">
        <f>'将来負担比率（分子）の構造'!L$45</f>
        <v>5585</v>
      </c>
      <c r="L62" s="169"/>
      <c r="M62" s="169"/>
      <c r="N62" s="169">
        <f>'将来負担比率（分子）の構造'!M$45</f>
        <v>5461</v>
      </c>
      <c r="O62" s="169"/>
      <c r="P62" s="169"/>
    </row>
    <row r="63" spans="1:16">
      <c r="A63" s="169" t="s">
        <v>35</v>
      </c>
      <c r="B63" s="169">
        <f>'将来負担比率（分子）の構造'!I$44</f>
        <v>503</v>
      </c>
      <c r="C63" s="169"/>
      <c r="D63" s="169"/>
      <c r="E63" s="169">
        <f>'将来負担比率（分子）の構造'!J$44</f>
        <v>477</v>
      </c>
      <c r="F63" s="169"/>
      <c r="G63" s="169"/>
      <c r="H63" s="169">
        <f>'将来負担比率（分子）の構造'!K$44</f>
        <v>541</v>
      </c>
      <c r="I63" s="169"/>
      <c r="J63" s="169"/>
      <c r="K63" s="169">
        <f>'将来負担比率（分子）の構造'!L$44</f>
        <v>467</v>
      </c>
      <c r="L63" s="169"/>
      <c r="M63" s="169"/>
      <c r="N63" s="169">
        <f>'将来負担比率（分子）の構造'!M$44</f>
        <v>460</v>
      </c>
      <c r="O63" s="169"/>
      <c r="P63" s="169"/>
    </row>
    <row r="64" spans="1:16">
      <c r="A64" s="169" t="s">
        <v>34</v>
      </c>
      <c r="B64" s="169">
        <f>'将来負担比率（分子）の構造'!I$43</f>
        <v>9258</v>
      </c>
      <c r="C64" s="169"/>
      <c r="D64" s="169"/>
      <c r="E64" s="169">
        <f>'将来負担比率（分子）の構造'!J$43</f>
        <v>8962</v>
      </c>
      <c r="F64" s="169"/>
      <c r="G64" s="169"/>
      <c r="H64" s="169">
        <f>'将来負担比率（分子）の構造'!K$43</f>
        <v>8549</v>
      </c>
      <c r="I64" s="169"/>
      <c r="J64" s="169"/>
      <c r="K64" s="169">
        <f>'将来負担比率（分子）の構造'!L$43</f>
        <v>8381</v>
      </c>
      <c r="L64" s="169"/>
      <c r="M64" s="169"/>
      <c r="N64" s="169">
        <f>'将来負担比率（分子）の構造'!M$43</f>
        <v>8006</v>
      </c>
      <c r="O64" s="169"/>
      <c r="P64" s="169"/>
    </row>
    <row r="65" spans="1:16">
      <c r="A65" s="169" t="s">
        <v>33</v>
      </c>
      <c r="B65" s="169">
        <f>'将来負担比率（分子）の構造'!I$42</f>
        <v>383</v>
      </c>
      <c r="C65" s="169"/>
      <c r="D65" s="169"/>
      <c r="E65" s="169">
        <f>'将来負担比率（分子）の構造'!J$42</f>
        <v>384</v>
      </c>
      <c r="F65" s="169"/>
      <c r="G65" s="169"/>
      <c r="H65" s="169">
        <f>'将来負担比率（分子）の構造'!K$42</f>
        <v>386</v>
      </c>
      <c r="I65" s="169"/>
      <c r="J65" s="169"/>
      <c r="K65" s="169">
        <f>'将来負担比率（分子）の構造'!L$42</f>
        <v>387</v>
      </c>
      <c r="L65" s="169"/>
      <c r="M65" s="169"/>
      <c r="N65" s="169">
        <f>'将来負担比率（分子）の構造'!M$42</f>
        <v>420</v>
      </c>
      <c r="O65" s="169"/>
      <c r="P65" s="169"/>
    </row>
    <row r="66" spans="1:16">
      <c r="A66" s="169" t="s">
        <v>32</v>
      </c>
      <c r="B66" s="169">
        <f>'将来負担比率（分子）の構造'!I$41</f>
        <v>47195</v>
      </c>
      <c r="C66" s="169"/>
      <c r="D66" s="169"/>
      <c r="E66" s="169">
        <f>'将来負担比率（分子）の構造'!J$41</f>
        <v>45745</v>
      </c>
      <c r="F66" s="169"/>
      <c r="G66" s="169"/>
      <c r="H66" s="169">
        <f>'将来負担比率（分子）の構造'!K$41</f>
        <v>45489</v>
      </c>
      <c r="I66" s="169"/>
      <c r="J66" s="169"/>
      <c r="K66" s="169">
        <f>'将来負担比率（分子）の構造'!L$41</f>
        <v>44942</v>
      </c>
      <c r="L66" s="169"/>
      <c r="M66" s="169"/>
      <c r="N66" s="169">
        <f>'将来負担比率（分子）の構造'!M$41</f>
        <v>41961</v>
      </c>
      <c r="O66" s="169"/>
      <c r="P66" s="169"/>
    </row>
    <row r="67" spans="1:16">
      <c r="A67" s="169" t="s">
        <v>76</v>
      </c>
      <c r="B67" s="169" t="e">
        <f>NA()</f>
        <v>#N/A</v>
      </c>
      <c r="C67" s="169">
        <f>IF(ISNUMBER('将来負担比率（分子）の構造'!I$53), IF('将来負担比率（分子）の構造'!I$53 &lt; 0, 0, '将来負担比率（分子）の構造'!I$53), NA())</f>
        <v>2369</v>
      </c>
      <c r="D67" s="169" t="e">
        <f>NA()</f>
        <v>#N/A</v>
      </c>
      <c r="E67" s="169" t="e">
        <f>NA()</f>
        <v>#N/A</v>
      </c>
      <c r="F67" s="169">
        <f>IF(ISNUMBER('将来負担比率（分子）の構造'!J$53), IF('将来負担比率（分子）の構造'!J$53 &lt; 0, 0, '将来負担比率（分子）の構造'!J$53), NA())</f>
        <v>1804</v>
      </c>
      <c r="G67" s="169" t="e">
        <f>NA()</f>
        <v>#N/A</v>
      </c>
      <c r="H67" s="169" t="e">
        <f>NA()</f>
        <v>#N/A</v>
      </c>
      <c r="I67" s="169">
        <f>IF(ISNUMBER('将来負担比率（分子）の構造'!K$53), IF('将来負担比率（分子）の構造'!K$53 &lt; 0, 0, '将来負担比率（分子）の構造'!K$53), NA())</f>
        <v>1834</v>
      </c>
      <c r="J67" s="169" t="e">
        <f>NA()</f>
        <v>#N/A</v>
      </c>
      <c r="K67" s="169" t="e">
        <f>NA()</f>
        <v>#N/A</v>
      </c>
      <c r="L67" s="169">
        <f>IF(ISNUMBER('将来負担比率（分子）の構造'!L$53), IF('将来負担比率（分子）の構造'!L$53 &lt; 0, 0, '将来負担比率（分子）の構造'!L$53), NA())</f>
        <v>1742</v>
      </c>
      <c r="M67" s="169" t="e">
        <f>NA()</f>
        <v>#N/A</v>
      </c>
      <c r="N67" s="169" t="e">
        <f>NA()</f>
        <v>#N/A</v>
      </c>
      <c r="O67" s="169">
        <f>IF(ISNUMBER('将来負担比率（分子）の構造'!M$53), IF('将来負担比率（分子）の構造'!M$53 &lt; 0, 0, '将来負担比率（分子）の構造'!M$53), NA())</f>
        <v>1292</v>
      </c>
      <c r="P67" s="169" t="e">
        <f>NA()</f>
        <v>#N/A</v>
      </c>
    </row>
    <row r="70" spans="1:16">
      <c r="A70" s="171" t="s">
        <v>77</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78</v>
      </c>
      <c r="B72" s="173">
        <f>基金残高に係る経年分析!F55</f>
        <v>2643</v>
      </c>
      <c r="C72" s="173">
        <f>基金残高に係る経年分析!G55</f>
        <v>3099</v>
      </c>
      <c r="D72" s="173">
        <f>基金残高に係る経年分析!H55</f>
        <v>3405</v>
      </c>
    </row>
    <row r="73" spans="1:16">
      <c r="A73" s="172" t="s">
        <v>79</v>
      </c>
      <c r="B73" s="173">
        <f>基金残高に係る経年分析!F56</f>
        <v>833</v>
      </c>
      <c r="C73" s="173">
        <f>基金残高に係る経年分析!G56</f>
        <v>1078</v>
      </c>
      <c r="D73" s="173">
        <f>基金残高に係る経年分析!H56</f>
        <v>791</v>
      </c>
    </row>
    <row r="74" spans="1:16">
      <c r="A74" s="172" t="s">
        <v>80</v>
      </c>
      <c r="B74" s="173">
        <f>基金残高に係る経年分析!F57</f>
        <v>6073</v>
      </c>
      <c r="C74" s="173">
        <f>基金残高に係る経年分析!G57</f>
        <v>6116</v>
      </c>
      <c r="D74" s="173">
        <f>基金残高に係る経年分析!H57</f>
        <v>6016</v>
      </c>
    </row>
  </sheetData>
  <sheetProtection algorithmName="SHA-512" hashValue="vO44MhAFcyGnFurV9ha4b82enN7CXg7BkZoX3kYxKqTvI+bBjBApO/vNENngrtw2CI1Jv86DwzZYAHxVnnZOag==" saltValue="U+oHPEQUYr+PNvfs0qya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dcterms:created xsi:type="dcterms:W3CDTF">2024-03-14T01:40:09Z</dcterms:created>
  <dcterms:modified xsi:type="dcterms:W3CDTF">2024-11-20T00:19:00Z</dcterms:modified>
  <cp:category/>
</cp:coreProperties>
</file>