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EF870039-E583-48F5-8DB9-BDCDB164721E}"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 sheetId="2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19"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25" r:id="rId14"/>
    <sheet name="施設類型別ストック情報分析表①" sheetId="26" r:id="rId15"/>
    <sheet name="施設類型別ストック情報分析表②" sheetId="27"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s="1"/>
  <c r="BE43" i="10"/>
  <c r="AM43" i="10"/>
  <c r="U43" i="10"/>
  <c r="E43" i="10"/>
  <c r="C43" i="10" s="1"/>
  <c r="DG42" i="10"/>
  <c r="CQ42" i="10"/>
  <c r="CO42" i="10" s="1"/>
  <c r="BY42" i="10"/>
  <c r="BE42" i="10"/>
  <c r="AM42" i="10"/>
  <c r="U42" i="10"/>
  <c r="E42" i="10"/>
  <c r="C42" i="10"/>
  <c r="DG41" i="10"/>
  <c r="CQ41" i="10"/>
  <c r="CO41" i="10"/>
  <c r="BY41" i="10"/>
  <c r="BE41" i="10"/>
  <c r="AM41" i="10"/>
  <c r="U41" i="10"/>
  <c r="E41" i="10"/>
  <c r="C41" i="10" s="1"/>
  <c r="DG40" i="10"/>
  <c r="CQ40" i="10"/>
  <c r="CO40" i="10" s="1"/>
  <c r="BY40" i="10"/>
  <c r="BE40" i="10"/>
  <c r="AM40" i="10"/>
  <c r="U40" i="10"/>
  <c r="E40" i="10"/>
  <c r="C40" i="10" s="1"/>
  <c r="DG39" i="10"/>
  <c r="CQ39" i="10"/>
  <c r="CO39" i="10" s="1"/>
  <c r="BY39" i="10"/>
  <c r="BE39" i="10"/>
  <c r="AM39" i="10"/>
  <c r="U39" i="10"/>
  <c r="E39" i="10"/>
  <c r="C39" i="10"/>
  <c r="DG38" i="10"/>
  <c r="CQ38" i="10"/>
  <c r="CO38" i="10"/>
  <c r="BY38" i="10"/>
  <c r="BE38" i="10"/>
  <c r="AM38" i="10"/>
  <c r="U38" i="10"/>
  <c r="E38" i="10"/>
  <c r="C38" i="10" s="1"/>
  <c r="DG37" i="10"/>
  <c r="CQ37" i="10"/>
  <c r="CO37" i="10" s="1"/>
  <c r="BY37" i="10"/>
  <c r="BE37" i="10"/>
  <c r="AM37" i="10"/>
  <c r="U37" i="10"/>
  <c r="E37" i="10"/>
  <c r="C37" i="10"/>
  <c r="DG36" i="10"/>
  <c r="CQ36" i="10"/>
  <c r="CO36" i="10"/>
  <c r="BY36" i="10"/>
  <c r="BE36" i="10"/>
  <c r="AO36" i="10"/>
  <c r="W36" i="10"/>
  <c r="E36" i="10"/>
  <c r="C36" i="10"/>
  <c r="DG35" i="10"/>
  <c r="CQ35" i="10"/>
  <c r="CO35" i="10"/>
  <c r="BY35" i="10"/>
  <c r="BE35" i="10"/>
  <c r="AO35" i="10"/>
  <c r="W35" i="10"/>
  <c r="E35" i="10"/>
  <c r="C35" i="10" s="1"/>
  <c r="DG34" i="10"/>
  <c r="CQ34" i="10"/>
  <c r="BY34" i="10"/>
  <c r="BG34" i="10"/>
  <c r="AO34" i="10"/>
  <c r="W34" i="10"/>
  <c r="E34" i="10"/>
  <c r="C34" i="10"/>
  <c r="U34" i="10" l="1"/>
  <c r="AM34" i="10" l="1"/>
  <c r="AM35" i="10" s="1"/>
  <c r="AM36" i="10" s="1"/>
  <c r="U35" i="10"/>
  <c r="U36" i="10" s="1"/>
  <c r="BE34" i="10" l="1"/>
  <c r="BW34" i="10" s="1"/>
  <c r="BW35" i="10" s="1"/>
  <c r="BW36" i="10" s="1"/>
  <c r="BW37" i="10" s="1"/>
  <c r="BW38" i="10" s="1"/>
  <c r="BW39" i="10" s="1"/>
  <c r="BW40" i="10" s="1"/>
  <c r="BW41" i="10" s="1"/>
  <c r="BW42" i="10" s="1"/>
  <c r="CO34" i="10" s="1"/>
</calcChain>
</file>

<file path=xl/sharedStrings.xml><?xml version="1.0" encoding="utf-8"?>
<sst xmlns="http://schemas.openxmlformats.org/spreadsheetml/2006/main" count="1089" uniqueCount="558">
  <si>
    <t>組合等が起こした地方債の元利償還金に対する負担金等</t>
  </si>
  <si>
    <t>一時借入金の利子</t>
    <rPh sb="0" eb="2">
      <t>イチジ</t>
    </rPh>
    <rPh sb="2" eb="5">
      <t>カリイレキン</t>
    </rPh>
    <rPh sb="6" eb="8">
      <t>リシ</t>
    </rPh>
    <phoneticPr fontId="33"/>
  </si>
  <si>
    <t>標準財政規模比（％）</t>
  </si>
  <si>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</si>
  <si>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</si>
  <si>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</si>
  <si>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</si>
  <si>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</si>
  <si>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</si>
  <si>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</si>
  <si>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</si>
  <si>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</si>
  <si>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</si>
  <si>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</si>
  <si>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</si>
  <si>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</si>
  <si>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</si>
  <si>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</si>
  <si>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</si>
  <si>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</si>
  <si>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</si>
  <si>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</si>
  <si>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</si>
  <si>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</si>
  <si>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</si>
  <si>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</si>
  <si>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</si>
  <si>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</si>
  <si>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宅地造成</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</si>
  <si>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</si>
  <si>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</si>
  <si>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</si>
  <si>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</si>
  <si>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</si>
  <si>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</si>
  <si>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</si>
  <si>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</si>
  <si>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</si>
  <si>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</si>
  <si>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</si>
  <si>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</si>
  <si>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</si>
  <si>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</si>
  <si>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</si>
  <si>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</si>
  <si>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</si>
  <si>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</si>
  <si>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令和4年度</t>
  </si>
  <si>
    <t>基金残高に係る経年分析</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</si>
  <si>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</si>
  <si>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</si>
  <si>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</si>
  <si>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</si>
  <si>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</si>
  <si>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</si>
  <si>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</si>
  <si>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</si>
  <si>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</si>
  <si>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</si>
  <si>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</si>
  <si>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</si>
  <si>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</si>
  <si>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</si>
  <si>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令和3年度(千円･％)</t>
    <rPh sb="0" eb="2">
      <t>レイワ</t>
    </rPh>
    <rPh sb="4" eb="5">
      <t>ド</t>
    </rPh>
    <rPh sb="6" eb="8">
      <t>センエン</t>
    </rPh>
    <phoneticPr fontId="5"/>
  </si>
  <si>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</si>
  <si>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</si>
  <si>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</si>
  <si>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</si>
  <si>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</si>
  <si>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</si>
  <si>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</si>
  <si>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</si>
  <si>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</si>
  <si>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</si>
  <si>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</si>
  <si>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</si>
  <si>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</si>
  <si>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</si>
  <si>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</si>
  <si>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</si>
  <si>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</si>
  <si>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</si>
  <si>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</si>
  <si>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</si>
  <si>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</si>
  <si>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</si>
  <si>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</si>
  <si>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</si>
  <si>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</si>
  <si>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</si>
  <si>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</si>
  <si>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</si>
  <si>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</si>
  <si>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</si>
  <si>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</si>
  <si>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</si>
  <si>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</si>
  <si>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</si>
  <si>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</si>
  <si>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</si>
  <si>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</si>
  <si>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</si>
  <si>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</si>
  <si>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</si>
  <si>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</si>
  <si>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</si>
  <si>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</si>
  <si>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</si>
  <si>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</si>
  <si>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</si>
  <si>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</si>
  <si>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</si>
  <si>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</si>
  <si>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</si>
  <si>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</si>
  <si>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</si>
  <si>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</si>
  <si>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</si>
  <si>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</si>
  <si>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</si>
  <si>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</si>
  <si>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</si>
  <si>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</si>
  <si>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</si>
  <si>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</si>
  <si>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</si>
  <si>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</si>
  <si>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</si>
  <si>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</si>
  <si>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xml:space="preserve"> R04</t>
  </si>
  <si>
    <t>いわゆる五省協定等に係るもの</t>
    <rPh sb="4" eb="6">
      <t>ゴショウ</t>
    </rPh>
    <rPh sb="6" eb="9">
      <t>キョウテイトウ</t>
    </rPh>
    <rPh sb="10" eb="11">
      <t>カカ</t>
    </rPh>
    <phoneticPr fontId="33"/>
  </si>
  <si>
    <t>埼玉県</t>
  </si>
  <si>
    <t>地方債</t>
  </si>
  <si>
    <t>2-8</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</si>
  <si>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</si>
  <si>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</si>
  <si>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施行時特例市</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</si>
  <si>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</si>
  <si>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</si>
  <si>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</si>
  <si>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</si>
  <si>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</si>
  <si>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</si>
  <si>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</si>
  <si>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</si>
  <si>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</si>
  <si>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</si>
  <si>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</si>
  <si>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</si>
  <si>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</si>
  <si>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</si>
  <si>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</si>
  <si>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</si>
  <si>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</si>
  <si>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春日部市</t>
  </si>
  <si>
    <t>　震災復興特別交付税</t>
  </si>
  <si>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</si>
  <si>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</si>
  <si>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</si>
  <si>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</si>
  <si>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　　(※1)</t>
  </si>
  <si>
    <t>首都</t>
    <rPh sb="0" eb="2">
      <t>シュト</t>
    </rPh>
    <phoneticPr fontId="5"/>
  </si>
  <si>
    <t>参考</t>
    <rPh sb="0" eb="2">
      <t>サンコウ</t>
    </rPh>
    <phoneticPr fontId="5"/>
  </si>
  <si>
    <t>○</t>
  </si>
  <si>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</si>
  <si>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</si>
  <si>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</si>
  <si>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</si>
  <si>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</si>
  <si>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</si>
  <si>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</si>
  <si>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</si>
  <si>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</si>
  <si>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</si>
  <si>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</si>
  <si>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</si>
  <si>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</si>
  <si>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</si>
  <si>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</si>
  <si>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</si>
  <si>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</si>
  <si>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</si>
  <si>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</si>
  <si>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</si>
  <si>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</si>
  <si>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-1.3</t>
  </si>
  <si>
    <t>現年</t>
    <rPh sb="0" eb="1">
      <t>ゲン</t>
    </rPh>
    <rPh sb="1" eb="2">
      <t>ネン</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</si>
  <si>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</si>
  <si>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</si>
  <si>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</si>
  <si>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</si>
  <si>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</si>
  <si>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</si>
  <si>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</si>
  <si>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</si>
  <si>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</si>
  <si>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</si>
  <si>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</si>
  <si>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</si>
  <si>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</si>
  <si>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</si>
  <si>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</si>
  <si>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春日部市土地開発公社</t>
    <rPh sb="0" eb="4">
      <t>カスカベシ</t>
    </rPh>
    <rPh sb="4" eb="6">
      <t>トチ</t>
    </rPh>
    <rPh sb="6" eb="8">
      <t>カイハツ</t>
    </rPh>
    <rPh sb="8" eb="10">
      <t>コウシャ</t>
    </rPh>
    <phoneticPr fontId="5"/>
  </si>
  <si>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</si>
  <si>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</si>
  <si>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</si>
  <si>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</si>
  <si>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</si>
  <si>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</si>
  <si>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</si>
  <si>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</si>
  <si>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</si>
  <si>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</si>
  <si>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</si>
  <si>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</si>
  <si>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</si>
  <si>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</si>
  <si>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</si>
  <si>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</si>
  <si>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</si>
  <si>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財政調整基金残高</t>
    <rPh sb="0" eb="2">
      <t>ザイセイ</t>
    </rPh>
    <rPh sb="2" eb="4">
      <t>チョウセイ</t>
    </rPh>
    <rPh sb="4" eb="6">
      <t>キキン</t>
    </rPh>
    <rPh sb="6" eb="8">
      <t>ザンダカ</t>
    </rPh>
    <phoneticPr fontId="5"/>
  </si>
  <si>
    <t>-0.5</t>
  </si>
  <si>
    <t>基金残高合計</t>
    <rPh sb="0" eb="2">
      <t>キキン</t>
    </rPh>
    <rPh sb="2" eb="4">
      <t>ザンダカ</t>
    </rPh>
    <rPh sb="4" eb="6">
      <t>ゴウケイ</t>
    </rPh>
    <phoneticPr fontId="5"/>
  </si>
  <si>
    <t>基準財政需要額</t>
  </si>
  <si>
    <t>組合等名</t>
  </si>
  <si>
    <t>純資産又は
正味財産</t>
  </si>
  <si>
    <t>-0.7</t>
  </si>
  <si>
    <t>決算額 (A)</t>
    <rPh sb="0" eb="2">
      <t>ケッサン</t>
    </rPh>
    <rPh sb="2" eb="3">
      <t>ガク</t>
    </rPh>
    <phoneticPr fontId="5"/>
  </si>
  <si>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</si>
  <si>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</si>
  <si>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</si>
  <si>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</si>
  <si>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</si>
  <si>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</si>
  <si>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看護専門学校特別会計</t>
  </si>
  <si>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</si>
  <si>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</si>
  <si>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</si>
  <si>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</si>
  <si>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</si>
  <si>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</si>
  <si>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</si>
  <si>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</si>
  <si>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</si>
  <si>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</si>
  <si>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</si>
  <si>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</si>
  <si>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</si>
  <si>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</si>
  <si>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</si>
  <si>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</si>
  <si>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</si>
  <si>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</si>
  <si>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</si>
  <si>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</si>
  <si>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</si>
  <si>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</si>
  <si>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</si>
  <si>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</si>
  <si>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</si>
  <si>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</si>
  <si>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</si>
  <si>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</si>
  <si>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</si>
  <si>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</si>
  <si>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</si>
  <si>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</si>
  <si>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</si>
  <si>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</si>
  <si>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</si>
  <si>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</si>
  <si>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</si>
  <si>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</si>
  <si>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</si>
  <si>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</si>
  <si>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</si>
  <si>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</si>
  <si>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</si>
  <si>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</si>
  <si>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</si>
  <si>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</si>
  <si>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</si>
  <si>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</si>
  <si>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</si>
  <si>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</si>
  <si>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</si>
  <si>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</si>
  <si>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</si>
  <si>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</si>
  <si>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</si>
  <si>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</si>
  <si>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</si>
  <si>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</si>
  <si>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</si>
  <si>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</si>
  <si>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</si>
  <si>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</si>
  <si>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</si>
  <si>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</si>
  <si>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</si>
  <si>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埼玉県春日部市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</si>
  <si>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</si>
  <si>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</si>
  <si>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</si>
  <si>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</si>
  <si>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</si>
  <si>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</si>
  <si>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</si>
  <si>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</si>
  <si>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</si>
  <si>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</si>
  <si>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</si>
  <si>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</si>
  <si>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</si>
  <si>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</si>
  <si>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</si>
  <si>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 xml:space="preserve"> R03</t>
  </si>
  <si>
    <t>普通税</t>
    <rPh sb="0" eb="2">
      <t>フツウ</t>
    </rPh>
    <rPh sb="2" eb="3">
      <t>ゼイ</t>
    </rPh>
    <phoneticPr fontId="10"/>
  </si>
  <si>
    <t>軽油引取税交付金</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</si>
  <si>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</si>
  <si>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</si>
  <si>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</si>
  <si>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</si>
  <si>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減債基金</t>
    <rPh sb="0" eb="2">
      <t>ゲンサイ</t>
    </rPh>
    <rPh sb="2" eb="4">
      <t>キキン</t>
    </rPh>
    <phoneticPr fontId="5"/>
  </si>
  <si>
    <t>　法定普通税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</si>
  <si>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</si>
  <si>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</si>
  <si>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</si>
  <si>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</si>
  <si>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</si>
  <si>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</si>
  <si>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</si>
  <si>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</si>
  <si>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</si>
  <si>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</si>
  <si>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</si>
  <si>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公共用地及び施設取得又は施設整備基金</t>
    <rPh sb="0" eb="2">
      <t>コウキョウ</t>
    </rPh>
    <rPh sb="2" eb="4">
      <t>ヨウチ</t>
    </rPh>
    <rPh sb="4" eb="5">
      <t>オヨ</t>
    </rPh>
    <rPh sb="6" eb="8">
      <t>シセツ</t>
    </rPh>
    <rPh sb="8" eb="10">
      <t>シュトク</t>
    </rPh>
    <rPh sb="10" eb="11">
      <t>マタ</t>
    </rPh>
    <rPh sb="12" eb="14">
      <t>シセツ</t>
    </rPh>
    <rPh sb="14" eb="16">
      <t>セイビ</t>
    </rPh>
    <rPh sb="16" eb="18">
      <t>キキン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</si>
  <si>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</si>
  <si>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</si>
  <si>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</si>
  <si>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</si>
  <si>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</si>
  <si>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</si>
  <si>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</si>
  <si>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</si>
  <si>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</si>
  <si>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</si>
  <si>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</si>
  <si>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</si>
  <si>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</si>
  <si>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</si>
  <si>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</si>
  <si>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</si>
  <si>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</si>
  <si>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</si>
  <si>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</si>
  <si>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</si>
  <si>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</si>
  <si>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</si>
  <si>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</si>
  <si>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</si>
  <si>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</si>
  <si>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</si>
  <si>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</si>
  <si>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</si>
  <si>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</si>
  <si>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</si>
  <si>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　　入湯税</t>
  </si>
  <si>
    <t>ふるさとかすかべ応援基金</t>
    <rPh sb="8" eb="10">
      <t>オウエン</t>
    </rPh>
    <rPh sb="10" eb="12">
      <t>キキン</t>
    </rPh>
    <phoneticPr fontId="5"/>
  </si>
  <si>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</si>
  <si>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</si>
  <si>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</si>
  <si>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</si>
  <si>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</si>
  <si>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</si>
  <si>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</si>
  <si>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</si>
  <si>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</si>
  <si>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</si>
  <si>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</si>
  <si>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</si>
  <si>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</si>
  <si>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</si>
  <si>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</si>
  <si>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</si>
  <si>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</si>
  <si>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</si>
  <si>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</si>
  <si>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</si>
  <si>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</si>
  <si>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</si>
  <si>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</si>
  <si>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</si>
  <si>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</si>
  <si>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</si>
  <si>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</si>
  <si>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</si>
  <si>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</si>
  <si>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</si>
  <si>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</si>
  <si>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</si>
  <si>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</si>
  <si>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</si>
  <si>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</si>
  <si>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</si>
  <si>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</si>
  <si>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</si>
  <si>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</si>
  <si>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</si>
  <si>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</si>
  <si>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</si>
  <si>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</si>
  <si>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</si>
  <si>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</si>
  <si>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</si>
  <si>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</si>
  <si>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</si>
  <si>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</si>
  <si>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</si>
  <si>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</si>
  <si>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</si>
  <si>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</si>
  <si>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</si>
  <si>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</si>
  <si>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</si>
  <si>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</si>
  <si>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</si>
  <si>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</si>
  <si>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</si>
  <si>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</si>
  <si>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</si>
  <si>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</si>
  <si>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</si>
  <si>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</si>
  <si>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</si>
  <si>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</si>
  <si>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</si>
  <si>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</si>
  <si>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</si>
  <si>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</si>
  <si>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</si>
  <si>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</si>
  <si>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</si>
  <si>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</si>
  <si>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</si>
  <si>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</si>
  <si>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</si>
  <si>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</si>
  <si>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</si>
  <si>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</si>
  <si>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</si>
  <si>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</si>
  <si>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</si>
  <si>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</si>
  <si>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水道事業会計</t>
  </si>
  <si>
    <t>法適用企業</t>
  </si>
  <si>
    <t>病院事業会計</t>
  </si>
  <si>
    <t>西金野井第二土地区画整理事業特別会計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</si>
  <si>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</si>
  <si>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</si>
  <si>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</si>
  <si>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</si>
  <si>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</si>
  <si>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</si>
  <si>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</si>
  <si>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</si>
  <si>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</si>
  <si>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</si>
  <si>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</si>
  <si>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</si>
  <si>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</si>
  <si>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</si>
  <si>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</si>
  <si>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</si>
  <si>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</si>
  <si>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</si>
  <si>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</si>
  <si>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</si>
  <si>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</si>
  <si>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</si>
  <si>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</si>
  <si>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</si>
  <si>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</si>
  <si>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</si>
  <si>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</si>
  <si>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地域振興基金</t>
    <rPh sb="0" eb="2">
      <t>チイキ</t>
    </rPh>
    <rPh sb="2" eb="4">
      <t>シンコウ</t>
    </rPh>
    <rPh sb="4" eb="6">
      <t>キキン</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</si>
  <si>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</si>
  <si>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</si>
  <si>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</si>
  <si>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</si>
  <si>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</si>
  <si>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</si>
  <si>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</si>
  <si>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</si>
  <si>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</si>
  <si>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</si>
  <si>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</si>
  <si>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</si>
  <si>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</si>
  <si>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</si>
  <si>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</si>
  <si>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</si>
  <si>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</si>
  <si>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</si>
  <si>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</si>
  <si>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</si>
  <si>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</si>
  <si>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</si>
  <si>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</si>
  <si>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</si>
  <si>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</si>
  <si>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</si>
  <si>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</si>
  <si>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</si>
  <si>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</si>
  <si>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</si>
  <si>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</si>
  <si>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</si>
  <si>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</si>
  <si>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</si>
  <si>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</si>
  <si>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</si>
  <si>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</si>
  <si>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</si>
  <si>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</si>
  <si>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</si>
  <si>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2.12</t>
  </si>
  <si>
    <t>その他会計（赤字）</t>
  </si>
  <si>
    <t>（百万円）</t>
  </si>
  <si>
    <t>ふじ福祉基金</t>
    <rPh sb="2" eb="4">
      <t>フクシ</t>
    </rPh>
    <rPh sb="4" eb="6">
      <t>キキン</t>
    </rPh>
    <phoneticPr fontId="5"/>
  </si>
  <si>
    <t>環境センター整備基金</t>
    <rPh sb="0" eb="2">
      <t>カンキョウ</t>
    </rPh>
    <rPh sb="6" eb="8">
      <t>セイビ</t>
    </rPh>
    <rPh sb="8" eb="10">
      <t>キキン</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</si>
  <si>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</si>
  <si>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</si>
  <si>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埼葛斎場組合</t>
    <rPh sb="0" eb="6">
      <t>サイカツサイジョウクミアイ</t>
    </rPh>
    <phoneticPr fontId="42"/>
  </si>
  <si>
    <t>利根川栗橋流域水防事務組合</t>
    <rPh sb="0" eb="5">
      <t>トネガワクリハシ</t>
    </rPh>
    <rPh sb="5" eb="13">
      <t>リュウイキスイボウジムクミアイ</t>
    </rPh>
    <phoneticPr fontId="42"/>
  </si>
  <si>
    <t>江戸川水防事務組合</t>
    <rPh sb="0" eb="9">
      <t>エドガワスイボウジムクミアイ</t>
    </rPh>
    <phoneticPr fontId="42"/>
  </si>
  <si>
    <t>埼玉県後期高齢者医療広域連合</t>
    <rPh sb="0" eb="14">
      <t>サイタマケンコウキコウレイシャイリョウコウイキレンゴウ</t>
    </rPh>
    <phoneticPr fontId="4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</si>
  <si>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42"/>
  </si>
  <si>
    <t>埼玉県市町村総合事務組合</t>
    <rPh sb="0" eb="12">
      <t>サイタマケンシチョウソンソウゴウジムクミアイ</t>
    </rPh>
    <phoneticPr fontId="42"/>
  </si>
  <si>
    <t>埼玉県市町村総合事務組合</t>
  </si>
  <si>
    <t>彩の国さいたま人づくり広域連合</t>
    <rPh sb="0" eb="1">
      <t>サイ</t>
    </rPh>
    <rPh sb="2" eb="3">
      <t>クニ</t>
    </rPh>
    <rPh sb="7" eb="8">
      <t>ヒト</t>
    </rPh>
    <rPh sb="11" eb="13">
      <t>コウイキ</t>
    </rPh>
    <rPh sb="13" eb="15">
      <t>レンゴウ</t>
    </rPh>
    <phoneticPr fontId="4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</si>
  <si>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</si>
  <si>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</si>
  <si>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</si>
  <si>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埼玉県都市ボートレース企業団</t>
  </si>
  <si>
    <t>-</t>
    <phoneticPr fontId="5"/>
  </si>
  <si>
    <t xml:space="preserve"> </t>
    <phoneticPr fontId="45"/>
  </si>
  <si>
    <t>実質公債費比率</t>
    <phoneticPr fontId="45"/>
  </si>
  <si>
    <t>将来負担比率</t>
    <phoneticPr fontId="45"/>
  </si>
  <si>
    <t>類似団体内平均値</t>
    <phoneticPr fontId="45"/>
  </si>
  <si>
    <t>当該団体値</t>
    <rPh sb="0" eb="2">
      <t>トウガイ</t>
    </rPh>
    <rPh sb="2" eb="4">
      <t>ダンタイ</t>
    </rPh>
    <rPh sb="4" eb="5">
      <t>アタイ</t>
    </rPh>
    <phoneticPr fontId="45"/>
  </si>
  <si>
    <t>(　参考　）</t>
    <rPh sb="2" eb="4">
      <t>サンコウ</t>
    </rPh>
    <phoneticPr fontId="45"/>
  </si>
  <si>
    <t>分析欄</t>
    <rPh sb="0" eb="2">
      <t>ブンセキ</t>
    </rPh>
    <rPh sb="2" eb="3">
      <t>ラン</t>
    </rPh>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</si>
  <si>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</si>
  <si>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有形固定資産減価償却率</t>
    <phoneticPr fontId="4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</si>
  <si>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</si>
  <si>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　5年間の推移でみると、将来負担比率は、平成30年度の市債繰上償還や令和元年度の下水道事業会計等への公営企業債等繰入見込額の減少、令和2年度の充当可能財源等の減少、令和3年度の充当可能財源等の増加、令和4年度の充当可能財源等の減少等により、毎年度大きく変動しているが、全体としては7.4％減少している。
　対して実質公債費比率は、令和3年度までは過去の高利率の市債の償還の終了及び近年の低利率での市債の発行が影響し、およそ逓減となっていたが、令和4年度は元利償還金等が算入公債費等の減少以上に増加したことにより微増となったが、全体としては0.2％の減少にとどまっている。</t>
    <rPh sb="2" eb="4">
      <t>ネンカン</t>
    </rPh>
    <rPh sb="5" eb="7">
      <t>スイイ</t>
    </rPh>
    <rPh sb="47" eb="48">
      <t>トウ</t>
    </rPh>
    <rPh sb="79" eb="81">
      <t>ゲンショウ</t>
    </rPh>
    <rPh sb="92" eb="94">
      <t>ザイゲン</t>
    </rPh>
    <rPh sb="94" eb="95">
      <t>トウ</t>
    </rPh>
    <rPh sb="99" eb="101">
      <t>レイワ</t>
    </rPh>
    <rPh sb="102" eb="104">
      <t>ネンド</t>
    </rPh>
    <rPh sb="115" eb="116">
      <t>トウ</t>
    </rPh>
    <rPh sb="120" eb="123">
      <t>マイネンド</t>
    </rPh>
    <rPh sb="123" eb="124">
      <t>オオ</t>
    </rPh>
    <rPh sb="126" eb="128">
      <t>ヘンドウ</t>
    </rPh>
    <rPh sb="134" eb="136">
      <t>ゼンタイ</t>
    </rPh>
    <rPh sb="144" eb="146">
      <t>ゲンショウ</t>
    </rPh>
    <rPh sb="165" eb="167">
      <t>レイワ</t>
    </rPh>
    <rPh sb="168" eb="169">
      <t>ネン</t>
    </rPh>
    <rPh sb="169" eb="170">
      <t>ド</t>
    </rPh>
    <rPh sb="221" eb="223">
      <t>レイワ</t>
    </rPh>
    <rPh sb="224" eb="226">
      <t>ネンド</t>
    </rPh>
    <rPh sb="243" eb="245">
      <t>イジョウ</t>
    </rPh>
    <rPh sb="255" eb="257">
      <t>ビゾウ</t>
    </rPh>
    <rPh sb="263" eb="265">
      <t>ゼンタイ</t>
    </rPh>
    <rPh sb="274" eb="276">
      <t>ゲンショウ</t>
    </rPh>
    <phoneticPr fontId="45"/>
  </si>
  <si>
    <t>　令和4年度において、将来負担比率が9.9％で、前年度に比べ6.2ポイント上昇したが、これは将来負担額から充当可能財源等を控除した額（分子）が令和3年度より約184億円増加したことが要因である。
　なお、類似団体内平均と比較して、本市の将来負担比率及び有形固定資産減価償却率は現時点では低く推移しているが、今後も持続可能な公共施設の維持により計画的に取り組む必要がある。</t>
    <rPh sb="37" eb="39">
      <t>ジョウショウ</t>
    </rPh>
    <rPh sb="61" eb="63">
      <t>コウジョ</t>
    </rPh>
    <rPh sb="65" eb="66">
      <t>ガク</t>
    </rPh>
    <rPh sb="67" eb="69">
      <t>ブンシ</t>
    </rPh>
    <rPh sb="71" eb="73">
      <t>レイワ</t>
    </rPh>
    <rPh sb="74" eb="76">
      <t>ネンド</t>
    </rPh>
    <rPh sb="78" eb="79">
      <t>ヤク</t>
    </rPh>
    <rPh sb="82" eb="84">
      <t>オクエン</t>
    </rPh>
    <rPh sb="84" eb="86">
      <t>ゾウカ</t>
    </rPh>
    <rPh sb="91" eb="93">
      <t>ヨウイン</t>
    </rPh>
    <rPh sb="171" eb="174">
      <t>ケイカクテキ</t>
    </rPh>
    <rPh sb="179" eb="181">
      <t>ヒツヨウ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</si>
</sst>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9">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
      <sz val="14"/>
      <color indexed="8"/>
      <name val="ＭＳ Ｐゴシック"/>
      <family val="3"/>
      <charset val="128"/>
    </font>
    <font>
      <sz val="6"/>
      <name val="ＭＳ Ｐゴシック"/>
      <family val="2"/>
      <charset val="128"/>
    </font>
    <font>
      <sz val="11"/>
      <color theme="1"/>
      <name val="游ゴシック"/>
      <family val="3"/>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0">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38" fontId="43" fillId="0" borderId="0" applyFont="0" applyFill="0" applyBorder="0" applyAlignment="0" applyProtection="0">
      <alignment vertical="center"/>
    </xf>
    <xf numFmtId="0" fontId="44" fillId="0" borderId="0"/>
    <xf numFmtId="0" fontId="44" fillId="0" borderId="0">
      <alignment vertical="center"/>
    </xf>
    <xf numFmtId="0" fontId="47" fillId="0" borderId="0">
      <alignment vertical="center"/>
    </xf>
    <xf numFmtId="0" fontId="44" fillId="0" borderId="0">
      <alignment vertical="center"/>
    </xf>
    <xf numFmtId="0" fontId="44" fillId="0" borderId="0"/>
    <xf numFmtId="0" fontId="44" fillId="0" borderId="0"/>
  </cellStyleXfs>
  <cellXfs count="1157">
    <xf numFmtId="0" fontId="0" fillId="0" borderId="0" xfId="0">
      <alignment vertical="center"/>
    </xf>
    <xf numFmtId="0" fontId="2" fillId="0" borderId="0" xfId="12" applyFont="1">
      <alignment vertical="center"/>
    </xf>
    <xf numFmtId="49" fontId="2" fillId="0" borderId="0" xfId="12" applyNumberFormat="1" applyFont="1">
      <alignment vertical="center"/>
    </xf>
    <xf numFmtId="0" fontId="7" fillId="0" borderId="0" xfId="12" applyFont="1">
      <alignment vertical="center"/>
    </xf>
    <xf numFmtId="0" fontId="2" fillId="0" borderId="8" xfId="12" applyFont="1" applyBorder="1">
      <alignment vertical="center"/>
    </xf>
    <xf numFmtId="49" fontId="2" fillId="0" borderId="8" xfId="12" applyNumberFormat="1" applyFont="1" applyBorder="1">
      <alignment vertical="center"/>
    </xf>
    <xf numFmtId="0" fontId="2" fillId="0" borderId="9" xfId="12" applyFont="1" applyBorder="1">
      <alignment vertical="center"/>
    </xf>
    <xf numFmtId="0" fontId="2" fillId="0" borderId="0" xfId="12" applyFont="1" applyAlignment="1">
      <alignment horizontal="center" vertical="center" wrapText="1"/>
    </xf>
    <xf numFmtId="49" fontId="2" fillId="0" borderId="0" xfId="12" applyNumberFormat="1" applyFont="1" applyAlignment="1">
      <alignment horizontal="center" vertical="center"/>
    </xf>
    <xf numFmtId="0" fontId="2" fillId="0" borderId="20" xfId="12" applyFont="1" applyBorder="1">
      <alignment vertical="center"/>
    </xf>
    <xf numFmtId="0" fontId="8" fillId="0" borderId="0" xfId="12" applyFont="1">
      <alignment vertical="center"/>
    </xf>
    <xf numFmtId="0" fontId="2" fillId="0" borderId="30" xfId="12" applyFont="1" applyBorder="1" applyAlignment="1">
      <alignment horizontal="center" vertical="center"/>
    </xf>
    <xf numFmtId="0" fontId="2" fillId="0" borderId="0" xfId="12" applyFont="1" applyAlignment="1">
      <alignment horizontal="center" vertical="center"/>
    </xf>
    <xf numFmtId="0" fontId="2" fillId="0" borderId="23" xfId="12" applyFont="1" applyBorder="1" applyAlignment="1">
      <alignment horizontal="center" vertical="center"/>
    </xf>
    <xf numFmtId="0" fontId="10" fillId="0" borderId="26" xfId="13" applyFont="1" applyBorder="1">
      <alignment vertical="center"/>
    </xf>
    <xf numFmtId="0" fontId="10" fillId="0" borderId="28" xfId="13" applyFont="1" applyBorder="1" applyAlignment="1">
      <alignment horizontal="center" vertical="center"/>
    </xf>
    <xf numFmtId="0" fontId="2" fillId="0" borderId="42" xfId="12" applyFont="1" applyBorder="1" applyAlignment="1">
      <alignment horizontal="center" vertical="center"/>
    </xf>
    <xf numFmtId="0" fontId="2" fillId="0" borderId="8" xfId="12" applyFont="1" applyBorder="1" applyAlignment="1">
      <alignment horizontal="center" vertical="center"/>
    </xf>
    <xf numFmtId="0" fontId="2" fillId="0" borderId="9" xfId="12" applyFont="1" applyBorder="1" applyAlignment="1">
      <alignment horizontal="center" vertical="center"/>
    </xf>
    <xf numFmtId="0" fontId="2" fillId="0" borderId="58" xfId="12" applyFont="1" applyBorder="1" applyAlignment="1">
      <alignment horizontal="center" vertical="center"/>
    </xf>
    <xf numFmtId="0" fontId="2" fillId="0" borderId="34" xfId="12" applyFont="1" applyBorder="1" applyAlignment="1">
      <alignment horizontal="center" vertical="center" wrapText="1"/>
    </xf>
    <xf numFmtId="0" fontId="2" fillId="0" borderId="8" xfId="12" applyFont="1" applyBorder="1" applyAlignment="1">
      <alignment horizontal="left" vertical="center"/>
    </xf>
    <xf numFmtId="0" fontId="2" fillId="0" borderId="7" xfId="12" applyFont="1" applyBorder="1" applyAlignment="1">
      <alignment horizontal="left" vertical="center"/>
    </xf>
    <xf numFmtId="0" fontId="2" fillId="0" borderId="19" xfId="12" applyFont="1" applyBorder="1" applyAlignment="1">
      <alignment horizontal="left" vertical="center"/>
    </xf>
    <xf numFmtId="0" fontId="9" fillId="0" borderId="20" xfId="12" applyFont="1" applyBorder="1" applyAlignment="1">
      <alignment vertical="center" wrapText="1"/>
    </xf>
    <xf numFmtId="0" fontId="2" fillId="0" borderId="53" xfId="12" applyFont="1" applyBorder="1" applyAlignment="1">
      <alignment horizontal="left" vertical="center"/>
    </xf>
    <xf numFmtId="0" fontId="9" fillId="0" borderId="60" xfId="12" applyFont="1" applyBorder="1" applyAlignment="1">
      <alignment vertical="center" wrapText="1"/>
    </xf>
    <xf numFmtId="182" fontId="2" fillId="0" borderId="7" xfId="12" applyNumberFormat="1" applyFont="1" applyBorder="1" applyAlignment="1">
      <alignment horizontal="right" vertical="center" shrinkToFit="1"/>
    </xf>
    <xf numFmtId="182" fontId="2" fillId="0" borderId="7" xfId="12" applyNumberFormat="1" applyFont="1" applyBorder="1" applyAlignment="1">
      <alignment vertical="center" shrinkToFit="1"/>
    </xf>
    <xf numFmtId="180" fontId="2" fillId="0" borderId="9" xfId="12" applyNumberFormat="1" applyFont="1" applyBorder="1">
      <alignment vertical="center"/>
    </xf>
    <xf numFmtId="182" fontId="2" fillId="0" borderId="19" xfId="12" applyNumberFormat="1" applyFont="1" applyBorder="1" applyAlignment="1">
      <alignment horizontal="right" vertical="center" shrinkToFit="1"/>
    </xf>
    <xf numFmtId="182" fontId="2" fillId="0" borderId="19" xfId="12" applyNumberFormat="1" applyFont="1" applyBorder="1" applyAlignment="1">
      <alignment vertical="center" shrinkToFit="1"/>
    </xf>
    <xf numFmtId="180" fontId="2" fillId="0" borderId="20" xfId="12" applyNumberFormat="1" applyFont="1" applyBorder="1">
      <alignment vertical="center"/>
    </xf>
    <xf numFmtId="182" fontId="2" fillId="0" borderId="53" xfId="12" applyNumberFormat="1" applyFont="1" applyBorder="1" applyAlignment="1">
      <alignment horizontal="right" vertical="center" shrinkToFit="1"/>
    </xf>
    <xf numFmtId="182" fontId="2" fillId="0" borderId="53" xfId="12" applyNumberFormat="1" applyFont="1" applyBorder="1" applyAlignment="1">
      <alignment vertical="center" shrinkToFit="1"/>
    </xf>
    <xf numFmtId="180" fontId="2" fillId="0" borderId="60" xfId="12" applyNumberFormat="1" applyFont="1" applyBorder="1">
      <alignment vertical="center"/>
    </xf>
    <xf numFmtId="0" fontId="2" fillId="0" borderId="58" xfId="12" applyFont="1" applyBorder="1">
      <alignment vertical="center"/>
    </xf>
    <xf numFmtId="0" fontId="2" fillId="0" borderId="60" xfId="12" applyFont="1" applyBorder="1">
      <alignment vertical="center"/>
    </xf>
    <xf numFmtId="0" fontId="2" fillId="0" borderId="0" xfId="5" applyFont="1" applyAlignment="1">
      <alignment vertical="center" shrinkToFit="1"/>
    </xf>
    <xf numFmtId="49" fontId="12" fillId="0" borderId="0" xfId="5" applyNumberFormat="1" applyFont="1">
      <alignment vertical="center"/>
    </xf>
    <xf numFmtId="0" fontId="13" fillId="0" borderId="0" xfId="5" applyFont="1">
      <alignment vertical="center"/>
    </xf>
    <xf numFmtId="0" fontId="10"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4" fillId="0" borderId="34" xfId="5" applyFont="1" applyBorder="1" applyAlignment="1">
      <alignment horizontal="center" vertical="center"/>
    </xf>
    <xf numFmtId="0" fontId="14" fillId="0" borderId="34" xfId="5" applyFont="1" applyBorder="1">
      <alignment vertical="center"/>
    </xf>
    <xf numFmtId="0" fontId="3" fillId="0" borderId="0" xfId="18">
      <alignment vertical="center"/>
    </xf>
    <xf numFmtId="0" fontId="15" fillId="0" borderId="0" xfId="18" applyFont="1">
      <alignment vertical="center"/>
    </xf>
    <xf numFmtId="0" fontId="3" fillId="3" borderId="0" xfId="18" applyFill="1">
      <alignment vertical="center"/>
    </xf>
    <xf numFmtId="49" fontId="2" fillId="3" borderId="0" xfId="15" applyNumberFormat="1" applyFont="1" applyFill="1">
      <alignment vertical="center"/>
    </xf>
    <xf numFmtId="0" fontId="2" fillId="3" borderId="0" xfId="15" applyFont="1" applyFill="1">
      <alignment vertical="center"/>
    </xf>
    <xf numFmtId="0" fontId="17" fillId="0" borderId="77" xfId="15" applyFont="1" applyBorder="1" applyAlignment="1" applyProtection="1">
      <alignment horizontal="center" vertical="center" shrinkToFit="1"/>
      <protection locked="0"/>
    </xf>
    <xf numFmtId="0" fontId="17" fillId="0" borderId="78" xfId="15" applyFont="1" applyBorder="1" applyAlignment="1" applyProtection="1">
      <alignment horizontal="center" vertical="center" shrinkToFit="1"/>
      <protection locked="0"/>
    </xf>
    <xf numFmtId="0" fontId="17" fillId="5" borderId="79" xfId="15" applyFont="1" applyFill="1" applyBorder="1" applyAlignment="1" applyProtection="1">
      <alignment horizontal="center" vertical="center" shrinkToFit="1"/>
      <protection locked="0"/>
    </xf>
    <xf numFmtId="0" fontId="17" fillId="0" borderId="80" xfId="15" applyFont="1" applyBorder="1" applyAlignment="1" applyProtection="1">
      <alignment horizontal="center" vertical="center" shrinkToFit="1"/>
      <protection locked="0"/>
    </xf>
    <xf numFmtId="0" fontId="11" fillId="3" borderId="0" xfId="15" applyFont="1" applyFill="1">
      <alignment vertical="center"/>
    </xf>
    <xf numFmtId="0" fontId="17" fillId="3" borderId="0" xfId="15" applyFont="1" applyFill="1">
      <alignment vertical="center"/>
    </xf>
    <xf numFmtId="0" fontId="17" fillId="0" borderId="81" xfId="15" applyFont="1" applyBorder="1" applyAlignment="1" applyProtection="1">
      <alignment horizontal="center" vertical="center" shrinkToFit="1"/>
      <protection locked="0"/>
    </xf>
    <xf numFmtId="0" fontId="17" fillId="3" borderId="0" xfId="15" applyFont="1" applyFill="1" applyAlignment="1">
      <alignment horizontal="center" vertical="center" shrinkToFit="1"/>
    </xf>
    <xf numFmtId="0" fontId="17" fillId="3" borderId="20" xfId="15" applyFont="1" applyFill="1" applyBorder="1">
      <alignment vertical="center"/>
    </xf>
    <xf numFmtId="0" fontId="17" fillId="3" borderId="12" xfId="15" applyFont="1" applyFill="1" applyBorder="1">
      <alignment vertical="center"/>
    </xf>
    <xf numFmtId="0" fontId="19" fillId="3" borderId="0" xfId="18" applyFont="1" applyFill="1">
      <alignment vertical="center"/>
    </xf>
    <xf numFmtId="0" fontId="17" fillId="3" borderId="0" xfId="15" applyFont="1" applyFill="1" applyAlignment="1">
      <alignment horizontal="left" vertical="center" shrinkToFit="1"/>
    </xf>
    <xf numFmtId="0" fontId="17" fillId="3" borderId="20" xfId="15" applyFont="1" applyFill="1" applyBorder="1" applyAlignment="1">
      <alignment horizontal="center" vertical="center"/>
    </xf>
    <xf numFmtId="0" fontId="17" fillId="3" borderId="23" xfId="15" applyFont="1" applyFill="1" applyBorder="1">
      <alignment vertical="center"/>
    </xf>
    <xf numFmtId="183" fontId="17" fillId="3" borderId="0" xfId="15" applyNumberFormat="1" applyFont="1" applyFill="1" applyAlignment="1">
      <alignment horizontal="right" vertical="center" shrinkToFit="1"/>
    </xf>
    <xf numFmtId="0" fontId="15" fillId="3" borderId="8" xfId="15" applyFont="1" applyFill="1" applyBorder="1">
      <alignment vertical="center"/>
    </xf>
    <xf numFmtId="0" fontId="15" fillId="3" borderId="0" xfId="15" applyFont="1" applyFill="1">
      <alignment vertical="center"/>
    </xf>
    <xf numFmtId="183" fontId="17" fillId="3" borderId="0" xfId="15" applyNumberFormat="1" applyFont="1" applyFill="1" applyAlignment="1">
      <alignment horizontal="left" vertical="center" shrinkToFit="1"/>
    </xf>
    <xf numFmtId="0" fontId="17" fillId="3" borderId="35" xfId="15" applyFont="1" applyFill="1" applyBorder="1">
      <alignment vertical="center"/>
    </xf>
    <xf numFmtId="0" fontId="15" fillId="3" borderId="0" xfId="15" applyFont="1" applyFill="1" applyAlignment="1">
      <alignment horizontal="center" vertical="center"/>
    </xf>
    <xf numFmtId="0" fontId="17" fillId="0" borderId="152" xfId="14" applyFont="1" applyBorder="1" applyAlignment="1" applyProtection="1">
      <alignment horizontal="center" vertical="center" shrinkToFit="1"/>
      <protection locked="0"/>
    </xf>
    <xf numFmtId="0" fontId="17" fillId="0" borderId="153" xfId="14" applyFont="1" applyBorder="1" applyAlignment="1" applyProtection="1">
      <alignment horizontal="center" vertical="center" shrinkToFit="1"/>
      <protection locked="0"/>
    </xf>
    <xf numFmtId="0" fontId="17" fillId="3" borderId="153" xfId="15" applyFont="1" applyFill="1" applyBorder="1" applyAlignment="1" applyProtection="1">
      <alignment horizontal="center" vertical="center" shrinkToFit="1"/>
      <protection locked="0"/>
    </xf>
    <xf numFmtId="0" fontId="17" fillId="3" borderId="0" xfId="15" applyFont="1" applyFill="1" applyAlignment="1">
      <alignment horizontal="center" vertical="center"/>
    </xf>
    <xf numFmtId="0" fontId="17" fillId="3" borderId="58" xfId="15" applyFont="1" applyFill="1" applyBorder="1">
      <alignment vertical="center"/>
    </xf>
    <xf numFmtId="0" fontId="2" fillId="3" borderId="20" xfId="15" applyFont="1" applyFill="1" applyBorder="1">
      <alignment vertical="center"/>
    </xf>
    <xf numFmtId="0" fontId="1" fillId="3" borderId="0" xfId="4" applyFill="1"/>
    <xf numFmtId="0" fontId="1" fillId="3" borderId="0" xfId="4" applyFill="1" applyProtection="1">
      <protection hidden="1"/>
    </xf>
    <xf numFmtId="0" fontId="3" fillId="0" borderId="14" xfId="22" applyFont="1" applyBorder="1">
      <alignment vertical="center"/>
    </xf>
    <xf numFmtId="0" fontId="3" fillId="0" borderId="42" xfId="22" applyFont="1" applyBorder="1">
      <alignment vertical="center"/>
    </xf>
    <xf numFmtId="178" fontId="14" fillId="0" borderId="0" xfId="22" applyNumberFormat="1" applyFont="1">
      <alignment vertical="center"/>
    </xf>
    <xf numFmtId="0" fontId="17" fillId="0" borderId="30" xfId="22" applyFont="1" applyBorder="1">
      <alignment vertical="center"/>
    </xf>
    <xf numFmtId="178" fontId="14" fillId="0" borderId="42" xfId="22" applyNumberFormat="1" applyFont="1" applyBorder="1">
      <alignment vertical="center"/>
    </xf>
    <xf numFmtId="178" fontId="14" fillId="0" borderId="31" xfId="22" applyNumberFormat="1" applyFont="1" applyBorder="1">
      <alignment vertical="center"/>
    </xf>
    <xf numFmtId="0" fontId="14" fillId="0" borderId="0" xfId="22" applyFont="1">
      <alignment vertical="center"/>
    </xf>
    <xf numFmtId="0" fontId="3" fillId="0" borderId="23" xfId="22" applyFont="1" applyBorder="1">
      <alignment vertical="center"/>
    </xf>
    <xf numFmtId="0" fontId="3" fillId="0" borderId="34" xfId="22" applyFont="1" applyBorder="1">
      <alignment vertical="center"/>
    </xf>
    <xf numFmtId="0" fontId="17" fillId="0" borderId="42" xfId="22" applyFont="1" applyBorder="1">
      <alignment vertical="center"/>
    </xf>
    <xf numFmtId="0" fontId="3" fillId="0" borderId="31" xfId="22" applyFont="1" applyBorder="1">
      <alignment vertical="center"/>
    </xf>
    <xf numFmtId="0" fontId="3" fillId="0" borderId="0" xfId="22" applyFont="1">
      <alignment vertical="center"/>
    </xf>
    <xf numFmtId="178" fontId="14" fillId="0" borderId="34" xfId="22" applyNumberFormat="1" applyFont="1" applyBorder="1">
      <alignment vertical="center"/>
    </xf>
    <xf numFmtId="0" fontId="3" fillId="3" borderId="30" xfId="22" applyFont="1" applyFill="1" applyBorder="1">
      <alignment vertical="center"/>
    </xf>
    <xf numFmtId="178" fontId="14" fillId="3" borderId="31" xfId="22" applyNumberFormat="1" applyFont="1" applyFill="1" applyBorder="1">
      <alignment vertical="center"/>
    </xf>
    <xf numFmtId="178" fontId="14" fillId="0" borderId="32" xfId="22" applyNumberFormat="1" applyFont="1" applyBorder="1">
      <alignment vertical="center"/>
    </xf>
    <xf numFmtId="0" fontId="14" fillId="0" borderId="0" xfId="22" applyFont="1" applyAlignment="1"/>
    <xf numFmtId="178" fontId="21" fillId="0" borderId="30" xfId="16" applyNumberFormat="1" applyFont="1" applyBorder="1" applyAlignment="1">
      <alignment vertical="center"/>
    </xf>
    <xf numFmtId="178" fontId="21" fillId="0" borderId="31" xfId="16" applyNumberFormat="1" applyFont="1" applyBorder="1" applyAlignment="1">
      <alignment vertical="center"/>
    </xf>
    <xf numFmtId="178" fontId="21" fillId="0" borderId="31" xfId="16" applyNumberFormat="1" applyFont="1" applyBorder="1" applyAlignment="1">
      <alignment horizontal="center" vertical="center"/>
    </xf>
    <xf numFmtId="0" fontId="3" fillId="3" borderId="23" xfId="22" applyFont="1" applyFill="1" applyBorder="1">
      <alignment vertical="center"/>
    </xf>
    <xf numFmtId="178" fontId="14" fillId="3" borderId="34" xfId="22" applyNumberFormat="1" applyFont="1" applyFill="1" applyBorder="1">
      <alignment vertical="center"/>
    </xf>
    <xf numFmtId="178" fontId="14" fillId="0" borderId="35" xfId="22" applyNumberFormat="1" applyFont="1" applyBorder="1">
      <alignment vertical="center"/>
    </xf>
    <xf numFmtId="178" fontId="21" fillId="0" borderId="16" xfId="16" applyNumberFormat="1" applyFont="1" applyBorder="1" applyAlignment="1">
      <alignment vertical="center"/>
    </xf>
    <xf numFmtId="178" fontId="21" fillId="0" borderId="15" xfId="16" applyNumberFormat="1" applyFont="1" applyBorder="1" applyAlignment="1">
      <alignment vertical="center"/>
    </xf>
    <xf numFmtId="178" fontId="21" fillId="0" borderId="171" xfId="16" applyNumberFormat="1" applyFont="1" applyBorder="1" applyAlignment="1">
      <alignment horizontal="center" vertical="center"/>
    </xf>
    <xf numFmtId="178" fontId="21" fillId="0" borderId="16" xfId="16" applyNumberFormat="1" applyFont="1" applyBorder="1" applyAlignment="1">
      <alignment horizontal="center" vertical="center"/>
    </xf>
    <xf numFmtId="178" fontId="21" fillId="0" borderId="27" xfId="16" applyNumberFormat="1" applyFont="1" applyBorder="1" applyAlignment="1">
      <alignment horizontal="center" vertical="center" wrapText="1"/>
    </xf>
    <xf numFmtId="183" fontId="21" fillId="0" borderId="27" xfId="17" applyNumberFormat="1" applyFont="1" applyBorder="1" applyAlignment="1">
      <alignment horizontal="right" vertical="center" shrinkToFit="1"/>
    </xf>
    <xf numFmtId="183" fontId="21" fillId="0" borderId="172" xfId="17" applyNumberFormat="1" applyFont="1" applyBorder="1" applyAlignment="1">
      <alignment horizontal="right" vertical="center" shrinkToFit="1"/>
    </xf>
    <xf numFmtId="0" fontId="3" fillId="3" borderId="16" xfId="22" applyFont="1" applyFill="1" applyBorder="1">
      <alignment vertical="center"/>
    </xf>
    <xf numFmtId="178" fontId="14" fillId="3" borderId="15" xfId="22" applyNumberFormat="1" applyFont="1" applyFill="1" applyBorder="1">
      <alignment vertical="center"/>
    </xf>
    <xf numFmtId="178" fontId="14" fillId="0" borderId="37" xfId="22" applyNumberFormat="1" applyFont="1" applyBorder="1">
      <alignment vertical="center"/>
    </xf>
    <xf numFmtId="178" fontId="21" fillId="0" borderId="32" xfId="16" applyNumberFormat="1" applyFont="1" applyBorder="1" applyAlignment="1">
      <alignment horizontal="center" vertical="center"/>
    </xf>
    <xf numFmtId="178" fontId="21" fillId="0" borderId="30" xfId="16" applyNumberFormat="1" applyFont="1" applyBorder="1" applyAlignment="1">
      <alignment horizontal="center" vertical="center"/>
    </xf>
    <xf numFmtId="183" fontId="21" fillId="0" borderId="30" xfId="17" applyNumberFormat="1" applyFont="1" applyBorder="1" applyAlignment="1">
      <alignment horizontal="right" vertical="center" shrinkToFit="1"/>
    </xf>
    <xf numFmtId="183" fontId="21" fillId="0" borderId="173" xfId="17" applyNumberFormat="1" applyFont="1" applyBorder="1" applyAlignment="1">
      <alignment horizontal="right" vertical="center" shrinkToFit="1"/>
    </xf>
    <xf numFmtId="183" fontId="14" fillId="3" borderId="26" xfId="21" applyNumberFormat="1" applyFont="1" applyFill="1" applyBorder="1" applyAlignment="1">
      <alignment horizontal="right" vertical="center" shrinkToFit="1"/>
    </xf>
    <xf numFmtId="183" fontId="14" fillId="3" borderId="74" xfId="21" applyNumberFormat="1" applyFont="1" applyFill="1" applyBorder="1" applyAlignment="1">
      <alignment horizontal="right" vertical="center" shrinkToFit="1"/>
    </xf>
    <xf numFmtId="178" fontId="14" fillId="0" borderId="74" xfId="22" applyNumberFormat="1" applyFont="1" applyBorder="1" applyAlignment="1">
      <alignment horizontal="center" vertical="center"/>
    </xf>
    <xf numFmtId="188" fontId="21" fillId="0" borderId="74" xfId="22" applyNumberFormat="1" applyFont="1" applyBorder="1" applyAlignment="1">
      <alignment horizontal="right" vertical="center" shrinkToFit="1"/>
    </xf>
    <xf numFmtId="184" fontId="21" fillId="0" borderId="74" xfId="22" applyNumberFormat="1" applyFont="1" applyBorder="1" applyAlignment="1">
      <alignment horizontal="right" vertical="center" shrinkToFit="1"/>
    </xf>
    <xf numFmtId="183" fontId="14" fillId="0" borderId="74" xfId="22" applyNumberFormat="1" applyFont="1" applyBorder="1" applyAlignment="1">
      <alignment horizontal="right" vertical="center" shrinkToFit="1"/>
    </xf>
    <xf numFmtId="178" fontId="21" fillId="0" borderId="35" xfId="16" applyNumberFormat="1" applyFont="1" applyBorder="1" applyAlignment="1">
      <alignment horizontal="center" vertical="center"/>
    </xf>
    <xf numFmtId="178" fontId="21" fillId="0" borderId="174" xfId="16" applyNumberFormat="1" applyFont="1" applyBorder="1" applyAlignment="1">
      <alignment horizontal="center" vertical="center" wrapText="1"/>
    </xf>
    <xf numFmtId="184" fontId="21" fillId="0" borderId="175" xfId="17" applyNumberFormat="1" applyFont="1" applyBorder="1" applyAlignment="1">
      <alignment horizontal="right" vertical="center" shrinkToFit="1"/>
    </xf>
    <xf numFmtId="184" fontId="21" fillId="0" borderId="171" xfId="17" applyNumberFormat="1" applyFont="1" applyBorder="1" applyAlignment="1">
      <alignment horizontal="right" vertical="center" shrinkToFit="1"/>
    </xf>
    <xf numFmtId="0" fontId="3" fillId="3" borderId="32" xfId="22" applyFont="1" applyFill="1" applyBorder="1">
      <alignment vertical="center"/>
    </xf>
    <xf numFmtId="178" fontId="14" fillId="3" borderId="74" xfId="22" applyNumberFormat="1" applyFont="1" applyFill="1" applyBorder="1" applyAlignment="1">
      <alignment horizontal="center" vertical="center"/>
    </xf>
    <xf numFmtId="178" fontId="14" fillId="0" borderId="176" xfId="22" applyNumberFormat="1" applyFont="1" applyBorder="1" applyAlignment="1">
      <alignment horizontal="center" vertical="center"/>
    </xf>
    <xf numFmtId="188" fontId="21" fillId="0" borderId="176" xfId="22" applyNumberFormat="1" applyFont="1" applyBorder="1" applyAlignment="1">
      <alignment horizontal="right" vertical="center" shrinkToFit="1"/>
    </xf>
    <xf numFmtId="184" fontId="21" fillId="0" borderId="176" xfId="22" applyNumberFormat="1" applyFont="1" applyBorder="1" applyAlignment="1">
      <alignment horizontal="right" vertical="center" shrinkToFit="1"/>
    </xf>
    <xf numFmtId="189" fontId="14" fillId="0" borderId="0" xfId="22" applyNumberFormat="1" applyFont="1">
      <alignment vertical="center"/>
    </xf>
    <xf numFmtId="189" fontId="14" fillId="0" borderId="34" xfId="22" applyNumberFormat="1" applyFont="1" applyBorder="1">
      <alignment vertical="center"/>
    </xf>
    <xf numFmtId="0" fontId="3" fillId="0" borderId="0" xfId="22" applyFont="1" applyAlignment="1"/>
    <xf numFmtId="178" fontId="10" fillId="0" borderId="177" xfId="16" applyNumberFormat="1" applyFont="1" applyBorder="1" applyAlignment="1">
      <alignment horizontal="center" vertical="center"/>
    </xf>
    <xf numFmtId="183" fontId="21" fillId="0" borderId="177" xfId="17" applyNumberFormat="1" applyFont="1" applyBorder="1" applyAlignment="1">
      <alignment horizontal="right" vertical="center" shrinkToFit="1"/>
    </xf>
    <xf numFmtId="183" fontId="21" fillId="0" borderId="178" xfId="17" applyNumberFormat="1" applyFont="1" applyBorder="1" applyAlignment="1">
      <alignment horizontal="right" vertical="center" shrinkToFit="1"/>
    </xf>
    <xf numFmtId="0" fontId="3" fillId="3" borderId="35" xfId="22" applyFont="1" applyFill="1" applyBorder="1">
      <alignment vertical="center"/>
    </xf>
    <xf numFmtId="178" fontId="2" fillId="3" borderId="176" xfId="22" applyNumberFormat="1" applyFont="1" applyFill="1" applyBorder="1" applyAlignment="1">
      <alignment horizontal="center" vertical="center"/>
    </xf>
    <xf numFmtId="183" fontId="14" fillId="3" borderId="31" xfId="21" applyNumberFormat="1" applyFont="1" applyFill="1" applyBorder="1" applyAlignment="1">
      <alignment horizontal="right" vertical="center" shrinkToFit="1"/>
    </xf>
    <xf numFmtId="183" fontId="14" fillId="3" borderId="32" xfId="21" applyNumberFormat="1" applyFont="1" applyFill="1" applyBorder="1" applyAlignment="1">
      <alignment horizontal="right" vertical="center" shrinkToFit="1"/>
    </xf>
    <xf numFmtId="178" fontId="14" fillId="0" borderId="174" xfId="22" applyNumberFormat="1" applyFont="1" applyBorder="1" applyAlignment="1">
      <alignment horizontal="center" vertical="center"/>
    </xf>
    <xf numFmtId="188" fontId="14" fillId="0" borderId="174" xfId="22" applyNumberFormat="1" applyFont="1" applyBorder="1" applyAlignment="1">
      <alignment horizontal="right" vertical="center" shrinkToFit="1"/>
    </xf>
    <xf numFmtId="184" fontId="14" fillId="0" borderId="174" xfId="22" applyNumberFormat="1" applyFont="1" applyBorder="1" applyAlignment="1">
      <alignment horizontal="right" vertical="center" shrinkToFit="1"/>
    </xf>
    <xf numFmtId="183" fontId="14" fillId="3" borderId="176" xfId="22" applyNumberFormat="1" applyFont="1" applyFill="1" applyBorder="1" applyAlignment="1">
      <alignment horizontal="right" vertical="center" shrinkToFit="1"/>
    </xf>
    <xf numFmtId="183" fontId="14" fillId="0" borderId="176" xfId="22" applyNumberFormat="1" applyFont="1" applyBorder="1" applyAlignment="1">
      <alignment horizontal="right" vertical="center" shrinkToFit="1"/>
    </xf>
    <xf numFmtId="189" fontId="14" fillId="0" borderId="23" xfId="22" applyNumberFormat="1" applyFont="1" applyBorder="1">
      <alignment vertical="center"/>
    </xf>
    <xf numFmtId="178" fontId="21" fillId="0" borderId="34" xfId="16" applyNumberFormat="1" applyFont="1" applyBorder="1" applyAlignment="1">
      <alignment horizontal="center" vertical="center" wrapText="1"/>
    </xf>
    <xf numFmtId="184" fontId="21" fillId="0" borderId="179" xfId="17" applyNumberFormat="1" applyFont="1" applyBorder="1" applyAlignment="1">
      <alignment horizontal="right" vertical="center" shrinkToFit="1"/>
    </xf>
    <xf numFmtId="184" fontId="21" fillId="0" borderId="180" xfId="17" applyNumberFormat="1" applyFont="1" applyBorder="1" applyAlignment="1">
      <alignment horizontal="right" vertical="center" shrinkToFit="1"/>
    </xf>
    <xf numFmtId="184" fontId="21" fillId="0" borderId="23" xfId="17" applyNumberFormat="1" applyFont="1" applyBorder="1" applyAlignment="1">
      <alignment horizontal="right" vertical="center" shrinkToFit="1"/>
    </xf>
    <xf numFmtId="0" fontId="3" fillId="3" borderId="37" xfId="22" applyFont="1" applyFill="1" applyBorder="1">
      <alignment vertical="center"/>
    </xf>
    <xf numFmtId="178" fontId="14" fillId="3" borderId="174" xfId="22" applyNumberFormat="1" applyFont="1" applyFill="1" applyBorder="1" applyAlignment="1">
      <alignment horizontal="center" vertical="center"/>
    </xf>
    <xf numFmtId="184" fontId="14" fillId="3" borderId="181" xfId="21" applyNumberFormat="1" applyFont="1" applyFill="1" applyBorder="1" applyAlignment="1">
      <alignment horizontal="right" vertical="center" shrinkToFit="1"/>
    </xf>
    <xf numFmtId="184" fontId="14" fillId="3" borderId="174" xfId="21" applyNumberFormat="1" applyFont="1" applyFill="1" applyBorder="1" applyAlignment="1">
      <alignment horizontal="right" vertical="center" shrinkToFit="1"/>
    </xf>
    <xf numFmtId="178" fontId="14" fillId="0" borderId="0" xfId="22" applyNumberFormat="1" applyFont="1" applyAlignment="1">
      <alignment horizontal="center" vertical="center"/>
    </xf>
    <xf numFmtId="178" fontId="21" fillId="0" borderId="37" xfId="16" applyNumberFormat="1" applyFont="1" applyBorder="1" applyAlignment="1">
      <alignment horizontal="center" vertical="center"/>
    </xf>
    <xf numFmtId="178" fontId="21" fillId="0" borderId="74" xfId="16" applyNumberFormat="1" applyFont="1" applyBorder="1" applyAlignment="1">
      <alignment horizontal="center" vertical="center"/>
    </xf>
    <xf numFmtId="184" fontId="21" fillId="0" borderId="27" xfId="17" applyNumberFormat="1" applyFont="1" applyBorder="1" applyAlignment="1">
      <alignment horizontal="right" vertical="center" shrinkToFit="1"/>
    </xf>
    <xf numFmtId="184" fontId="21" fillId="0" borderId="172" xfId="17" applyNumberFormat="1" applyFont="1" applyBorder="1" applyAlignment="1">
      <alignment horizontal="right" vertical="center" shrinkToFit="1"/>
    </xf>
    <xf numFmtId="0" fontId="3" fillId="0" borderId="16" xfId="22" applyFont="1" applyBorder="1">
      <alignment vertical="center"/>
    </xf>
    <xf numFmtId="178" fontId="14" fillId="0" borderId="14" xfId="22" applyNumberFormat="1" applyFont="1" applyBorder="1">
      <alignment vertical="center"/>
    </xf>
    <xf numFmtId="178" fontId="14" fillId="0" borderId="15" xfId="22" applyNumberFormat="1" applyFont="1" applyBorder="1">
      <alignment vertical="center"/>
    </xf>
    <xf numFmtId="0" fontId="3" fillId="0" borderId="16" xfId="22" applyFont="1" applyBorder="1" applyAlignment="1"/>
    <xf numFmtId="0" fontId="3" fillId="0" borderId="14" xfId="22" applyFont="1" applyBorder="1" applyAlignment="1"/>
    <xf numFmtId="0" fontId="3" fillId="0" borderId="15" xfId="22" applyFont="1" applyBorder="1">
      <alignment vertical="center"/>
    </xf>
    <xf numFmtId="0" fontId="22" fillId="6" borderId="6" xfId="9" applyFont="1" applyFill="1" applyBorder="1" applyAlignment="1"/>
    <xf numFmtId="0" fontId="22" fillId="0" borderId="8" xfId="9" applyFont="1" applyBorder="1" applyAlignment="1">
      <alignment horizontal="center" vertical="center" wrapText="1"/>
    </xf>
    <xf numFmtId="0" fontId="22" fillId="0" borderId="12" xfId="9" applyFont="1" applyBorder="1" applyAlignment="1">
      <alignment horizontal="center" vertical="center" wrapText="1"/>
    </xf>
    <xf numFmtId="0" fontId="22" fillId="0" borderId="61" xfId="9" applyFont="1" applyBorder="1" applyAlignment="1">
      <alignment horizontal="center" vertical="center"/>
    </xf>
    <xf numFmtId="0" fontId="22" fillId="6" borderId="18" xfId="9" applyFont="1" applyFill="1" applyBorder="1" applyAlignment="1">
      <alignment horizontal="right" vertical="top"/>
    </xf>
    <xf numFmtId="0" fontId="22" fillId="6" borderId="64" xfId="9" applyFont="1" applyFill="1" applyBorder="1" applyAlignment="1">
      <alignment horizontal="right" vertical="top"/>
    </xf>
    <xf numFmtId="0" fontId="22" fillId="6" borderId="1" xfId="9" applyFont="1" applyFill="1" applyBorder="1" applyAlignment="1">
      <alignment horizontal="center" vertical="center"/>
    </xf>
    <xf numFmtId="185" fontId="22" fillId="0" borderId="1" xfId="9" applyNumberFormat="1" applyFont="1" applyBorder="1" applyAlignment="1">
      <alignment horizontal="right" vertical="center" shrinkToFit="1"/>
    </xf>
    <xf numFmtId="185" fontId="22" fillId="0" borderId="4" xfId="9" applyNumberFormat="1" applyFont="1" applyBorder="1" applyAlignment="1">
      <alignment horizontal="right" vertical="center" shrinkToFit="1"/>
    </xf>
    <xf numFmtId="185" fontId="22" fillId="0" borderId="79" xfId="9" applyNumberFormat="1" applyFont="1" applyBorder="1" applyAlignment="1">
      <alignment horizontal="right" vertical="center" shrinkToFit="1"/>
    </xf>
    <xf numFmtId="0" fontId="22" fillId="6" borderId="24" xfId="9" applyFont="1" applyFill="1" applyBorder="1" applyAlignment="1">
      <alignment horizontal="center" vertical="center"/>
    </xf>
    <xf numFmtId="185" fontId="22" fillId="0" borderId="24" xfId="9" applyNumberFormat="1" applyFont="1" applyBorder="1" applyAlignment="1">
      <alignment horizontal="right" vertical="center" shrinkToFit="1"/>
    </xf>
    <xf numFmtId="185" fontId="22" fillId="0" borderId="27" xfId="9" applyNumberFormat="1" applyFont="1" applyBorder="1" applyAlignment="1">
      <alignment horizontal="right" vertical="center" shrinkToFit="1"/>
    </xf>
    <xf numFmtId="185" fontId="22" fillId="0" borderId="182" xfId="9" applyNumberFormat="1" applyFont="1" applyBorder="1" applyAlignment="1">
      <alignment horizontal="right" vertical="center" shrinkToFit="1"/>
    </xf>
    <xf numFmtId="0" fontId="23" fillId="0" borderId="0" xfId="9" applyFont="1" applyAlignment="1">
      <alignment horizontal="right" vertical="center"/>
    </xf>
    <xf numFmtId="0" fontId="22" fillId="6" borderId="55" xfId="9" applyFont="1" applyFill="1" applyBorder="1" applyAlignment="1">
      <alignment horizontal="center" vertical="center"/>
    </xf>
    <xf numFmtId="185" fontId="22" fillId="0" borderId="45" xfId="9" applyNumberFormat="1" applyFont="1" applyBorder="1" applyAlignment="1">
      <alignment horizontal="right" vertical="center" shrinkToFit="1"/>
    </xf>
    <xf numFmtId="185" fontId="22" fillId="0" borderId="48" xfId="9" applyNumberFormat="1" applyFont="1" applyBorder="1" applyAlignment="1">
      <alignment horizontal="right" vertical="center" shrinkToFit="1"/>
    </xf>
    <xf numFmtId="185" fontId="22" fillId="0" borderId="62" xfId="9" applyNumberFormat="1" applyFont="1" applyBorder="1" applyAlignment="1">
      <alignment horizontal="right" vertical="center" shrinkToFit="1"/>
    </xf>
    <xf numFmtId="0" fontId="22" fillId="0" borderId="0" xfId="20" applyFont="1">
      <alignment vertical="center"/>
    </xf>
    <xf numFmtId="0" fontId="22" fillId="7" borderId="6" xfId="20" applyFont="1" applyFill="1" applyBorder="1" applyAlignment="1"/>
    <xf numFmtId="0" fontId="22" fillId="0" borderId="56" xfId="20" applyFont="1" applyBorder="1" applyAlignment="1">
      <alignment vertical="center" wrapText="1"/>
    </xf>
    <xf numFmtId="0" fontId="22" fillId="0" borderId="57" xfId="20" applyFont="1" applyBorder="1">
      <alignment vertical="center"/>
    </xf>
    <xf numFmtId="0" fontId="22" fillId="0" borderId="12" xfId="20" applyFont="1" applyBorder="1">
      <alignment vertical="center"/>
    </xf>
    <xf numFmtId="0" fontId="22" fillId="0" borderId="61" xfId="20" applyFont="1" applyBorder="1">
      <alignment vertical="center"/>
    </xf>
    <xf numFmtId="0" fontId="24" fillId="0" borderId="0" xfId="20" applyFont="1">
      <alignment vertical="center"/>
    </xf>
    <xf numFmtId="0" fontId="22" fillId="7" borderId="18" xfId="20" applyFont="1" applyFill="1" applyBorder="1" applyAlignment="1">
      <alignment horizontal="right" vertical="top"/>
    </xf>
    <xf numFmtId="0" fontId="24" fillId="0" borderId="0" xfId="20" applyFont="1" applyAlignment="1">
      <alignment vertical="center" wrapText="1"/>
    </xf>
    <xf numFmtId="0" fontId="22" fillId="7" borderId="64" xfId="20" applyFont="1" applyFill="1" applyBorder="1" applyAlignment="1">
      <alignment horizontal="right" vertical="top"/>
    </xf>
    <xf numFmtId="0" fontId="22" fillId="7" borderId="13" xfId="20" applyFont="1" applyFill="1" applyBorder="1" applyAlignment="1">
      <alignment horizontal="center" vertical="center"/>
    </xf>
    <xf numFmtId="185" fontId="22" fillId="0" borderId="183" xfId="20" applyNumberFormat="1" applyFont="1" applyBorder="1" applyAlignment="1">
      <alignment horizontal="right" vertical="center" shrinkToFit="1"/>
    </xf>
    <xf numFmtId="185" fontId="22" fillId="0" borderId="184" xfId="20" applyNumberFormat="1" applyFont="1" applyBorder="1" applyAlignment="1">
      <alignment horizontal="right" vertical="center" shrinkToFit="1"/>
    </xf>
    <xf numFmtId="185" fontId="22" fillId="0" borderId="79" xfId="20" applyNumberFormat="1" applyFont="1" applyBorder="1" applyAlignment="1">
      <alignment horizontal="right" vertical="center" shrinkToFit="1"/>
    </xf>
    <xf numFmtId="0" fontId="22" fillId="7" borderId="24" xfId="20" applyFont="1" applyFill="1" applyBorder="1" applyAlignment="1">
      <alignment horizontal="center" vertical="center"/>
    </xf>
    <xf numFmtId="185" fontId="22" fillId="0" borderId="185" xfId="20" applyNumberFormat="1" applyFont="1" applyBorder="1" applyAlignment="1">
      <alignment horizontal="right" vertical="center" shrinkToFit="1"/>
    </xf>
    <xf numFmtId="185" fontId="22" fillId="0" borderId="74" xfId="20" applyNumberFormat="1" applyFont="1" applyBorder="1" applyAlignment="1">
      <alignment horizontal="right" vertical="center" shrinkToFit="1"/>
    </xf>
    <xf numFmtId="185" fontId="22" fillId="0" borderId="182" xfId="20" applyNumberFormat="1" applyFont="1" applyBorder="1" applyAlignment="1">
      <alignment horizontal="right" vertical="center" shrinkToFit="1"/>
    </xf>
    <xf numFmtId="0" fontId="22" fillId="7" borderId="45" xfId="20" applyFont="1" applyFill="1" applyBorder="1" applyAlignment="1">
      <alignment horizontal="center" vertical="center"/>
    </xf>
    <xf numFmtId="185" fontId="22" fillId="0" borderId="186" xfId="20" applyNumberFormat="1" applyFont="1" applyBorder="1" applyAlignment="1">
      <alignment horizontal="right" vertical="center" shrinkToFit="1"/>
    </xf>
    <xf numFmtId="185" fontId="22" fillId="0" borderId="187" xfId="20" applyNumberFormat="1" applyFont="1" applyBorder="1" applyAlignment="1">
      <alignment horizontal="right" vertical="center" shrinkToFit="1"/>
    </xf>
    <xf numFmtId="185" fontId="22" fillId="0" borderId="62" xfId="20" applyNumberFormat="1" applyFont="1" applyBorder="1" applyAlignment="1">
      <alignment horizontal="right" vertical="center" shrinkToFit="1"/>
    </xf>
    <xf numFmtId="0" fontId="24" fillId="6" borderId="6" xfId="11" applyFont="1" applyFill="1" applyBorder="1" applyAlignment="1"/>
    <xf numFmtId="0" fontId="24" fillId="0" borderId="0" xfId="11" applyFont="1" applyAlignment="1"/>
    <xf numFmtId="0" fontId="25" fillId="0" borderId="0" xfId="11" applyFont="1" applyAlignment="1"/>
    <xf numFmtId="0" fontId="25" fillId="8" borderId="6" xfId="11" applyFont="1" applyFill="1" applyBorder="1" applyAlignment="1"/>
    <xf numFmtId="0" fontId="26" fillId="0" borderId="0" xfId="11" applyFont="1" applyAlignment="1">
      <alignment horizontal="center" vertical="center" wrapText="1"/>
    </xf>
    <xf numFmtId="0" fontId="26" fillId="0" borderId="0" xfId="11" applyFont="1" applyAlignment="1">
      <alignment vertical="center" wrapText="1"/>
    </xf>
    <xf numFmtId="0" fontId="24" fillId="6" borderId="18" xfId="11" applyFont="1" applyFill="1" applyBorder="1" applyAlignment="1"/>
    <xf numFmtId="0" fontId="25" fillId="0" borderId="0" xfId="11" applyFont="1">
      <alignment vertical="center"/>
    </xf>
    <xf numFmtId="0" fontId="25" fillId="8" borderId="18" xfId="11" applyFont="1" applyFill="1" applyBorder="1" applyAlignment="1"/>
    <xf numFmtId="0" fontId="24" fillId="0" borderId="31" xfId="11" applyFont="1" applyBorder="1" applyAlignment="1">
      <alignment vertical="center" wrapText="1"/>
    </xf>
    <xf numFmtId="0" fontId="24" fillId="0" borderId="32" xfId="11" applyFont="1" applyBorder="1">
      <alignment vertical="center"/>
    </xf>
    <xf numFmtId="0" fontId="24" fillId="0" borderId="30" xfId="11" applyFont="1" applyBorder="1">
      <alignment vertical="center"/>
    </xf>
    <xf numFmtId="0" fontId="24" fillId="0" borderId="33" xfId="11" applyFont="1" applyBorder="1">
      <alignment vertical="center"/>
    </xf>
    <xf numFmtId="0" fontId="25" fillId="0" borderId="0" xfId="11" applyFont="1" applyAlignment="1">
      <alignment vertical="top"/>
    </xf>
    <xf numFmtId="0" fontId="24" fillId="6" borderId="18" xfId="11" applyFont="1" applyFill="1" applyBorder="1" applyAlignment="1">
      <alignment horizontal="right" vertical="center"/>
    </xf>
    <xf numFmtId="0" fontId="25" fillId="8" borderId="18" xfId="11" applyFont="1" applyFill="1" applyBorder="1" applyAlignment="1">
      <alignment horizontal="right" vertical="center"/>
    </xf>
    <xf numFmtId="0" fontId="28" fillId="0" borderId="0" xfId="11" applyFont="1">
      <alignment vertical="center"/>
    </xf>
    <xf numFmtId="0" fontId="24" fillId="6" borderId="64" xfId="11" applyFont="1" applyFill="1" applyBorder="1" applyAlignment="1">
      <alignment horizontal="right" vertical="top"/>
    </xf>
    <xf numFmtId="0" fontId="25" fillId="8" borderId="64" xfId="11" applyFont="1" applyFill="1" applyBorder="1" applyAlignment="1">
      <alignment horizontal="right" vertical="top"/>
    </xf>
    <xf numFmtId="0" fontId="24" fillId="6" borderId="13" xfId="11" applyFont="1" applyFill="1" applyBorder="1" applyAlignment="1">
      <alignment horizontal="center" vertical="center"/>
    </xf>
    <xf numFmtId="183" fontId="24" fillId="0" borderId="183" xfId="11" applyNumberFormat="1" applyFont="1" applyBorder="1" applyAlignment="1">
      <alignment horizontal="right" vertical="center" shrinkToFit="1"/>
    </xf>
    <xf numFmtId="183" fontId="24" fillId="0" borderId="184" xfId="11" applyNumberFormat="1" applyFont="1" applyBorder="1" applyAlignment="1">
      <alignment horizontal="right" vertical="center" shrinkToFit="1"/>
    </xf>
    <xf numFmtId="183" fontId="24" fillId="0" borderId="79" xfId="11" applyNumberFormat="1" applyFont="1" applyBorder="1" applyAlignment="1">
      <alignment horizontal="right" vertical="center" shrinkToFit="1"/>
    </xf>
    <xf numFmtId="183" fontId="25" fillId="0" borderId="0" xfId="11" applyNumberFormat="1" applyFont="1" applyAlignment="1">
      <alignment horizontal="right" vertical="center" shrinkToFit="1"/>
    </xf>
    <xf numFmtId="0" fontId="25" fillId="8" borderId="13" xfId="11" applyFont="1" applyFill="1" applyBorder="1" applyAlignment="1">
      <alignment horizontal="center" vertical="center"/>
    </xf>
    <xf numFmtId="183" fontId="25" fillId="0" borderId="183" xfId="11" applyNumberFormat="1" applyFont="1" applyBorder="1" applyAlignment="1" applyProtection="1">
      <alignment horizontal="right" vertical="center" shrinkToFit="1"/>
      <protection locked="0"/>
    </xf>
    <xf numFmtId="183" fontId="25" fillId="0" borderId="2" xfId="11" applyNumberFormat="1" applyFont="1" applyBorder="1" applyAlignment="1" applyProtection="1">
      <alignment horizontal="right" vertical="center" shrinkToFit="1"/>
      <protection locked="0"/>
    </xf>
    <xf numFmtId="183" fontId="25" fillId="0" borderId="79" xfId="11" applyNumberFormat="1" applyFont="1" applyBorder="1" applyAlignment="1" applyProtection="1">
      <alignment horizontal="right" vertical="center" shrinkToFit="1"/>
      <protection locked="0"/>
    </xf>
    <xf numFmtId="0" fontId="24" fillId="6" borderId="24" xfId="11" applyFont="1" applyFill="1" applyBorder="1" applyAlignment="1">
      <alignment horizontal="center" vertical="center"/>
    </xf>
    <xf numFmtId="183" fontId="24" fillId="0" borderId="185" xfId="11" applyNumberFormat="1" applyFont="1" applyBorder="1" applyAlignment="1">
      <alignment horizontal="right" vertical="center" shrinkToFit="1"/>
    </xf>
    <xf numFmtId="183" fontId="24" fillId="0" borderId="74" xfId="11" applyNumberFormat="1" applyFont="1" applyBorder="1" applyAlignment="1">
      <alignment horizontal="right" vertical="center" shrinkToFit="1"/>
    </xf>
    <xf numFmtId="183" fontId="24" fillId="0" borderId="182" xfId="11" applyNumberFormat="1" applyFont="1" applyBorder="1" applyAlignment="1">
      <alignment horizontal="right" vertical="center" shrinkToFit="1"/>
    </xf>
    <xf numFmtId="0" fontId="25" fillId="8" borderId="24" xfId="11" applyFont="1" applyFill="1" applyBorder="1" applyAlignment="1">
      <alignment horizontal="center" vertical="center"/>
    </xf>
    <xf numFmtId="183" fontId="25" fillId="0" borderId="185" xfId="11" applyNumberFormat="1" applyFont="1" applyBorder="1" applyAlignment="1" applyProtection="1">
      <alignment horizontal="right" vertical="center" shrinkToFit="1"/>
      <protection locked="0"/>
    </xf>
    <xf numFmtId="183" fontId="25" fillId="0" borderId="25" xfId="11" applyNumberFormat="1" applyFont="1" applyBorder="1" applyAlignment="1" applyProtection="1">
      <alignment horizontal="right" vertical="center" shrinkToFit="1"/>
      <protection locked="0"/>
    </xf>
    <xf numFmtId="183" fontId="25" fillId="0" borderId="182" xfId="11" applyNumberFormat="1" applyFont="1" applyBorder="1" applyAlignment="1" applyProtection="1">
      <alignment horizontal="right" vertical="center" shrinkToFit="1"/>
      <protection locked="0"/>
    </xf>
    <xf numFmtId="0" fontId="23" fillId="0" borderId="0" xfId="11" applyFont="1" applyAlignment="1">
      <alignment horizontal="center" vertical="center"/>
    </xf>
    <xf numFmtId="0" fontId="24" fillId="6" borderId="55" xfId="11" applyFont="1" applyFill="1" applyBorder="1" applyAlignment="1">
      <alignment horizontal="center" vertical="center"/>
    </xf>
    <xf numFmtId="183" fontId="24" fillId="0" borderId="186" xfId="11" applyNumberFormat="1" applyFont="1" applyBorder="1" applyAlignment="1">
      <alignment horizontal="right" vertical="center" shrinkToFit="1"/>
    </xf>
    <xf numFmtId="183" fontId="24" fillId="0" borderId="187" xfId="11" applyNumberFormat="1" applyFont="1" applyBorder="1" applyAlignment="1">
      <alignment horizontal="right" vertical="center" shrinkToFit="1"/>
    </xf>
    <xf numFmtId="183" fontId="24" fillId="0" borderId="62" xfId="11" applyNumberFormat="1" applyFont="1" applyBorder="1" applyAlignment="1">
      <alignment horizontal="right" vertical="center" shrinkToFit="1"/>
    </xf>
    <xf numFmtId="0" fontId="29" fillId="0" borderId="0" xfId="11" applyFont="1" applyAlignment="1">
      <alignment horizontal="center" vertical="center" shrinkToFit="1"/>
    </xf>
    <xf numFmtId="0" fontId="25" fillId="8" borderId="55" xfId="11" applyFont="1" applyFill="1" applyBorder="1" applyAlignment="1">
      <alignment horizontal="center" vertical="center"/>
    </xf>
    <xf numFmtId="183" fontId="25" fillId="0" borderId="186" xfId="11" applyNumberFormat="1" applyFont="1" applyBorder="1" applyAlignment="1" applyProtection="1">
      <alignment horizontal="right" vertical="center" shrinkToFit="1"/>
      <protection locked="0"/>
    </xf>
    <xf numFmtId="183" fontId="25" fillId="0" borderId="46" xfId="11" applyNumberFormat="1" applyFont="1" applyBorder="1" applyAlignment="1" applyProtection="1">
      <alignment horizontal="right" vertical="center" shrinkToFit="1"/>
      <protection locked="0"/>
    </xf>
    <xf numFmtId="183" fontId="25" fillId="0" borderId="62" xfId="11" applyNumberFormat="1" applyFont="1" applyBorder="1" applyAlignment="1" applyProtection="1">
      <alignment horizontal="right" vertical="center" shrinkToFit="1"/>
      <protection locked="0"/>
    </xf>
    <xf numFmtId="0" fontId="24" fillId="0" borderId="0" xfId="10" applyFont="1" applyAlignment="1"/>
    <xf numFmtId="0" fontId="24" fillId="0" borderId="26" xfId="10" applyFont="1" applyBorder="1">
      <alignment vertical="center"/>
    </xf>
    <xf numFmtId="0" fontId="24" fillId="0" borderId="32" xfId="10" applyFont="1" applyBorder="1" applyAlignment="1">
      <alignment vertical="center" wrapText="1"/>
    </xf>
    <xf numFmtId="0" fontId="24" fillId="0" borderId="0" xfId="10" applyFont="1" applyAlignment="1">
      <alignment horizontal="left" vertical="center"/>
    </xf>
    <xf numFmtId="183" fontId="24" fillId="0" borderId="183" xfId="10" applyNumberFormat="1" applyFont="1" applyBorder="1" applyAlignment="1">
      <alignment horizontal="right" vertical="center" shrinkToFit="1"/>
    </xf>
    <xf numFmtId="183" fontId="24" fillId="0" borderId="184" xfId="10" applyNumberFormat="1" applyFont="1" applyBorder="1" applyAlignment="1">
      <alignment horizontal="right" vertical="center" shrinkToFit="1"/>
    </xf>
    <xf numFmtId="183" fontId="24" fillId="0" borderId="79" xfId="10" applyNumberFormat="1" applyFont="1" applyBorder="1" applyAlignment="1">
      <alignment horizontal="right" vertical="center" shrinkToFit="1"/>
    </xf>
    <xf numFmtId="183" fontId="24" fillId="0" borderId="0" xfId="10" applyNumberFormat="1" applyFont="1" applyAlignment="1">
      <alignment horizontal="right" vertical="center"/>
    </xf>
    <xf numFmtId="183" fontId="24" fillId="0" borderId="185" xfId="10" applyNumberFormat="1" applyFont="1" applyBorder="1" applyAlignment="1">
      <alignment horizontal="right" vertical="center" shrinkToFit="1"/>
    </xf>
    <xf numFmtId="183" fontId="24" fillId="0" borderId="74" xfId="10" applyNumberFormat="1" applyFont="1" applyBorder="1" applyAlignment="1">
      <alignment horizontal="right" vertical="center" shrinkToFit="1"/>
    </xf>
    <xf numFmtId="183" fontId="24" fillId="0" borderId="182" xfId="10" applyNumberFormat="1" applyFont="1" applyBorder="1" applyAlignment="1">
      <alignment horizontal="right" vertical="center" shrinkToFit="1"/>
    </xf>
    <xf numFmtId="0" fontId="24" fillId="6" borderId="45" xfId="10" applyFont="1" applyFill="1" applyBorder="1" applyAlignment="1">
      <alignment horizontal="center" vertical="center"/>
    </xf>
    <xf numFmtId="183" fontId="24" fillId="0" borderId="186" xfId="10" applyNumberFormat="1" applyFont="1" applyBorder="1" applyAlignment="1">
      <alignment horizontal="right" vertical="center" shrinkToFit="1"/>
    </xf>
    <xf numFmtId="183" fontId="24" fillId="0" borderId="187" xfId="10" applyNumberFormat="1" applyFont="1" applyBorder="1" applyAlignment="1">
      <alignment horizontal="right" vertical="center" shrinkToFit="1"/>
    </xf>
    <xf numFmtId="183" fontId="24" fillId="0" borderId="62" xfId="10" applyNumberFormat="1" applyFont="1" applyBorder="1" applyAlignment="1">
      <alignment horizontal="right" vertical="center" shrinkToFit="1"/>
    </xf>
    <xf numFmtId="0" fontId="30" fillId="6" borderId="6" xfId="9" applyFont="1" applyFill="1" applyBorder="1" applyAlignment="1"/>
    <xf numFmtId="0" fontId="30" fillId="0" borderId="8" xfId="9" applyFont="1" applyBorder="1" applyAlignment="1">
      <alignment horizontal="center" vertical="center" wrapText="1"/>
    </xf>
    <xf numFmtId="0" fontId="30" fillId="0" borderId="12" xfId="9" applyFont="1" applyBorder="1" applyAlignment="1">
      <alignment horizontal="center" vertical="center" wrapText="1"/>
    </xf>
    <xf numFmtId="0" fontId="30" fillId="0" borderId="2" xfId="9" applyFont="1" applyBorder="1" applyAlignment="1">
      <alignment horizontal="center" vertical="center"/>
    </xf>
    <xf numFmtId="0" fontId="30" fillId="0" borderId="5" xfId="9" applyFont="1" applyBorder="1" applyAlignment="1">
      <alignment horizontal="center" vertical="center"/>
    </xf>
    <xf numFmtId="0" fontId="30" fillId="0" borderId="6" xfId="9" applyFont="1" applyBorder="1" applyAlignment="1">
      <alignment horizontal="center" vertical="center"/>
    </xf>
    <xf numFmtId="0" fontId="30" fillId="6" borderId="18" xfId="9" applyFont="1" applyFill="1" applyBorder="1" applyAlignment="1">
      <alignment horizontal="right" vertical="top"/>
    </xf>
    <xf numFmtId="0" fontId="30" fillId="6" borderId="64" xfId="9"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Border="1" applyAlignment="1">
      <alignment horizontal="right" vertical="center" shrinkToFit="1"/>
    </xf>
    <xf numFmtId="183" fontId="30" fillId="0" borderId="27" xfId="7" applyNumberFormat="1" applyFont="1" applyBorder="1" applyAlignment="1">
      <alignment horizontal="right" vertical="center" shrinkToFit="1"/>
    </xf>
    <xf numFmtId="183" fontId="30" fillId="0" borderId="74" xfId="7" applyNumberFormat="1" applyFont="1" applyBorder="1" applyAlignment="1">
      <alignment horizontal="right" vertical="center" shrinkToFit="1"/>
    </xf>
    <xf numFmtId="183" fontId="30" fillId="0" borderId="74" xfId="7" applyNumberFormat="1" applyFont="1" applyBorder="1" applyAlignment="1" applyProtection="1">
      <alignment horizontal="right" vertical="center" shrinkToFit="1"/>
      <protection locked="0"/>
    </xf>
    <xf numFmtId="183" fontId="30" fillId="0" borderId="182" xfId="7" applyNumberFormat="1" applyFont="1" applyBorder="1" applyAlignment="1" applyProtection="1">
      <alignment horizontal="right" vertical="center" shrinkToFit="1"/>
      <protection locked="0"/>
    </xf>
    <xf numFmtId="183" fontId="30" fillId="0" borderId="29" xfId="7" applyNumberFormat="1" applyFont="1" applyBorder="1" applyAlignment="1">
      <alignment horizontal="right" vertical="center" shrinkToFit="1"/>
    </xf>
    <xf numFmtId="0" fontId="23" fillId="0" borderId="0" xfId="9"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Border="1" applyAlignment="1">
      <alignment horizontal="right" vertical="center" shrinkToFit="1"/>
    </xf>
    <xf numFmtId="183" fontId="30" fillId="0" borderId="48" xfId="7" applyNumberFormat="1" applyFont="1" applyBorder="1" applyAlignment="1">
      <alignment horizontal="right" vertical="center" shrinkToFit="1"/>
    </xf>
    <xf numFmtId="183" fontId="30" fillId="0" borderId="187" xfId="7" applyNumberFormat="1" applyFont="1" applyBorder="1" applyAlignment="1">
      <alignment horizontal="right" vertical="center" shrinkToFit="1"/>
    </xf>
    <xf numFmtId="183" fontId="30" fillId="0" borderId="187" xfId="7" applyNumberFormat="1" applyFont="1" applyBorder="1" applyAlignment="1" applyProtection="1">
      <alignment horizontal="right" vertical="center" shrinkToFit="1"/>
      <protection locked="0"/>
    </xf>
    <xf numFmtId="183" fontId="30" fillId="0" borderId="62" xfId="7" applyNumberFormat="1" applyFont="1" applyBorder="1" applyAlignment="1" applyProtection="1">
      <alignment horizontal="right" vertical="center" shrinkToFit="1"/>
      <protection locked="0"/>
    </xf>
    <xf numFmtId="183" fontId="30" fillId="0" borderId="55" xfId="7"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44" fillId="3" borderId="0" xfId="24" applyFill="1" applyProtection="1">
      <protection hidden="1"/>
    </xf>
    <xf numFmtId="0" fontId="44" fillId="3" borderId="0" xfId="24" applyFill="1"/>
    <xf numFmtId="0" fontId="46" fillId="0" borderId="0" xfId="25" applyFont="1">
      <alignment vertical="center"/>
    </xf>
    <xf numFmtId="0" fontId="46" fillId="0" borderId="42" xfId="25" applyFont="1" applyBorder="1">
      <alignment vertical="center"/>
    </xf>
    <xf numFmtId="0" fontId="46" fillId="0" borderId="14" xfId="25" applyFont="1" applyBorder="1">
      <alignment vertical="center"/>
    </xf>
    <xf numFmtId="0" fontId="46" fillId="0" borderId="15" xfId="25" applyFont="1" applyBorder="1">
      <alignment vertical="center"/>
    </xf>
    <xf numFmtId="0" fontId="46" fillId="0" borderId="34" xfId="25" applyFont="1" applyBorder="1">
      <alignment vertical="center"/>
    </xf>
    <xf numFmtId="0" fontId="46" fillId="0" borderId="31" xfId="25" applyFont="1" applyBorder="1">
      <alignment vertical="center"/>
    </xf>
    <xf numFmtId="0" fontId="48" fillId="0" borderId="0" xfId="26" applyFont="1">
      <alignment vertical="center"/>
    </xf>
    <xf numFmtId="187" fontId="46" fillId="3" borderId="0" xfId="27" applyNumberFormat="1" applyFont="1" applyFill="1" applyAlignment="1">
      <alignment vertical="center" wrapText="1"/>
    </xf>
    <xf numFmtId="49" fontId="46" fillId="3" borderId="0" xfId="27" applyNumberFormat="1" applyFont="1" applyFill="1" applyAlignment="1">
      <alignment horizontal="center" vertical="center"/>
    </xf>
    <xf numFmtId="49" fontId="46" fillId="3" borderId="0" xfId="27" applyNumberFormat="1" applyFont="1" applyFill="1" applyAlignment="1">
      <alignment horizontal="center" vertical="center" wrapText="1"/>
    </xf>
    <xf numFmtId="178" fontId="46" fillId="3" borderId="0" xfId="25" applyNumberFormat="1" applyFont="1" applyFill="1" applyAlignment="1">
      <alignment vertical="center" wrapText="1"/>
    </xf>
    <xf numFmtId="184" fontId="44" fillId="0" borderId="0" xfId="28" applyNumberFormat="1" applyAlignment="1">
      <alignment horizontal="right" vertical="center"/>
    </xf>
    <xf numFmtId="183" fontId="44" fillId="0" borderId="0" xfId="28" applyNumberFormat="1" applyAlignment="1">
      <alignment horizontal="right" vertical="center"/>
    </xf>
    <xf numFmtId="178" fontId="44" fillId="0" borderId="0" xfId="29" applyNumberFormat="1" applyAlignment="1">
      <alignment horizontal="center" vertical="center"/>
    </xf>
    <xf numFmtId="178" fontId="44" fillId="0" borderId="0" xfId="29" applyNumberFormat="1" applyAlignment="1">
      <alignment vertical="center"/>
    </xf>
    <xf numFmtId="178" fontId="46" fillId="0" borderId="0" xfId="25" applyNumberFormat="1" applyFont="1">
      <alignment vertical="center"/>
    </xf>
    <xf numFmtId="178" fontId="47" fillId="0" borderId="0" xfId="25" applyNumberFormat="1" applyFont="1">
      <alignment vertical="center"/>
    </xf>
    <xf numFmtId="189" fontId="46" fillId="0" borderId="0" xfId="27" applyNumberFormat="1" applyFont="1">
      <alignment vertical="center"/>
    </xf>
    <xf numFmtId="0" fontId="46" fillId="0" borderId="0" xfId="27" applyFont="1">
      <alignment vertical="center"/>
    </xf>
    <xf numFmtId="0" fontId="41" fillId="0" borderId="42" xfId="25" applyFont="1" applyBorder="1">
      <alignment vertical="center"/>
    </xf>
    <xf numFmtId="0" fontId="46" fillId="0" borderId="35" xfId="25" applyFont="1" applyBorder="1">
      <alignment vertical="center"/>
    </xf>
    <xf numFmtId="178" fontId="46" fillId="0" borderId="42" xfId="25" applyNumberFormat="1" applyFont="1" applyBorder="1">
      <alignment vertical="center"/>
    </xf>
    <xf numFmtId="178" fontId="46" fillId="0" borderId="15" xfId="25" applyNumberFormat="1" applyFont="1" applyBorder="1">
      <alignment vertical="center"/>
    </xf>
    <xf numFmtId="189" fontId="46" fillId="0" borderId="34" xfId="25" applyNumberFormat="1" applyFont="1" applyBorder="1">
      <alignment vertical="center"/>
    </xf>
    <xf numFmtId="178" fontId="46" fillId="0" borderId="34" xfId="25" applyNumberFormat="1" applyFont="1" applyBorder="1">
      <alignment vertical="center"/>
    </xf>
    <xf numFmtId="178" fontId="46" fillId="0" borderId="31" xfId="25" applyNumberFormat="1" applyFont="1" applyBorder="1">
      <alignment vertical="center"/>
    </xf>
    <xf numFmtId="178" fontId="46" fillId="0" borderId="14" xfId="25" applyNumberFormat="1" applyFont="1" applyBorder="1">
      <alignment vertical="center"/>
    </xf>
    <xf numFmtId="191" fontId="46" fillId="0" borderId="0" xfId="25" applyNumberFormat="1" applyFont="1">
      <alignment vertical="center"/>
    </xf>
    <xf numFmtId="0" fontId="46" fillId="0" borderId="16" xfId="25" applyFont="1" applyBorder="1">
      <alignment vertical="center"/>
    </xf>
    <xf numFmtId="0" fontId="46" fillId="0" borderId="23" xfId="25" applyFont="1" applyBorder="1">
      <alignment vertical="center"/>
    </xf>
    <xf numFmtId="0" fontId="41" fillId="0" borderId="30" xfId="25" applyFont="1" applyBorder="1">
      <alignment vertical="center"/>
    </xf>
    <xf numFmtId="189" fontId="46" fillId="0" borderId="23" xfId="25" applyNumberFormat="1" applyFont="1" applyBorder="1">
      <alignment vertical="center"/>
    </xf>
    <xf numFmtId="0" fontId="46" fillId="0" borderId="30" xfId="25" applyFont="1" applyBorder="1">
      <alignment vertical="center"/>
    </xf>
    <xf numFmtId="0" fontId="44" fillId="3" borderId="0" xfId="24" applyFill="1" applyAlignment="1">
      <alignment vertical="center"/>
    </xf>
    <xf numFmtId="0" fontId="44" fillId="3" borderId="0" xfId="24" applyFill="1" applyAlignment="1" applyProtection="1">
      <alignment vertical="center"/>
      <protection hidden="1"/>
    </xf>
    <xf numFmtId="0" fontId="0" fillId="3" borderId="0" xfId="24" applyFont="1" applyFill="1" applyAlignment="1">
      <alignment vertical="center"/>
    </xf>
    <xf numFmtId="49" fontId="6" fillId="0" borderId="0" xfId="12" applyNumberFormat="1" applyFont="1" applyAlignment="1">
      <alignment horizontal="center" vertical="center"/>
    </xf>
    <xf numFmtId="0" fontId="2" fillId="0" borderId="6" xfId="12" applyFont="1" applyBorder="1" applyAlignment="1">
      <alignment horizontal="center" vertical="center"/>
    </xf>
    <xf numFmtId="0" fontId="2" fillId="0" borderId="18" xfId="12" applyFont="1" applyBorder="1" applyAlignment="1">
      <alignment horizontal="center" vertical="center"/>
    </xf>
    <xf numFmtId="0" fontId="2" fillId="0" borderId="64" xfId="12" applyFont="1" applyBorder="1" applyAlignment="1">
      <alignment horizontal="center" vertical="center"/>
    </xf>
    <xf numFmtId="0" fontId="2" fillId="0" borderId="7" xfId="12" applyFont="1" applyBorder="1" applyAlignment="1">
      <alignment horizontal="center" vertical="center"/>
    </xf>
    <xf numFmtId="0" fontId="2" fillId="0" borderId="19" xfId="12" applyFont="1" applyBorder="1" applyAlignment="1">
      <alignment horizontal="center" vertical="center"/>
    </xf>
    <xf numFmtId="0" fontId="2" fillId="0" borderId="53" xfId="12"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12" applyNumberFormat="1" applyFont="1" applyBorder="1" applyAlignment="1">
      <alignment horizontal="right" vertical="center" shrinkToFit="1"/>
    </xf>
    <xf numFmtId="178" fontId="2" fillId="0" borderId="19" xfId="12" applyNumberFormat="1" applyFont="1" applyBorder="1" applyAlignment="1">
      <alignment horizontal="right" vertical="center" shrinkToFit="1"/>
    </xf>
    <xf numFmtId="178" fontId="2" fillId="0" borderId="53" xfId="12" applyNumberFormat="1" applyFont="1" applyBorder="1" applyAlignment="1">
      <alignment horizontal="right" vertical="center" shrinkToFit="1"/>
    </xf>
    <xf numFmtId="0" fontId="2" fillId="0" borderId="7" xfId="12" applyFont="1" applyBorder="1" applyAlignment="1">
      <alignment horizontal="left" vertical="center"/>
    </xf>
    <xf numFmtId="0" fontId="2" fillId="0" borderId="19" xfId="12" applyFont="1" applyBorder="1" applyAlignment="1">
      <alignment horizontal="left" vertical="center"/>
    </xf>
    <xf numFmtId="0" fontId="2" fillId="0" borderId="53" xfId="12" applyFont="1" applyBorder="1" applyAlignment="1">
      <alignment horizontal="left" vertical="center"/>
    </xf>
    <xf numFmtId="180" fontId="2" fillId="0" borderId="7" xfId="12" applyNumberFormat="1" applyFont="1" applyBorder="1" applyAlignment="1">
      <alignment horizontal="right" vertical="center" shrinkToFit="1"/>
    </xf>
    <xf numFmtId="180" fontId="2" fillId="0" borderId="19" xfId="12" applyNumberFormat="1" applyFont="1" applyBorder="1" applyAlignment="1">
      <alignment horizontal="right" vertical="center" shrinkToFit="1"/>
    </xf>
    <xf numFmtId="180" fontId="2" fillId="0" borderId="53" xfId="12" applyNumberFormat="1" applyFont="1" applyBorder="1" applyAlignment="1">
      <alignment horizontal="right" vertical="center" shrinkToFit="1"/>
    </xf>
    <xf numFmtId="0" fontId="2" fillId="0" borderId="57" xfId="12" applyFont="1" applyBorder="1">
      <alignment vertical="center"/>
    </xf>
    <xf numFmtId="0" fontId="2" fillId="0" borderId="35" xfId="12" applyFont="1" applyBorder="1">
      <alignment vertical="center"/>
    </xf>
    <xf numFmtId="0" fontId="2" fillId="0" borderId="37" xfId="12" applyFont="1" applyBorder="1">
      <alignment vertical="center"/>
    </xf>
    <xf numFmtId="0" fontId="2" fillId="0" borderId="32" xfId="12" applyFont="1" applyBorder="1" applyAlignment="1">
      <alignment horizontal="center" vertical="center"/>
    </xf>
    <xf numFmtId="0" fontId="2" fillId="0" borderId="35" xfId="12"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12" applyNumberFormat="1" applyFont="1" applyBorder="1" applyAlignment="1">
      <alignment horizontal="right" vertical="center" shrinkToFit="1"/>
    </xf>
    <xf numFmtId="178" fontId="2" fillId="0" borderId="0" xfId="12" applyNumberFormat="1" applyFont="1" applyAlignment="1">
      <alignment horizontal="right" vertical="center" shrinkToFit="1"/>
    </xf>
    <xf numFmtId="178" fontId="2" fillId="0" borderId="58" xfId="12" applyNumberFormat="1" applyFont="1" applyBorder="1" applyAlignment="1">
      <alignment horizontal="right" vertical="center" shrinkToFit="1"/>
    </xf>
    <xf numFmtId="0" fontId="2" fillId="0" borderId="8" xfId="12" applyFont="1" applyBorder="1" applyAlignment="1">
      <alignment horizontal="left" vertical="center"/>
    </xf>
    <xf numFmtId="0" fontId="2" fillId="0" borderId="0" xfId="12" applyFont="1" applyAlignment="1">
      <alignment horizontal="left" vertical="center"/>
    </xf>
    <xf numFmtId="0" fontId="2" fillId="0" borderId="58" xfId="12" applyFont="1" applyBorder="1" applyAlignment="1">
      <alignment horizontal="left" vertical="center"/>
    </xf>
    <xf numFmtId="180" fontId="2" fillId="0" borderId="8" xfId="12" applyNumberFormat="1" applyFont="1" applyBorder="1" applyAlignment="1">
      <alignment horizontal="right" vertical="center" shrinkToFit="1"/>
    </xf>
    <xf numFmtId="180" fontId="2" fillId="0" borderId="0" xfId="12" applyNumberFormat="1" applyFont="1" applyAlignment="1">
      <alignment horizontal="right" vertical="center" shrinkToFit="1"/>
    </xf>
    <xf numFmtId="180" fontId="2" fillId="0" borderId="58" xfId="12" applyNumberFormat="1" applyFont="1" applyBorder="1" applyAlignment="1">
      <alignment horizontal="right" vertical="center" shrinkToFit="1"/>
    </xf>
    <xf numFmtId="181" fontId="2" fillId="0" borderId="8" xfId="12" applyNumberFormat="1" applyFont="1" applyBorder="1" applyAlignment="1">
      <alignment horizontal="right" vertical="center" shrinkToFit="1"/>
    </xf>
    <xf numFmtId="181" fontId="2" fillId="0" borderId="0" xfId="12" applyNumberFormat="1" applyFont="1" applyAlignment="1">
      <alignment horizontal="right" vertical="center" shrinkToFit="1"/>
    </xf>
    <xf numFmtId="181" fontId="2" fillId="0" borderId="58" xfId="12" applyNumberFormat="1" applyFont="1" applyBorder="1" applyAlignment="1">
      <alignment horizontal="right" vertical="center" shrinkToFit="1"/>
    </xf>
    <xf numFmtId="177" fontId="2" fillId="0" borderId="8" xfId="12" applyNumberFormat="1" applyFont="1" applyBorder="1" applyAlignment="1">
      <alignment horizontal="right" vertical="center" shrinkToFit="1"/>
    </xf>
    <xf numFmtId="177" fontId="2" fillId="0" borderId="0" xfId="12" applyNumberFormat="1" applyFont="1" applyAlignment="1">
      <alignment horizontal="right" vertical="center" shrinkToFit="1"/>
    </xf>
    <xf numFmtId="177" fontId="2" fillId="0" borderId="58" xfId="12" applyNumberFormat="1" applyFont="1" applyBorder="1" applyAlignment="1">
      <alignment horizontal="right" vertical="center" shrinkToFit="1"/>
    </xf>
    <xf numFmtId="0" fontId="2" fillId="0" borderId="32" xfId="12" applyFont="1" applyBorder="1">
      <alignment vertical="center"/>
    </xf>
    <xf numFmtId="178" fontId="2" fillId="0" borderId="32" xfId="12" applyNumberFormat="1" applyFont="1" applyBorder="1" applyAlignment="1">
      <alignment horizontal="right" vertical="center" shrinkToFit="1"/>
    </xf>
    <xf numFmtId="178" fontId="2" fillId="0" borderId="35" xfId="12" applyNumberFormat="1" applyFont="1" applyBorder="1" applyAlignment="1">
      <alignment horizontal="right" vertical="center" shrinkToFit="1"/>
    </xf>
    <xf numFmtId="178" fontId="2" fillId="0" borderId="51" xfId="12" applyNumberFormat="1" applyFont="1" applyBorder="1" applyAlignment="1">
      <alignment horizontal="right" vertical="center" shrinkToFit="1"/>
    </xf>
    <xf numFmtId="0" fontId="2" fillId="0" borderId="33" xfId="12" applyFont="1" applyBorder="1">
      <alignment vertical="center"/>
    </xf>
    <xf numFmtId="0" fontId="2" fillId="0" borderId="36" xfId="12" applyFont="1" applyBorder="1">
      <alignment vertical="center"/>
    </xf>
    <xf numFmtId="0" fontId="2" fillId="0" borderId="38" xfId="12" applyFont="1" applyBorder="1">
      <alignment vertical="center"/>
    </xf>
    <xf numFmtId="179" fontId="2" fillId="0" borderId="33" xfId="12" applyNumberFormat="1" applyFont="1" applyBorder="1" applyAlignment="1">
      <alignment horizontal="right" vertical="center" shrinkToFit="1"/>
    </xf>
    <xf numFmtId="179" fontId="2" fillId="0" borderId="36" xfId="12" applyNumberFormat="1" applyFont="1" applyBorder="1" applyAlignment="1">
      <alignment horizontal="right" vertical="center" shrinkToFit="1"/>
    </xf>
    <xf numFmtId="179" fontId="2" fillId="0" borderId="52" xfId="12" applyNumberFormat="1" applyFont="1" applyBorder="1" applyAlignment="1">
      <alignment horizontal="right" vertical="center" shrinkToFit="1"/>
    </xf>
    <xf numFmtId="0" fontId="2" fillId="0" borderId="39" xfId="12" applyFont="1" applyBorder="1">
      <alignment vertical="center"/>
    </xf>
    <xf numFmtId="0" fontId="2" fillId="0" borderId="22" xfId="12" applyFont="1" applyBorder="1">
      <alignment vertical="center"/>
    </xf>
    <xf numFmtId="0" fontId="2" fillId="0" borderId="41" xfId="12" applyFont="1" applyBorder="1">
      <alignment vertical="center"/>
    </xf>
    <xf numFmtId="178" fontId="2" fillId="0" borderId="39" xfId="12" applyNumberFormat="1" applyFont="1" applyBorder="1" applyAlignment="1">
      <alignment horizontal="right" vertical="center" shrinkToFit="1"/>
    </xf>
    <xf numFmtId="178" fontId="2" fillId="0" borderId="22" xfId="12" applyNumberFormat="1" applyFont="1" applyBorder="1" applyAlignment="1">
      <alignment horizontal="right" vertical="center" shrinkToFit="1"/>
    </xf>
    <xf numFmtId="178" fontId="2" fillId="0" borderId="50" xfId="12" applyNumberFormat="1" applyFont="1" applyBorder="1" applyAlignment="1">
      <alignment horizontal="right" vertical="center" shrinkToFit="1"/>
    </xf>
    <xf numFmtId="0" fontId="10" fillId="0" borderId="30" xfId="13" applyFont="1" applyBorder="1" applyAlignment="1">
      <alignment horizontal="center" vertical="center" shrinkToFit="1"/>
    </xf>
    <xf numFmtId="0" fontId="10" fillId="0" borderId="23" xfId="13" applyFont="1" applyBorder="1" applyAlignment="1">
      <alignment horizontal="center" vertical="center" shrinkToFit="1"/>
    </xf>
    <xf numFmtId="0" fontId="10" fillId="0" borderId="16" xfId="13" applyFont="1" applyBorder="1" applyAlignment="1">
      <alignment horizontal="center" vertical="center" shrinkToFit="1"/>
    </xf>
    <xf numFmtId="178" fontId="10" fillId="0" borderId="32" xfId="12" applyNumberFormat="1" applyFont="1" applyBorder="1" applyAlignment="1">
      <alignment horizontal="right" vertical="center" shrinkToFit="1"/>
    </xf>
    <xf numFmtId="178" fontId="10" fillId="0" borderId="35" xfId="12" applyNumberFormat="1" applyFont="1" applyBorder="1" applyAlignment="1">
      <alignment horizontal="right" vertical="center" shrinkToFit="1"/>
    </xf>
    <xf numFmtId="178" fontId="10" fillId="0" borderId="51" xfId="12" applyNumberFormat="1" applyFont="1" applyBorder="1" applyAlignment="1">
      <alignment horizontal="right" vertical="center" shrinkToFit="1"/>
    </xf>
    <xf numFmtId="178" fontId="2" fillId="0" borderId="37" xfId="12" applyNumberFormat="1" applyFont="1" applyBorder="1" applyAlignment="1">
      <alignment horizontal="right" vertical="center" shrinkToFit="1"/>
    </xf>
    <xf numFmtId="0" fontId="10" fillId="0" borderId="40" xfId="12" applyFont="1" applyBorder="1">
      <alignment vertical="center"/>
    </xf>
    <xf numFmtId="0" fontId="10" fillId="0" borderId="22" xfId="12" applyFont="1" applyBorder="1">
      <alignment vertical="center"/>
    </xf>
    <xf numFmtId="0" fontId="10" fillId="0" borderId="41" xfId="12" applyFont="1" applyBorder="1">
      <alignment vertical="center"/>
    </xf>
    <xf numFmtId="178" fontId="10" fillId="0" borderId="40" xfId="12" applyNumberFormat="1" applyFont="1" applyBorder="1" applyAlignment="1">
      <alignment horizontal="right" vertical="center" shrinkToFit="1"/>
    </xf>
    <xf numFmtId="178" fontId="10" fillId="0" borderId="19" xfId="12" applyNumberFormat="1" applyFont="1" applyBorder="1" applyAlignment="1">
      <alignment horizontal="right" vertical="center" shrinkToFit="1"/>
    </xf>
    <xf numFmtId="178" fontId="10" fillId="0" borderId="53" xfId="12" applyNumberFormat="1" applyFont="1" applyBorder="1" applyAlignment="1">
      <alignment horizontal="right" vertical="center" shrinkToFit="1"/>
    </xf>
    <xf numFmtId="0" fontId="2" fillId="0" borderId="57" xfId="12" applyFont="1" applyBorder="1" applyAlignment="1">
      <alignment horizontal="center" vertical="center"/>
    </xf>
    <xf numFmtId="0" fontId="2" fillId="0" borderId="37" xfId="12" applyFont="1" applyBorder="1" applyAlignment="1">
      <alignment horizontal="center" vertical="center"/>
    </xf>
    <xf numFmtId="0" fontId="2" fillId="0" borderId="32" xfId="12" applyFont="1" applyBorder="1" applyAlignment="1">
      <alignment horizontal="center" vertical="center" shrinkToFit="1"/>
    </xf>
    <xf numFmtId="0" fontId="2" fillId="0" borderId="35" xfId="12" applyFont="1" applyBorder="1" applyAlignment="1">
      <alignment horizontal="center" vertical="center" shrinkToFit="1"/>
    </xf>
    <xf numFmtId="0" fontId="2" fillId="0" borderId="37" xfId="12" applyFont="1" applyBorder="1" applyAlignment="1">
      <alignment horizontal="center" vertical="center" shrinkToFit="1"/>
    </xf>
    <xf numFmtId="0" fontId="2" fillId="0" borderId="51" xfId="12" applyFont="1" applyBorder="1" applyAlignment="1">
      <alignment horizontal="center" vertical="center" shrinkToFit="1"/>
    </xf>
    <xf numFmtId="0" fontId="2" fillId="0" borderId="9" xfId="12" applyFont="1" applyBorder="1" applyAlignment="1">
      <alignment horizontal="left" vertical="center"/>
    </xf>
    <xf numFmtId="0" fontId="2" fillId="0" borderId="20" xfId="12" applyFont="1" applyBorder="1" applyAlignment="1">
      <alignment horizontal="left" vertical="center"/>
    </xf>
    <xf numFmtId="0" fontId="2" fillId="0" borderId="60" xfId="12" applyFont="1" applyBorder="1" applyAlignment="1">
      <alignment horizontal="left" vertical="center"/>
    </xf>
    <xf numFmtId="180" fontId="2" fillId="0" borderId="9" xfId="12" applyNumberFormat="1" applyFont="1" applyBorder="1" applyAlignment="1">
      <alignment horizontal="right" vertical="center" shrinkToFit="1"/>
    </xf>
    <xf numFmtId="180" fontId="2" fillId="0" borderId="20" xfId="12" applyNumberFormat="1" applyFont="1" applyBorder="1" applyAlignment="1">
      <alignment horizontal="right" vertical="center" shrinkToFit="1"/>
    </xf>
    <xf numFmtId="180" fontId="2" fillId="0" borderId="60" xfId="12" applyNumberFormat="1" applyFont="1" applyBorder="1" applyAlignment="1">
      <alignment horizontal="right" vertical="center" shrinkToFit="1"/>
    </xf>
    <xf numFmtId="0" fontId="10" fillId="0" borderId="30" xfId="12" applyFont="1" applyBorder="1">
      <alignment vertical="center"/>
    </xf>
    <xf numFmtId="0" fontId="10" fillId="0" borderId="35" xfId="12" applyFont="1" applyBorder="1">
      <alignment vertical="center"/>
    </xf>
    <xf numFmtId="0" fontId="10" fillId="0" borderId="37" xfId="12" applyFont="1" applyBorder="1">
      <alignment vertical="center"/>
    </xf>
    <xf numFmtId="180" fontId="2" fillId="0" borderId="32" xfId="12" applyNumberFormat="1" applyFont="1" applyBorder="1" applyAlignment="1">
      <alignment horizontal="right" vertical="center" shrinkToFit="1"/>
    </xf>
    <xf numFmtId="180" fontId="2" fillId="0" borderId="35" xfId="12" applyNumberFormat="1" applyFont="1" applyBorder="1" applyAlignment="1">
      <alignment horizontal="right" vertical="center" shrinkToFit="1"/>
    </xf>
    <xf numFmtId="180" fontId="2" fillId="0" borderId="37" xfId="12" applyNumberFormat="1" applyFont="1" applyBorder="1" applyAlignment="1">
      <alignment horizontal="right" vertical="center" shrinkToFit="1"/>
    </xf>
    <xf numFmtId="180" fontId="2" fillId="0" borderId="51" xfId="12" applyNumberFormat="1" applyFont="1" applyBorder="1" applyAlignment="1">
      <alignment horizontal="right" vertical="center" shrinkToFit="1"/>
    </xf>
    <xf numFmtId="0" fontId="10" fillId="0" borderId="23" xfId="12" applyFont="1" applyBorder="1">
      <alignment vertical="center"/>
    </xf>
    <xf numFmtId="0" fontId="10" fillId="0" borderId="16" xfId="12" applyFont="1" applyBorder="1">
      <alignment vertical="center"/>
    </xf>
    <xf numFmtId="179" fontId="10" fillId="0" borderId="30" xfId="12" applyNumberFormat="1" applyFont="1" applyBorder="1" applyAlignment="1">
      <alignment horizontal="right" vertical="center" shrinkToFit="1"/>
    </xf>
    <xf numFmtId="179" fontId="10" fillId="0" borderId="23" xfId="12" applyNumberFormat="1" applyFont="1" applyBorder="1" applyAlignment="1">
      <alignment horizontal="right" vertical="center" shrinkToFit="1"/>
    </xf>
    <xf numFmtId="179" fontId="10" fillId="0" borderId="54" xfId="12" applyNumberFormat="1" applyFont="1" applyBorder="1" applyAlignment="1">
      <alignment horizontal="right" vertical="center" shrinkToFit="1"/>
    </xf>
    <xf numFmtId="0" fontId="10" fillId="0" borderId="33" xfId="13" applyFont="1" applyBorder="1" applyAlignment="1">
      <alignment horizontal="center" vertical="center" shrinkToFit="1"/>
    </xf>
    <xf numFmtId="0" fontId="10" fillId="0" borderId="36" xfId="13" applyFont="1" applyBorder="1" applyAlignment="1">
      <alignment horizontal="center" vertical="center" shrinkToFit="1"/>
    </xf>
    <xf numFmtId="0" fontId="10" fillId="0" borderId="38" xfId="13" applyFont="1" applyBorder="1" applyAlignment="1">
      <alignment horizontal="center" vertical="center" shrinkToFit="1"/>
    </xf>
    <xf numFmtId="0" fontId="2" fillId="0" borderId="10" xfId="12" applyFont="1" applyBorder="1" applyAlignment="1">
      <alignment horizontal="center" vertical="center"/>
    </xf>
    <xf numFmtId="0" fontId="2" fillId="0" borderId="21" xfId="12" applyFont="1" applyBorder="1" applyAlignment="1">
      <alignment horizontal="center" vertical="center"/>
    </xf>
    <xf numFmtId="0" fontId="2" fillId="0" borderId="29" xfId="12" applyFont="1" applyBorder="1" applyAlignment="1">
      <alignment horizontal="center" vertical="center"/>
    </xf>
    <xf numFmtId="177" fontId="2" fillId="0" borderId="29" xfId="12" applyNumberFormat="1" applyFont="1" applyBorder="1" applyAlignment="1">
      <alignment horizontal="right" vertical="center" shrinkToFit="1"/>
    </xf>
    <xf numFmtId="177" fontId="2" fillId="0" borderId="44" xfId="12" applyNumberFormat="1" applyFont="1" applyBorder="1" applyAlignment="1">
      <alignment horizontal="right" vertical="center" shrinkToFit="1"/>
    </xf>
    <xf numFmtId="177" fontId="2" fillId="0" borderId="55" xfId="12" applyNumberFormat="1" applyFont="1" applyBorder="1" applyAlignment="1">
      <alignment horizontal="right" vertical="center" shrinkToFit="1"/>
    </xf>
    <xf numFmtId="180" fontId="2" fillId="0" borderId="33" xfId="12" applyNumberFormat="1" applyFont="1" applyBorder="1" applyAlignment="1">
      <alignment horizontal="right" vertical="center" shrinkToFit="1"/>
    </xf>
    <xf numFmtId="180" fontId="2" fillId="0" borderId="36" xfId="12" applyNumberFormat="1" applyFont="1" applyBorder="1" applyAlignment="1">
      <alignment horizontal="right" vertical="center" shrinkToFit="1"/>
    </xf>
    <xf numFmtId="180" fontId="2" fillId="0" borderId="38" xfId="12" applyNumberFormat="1" applyFont="1" applyBorder="1" applyAlignment="1">
      <alignment horizontal="right" vertical="center" shrinkToFit="1"/>
    </xf>
    <xf numFmtId="180" fontId="2" fillId="0" borderId="52" xfId="12" applyNumberFormat="1" applyFont="1" applyBorder="1" applyAlignment="1">
      <alignment horizontal="right" vertical="center" shrinkToFit="1"/>
    </xf>
    <xf numFmtId="178" fontId="2" fillId="0" borderId="29" xfId="12" applyNumberFormat="1" applyFont="1" applyBorder="1" applyAlignment="1">
      <alignment horizontal="right" vertical="center" shrinkToFit="1"/>
    </xf>
    <xf numFmtId="178" fontId="2" fillId="0" borderId="44" xfId="12" applyNumberFormat="1" applyFont="1" applyBorder="1" applyAlignment="1">
      <alignment horizontal="right" vertical="center" shrinkToFit="1"/>
    </xf>
    <xf numFmtId="178" fontId="2" fillId="0" borderId="55" xfId="12" applyNumberFormat="1" applyFont="1" applyBorder="1" applyAlignment="1">
      <alignment horizontal="right" vertical="center" shrinkToFit="1"/>
    </xf>
    <xf numFmtId="180" fontId="2" fillId="0" borderId="20" xfId="12" applyNumberFormat="1" applyFont="1" applyBorder="1" applyAlignment="1">
      <alignment horizontal="right" vertical="center"/>
    </xf>
    <xf numFmtId="180" fontId="2" fillId="0" borderId="60" xfId="12" applyNumberFormat="1" applyFont="1" applyBorder="1" applyAlignment="1">
      <alignment horizontal="right" vertical="center"/>
    </xf>
    <xf numFmtId="0" fontId="2" fillId="0" borderId="61" xfId="12" applyFont="1" applyBorder="1">
      <alignment vertical="center"/>
    </xf>
    <xf numFmtId="0" fontId="2" fillId="0" borderId="62" xfId="12" applyFont="1" applyBorder="1" applyAlignment="1">
      <alignment horizontal="center" vertical="center"/>
    </xf>
    <xf numFmtId="0" fontId="2" fillId="0" borderId="52" xfId="12" applyFont="1" applyBorder="1" applyAlignment="1">
      <alignment horizontal="center" vertical="center"/>
    </xf>
    <xf numFmtId="0" fontId="2" fillId="0" borderId="63" xfId="12" applyFont="1" applyBorder="1" applyAlignment="1">
      <alignment horizontal="center" vertical="center"/>
    </xf>
    <xf numFmtId="0" fontId="2" fillId="0" borderId="9" xfId="12" applyFont="1" applyBorder="1" applyAlignment="1">
      <alignment horizontal="center" vertical="center"/>
    </xf>
    <xf numFmtId="0" fontId="2" fillId="0" borderId="20" xfId="12" applyFont="1" applyBorder="1" applyAlignment="1">
      <alignment horizontal="center" vertical="center"/>
    </xf>
    <xf numFmtId="178" fontId="2" fillId="0" borderId="19" xfId="12" applyNumberFormat="1" applyFont="1" applyBorder="1" applyAlignment="1">
      <alignment horizontal="right" vertical="center"/>
    </xf>
    <xf numFmtId="178" fontId="2" fillId="0" borderId="53" xfId="12" applyNumberFormat="1" applyFont="1" applyBorder="1" applyAlignment="1">
      <alignment horizontal="right" vertical="center"/>
    </xf>
    <xf numFmtId="0" fontId="2" fillId="0" borderId="11" xfId="12" applyFont="1" applyBorder="1" applyAlignment="1">
      <alignment horizontal="center" vertical="center"/>
    </xf>
    <xf numFmtId="0" fontId="2" fillId="0" borderId="22" xfId="12" applyFont="1" applyBorder="1" applyAlignment="1">
      <alignment horizontal="center" vertical="center"/>
    </xf>
    <xf numFmtId="0" fontId="2" fillId="0" borderId="50" xfId="12"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12" applyNumberFormat="1" applyFont="1" applyBorder="1" applyAlignment="1">
      <alignment horizontal="right" vertical="center" shrinkToFit="1"/>
    </xf>
    <xf numFmtId="178" fontId="2" fillId="0" borderId="20" xfId="12" applyNumberFormat="1" applyFont="1" applyBorder="1" applyAlignment="1">
      <alignment horizontal="right" vertical="center" shrinkToFit="1"/>
    </xf>
    <xf numFmtId="178" fontId="2" fillId="0" borderId="60" xfId="12" applyNumberFormat="1" applyFont="1" applyBorder="1" applyAlignment="1">
      <alignment horizontal="right" vertical="center" shrinkToFit="1"/>
    </xf>
    <xf numFmtId="0" fontId="11" fillId="0" borderId="35" xfId="12" applyFont="1" applyBorder="1">
      <alignment vertical="center"/>
    </xf>
    <xf numFmtId="0" fontId="11" fillId="0" borderId="37" xfId="12" applyFont="1" applyBorder="1">
      <alignment vertical="center"/>
    </xf>
    <xf numFmtId="178" fontId="2" fillId="0" borderId="33" xfId="12" applyNumberFormat="1" applyFont="1" applyBorder="1" applyAlignment="1">
      <alignment horizontal="right" vertical="center"/>
    </xf>
    <xf numFmtId="178" fontId="2" fillId="0" borderId="36" xfId="12" applyNumberFormat="1" applyFont="1" applyBorder="1" applyAlignment="1">
      <alignment horizontal="right" vertical="center"/>
    </xf>
    <xf numFmtId="178" fontId="2" fillId="0" borderId="38" xfId="12" applyNumberFormat="1" applyFont="1" applyBorder="1" applyAlignment="1">
      <alignment horizontal="right" vertical="center"/>
    </xf>
    <xf numFmtId="0" fontId="2" fillId="0" borderId="43" xfId="12" applyFont="1" applyBorder="1" applyAlignment="1">
      <alignment horizontal="center" vertical="center" shrinkToFit="1"/>
    </xf>
    <xf numFmtId="0" fontId="2" fillId="0" borderId="20" xfId="12" applyFont="1" applyBorder="1" applyAlignment="1">
      <alignment horizontal="center" vertical="center" shrinkToFit="1"/>
    </xf>
    <xf numFmtId="0" fontId="2" fillId="0" borderId="17" xfId="12" applyFont="1" applyBorder="1" applyAlignment="1">
      <alignment horizontal="center" vertical="center" shrinkToFit="1"/>
    </xf>
    <xf numFmtId="49" fontId="2" fillId="0" borderId="0" xfId="12" applyNumberFormat="1" applyFont="1" applyAlignment="1">
      <alignment horizontal="left" vertical="center"/>
    </xf>
    <xf numFmtId="0" fontId="2" fillId="0" borderId="12" xfId="12" applyFont="1" applyBorder="1" applyAlignment="1">
      <alignment horizontal="center" vertical="center" textRotation="255"/>
    </xf>
    <xf numFmtId="0" fontId="2" fillId="0" borderId="23" xfId="12" applyFont="1" applyBorder="1" applyAlignment="1">
      <alignment horizontal="center" vertical="center" textRotation="255"/>
    </xf>
    <xf numFmtId="0" fontId="2" fillId="0" borderId="16" xfId="12" applyFont="1" applyBorder="1" applyAlignment="1">
      <alignment horizontal="center" vertical="center" textRotation="255"/>
    </xf>
    <xf numFmtId="0" fontId="2" fillId="0" borderId="8" xfId="12" applyFont="1" applyBorder="1" applyAlignment="1">
      <alignment horizontal="center" vertical="center" textRotation="255"/>
    </xf>
    <xf numFmtId="0" fontId="2" fillId="0" borderId="0" xfId="12" applyFont="1" applyAlignment="1">
      <alignment horizontal="center" vertical="center" textRotation="255"/>
    </xf>
    <xf numFmtId="0" fontId="2" fillId="0" borderId="14" xfId="12" applyFont="1" applyBorder="1" applyAlignment="1">
      <alignment horizontal="center" vertical="center" textRotation="255"/>
    </xf>
    <xf numFmtId="0" fontId="2" fillId="0" borderId="9" xfId="12" applyFont="1" applyBorder="1" applyAlignment="1">
      <alignment horizontal="center" vertical="center" textRotation="255"/>
    </xf>
    <xf numFmtId="0" fontId="2" fillId="0" borderId="20" xfId="12" applyFont="1" applyBorder="1" applyAlignment="1">
      <alignment horizontal="center" vertical="center" textRotation="255"/>
    </xf>
    <xf numFmtId="0" fontId="2" fillId="0" borderId="17" xfId="12" applyFont="1" applyBorder="1" applyAlignment="1">
      <alignment horizontal="center" vertical="center" textRotation="255"/>
    </xf>
    <xf numFmtId="49" fontId="2" fillId="0" borderId="0" xfId="12" applyNumberFormat="1" applyFont="1" applyAlignment="1">
      <alignment horizontal="center" vertical="center"/>
    </xf>
    <xf numFmtId="0" fontId="2" fillId="0" borderId="0" xfId="12" applyFont="1" applyAlignment="1">
      <alignment horizontal="center" vertical="center"/>
    </xf>
    <xf numFmtId="0" fontId="2" fillId="0" borderId="0" xfId="12" applyFont="1" applyAlignment="1">
      <alignment horizontal="center" vertical="center" shrinkToFit="1"/>
    </xf>
    <xf numFmtId="176" fontId="2" fillId="0" borderId="0" xfId="12" applyNumberFormat="1" applyFont="1" applyAlignment="1" applyProtection="1">
      <alignment horizontal="center" vertical="center" shrinkToFit="1"/>
      <protection hidden="1"/>
    </xf>
    <xf numFmtId="0" fontId="9" fillId="0" borderId="0" xfId="12" applyFont="1" applyAlignment="1" applyProtection="1">
      <alignment horizontal="left" vertical="center" wrapText="1"/>
      <protection hidden="1"/>
    </xf>
    <xf numFmtId="0" fontId="2" fillId="0" borderId="0" xfId="12" applyFont="1" applyAlignment="1" applyProtection="1">
      <alignment horizontal="center" vertical="center" shrinkToFit="1"/>
      <protection hidden="1"/>
    </xf>
    <xf numFmtId="0" fontId="2" fillId="0" borderId="0" xfId="12" applyFont="1">
      <alignment vertical="center"/>
    </xf>
    <xf numFmtId="0" fontId="2" fillId="0" borderId="1" xfId="12" applyFont="1" applyBorder="1" applyAlignment="1">
      <alignment horizontal="center" vertical="center"/>
    </xf>
    <xf numFmtId="0" fontId="2" fillId="0" borderId="13" xfId="12" applyFont="1" applyBorder="1" applyAlignment="1">
      <alignment horizontal="center" vertical="center"/>
    </xf>
    <xf numFmtId="0" fontId="2" fillId="0" borderId="24" xfId="12" applyFont="1" applyBorder="1" applyAlignment="1">
      <alignment horizontal="center" vertical="center"/>
    </xf>
    <xf numFmtId="0" fontId="2" fillId="0" borderId="2" xfId="12" applyFont="1" applyBorder="1" applyAlignment="1">
      <alignment horizontal="center" vertical="center"/>
    </xf>
    <xf numFmtId="0" fontId="2" fillId="0" borderId="14" xfId="12" applyFont="1" applyBorder="1" applyAlignment="1">
      <alignment horizontal="center" vertical="center"/>
    </xf>
    <xf numFmtId="0" fontId="2" fillId="0" borderId="25" xfId="12" applyFont="1" applyBorder="1" applyAlignment="1">
      <alignment horizontal="center" vertical="center"/>
    </xf>
    <xf numFmtId="0" fontId="2" fillId="0" borderId="3" xfId="12" applyFont="1" applyBorder="1" applyAlignment="1">
      <alignment horizontal="center" vertical="center"/>
    </xf>
    <xf numFmtId="0" fontId="2" fillId="0" borderId="15" xfId="12" applyFont="1" applyBorder="1" applyAlignment="1">
      <alignment horizontal="center" vertical="center"/>
    </xf>
    <xf numFmtId="0" fontId="2" fillId="0" borderId="26" xfId="12" applyFont="1" applyBorder="1" applyAlignment="1">
      <alignment horizontal="center" vertical="center"/>
    </xf>
    <xf numFmtId="0" fontId="2" fillId="0" borderId="40" xfId="12" applyFont="1" applyBorder="1" applyAlignment="1">
      <alignment horizontal="center" vertical="center"/>
    </xf>
    <xf numFmtId="0" fontId="2" fillId="0" borderId="45" xfId="12" applyFont="1" applyBorder="1" applyAlignment="1">
      <alignment horizontal="center" vertical="center"/>
    </xf>
    <xf numFmtId="0" fontId="2" fillId="0" borderId="42" xfId="12" applyFont="1" applyBorder="1" applyAlignment="1">
      <alignment horizontal="center" vertical="center"/>
    </xf>
    <xf numFmtId="0" fontId="2" fillId="0" borderId="46" xfId="12" applyFont="1" applyBorder="1" applyAlignment="1">
      <alignment horizontal="center" vertical="center"/>
    </xf>
    <xf numFmtId="0" fontId="2" fillId="0" borderId="31" xfId="12" applyFont="1" applyBorder="1" applyAlignment="1">
      <alignment horizontal="center" vertical="center"/>
    </xf>
    <xf numFmtId="0" fontId="2" fillId="0" borderId="47" xfId="12" applyFont="1" applyBorder="1" applyAlignment="1">
      <alignment horizontal="center" vertical="center"/>
    </xf>
    <xf numFmtId="0" fontId="2" fillId="0" borderId="8" xfId="12" applyFont="1" applyBorder="1" applyAlignment="1">
      <alignment horizontal="center" vertical="center"/>
    </xf>
    <xf numFmtId="0" fontId="2" fillId="0" borderId="56" xfId="12" applyFont="1" applyBorder="1" applyAlignment="1">
      <alignment horizontal="center" vertical="center"/>
    </xf>
    <xf numFmtId="0" fontId="2" fillId="0" borderId="34" xfId="12" applyFont="1" applyBorder="1" applyAlignment="1">
      <alignment horizontal="center" vertical="center"/>
    </xf>
    <xf numFmtId="0" fontId="2" fillId="0" borderId="58" xfId="12" applyFont="1" applyBorder="1" applyAlignment="1">
      <alignment horizontal="center" vertical="center"/>
    </xf>
    <xf numFmtId="0" fontId="2" fillId="0" borderId="59" xfId="12" applyFont="1" applyBorder="1" applyAlignment="1">
      <alignment horizontal="center" vertical="center"/>
    </xf>
    <xf numFmtId="0" fontId="2" fillId="0" borderId="4" xfId="12" applyFont="1" applyBorder="1" applyAlignment="1">
      <alignment horizontal="center" vertical="center"/>
    </xf>
    <xf numFmtId="0" fontId="2" fillId="0" borderId="16" xfId="12" applyFont="1" applyBorder="1" applyAlignment="1">
      <alignment horizontal="center" vertical="center"/>
    </xf>
    <xf numFmtId="0" fontId="2" fillId="0" borderId="27" xfId="12" applyFont="1" applyBorder="1" applyAlignment="1">
      <alignment horizontal="center" vertical="center"/>
    </xf>
    <xf numFmtId="0" fontId="2" fillId="0" borderId="5" xfId="12" applyFont="1" applyBorder="1" applyAlignment="1">
      <alignment horizontal="center" vertical="center"/>
    </xf>
    <xf numFmtId="0" fontId="2" fillId="0" borderId="17" xfId="12" applyFont="1" applyBorder="1" applyAlignment="1">
      <alignment horizontal="center" vertical="center"/>
    </xf>
    <xf numFmtId="0" fontId="2" fillId="0" borderId="28" xfId="12" applyFont="1" applyBorder="1" applyAlignment="1">
      <alignment horizontal="center" vertical="center"/>
    </xf>
    <xf numFmtId="0" fontId="2" fillId="0" borderId="30" xfId="12" applyFont="1" applyBorder="1" applyAlignment="1">
      <alignment horizontal="center" vertical="center"/>
    </xf>
    <xf numFmtId="0" fontId="2" fillId="0" borderId="48" xfId="12" applyFont="1" applyBorder="1" applyAlignment="1">
      <alignment horizontal="center" vertical="center"/>
    </xf>
    <xf numFmtId="0" fontId="2" fillId="0" borderId="43" xfId="12" applyFont="1" applyBorder="1" applyAlignment="1">
      <alignment horizontal="center" vertical="center"/>
    </xf>
    <xf numFmtId="0" fontId="2" fillId="0" borderId="49" xfId="12" applyFont="1" applyBorder="1" applyAlignment="1">
      <alignment horizontal="center" vertical="center"/>
    </xf>
    <xf numFmtId="0" fontId="2" fillId="0" borderId="12" xfId="12" applyFont="1" applyBorder="1" applyAlignment="1">
      <alignment horizontal="center" vertical="center"/>
    </xf>
    <xf numFmtId="0" fontId="2" fillId="0" borderId="23" xfId="12" applyFont="1" applyBorder="1" applyAlignment="1">
      <alignment horizontal="center" vertical="center"/>
    </xf>
    <xf numFmtId="49" fontId="2" fillId="0" borderId="30" xfId="12" applyNumberFormat="1" applyFont="1" applyBorder="1" applyAlignment="1">
      <alignment horizontal="center" vertical="center"/>
    </xf>
    <xf numFmtId="49" fontId="2" fillId="0" borderId="23" xfId="12" applyNumberFormat="1" applyFont="1" applyBorder="1" applyAlignment="1">
      <alignment horizontal="center" vertical="center"/>
    </xf>
    <xf numFmtId="49" fontId="2" fillId="0" borderId="54" xfId="12" applyNumberFormat="1" applyFont="1" applyBorder="1" applyAlignment="1">
      <alignment horizontal="center" vertical="center"/>
    </xf>
    <xf numFmtId="49" fontId="2" fillId="0" borderId="42" xfId="12" applyNumberFormat="1" applyFont="1" applyBorder="1" applyAlignment="1">
      <alignment horizontal="center" vertical="center"/>
    </xf>
    <xf numFmtId="49" fontId="2" fillId="0" borderId="58" xfId="12" applyNumberFormat="1" applyFont="1" applyBorder="1" applyAlignment="1">
      <alignment horizontal="center" vertical="center"/>
    </xf>
    <xf numFmtId="49" fontId="2" fillId="0" borderId="43" xfId="12" applyNumberFormat="1" applyFont="1" applyBorder="1" applyAlignment="1">
      <alignment horizontal="center" vertical="center"/>
    </xf>
    <xf numFmtId="49" fontId="2" fillId="0" borderId="20" xfId="12" applyNumberFormat="1" applyFont="1" applyBorder="1" applyAlignment="1">
      <alignment horizontal="center" vertical="center"/>
    </xf>
    <xf numFmtId="49" fontId="2" fillId="0" borderId="60" xfId="12" applyNumberFormat="1" applyFont="1" applyBorder="1" applyAlignment="1">
      <alignment horizontal="center" vertical="center"/>
    </xf>
    <xf numFmtId="0" fontId="2" fillId="0" borderId="7" xfId="12" applyFont="1" applyBorder="1" applyAlignment="1">
      <alignment horizontal="center" vertical="center" wrapText="1"/>
    </xf>
    <xf numFmtId="0" fontId="2" fillId="0" borderId="19" xfId="12" applyFont="1" applyBorder="1" applyAlignment="1">
      <alignment horizontal="center" vertical="center" wrapText="1"/>
    </xf>
    <xf numFmtId="0" fontId="2" fillId="0" borderId="13" xfId="12" applyFont="1" applyBorder="1" applyAlignment="1">
      <alignment horizontal="center" vertical="center" wrapText="1"/>
    </xf>
    <xf numFmtId="0" fontId="2" fillId="0" borderId="8" xfId="12" applyFont="1" applyBorder="1" applyAlignment="1">
      <alignment horizontal="center" vertical="center" wrapText="1"/>
    </xf>
    <xf numFmtId="0" fontId="2" fillId="0" borderId="0" xfId="12" applyFont="1" applyAlignment="1">
      <alignment horizontal="center" vertical="center" wrapText="1"/>
    </xf>
    <xf numFmtId="0" fontId="2" fillId="0" borderId="14" xfId="12" applyFont="1" applyBorder="1" applyAlignment="1">
      <alignment horizontal="center" vertical="center" wrapText="1"/>
    </xf>
    <xf numFmtId="0" fontId="2" fillId="0" borderId="9" xfId="12" applyFont="1" applyBorder="1" applyAlignment="1">
      <alignment horizontal="center" vertical="center" wrapText="1"/>
    </xf>
    <xf numFmtId="0" fontId="2" fillId="0" borderId="20" xfId="12" applyFont="1" applyBorder="1" applyAlignment="1">
      <alignment horizontal="center" vertical="center" wrapText="1"/>
    </xf>
    <xf numFmtId="0" fontId="2" fillId="0" borderId="17" xfId="12" applyFont="1" applyBorder="1" applyAlignment="1">
      <alignment horizontal="center" vertical="center" wrapText="1"/>
    </xf>
    <xf numFmtId="0" fontId="9" fillId="0" borderId="0" xfId="12" applyFont="1" applyAlignment="1">
      <alignment horizontal="left" vertical="center" wrapText="1"/>
    </xf>
    <xf numFmtId="0" fontId="9" fillId="0" borderId="58" xfId="12" applyFont="1" applyBorder="1" applyAlignment="1">
      <alignment horizontal="left" vertical="center" wrapText="1"/>
    </xf>
    <xf numFmtId="0" fontId="9" fillId="0" borderId="30" xfId="12" applyFont="1" applyBorder="1" applyAlignment="1">
      <alignment horizontal="center" vertical="center" wrapText="1"/>
    </xf>
    <xf numFmtId="0" fontId="9" fillId="0" borderId="23" xfId="12" applyFont="1" applyBorder="1" applyAlignment="1">
      <alignment horizontal="center" vertical="center" wrapText="1"/>
    </xf>
    <xf numFmtId="0" fontId="9" fillId="0" borderId="16" xfId="12" applyFont="1" applyBorder="1" applyAlignment="1">
      <alignment horizontal="center" vertical="center" wrapText="1"/>
    </xf>
    <xf numFmtId="0" fontId="9" fillId="0" borderId="31" xfId="12" applyFont="1" applyBorder="1" applyAlignment="1">
      <alignment horizontal="center" vertical="center" wrapText="1"/>
    </xf>
    <xf numFmtId="0" fontId="9" fillId="0" borderId="34" xfId="12" applyFont="1" applyBorder="1" applyAlignment="1">
      <alignment horizontal="center" vertical="center" wrapText="1"/>
    </xf>
    <xf numFmtId="0" fontId="9" fillId="0" borderId="15" xfId="12" applyFont="1" applyBorder="1" applyAlignment="1">
      <alignment horizontal="center" vertical="center" wrapText="1"/>
    </xf>
    <xf numFmtId="0" fontId="2" fillId="0" borderId="30" xfId="12" applyFont="1" applyBorder="1" applyAlignment="1">
      <alignment horizontal="center" vertical="center" wrapText="1"/>
    </xf>
    <xf numFmtId="0" fontId="2" fillId="0" borderId="23" xfId="12" applyFont="1" applyBorder="1" applyAlignment="1">
      <alignment horizontal="center" vertical="center" wrapText="1"/>
    </xf>
    <xf numFmtId="0" fontId="2" fillId="0" borderId="16" xfId="12" applyFont="1" applyBorder="1" applyAlignment="1">
      <alignment horizontal="center" vertical="center" wrapText="1"/>
    </xf>
    <xf numFmtId="0" fontId="2" fillId="0" borderId="31" xfId="12" applyFont="1" applyBorder="1" applyAlignment="1">
      <alignment horizontal="center" vertical="center" wrapText="1"/>
    </xf>
    <xf numFmtId="0" fontId="2" fillId="0" borderId="34" xfId="12" applyFont="1" applyBorder="1" applyAlignment="1">
      <alignment horizontal="center" vertical="center" wrapText="1"/>
    </xf>
    <xf numFmtId="0" fontId="2" fillId="0" borderId="15" xfId="12" applyFont="1" applyBorder="1" applyAlignment="1">
      <alignment horizontal="center" vertical="center" wrapText="1"/>
    </xf>
    <xf numFmtId="0" fontId="9" fillId="0" borderId="54" xfId="12" applyFont="1" applyBorder="1" applyAlignment="1">
      <alignment horizontal="center" vertical="center" wrapText="1"/>
    </xf>
    <xf numFmtId="0" fontId="9" fillId="0" borderId="59" xfId="12" applyFont="1" applyBorder="1" applyAlignment="1">
      <alignment horizontal="center" vertical="center" wrapText="1"/>
    </xf>
    <xf numFmtId="0" fontId="2" fillId="0" borderId="30" xfId="12" applyFont="1" applyBorder="1" applyAlignment="1">
      <alignment horizontal="center" vertical="center" textRotation="255"/>
    </xf>
    <xf numFmtId="0" fontId="2" fillId="0" borderId="42" xfId="12" applyFont="1" applyBorder="1" applyAlignment="1">
      <alignment horizontal="center" vertical="center" textRotation="255"/>
    </xf>
    <xf numFmtId="0" fontId="2" fillId="0" borderId="31" xfId="12" applyFont="1" applyBorder="1" applyAlignment="1">
      <alignment horizontal="center" vertical="center" textRotation="255"/>
    </xf>
    <xf numFmtId="0" fontId="2" fillId="0" borderId="34" xfId="12" applyFont="1" applyBorder="1" applyAlignment="1">
      <alignment horizontal="center" vertical="center" textRotation="255"/>
    </xf>
    <xf numFmtId="0" fontId="2" fillId="0" borderId="15" xfId="12"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5" applyNumberFormat="1" applyFont="1" applyBorder="1" applyAlignment="1">
      <alignment horizontal="center" vertical="center"/>
    </xf>
    <xf numFmtId="49" fontId="8" fillId="0" borderId="18" xfId="5" applyNumberFormat="1" applyFont="1" applyBorder="1" applyAlignment="1">
      <alignment horizontal="center" vertical="center"/>
    </xf>
    <xf numFmtId="49" fontId="8"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78" fontId="2" fillId="0" borderId="30"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80" fontId="2" fillId="0" borderId="72"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0" fontId="2" fillId="0" borderId="42" xfId="5" applyFont="1" applyBorder="1">
      <alignment vertical="center"/>
    </xf>
    <xf numFmtId="0" fontId="2" fillId="0" borderId="14" xfId="5" applyFont="1" applyBorder="1">
      <alignment vertical="center"/>
    </xf>
    <xf numFmtId="180" fontId="2" fillId="0" borderId="70"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65"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0" fontId="9" fillId="0" borderId="42" xfId="5" applyFont="1" applyBorder="1">
      <alignment vertical="center"/>
    </xf>
    <xf numFmtId="0" fontId="9" fillId="0" borderId="0" xfId="5" applyFont="1">
      <alignment vertical="center"/>
    </xf>
    <xf numFmtId="0" fontId="9" fillId="0" borderId="14" xfId="5" applyFont="1" applyBorder="1">
      <alignment vertical="center"/>
    </xf>
    <xf numFmtId="178" fontId="2" fillId="0" borderId="70"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178" fontId="2" fillId="0" borderId="14" xfId="5"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42" xfId="5" applyNumberFormat="1" applyFont="1" applyBorder="1" applyAlignment="1">
      <alignment horizontal="right" vertical="center"/>
    </xf>
    <xf numFmtId="180" fontId="2" fillId="0" borderId="69" xfId="5" applyNumberFormat="1" applyFont="1" applyBorder="1" applyAlignment="1">
      <alignment horizontal="right" vertical="center"/>
    </xf>
    <xf numFmtId="0" fontId="9" fillId="0" borderId="32" xfId="5" applyFont="1" applyBorder="1" applyAlignment="1">
      <alignment horizontal="center" vertical="center"/>
    </xf>
    <xf numFmtId="0" fontId="9" fillId="0" borderId="35" xfId="5" applyFont="1" applyBorder="1" applyAlignment="1">
      <alignment horizontal="center" vertical="center"/>
    </xf>
    <xf numFmtId="0" fontId="9" fillId="0" borderId="37" xfId="5" applyFont="1" applyBorder="1" applyAlignment="1">
      <alignment horizontal="center" vertical="center"/>
    </xf>
    <xf numFmtId="178" fontId="2" fillId="0" borderId="7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0" fontId="3" fillId="0" borderId="0" xfId="5" applyNumberFormat="1" applyAlignment="1">
      <alignment horizontal="right" vertical="center" shrinkToFit="1"/>
    </xf>
    <xf numFmtId="180" fontId="3" fillId="0" borderId="14" xfId="5" applyNumberFormat="1" applyBorder="1" applyAlignment="1">
      <alignment horizontal="right" vertical="center" shrinkToFit="1"/>
    </xf>
    <xf numFmtId="180" fontId="3" fillId="0" borderId="66" xfId="5" applyNumberForma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80" fontId="2" fillId="0" borderId="30"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0" fontId="2" fillId="0" borderId="42" xfId="5" applyNumberFormat="1" applyFont="1" applyBorder="1" applyAlignment="1">
      <alignment horizontal="right" vertical="center" shrinkToFit="1"/>
    </xf>
    <xf numFmtId="0" fontId="3" fillId="0" borderId="14" xfId="5"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180"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78" fontId="2" fillId="0" borderId="16"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178" fontId="2" fillId="0" borderId="31"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178" fontId="2" fillId="2" borderId="70"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78" fontId="2" fillId="0" borderId="15" xfId="5" applyNumberFormat="1" applyFont="1" applyBorder="1" applyAlignment="1">
      <alignment horizontal="right" vertical="center" shrinkToFit="1"/>
    </xf>
    <xf numFmtId="0" fontId="10" fillId="0" borderId="0" xfId="5" applyFont="1">
      <alignment vertical="center"/>
    </xf>
    <xf numFmtId="0" fontId="10" fillId="0" borderId="14" xfId="5" applyFont="1" applyBorder="1">
      <alignment vertical="center"/>
    </xf>
    <xf numFmtId="0" fontId="3" fillId="0" borderId="67" xfId="5" applyBorder="1" applyAlignment="1">
      <alignment horizontal="right" vertical="center" shrinkToFit="1"/>
    </xf>
    <xf numFmtId="180" fontId="3" fillId="0" borderId="34"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3" xfId="5" applyNumberFormat="1" applyFont="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16" fillId="3" borderId="0" xfId="15" applyFont="1" applyFill="1">
      <alignment vertical="center"/>
    </xf>
    <xf numFmtId="0" fontId="20" fillId="3" borderId="6" xfId="15" applyFont="1" applyFill="1" applyBorder="1" applyAlignment="1">
      <alignment horizontal="center" vertical="center"/>
    </xf>
    <xf numFmtId="0" fontId="20" fillId="3" borderId="18" xfId="15" applyFont="1" applyFill="1" applyBorder="1" applyAlignment="1">
      <alignment horizontal="center" vertical="center"/>
    </xf>
    <xf numFmtId="0" fontId="20" fillId="3" borderId="64" xfId="15" applyFont="1" applyFill="1" applyBorder="1" applyAlignment="1">
      <alignment horizontal="center" vertical="center"/>
    </xf>
    <xf numFmtId="0" fontId="17" fillId="3" borderId="20" xfId="15" applyFont="1" applyFill="1" applyBorder="1" applyAlignment="1">
      <alignment horizontal="left" vertical="center"/>
    </xf>
    <xf numFmtId="0" fontId="17" fillId="3" borderId="20" xfId="15" applyFont="1" applyFill="1" applyBorder="1">
      <alignment vertical="center"/>
    </xf>
    <xf numFmtId="0" fontId="17" fillId="0" borderId="83" xfId="19" applyFont="1" applyBorder="1" applyAlignment="1" applyProtection="1">
      <alignment horizontal="left" vertical="center" shrinkToFit="1"/>
      <protection locked="0"/>
    </xf>
    <xf numFmtId="0" fontId="17" fillId="0" borderId="86" xfId="19" applyFont="1" applyBorder="1" applyAlignment="1" applyProtection="1">
      <alignment horizontal="left" vertical="center" shrinkToFit="1"/>
      <protection locked="0"/>
    </xf>
    <xf numFmtId="0" fontId="17" fillId="0" borderId="90" xfId="19" applyFont="1" applyBorder="1" applyAlignment="1" applyProtection="1">
      <alignment horizontal="left" vertical="center" shrinkToFit="1"/>
      <protection locked="0"/>
    </xf>
    <xf numFmtId="183" fontId="17" fillId="0" borderId="94" xfId="19" applyNumberFormat="1" applyFont="1" applyBorder="1" applyAlignment="1" applyProtection="1">
      <alignment horizontal="right" vertical="center" shrinkToFit="1"/>
      <protection locked="0"/>
    </xf>
    <xf numFmtId="183" fontId="17" fillId="0" borderId="100" xfId="19" applyNumberFormat="1" applyFont="1" applyBorder="1" applyAlignment="1" applyProtection="1">
      <alignment horizontal="right" vertical="center" shrinkToFit="1"/>
      <protection locked="0"/>
    </xf>
    <xf numFmtId="183" fontId="17" fillId="0" borderId="109" xfId="19" applyNumberFormat="1" applyFont="1" applyBorder="1" applyAlignment="1" applyProtection="1">
      <alignment horizontal="right" vertical="center" shrinkToFit="1"/>
      <protection locked="0"/>
    </xf>
    <xf numFmtId="183" fontId="17" fillId="0" borderId="115" xfId="19" applyNumberFormat="1" applyFont="1" applyBorder="1" applyAlignment="1" applyProtection="1">
      <alignment horizontal="right" vertical="center" shrinkToFit="1"/>
      <protection locked="0"/>
    </xf>
    <xf numFmtId="183" fontId="17" fillId="0" borderId="120" xfId="19" applyNumberFormat="1" applyFont="1" applyBorder="1" applyAlignment="1" applyProtection="1">
      <alignment horizontal="right" vertical="center" shrinkToFit="1"/>
      <protection locked="0"/>
    </xf>
    <xf numFmtId="183" fontId="17" fillId="0" borderId="122" xfId="19" applyNumberFormat="1" applyFont="1" applyBorder="1" applyAlignment="1" applyProtection="1">
      <alignment horizontal="right" vertical="center" shrinkToFit="1"/>
      <protection locked="0"/>
    </xf>
    <xf numFmtId="183" fontId="17" fillId="0" borderId="126" xfId="14" applyNumberFormat="1" applyFont="1" applyBorder="1" applyAlignment="1" applyProtection="1">
      <alignment horizontal="right" vertical="center" shrinkToFit="1"/>
      <protection locked="0"/>
    </xf>
    <xf numFmtId="0" fontId="17" fillId="0" borderId="100" xfId="14" applyFont="1" applyBorder="1" applyAlignment="1" applyProtection="1">
      <alignment horizontal="left" vertical="center" shrinkToFit="1"/>
      <protection locked="0"/>
    </xf>
    <xf numFmtId="0" fontId="17" fillId="0" borderId="145" xfId="14" applyFont="1" applyBorder="1" applyAlignment="1" applyProtection="1">
      <alignment horizontal="left" vertical="center" shrinkToFit="1"/>
      <protection locked="0"/>
    </xf>
    <xf numFmtId="183" fontId="17" fillId="0" borderId="83" xfId="14" applyNumberFormat="1" applyFont="1" applyBorder="1" applyAlignment="1" applyProtection="1">
      <alignment horizontal="right" vertical="center" shrinkToFit="1"/>
      <protection locked="0"/>
    </xf>
    <xf numFmtId="183" fontId="17" fillId="0" borderId="86" xfId="14" applyNumberFormat="1" applyFont="1" applyBorder="1" applyAlignment="1" applyProtection="1">
      <alignment horizontal="right" vertical="center" shrinkToFit="1"/>
      <protection locked="0"/>
    </xf>
    <xf numFmtId="183" fontId="17" fillId="0" borderId="90" xfId="14" applyNumberFormat="1" applyFont="1" applyBorder="1" applyAlignment="1" applyProtection="1">
      <alignment horizontal="right" vertical="center" shrinkToFit="1"/>
      <protection locked="0"/>
    </xf>
    <xf numFmtId="0" fontId="17" fillId="0" borderId="167" xfId="14" applyFont="1" applyBorder="1" applyAlignment="1" applyProtection="1">
      <alignment horizontal="left" vertical="center" shrinkToFit="1"/>
      <protection locked="0"/>
    </xf>
    <xf numFmtId="0" fontId="17" fillId="4" borderId="40" xfId="15" applyFont="1" applyFill="1" applyBorder="1" applyAlignment="1" applyProtection="1">
      <alignment horizontal="center" vertical="center" wrapText="1"/>
      <protection locked="0"/>
    </xf>
    <xf numFmtId="0" fontId="17" fillId="4" borderId="19" xfId="15" applyFont="1" applyFill="1" applyBorder="1" applyAlignment="1" applyProtection="1">
      <alignment horizontal="center" vertical="center" wrapText="1"/>
      <protection locked="0"/>
    </xf>
    <xf numFmtId="0" fontId="17" fillId="4" borderId="53" xfId="15" applyFont="1" applyFill="1" applyBorder="1" applyAlignment="1" applyProtection="1">
      <alignment horizontal="center" vertical="center" wrapText="1"/>
      <protection locked="0"/>
    </xf>
    <xf numFmtId="0" fontId="17" fillId="4" borderId="93" xfId="15" applyFont="1" applyFill="1" applyBorder="1" applyAlignment="1" applyProtection="1">
      <alignment horizontal="center" vertical="center" wrapText="1"/>
      <protection locked="0"/>
    </xf>
    <xf numFmtId="0" fontId="17" fillId="4" borderId="82" xfId="15" applyFont="1" applyFill="1" applyBorder="1" applyAlignment="1" applyProtection="1">
      <alignment horizontal="center" vertical="center" wrapText="1"/>
      <protection locked="0"/>
    </xf>
    <xf numFmtId="0" fontId="17" fillId="4" borderId="121" xfId="15" applyFont="1" applyFill="1" applyBorder="1" applyAlignment="1" applyProtection="1">
      <alignment horizontal="center" vertical="center" wrapText="1"/>
      <protection locked="0"/>
    </xf>
    <xf numFmtId="0" fontId="17" fillId="4" borderId="7" xfId="15" applyFont="1" applyFill="1" applyBorder="1" applyAlignment="1" applyProtection="1">
      <alignment horizontal="center" vertical="center"/>
      <protection locked="0"/>
    </xf>
    <xf numFmtId="0" fontId="17" fillId="4" borderId="19" xfId="15" applyFont="1" applyFill="1" applyBorder="1" applyAlignment="1" applyProtection="1">
      <alignment horizontal="center" vertical="center"/>
      <protection locked="0"/>
    </xf>
    <xf numFmtId="0" fontId="17" fillId="4" borderId="13" xfId="15" applyFont="1" applyFill="1" applyBorder="1" applyAlignment="1" applyProtection="1">
      <alignment horizontal="center" vertical="center"/>
      <protection locked="0"/>
    </xf>
    <xf numFmtId="0" fontId="17" fillId="4" borderId="76" xfId="15" applyFont="1" applyFill="1" applyBorder="1" applyAlignment="1" applyProtection="1">
      <alignment horizontal="center" vertical="center"/>
      <protection locked="0"/>
    </xf>
    <xf numFmtId="0" fontId="17" fillId="4" borderId="82" xfId="15" applyFont="1" applyFill="1" applyBorder="1" applyAlignment="1" applyProtection="1">
      <alignment horizontal="center" vertical="center"/>
      <protection locked="0"/>
    </xf>
    <xf numFmtId="0" fontId="17" fillId="4" borderId="89" xfId="15" applyFont="1" applyFill="1" applyBorder="1" applyAlignment="1" applyProtection="1">
      <alignment horizontal="center" vertical="center"/>
      <protection locked="0"/>
    </xf>
    <xf numFmtId="0" fontId="17" fillId="4" borderId="13" xfId="15" applyFont="1" applyFill="1" applyBorder="1" applyAlignment="1" applyProtection="1">
      <alignment horizontal="center" vertical="center" wrapText="1"/>
      <protection locked="0"/>
    </xf>
    <xf numFmtId="0" fontId="17" fillId="4" borderId="89" xfId="15" applyFont="1" applyFill="1" applyBorder="1" applyAlignment="1" applyProtection="1">
      <alignment horizontal="center" vertical="center" wrapText="1"/>
      <protection locked="0"/>
    </xf>
    <xf numFmtId="0" fontId="3" fillId="4" borderId="40" xfId="15" applyFill="1" applyBorder="1" applyAlignment="1" applyProtection="1">
      <alignment horizontal="center" vertical="center" wrapText="1"/>
      <protection locked="0"/>
    </xf>
    <xf numFmtId="0" fontId="3" fillId="4" borderId="19" xfId="15" applyFill="1" applyBorder="1" applyAlignment="1" applyProtection="1">
      <alignment horizontal="center" vertical="center" wrapText="1"/>
      <protection locked="0"/>
    </xf>
    <xf numFmtId="0" fontId="3" fillId="4" borderId="13" xfId="15" applyFill="1" applyBorder="1" applyAlignment="1" applyProtection="1">
      <alignment horizontal="center" vertical="center" wrapText="1"/>
      <protection locked="0"/>
    </xf>
    <xf numFmtId="0" fontId="3" fillId="4" borderId="93" xfId="15" applyFill="1" applyBorder="1" applyAlignment="1" applyProtection="1">
      <alignment horizontal="center" vertical="center" wrapText="1"/>
      <protection locked="0"/>
    </xf>
    <xf numFmtId="0" fontId="3" fillId="4" borderId="82" xfId="15" applyFill="1" applyBorder="1" applyAlignment="1" applyProtection="1">
      <alignment horizontal="center" vertical="center" wrapText="1"/>
      <protection locked="0"/>
    </xf>
    <xf numFmtId="0" fontId="3" fillId="4" borderId="89" xfId="15" applyFill="1" applyBorder="1" applyAlignment="1" applyProtection="1">
      <alignment horizontal="center" vertical="center" wrapText="1"/>
      <protection locked="0"/>
    </xf>
    <xf numFmtId="0" fontId="17" fillId="0" borderId="84" xfId="19" applyFont="1" applyBorder="1" applyAlignment="1" applyProtection="1">
      <alignment horizontal="left" vertical="center" shrinkToFit="1"/>
      <protection locked="0"/>
    </xf>
    <xf numFmtId="0" fontId="17" fillId="0" borderId="87" xfId="19" applyFont="1" applyBorder="1" applyAlignment="1" applyProtection="1">
      <alignment horizontal="left" vertical="center" shrinkToFit="1"/>
      <protection locked="0"/>
    </xf>
    <xf numFmtId="0" fontId="17" fillId="0" borderId="91" xfId="19" applyFont="1" applyBorder="1" applyAlignment="1" applyProtection="1">
      <alignment horizontal="left" vertical="center" shrinkToFit="1"/>
      <protection locked="0"/>
    </xf>
    <xf numFmtId="183" fontId="17" fillId="0" borderId="95" xfId="19" applyNumberFormat="1" applyFont="1" applyBorder="1" applyAlignment="1" applyProtection="1">
      <alignment horizontal="right" vertical="center" shrinkToFit="1"/>
      <protection locked="0"/>
    </xf>
    <xf numFmtId="183" fontId="17" fillId="0" borderId="101" xfId="19" applyNumberFormat="1" applyFont="1" applyBorder="1" applyAlignment="1" applyProtection="1">
      <alignment horizontal="right" vertical="center" shrinkToFit="1"/>
      <protection locked="0"/>
    </xf>
    <xf numFmtId="183" fontId="17" fillId="0" borderId="107" xfId="15" applyNumberFormat="1" applyFont="1" applyBorder="1" applyAlignment="1" applyProtection="1">
      <alignment horizontal="right" vertical="center" shrinkToFit="1"/>
      <protection locked="0"/>
    </xf>
    <xf numFmtId="183" fontId="17" fillId="0" borderId="116" xfId="19" applyNumberFormat="1" applyFont="1" applyBorder="1" applyAlignment="1" applyProtection="1">
      <alignment horizontal="right" vertical="center" shrinkToFit="1"/>
      <protection locked="0"/>
    </xf>
    <xf numFmtId="183" fontId="17" fillId="0" borderId="87" xfId="15" applyNumberFormat="1" applyFont="1" applyBorder="1" applyAlignment="1" applyProtection="1">
      <alignment horizontal="right" vertical="center" shrinkToFit="1"/>
      <protection locked="0"/>
    </xf>
    <xf numFmtId="183" fontId="17" fillId="0" borderId="123" xfId="19" applyNumberFormat="1" applyFont="1" applyBorder="1" applyAlignment="1" applyProtection="1">
      <alignment horizontal="right" vertical="center" shrinkToFit="1"/>
      <protection locked="0"/>
    </xf>
    <xf numFmtId="183" fontId="17" fillId="0" borderId="106" xfId="15" applyNumberFormat="1" applyFont="1" applyBorder="1" applyAlignment="1" applyProtection="1">
      <alignment horizontal="right" vertical="center" shrinkToFit="1"/>
      <protection locked="0"/>
    </xf>
    <xf numFmtId="0" fontId="17" fillId="0" borderId="101" xfId="14" applyFont="1" applyBorder="1" applyAlignment="1" applyProtection="1">
      <alignment horizontal="left" vertical="center" shrinkToFit="1"/>
      <protection locked="0"/>
    </xf>
    <xf numFmtId="0" fontId="17" fillId="0" borderId="146" xfId="14" applyFont="1" applyBorder="1" applyAlignment="1" applyProtection="1">
      <alignment horizontal="left" vertical="center" shrinkToFit="1"/>
      <protection locked="0"/>
    </xf>
    <xf numFmtId="183" fontId="17" fillId="0" borderId="84" xfId="15" applyNumberFormat="1" applyFont="1" applyBorder="1" applyAlignment="1" applyProtection="1">
      <alignment horizontal="right" vertical="center" shrinkToFit="1"/>
      <protection locked="0"/>
    </xf>
    <xf numFmtId="183" fontId="17" fillId="0" borderId="91" xfId="14" applyNumberFormat="1" applyFont="1" applyBorder="1" applyAlignment="1" applyProtection="1">
      <alignment horizontal="right" vertical="center" shrinkToFit="1"/>
      <protection locked="0"/>
    </xf>
    <xf numFmtId="0" fontId="17" fillId="0" borderId="123" xfId="14" applyFont="1" applyBorder="1" applyAlignment="1" applyProtection="1">
      <alignment horizontal="left" vertical="center" shrinkToFit="1"/>
      <protection locked="0"/>
    </xf>
    <xf numFmtId="0" fontId="17" fillId="0" borderId="22" xfId="15" applyFont="1" applyBorder="1" applyAlignment="1" applyProtection="1">
      <alignment horizontal="center" vertical="center"/>
      <protection locked="0"/>
    </xf>
    <xf numFmtId="0" fontId="17" fillId="0" borderId="50" xfId="15" applyFont="1" applyBorder="1" applyAlignment="1" applyProtection="1">
      <alignment horizontal="center" vertical="center"/>
      <protection locked="0"/>
    </xf>
    <xf numFmtId="0" fontId="17" fillId="5" borderId="33" xfId="15" applyFont="1" applyFill="1" applyBorder="1" applyAlignment="1" applyProtection="1">
      <alignment horizontal="left" vertical="center" shrinkToFit="1"/>
      <protection locked="0"/>
    </xf>
    <xf numFmtId="0" fontId="17" fillId="5" borderId="36" xfId="15" applyFont="1" applyFill="1" applyBorder="1" applyAlignment="1" applyProtection="1">
      <alignment horizontal="left" vertical="center" shrinkToFit="1"/>
      <protection locked="0"/>
    </xf>
    <xf numFmtId="0" fontId="17" fillId="5" borderId="38" xfId="15" applyFont="1" applyFill="1" applyBorder="1" applyAlignment="1" applyProtection="1">
      <alignment horizontal="left" vertical="center" shrinkToFit="1"/>
      <protection locked="0"/>
    </xf>
    <xf numFmtId="183" fontId="17" fillId="5" borderId="97" xfId="14" applyNumberFormat="1" applyFont="1" applyFill="1" applyBorder="1" applyAlignment="1" applyProtection="1">
      <alignment horizontal="right" vertical="center" shrinkToFit="1"/>
      <protection locked="0"/>
    </xf>
    <xf numFmtId="183" fontId="17" fillId="5" borderId="103" xfId="14" applyNumberFormat="1" applyFont="1" applyFill="1" applyBorder="1" applyAlignment="1" applyProtection="1">
      <alignment horizontal="right" vertical="center" shrinkToFit="1"/>
      <protection locked="0"/>
    </xf>
    <xf numFmtId="183" fontId="17" fillId="5" borderId="108" xfId="14" applyNumberFormat="1" applyFont="1" applyFill="1" applyBorder="1" applyAlignment="1" applyProtection="1">
      <alignment horizontal="right" vertical="center" shrinkToFit="1"/>
      <protection locked="0"/>
    </xf>
    <xf numFmtId="183" fontId="17" fillId="5" borderId="117" xfId="14" applyNumberFormat="1" applyFont="1" applyFill="1" applyBorder="1" applyAlignment="1" applyProtection="1">
      <alignment horizontal="right" vertical="center" shrinkToFit="1"/>
      <protection locked="0"/>
    </xf>
    <xf numFmtId="183" fontId="17" fillId="5" borderId="124" xfId="14" applyNumberFormat="1" applyFont="1" applyFill="1" applyBorder="1" applyAlignment="1" applyProtection="1">
      <alignment horizontal="right" vertical="center" shrinkToFit="1"/>
      <protection locked="0"/>
    </xf>
    <xf numFmtId="183" fontId="17" fillId="5" borderId="128" xfId="14" applyNumberFormat="1" applyFont="1" applyFill="1" applyBorder="1" applyAlignment="1" applyProtection="1">
      <alignment horizontal="right" vertical="center" shrinkToFit="1"/>
      <protection locked="0"/>
    </xf>
    <xf numFmtId="183" fontId="17" fillId="5" borderId="105" xfId="15" applyNumberFormat="1" applyFont="1" applyFill="1" applyBorder="1" applyAlignment="1" applyProtection="1">
      <alignment horizontal="right" vertical="center" shrinkToFit="1"/>
      <protection locked="0"/>
    </xf>
    <xf numFmtId="0" fontId="17" fillId="5" borderId="103" xfId="14" applyFont="1" applyFill="1" applyBorder="1" applyAlignment="1" applyProtection="1">
      <alignment horizontal="left" vertical="center" shrinkToFit="1"/>
      <protection locked="0"/>
    </xf>
    <xf numFmtId="0" fontId="17" fillId="5" borderId="124" xfId="14" applyFont="1" applyFill="1" applyBorder="1" applyAlignment="1" applyProtection="1">
      <alignment horizontal="left" vertical="center" shrinkToFit="1"/>
      <protection locked="0"/>
    </xf>
    <xf numFmtId="183" fontId="17" fillId="5" borderId="61" xfId="14" applyNumberFormat="1" applyFont="1" applyFill="1" applyBorder="1" applyAlignment="1" applyProtection="1">
      <alignment horizontal="right" vertical="center" shrinkToFit="1"/>
      <protection locked="0"/>
    </xf>
    <xf numFmtId="183" fontId="17" fillId="5" borderId="36" xfId="14" applyNumberFormat="1" applyFont="1" applyFill="1" applyBorder="1" applyAlignment="1" applyProtection="1">
      <alignment horizontal="right" vertical="center" shrinkToFit="1"/>
      <protection locked="0"/>
    </xf>
    <xf numFmtId="183" fontId="17" fillId="5" borderId="52" xfId="14" applyNumberFormat="1" applyFont="1" applyFill="1" applyBorder="1" applyAlignment="1" applyProtection="1">
      <alignment horizontal="right" vertical="center" shrinkToFit="1"/>
      <protection locked="0"/>
    </xf>
    <xf numFmtId="183" fontId="17" fillId="0" borderId="96" xfId="19" applyNumberFormat="1" applyFont="1" applyBorder="1" applyAlignment="1" applyProtection="1">
      <alignment horizontal="right" vertical="center" shrinkToFit="1"/>
      <protection locked="0"/>
    </xf>
    <xf numFmtId="183" fontId="17" fillId="0" borderId="102" xfId="19" applyNumberFormat="1" applyFont="1" applyBorder="1" applyAlignment="1" applyProtection="1">
      <alignment horizontal="right" vertical="center" shrinkToFit="1"/>
      <protection locked="0"/>
    </xf>
    <xf numFmtId="183" fontId="17" fillId="0" borderId="110" xfId="19" applyNumberFormat="1" applyFont="1" applyBorder="1" applyAlignment="1" applyProtection="1">
      <alignment horizontal="right" vertical="center" shrinkToFit="1"/>
      <protection locked="0"/>
    </xf>
    <xf numFmtId="183" fontId="17" fillId="0" borderId="127" xfId="14" applyNumberFormat="1" applyFont="1" applyBorder="1" applyAlignment="1" applyProtection="1">
      <alignment horizontal="right" vertical="center" shrinkToFit="1"/>
      <protection locked="0"/>
    </xf>
    <xf numFmtId="0" fontId="17" fillId="0" borderId="102" xfId="14" applyFont="1" applyBorder="1" applyAlignment="1" applyProtection="1">
      <alignment horizontal="left" vertical="center" shrinkToFit="1"/>
      <protection locked="0"/>
    </xf>
    <xf numFmtId="0" fontId="17" fillId="0" borderId="147" xfId="14" applyFont="1" applyBorder="1" applyAlignment="1" applyProtection="1">
      <alignment horizontal="left" vertical="center" shrinkToFit="1"/>
      <protection locked="0"/>
    </xf>
    <xf numFmtId="0" fontId="17" fillId="3" borderId="19" xfId="15" applyFont="1" applyFill="1" applyBorder="1" applyAlignment="1">
      <alignment horizontal="left" vertical="center"/>
    </xf>
    <xf numFmtId="183" fontId="17" fillId="0" borderId="98" xfId="19" applyNumberFormat="1" applyFont="1" applyBorder="1" applyAlignment="1" applyProtection="1">
      <alignment horizontal="right" vertical="center" shrinkToFit="1"/>
      <protection locked="0"/>
    </xf>
    <xf numFmtId="183" fontId="17" fillId="0" borderId="104" xfId="19" applyNumberFormat="1" applyFont="1" applyBorder="1" applyAlignment="1" applyProtection="1">
      <alignment horizontal="right" vertical="center" shrinkToFit="1"/>
      <protection locked="0"/>
    </xf>
    <xf numFmtId="183" fontId="17" fillId="0" borderId="111" xfId="19" applyNumberFormat="1" applyFont="1" applyBorder="1" applyAlignment="1" applyProtection="1">
      <alignment horizontal="right" vertical="center" shrinkToFit="1"/>
      <protection locked="0"/>
    </xf>
    <xf numFmtId="183" fontId="17" fillId="0" borderId="118" xfId="19" applyNumberFormat="1" applyFont="1" applyBorder="1" applyAlignment="1" applyProtection="1">
      <alignment horizontal="right" vertical="center" shrinkToFit="1"/>
      <protection locked="0"/>
    </xf>
    <xf numFmtId="183" fontId="17" fillId="0" borderId="125" xfId="19" applyNumberFormat="1" applyFont="1" applyBorder="1" applyAlignment="1" applyProtection="1">
      <alignment horizontal="right" vertical="center" shrinkToFit="1"/>
      <protection locked="0"/>
    </xf>
    <xf numFmtId="183" fontId="17" fillId="0" borderId="129" xfId="15" applyNumberFormat="1" applyFont="1" applyBorder="1" applyAlignment="1" applyProtection="1">
      <alignment horizontal="right" vertical="center" shrinkToFit="1"/>
      <protection locked="0"/>
    </xf>
    <xf numFmtId="184" fontId="17" fillId="0" borderId="104" xfId="15" applyNumberFormat="1" applyFont="1" applyBorder="1" applyAlignment="1" applyProtection="1">
      <alignment horizontal="right" vertical="center" shrinkToFit="1"/>
      <protection locked="0"/>
    </xf>
    <xf numFmtId="0" fontId="17" fillId="0" borderId="104" xfId="15" applyFont="1" applyBorder="1" applyAlignment="1" applyProtection="1">
      <alignment horizontal="left" vertical="center" shrinkToFit="1"/>
      <protection locked="0"/>
    </xf>
    <xf numFmtId="0" fontId="17" fillId="0" borderId="125" xfId="15" applyFont="1" applyBorder="1" applyAlignment="1" applyProtection="1">
      <alignment horizontal="left" vertical="center" shrinkToFit="1"/>
      <protection locked="0"/>
    </xf>
    <xf numFmtId="184" fontId="17" fillId="0" borderId="101" xfId="15" applyNumberFormat="1" applyFont="1" applyBorder="1" applyAlignment="1" applyProtection="1">
      <alignment horizontal="right" vertical="center" shrinkToFit="1"/>
      <protection locked="0"/>
    </xf>
    <xf numFmtId="183" fontId="17" fillId="3" borderId="95" xfId="18" applyNumberFormat="1" applyFont="1" applyFill="1" applyBorder="1" applyAlignment="1" applyProtection="1">
      <alignment horizontal="right" vertical="center" shrinkToFit="1"/>
      <protection locked="0"/>
    </xf>
    <xf numFmtId="183" fontId="17" fillId="3" borderId="101" xfId="18" applyNumberFormat="1" applyFont="1" applyFill="1" applyBorder="1" applyAlignment="1" applyProtection="1">
      <alignment horizontal="right" vertical="center" shrinkToFit="1"/>
      <protection locked="0"/>
    </xf>
    <xf numFmtId="183" fontId="17" fillId="3" borderId="107" xfId="18" applyNumberFormat="1" applyFont="1" applyFill="1" applyBorder="1" applyAlignment="1" applyProtection="1">
      <alignment horizontal="right" vertical="center" shrinkToFit="1"/>
      <protection locked="0"/>
    </xf>
    <xf numFmtId="183" fontId="17" fillId="3" borderId="106" xfId="18" applyNumberFormat="1" applyFont="1" applyFill="1" applyBorder="1" applyAlignment="1" applyProtection="1">
      <alignment horizontal="right" vertical="center" shrinkToFit="1"/>
      <protection locked="0"/>
    </xf>
    <xf numFmtId="184" fontId="17" fillId="3" borderId="101" xfId="18" applyNumberFormat="1" applyFont="1" applyFill="1" applyBorder="1" applyAlignment="1" applyProtection="1">
      <alignment horizontal="right" vertical="center" shrinkToFit="1"/>
      <protection locked="0"/>
    </xf>
    <xf numFmtId="0" fontId="17" fillId="0" borderId="11" xfId="15" applyFont="1" applyBorder="1" applyAlignment="1" applyProtection="1">
      <alignment horizontal="center" vertical="center" shrinkToFit="1"/>
      <protection locked="0"/>
    </xf>
    <xf numFmtId="183" fontId="17" fillId="3" borderId="84" xfId="15" applyNumberFormat="1" applyFont="1" applyFill="1" applyBorder="1" applyAlignment="1" applyProtection="1">
      <alignment horizontal="right" vertical="center" shrinkToFit="1"/>
      <protection locked="0"/>
    </xf>
    <xf numFmtId="183" fontId="17" fillId="3" borderId="87" xfId="15" applyNumberFormat="1" applyFont="1" applyFill="1" applyBorder="1" applyAlignment="1" applyProtection="1">
      <alignment horizontal="right" vertical="center" shrinkToFit="1"/>
      <protection locked="0"/>
    </xf>
    <xf numFmtId="183" fontId="17" fillId="3" borderId="91" xfId="15" applyNumberFormat="1" applyFont="1" applyFill="1" applyBorder="1" applyAlignment="1" applyProtection="1">
      <alignment horizontal="right" vertical="center" shrinkToFit="1"/>
      <protection locked="0"/>
    </xf>
    <xf numFmtId="0" fontId="17" fillId="3" borderId="84" xfId="15" applyFont="1" applyFill="1" applyBorder="1" applyAlignment="1" applyProtection="1">
      <alignment horizontal="left" vertical="center" shrinkToFit="1"/>
      <protection locked="0"/>
    </xf>
    <xf numFmtId="0" fontId="17" fillId="3" borderId="87" xfId="15" applyFont="1" applyFill="1" applyBorder="1" applyAlignment="1" applyProtection="1">
      <alignment horizontal="left" vertical="center" shrinkToFit="1"/>
      <protection locked="0"/>
    </xf>
    <xf numFmtId="0" fontId="17" fillId="3" borderId="123" xfId="15" applyFont="1" applyFill="1" applyBorder="1" applyAlignment="1" applyProtection="1">
      <alignment horizontal="left" vertical="center" shrinkToFit="1"/>
      <protection locked="0"/>
    </xf>
    <xf numFmtId="183" fontId="17" fillId="5" borderId="99" xfId="15" applyNumberFormat="1" applyFont="1" applyFill="1" applyBorder="1" applyAlignment="1" applyProtection="1">
      <alignment horizontal="right" vertical="center" shrinkToFit="1"/>
      <protection locked="0"/>
    </xf>
    <xf numFmtId="183" fontId="17" fillId="5" borderId="112" xfId="15" applyNumberFormat="1" applyFont="1" applyFill="1" applyBorder="1" applyAlignment="1" applyProtection="1">
      <alignment horizontal="right" vertical="center" shrinkToFit="1"/>
      <protection locked="0"/>
    </xf>
    <xf numFmtId="184" fontId="17" fillId="5" borderId="105" xfId="15" applyNumberFormat="1" applyFont="1" applyFill="1" applyBorder="1" applyAlignment="1" applyProtection="1">
      <alignment horizontal="right" vertical="center" shrinkToFit="1"/>
      <protection locked="0"/>
    </xf>
    <xf numFmtId="0" fontId="17" fillId="3" borderId="91" xfId="15" applyFont="1" applyFill="1" applyBorder="1" applyAlignment="1" applyProtection="1">
      <alignment horizontal="left" vertical="center" shrinkToFit="1"/>
      <protection locked="0"/>
    </xf>
    <xf numFmtId="183" fontId="17" fillId="0" borderId="84" xfId="19" applyNumberFormat="1" applyFont="1" applyBorder="1" applyAlignment="1" applyProtection="1">
      <alignment horizontal="right" vertical="center" shrinkToFit="1"/>
      <protection locked="0"/>
    </xf>
    <xf numFmtId="183" fontId="17" fillId="0" borderId="87" xfId="19" applyNumberFormat="1" applyFont="1" applyBorder="1" applyAlignment="1" applyProtection="1">
      <alignment horizontal="right" vertical="center" shrinkToFit="1"/>
      <protection locked="0"/>
    </xf>
    <xf numFmtId="183" fontId="17" fillId="0" borderId="106" xfId="19" applyNumberFormat="1" applyFont="1" applyBorder="1" applyAlignment="1" applyProtection="1">
      <alignment horizontal="right" vertical="center" shrinkToFit="1"/>
      <protection locked="0"/>
    </xf>
    <xf numFmtId="183" fontId="17" fillId="0" borderId="107" xfId="19" applyNumberFormat="1" applyFont="1" applyBorder="1" applyAlignment="1" applyProtection="1">
      <alignment horizontal="right" vertical="center" shrinkToFit="1"/>
      <protection locked="0"/>
    </xf>
    <xf numFmtId="0" fontId="41" fillId="0" borderId="101" xfId="15" applyFont="1" applyBorder="1" applyAlignment="1" applyProtection="1">
      <alignment horizontal="left" vertical="center" shrinkToFit="1"/>
      <protection locked="0"/>
    </xf>
    <xf numFmtId="0" fontId="41" fillId="0" borderId="146" xfId="15" applyFont="1" applyBorder="1" applyAlignment="1" applyProtection="1">
      <alignment horizontal="left" vertical="center" shrinkToFit="1"/>
      <protection locked="0"/>
    </xf>
    <xf numFmtId="0" fontId="41" fillId="0" borderId="83" xfId="15" applyFont="1" applyBorder="1" applyAlignment="1" applyProtection="1">
      <alignment horizontal="left" vertical="center" shrinkToFit="1"/>
      <protection locked="0"/>
    </xf>
    <xf numFmtId="0" fontId="41" fillId="0" borderId="86" xfId="15" applyFont="1" applyBorder="1" applyAlignment="1" applyProtection="1">
      <alignment horizontal="left" vertical="center" shrinkToFit="1"/>
      <protection locked="0"/>
    </xf>
    <xf numFmtId="0" fontId="41" fillId="0" borderId="90" xfId="15" applyFont="1" applyBorder="1" applyAlignment="1" applyProtection="1">
      <alignment horizontal="left" vertical="center" shrinkToFit="1"/>
      <protection locked="0"/>
    </xf>
    <xf numFmtId="0" fontId="41" fillId="0" borderId="100" xfId="15" applyFont="1" applyBorder="1" applyAlignment="1" applyProtection="1">
      <alignment horizontal="left" vertical="center" shrinkToFit="1"/>
      <protection locked="0"/>
    </xf>
    <xf numFmtId="0" fontId="41" fillId="0" borderId="145" xfId="15" applyFont="1" applyBorder="1" applyAlignment="1" applyProtection="1">
      <alignment horizontal="left" vertical="center" shrinkToFit="1"/>
      <protection locked="0"/>
    </xf>
    <xf numFmtId="0" fontId="41" fillId="0" borderId="84" xfId="15" applyFont="1" applyBorder="1" applyAlignment="1" applyProtection="1">
      <alignment horizontal="left" vertical="center" shrinkToFit="1"/>
      <protection locked="0"/>
    </xf>
    <xf numFmtId="0" fontId="41" fillId="0" borderId="87" xfId="15" applyFont="1" applyBorder="1" applyAlignment="1" applyProtection="1">
      <alignment horizontal="left" vertical="center" shrinkToFit="1"/>
      <protection locked="0"/>
    </xf>
    <xf numFmtId="0" fontId="41" fillId="0" borderId="91" xfId="15" applyFont="1" applyBorder="1" applyAlignment="1" applyProtection="1">
      <alignment horizontal="left" vertical="center" shrinkToFit="1"/>
      <protection locked="0"/>
    </xf>
    <xf numFmtId="0" fontId="41" fillId="0" borderId="107" xfId="15" applyFont="1" applyBorder="1" applyAlignment="1" applyProtection="1">
      <alignment horizontal="left" vertical="center" shrinkToFit="1"/>
      <protection locked="0"/>
    </xf>
    <xf numFmtId="0" fontId="41" fillId="0" borderId="123" xfId="15" applyFont="1" applyBorder="1" applyAlignment="1" applyProtection="1">
      <alignment horizontal="left" vertical="center" shrinkToFit="1"/>
      <protection locked="0"/>
    </xf>
    <xf numFmtId="0" fontId="17" fillId="3" borderId="85" xfId="15" applyFont="1" applyFill="1" applyBorder="1" applyAlignment="1" applyProtection="1">
      <alignment horizontal="left" vertical="center" shrinkToFit="1"/>
      <protection locked="0"/>
    </xf>
    <xf numFmtId="0" fontId="17" fillId="3" borderId="88" xfId="15" applyFont="1" applyFill="1" applyBorder="1" applyAlignment="1" applyProtection="1">
      <alignment horizontal="left" vertical="center" shrinkToFit="1"/>
      <protection locked="0"/>
    </xf>
    <xf numFmtId="0" fontId="17" fillId="3" borderId="92" xfId="15" applyFont="1" applyFill="1" applyBorder="1" applyAlignment="1" applyProtection="1">
      <alignment horizontal="left" vertical="center" shrinkToFit="1"/>
      <protection locked="0"/>
    </xf>
    <xf numFmtId="183" fontId="17" fillId="3" borderId="96" xfId="15" applyNumberFormat="1" applyFont="1" applyFill="1" applyBorder="1" applyAlignment="1" applyProtection="1">
      <alignment horizontal="right" vertical="center" shrinkToFit="1"/>
      <protection locked="0"/>
    </xf>
    <xf numFmtId="183" fontId="17" fillId="3" borderId="102" xfId="15" applyNumberFormat="1" applyFont="1" applyFill="1" applyBorder="1" applyAlignment="1" applyProtection="1">
      <alignment horizontal="right" vertical="center" shrinkToFit="1"/>
      <protection locked="0"/>
    </xf>
    <xf numFmtId="0" fontId="17" fillId="3" borderId="102" xfId="15" applyFont="1" applyFill="1" applyBorder="1" applyAlignment="1" applyProtection="1">
      <alignment horizontal="left" vertical="center" shrinkToFit="1"/>
      <protection locked="0"/>
    </xf>
    <xf numFmtId="0" fontId="17" fillId="3" borderId="147" xfId="15" applyFont="1" applyFill="1" applyBorder="1" applyAlignment="1" applyProtection="1">
      <alignment horizontal="left" vertical="center" shrinkToFit="1"/>
      <protection locked="0"/>
    </xf>
    <xf numFmtId="183" fontId="17" fillId="5" borderId="160" xfId="15" applyNumberFormat="1" applyFont="1" applyFill="1" applyBorder="1" applyAlignment="1" applyProtection="1">
      <alignment horizontal="right" vertical="center" shrinkToFit="1"/>
      <protection locked="0"/>
    </xf>
    <xf numFmtId="183" fontId="17" fillId="5" borderId="161" xfId="15" applyNumberFormat="1" applyFont="1" applyFill="1" applyBorder="1" applyAlignment="1" applyProtection="1">
      <alignment horizontal="right" vertical="center" shrinkToFit="1"/>
      <protection locked="0"/>
    </xf>
    <xf numFmtId="183" fontId="17" fillId="5" borderId="164" xfId="15" applyNumberFormat="1" applyFont="1" applyFill="1" applyBorder="1" applyAlignment="1" applyProtection="1">
      <alignment horizontal="right" vertical="center" shrinkToFit="1"/>
      <protection locked="0"/>
    </xf>
    <xf numFmtId="183" fontId="17" fillId="5" borderId="33" xfId="15" applyNumberFormat="1" applyFont="1" applyFill="1" applyBorder="1" applyAlignment="1" applyProtection="1">
      <alignment horizontal="right" vertical="center" shrinkToFit="1"/>
      <protection locked="0"/>
    </xf>
    <xf numFmtId="183" fontId="17" fillId="5" borderId="38" xfId="15" applyNumberFormat="1" applyFont="1" applyFill="1" applyBorder="1" applyAlignment="1" applyProtection="1">
      <alignment horizontal="right" vertical="center" shrinkToFit="1"/>
      <protection locked="0"/>
    </xf>
    <xf numFmtId="0" fontId="17" fillId="5" borderId="52" xfId="15" applyFont="1" applyFill="1" applyBorder="1" applyAlignment="1" applyProtection="1">
      <alignment horizontal="left" vertical="center" shrinkToFit="1"/>
      <protection locked="0"/>
    </xf>
    <xf numFmtId="0" fontId="17" fillId="3" borderId="19" xfId="15" applyFont="1" applyFill="1" applyBorder="1" applyAlignment="1">
      <alignment horizontal="left" vertical="center" wrapText="1"/>
    </xf>
    <xf numFmtId="0" fontId="17" fillId="3" borderId="0" xfId="15" applyFont="1" applyFill="1" applyAlignment="1">
      <alignment horizontal="left" vertical="center"/>
    </xf>
    <xf numFmtId="0" fontId="17" fillId="3" borderId="56" xfId="15" applyFont="1" applyFill="1" applyBorder="1" applyAlignment="1">
      <alignment horizontal="center" vertical="center"/>
    </xf>
    <xf numFmtId="0" fontId="17" fillId="3" borderId="34" xfId="15" applyFont="1" applyFill="1" applyBorder="1" applyAlignment="1">
      <alignment horizontal="center" vertical="center"/>
    </xf>
    <xf numFmtId="0" fontId="17" fillId="3" borderId="59" xfId="15" applyFont="1" applyFill="1" applyBorder="1" applyAlignment="1">
      <alignment horizontal="center" vertical="center"/>
    </xf>
    <xf numFmtId="0" fontId="17" fillId="3" borderId="57" xfId="15" applyFont="1" applyFill="1" applyBorder="1" applyAlignment="1">
      <alignment horizontal="center" vertical="center"/>
    </xf>
    <xf numFmtId="0" fontId="17" fillId="3" borderId="35" xfId="15" applyFont="1" applyFill="1" applyBorder="1" applyAlignment="1">
      <alignment horizontal="center" vertical="center"/>
    </xf>
    <xf numFmtId="0" fontId="17" fillId="3" borderId="37" xfId="15" applyFont="1" applyFill="1" applyBorder="1" applyAlignment="1">
      <alignment horizontal="center" vertical="center"/>
    </xf>
    <xf numFmtId="0" fontId="17" fillId="3" borderId="32" xfId="15" applyFont="1" applyFill="1" applyBorder="1" applyAlignment="1">
      <alignment horizontal="center" vertical="center"/>
    </xf>
    <xf numFmtId="0" fontId="17" fillId="3" borderId="51" xfId="15" applyFont="1" applyFill="1" applyBorder="1" applyAlignment="1">
      <alignment horizontal="center" vertical="center"/>
    </xf>
    <xf numFmtId="0" fontId="17" fillId="3" borderId="74" xfId="15" applyFont="1" applyFill="1" applyBorder="1" applyAlignment="1">
      <alignment horizontal="center" vertical="center"/>
    </xf>
    <xf numFmtId="0" fontId="17" fillId="3" borderId="12" xfId="15" applyFont="1" applyFill="1" applyBorder="1">
      <alignment vertical="center"/>
    </xf>
    <xf numFmtId="0" fontId="17" fillId="3" borderId="23" xfId="15" applyFont="1" applyFill="1" applyBorder="1">
      <alignment vertical="center"/>
    </xf>
    <xf numFmtId="0" fontId="17" fillId="3" borderId="16" xfId="15" applyFont="1" applyFill="1" applyBorder="1">
      <alignment vertical="center"/>
    </xf>
    <xf numFmtId="183" fontId="17" fillId="3" borderId="30" xfId="19" applyNumberFormat="1" applyFont="1" applyFill="1" applyBorder="1" applyAlignment="1">
      <alignment horizontal="right" vertical="center" shrinkToFit="1"/>
    </xf>
    <xf numFmtId="183" fontId="17" fillId="3" borderId="23" xfId="19" applyNumberFormat="1" applyFont="1" applyFill="1" applyBorder="1" applyAlignment="1">
      <alignment horizontal="right" vertical="center" shrinkToFit="1"/>
    </xf>
    <xf numFmtId="183" fontId="17" fillId="3" borderId="65" xfId="19" applyNumberFormat="1" applyFont="1" applyFill="1" applyBorder="1" applyAlignment="1">
      <alignment horizontal="right" vertical="center" shrinkToFit="1"/>
    </xf>
    <xf numFmtId="183" fontId="17" fillId="3" borderId="72" xfId="19" applyNumberFormat="1" applyFont="1" applyFill="1" applyBorder="1" applyAlignment="1">
      <alignment horizontal="right" vertical="center" shrinkToFit="1"/>
    </xf>
    <xf numFmtId="184" fontId="17" fillId="3" borderId="72" xfId="19" applyNumberFormat="1" applyFont="1" applyFill="1" applyBorder="1" applyAlignment="1">
      <alignment horizontal="right" vertical="center" shrinkToFit="1"/>
    </xf>
    <xf numFmtId="184" fontId="17" fillId="3" borderId="23" xfId="19" applyNumberFormat="1" applyFont="1" applyFill="1" applyBorder="1" applyAlignment="1">
      <alignment horizontal="right" vertical="center" shrinkToFit="1"/>
    </xf>
    <xf numFmtId="184" fontId="17" fillId="3" borderId="54" xfId="19" applyNumberFormat="1" applyFont="1" applyFill="1" applyBorder="1" applyAlignment="1">
      <alignment horizontal="right" vertical="center" shrinkToFit="1"/>
    </xf>
    <xf numFmtId="0" fontId="17" fillId="3" borderId="30" xfId="15" applyFont="1" applyFill="1" applyBorder="1">
      <alignment vertical="center"/>
    </xf>
    <xf numFmtId="183" fontId="17" fillId="3" borderId="148" xfId="19" applyNumberFormat="1" applyFont="1" applyFill="1" applyBorder="1" applyAlignment="1">
      <alignment horizontal="right" vertical="center" shrinkToFit="1"/>
    </xf>
    <xf numFmtId="183" fontId="17" fillId="3" borderId="68" xfId="19" applyNumberFormat="1" applyFont="1" applyFill="1" applyBorder="1" applyAlignment="1">
      <alignment horizontal="right" vertical="center" shrinkToFit="1"/>
    </xf>
    <xf numFmtId="184" fontId="17" fillId="3" borderId="158" xfId="19" applyNumberFormat="1" applyFont="1" applyFill="1" applyBorder="1" applyAlignment="1">
      <alignment horizontal="right" vertical="center" shrinkToFit="1"/>
    </xf>
    <xf numFmtId="184" fontId="17" fillId="3" borderId="27" xfId="19" applyNumberFormat="1" applyFont="1" applyFill="1" applyBorder="1" applyAlignment="1">
      <alignment horizontal="right" vertical="center" shrinkToFit="1"/>
    </xf>
    <xf numFmtId="184" fontId="17" fillId="3" borderId="68" xfId="19" applyNumberFormat="1" applyFont="1" applyFill="1" applyBorder="1" applyAlignment="1">
      <alignment horizontal="right" vertical="center" shrinkToFit="1"/>
    </xf>
    <xf numFmtId="184" fontId="17" fillId="3" borderId="168" xfId="19" applyNumberFormat="1" applyFont="1" applyFill="1" applyBorder="1" applyAlignment="1">
      <alignment horizontal="right" vertical="center" shrinkToFit="1"/>
    </xf>
    <xf numFmtId="0" fontId="17" fillId="3" borderId="8" xfId="15" applyFont="1" applyFill="1" applyBorder="1" applyAlignment="1">
      <alignment horizontal="left" vertical="center"/>
    </xf>
    <xf numFmtId="0" fontId="17" fillId="3" borderId="14" xfId="15" applyFont="1" applyFill="1" applyBorder="1" applyAlignment="1">
      <alignment horizontal="left" vertical="center"/>
    </xf>
    <xf numFmtId="183" fontId="17" fillId="3" borderId="42" xfId="18" applyNumberFormat="1" applyFont="1" applyFill="1" applyBorder="1" applyAlignment="1">
      <alignment horizontal="right" vertical="center" shrinkToFit="1"/>
    </xf>
    <xf numFmtId="183" fontId="17" fillId="3" borderId="0" xfId="15" applyNumberFormat="1" applyFont="1" applyFill="1" applyAlignment="1">
      <alignment horizontal="right" vertical="center" shrinkToFit="1"/>
    </xf>
    <xf numFmtId="183" fontId="17" fillId="3" borderId="66" xfId="18" applyNumberFormat="1" applyFont="1" applyFill="1" applyBorder="1" applyAlignment="1">
      <alignment horizontal="right" vertical="center" shrinkToFit="1"/>
    </xf>
    <xf numFmtId="183" fontId="17" fillId="3" borderId="70" xfId="18" applyNumberFormat="1" applyFont="1" applyFill="1" applyBorder="1" applyAlignment="1">
      <alignment horizontal="right" vertical="center" shrinkToFit="1"/>
    </xf>
    <xf numFmtId="184" fontId="17" fillId="3" borderId="70" xfId="18" applyNumberFormat="1" applyFont="1" applyFill="1" applyBorder="1" applyAlignment="1">
      <alignment horizontal="right" vertical="center" shrinkToFit="1"/>
    </xf>
    <xf numFmtId="184" fontId="17" fillId="3" borderId="0" xfId="18" applyNumberFormat="1" applyFont="1" applyFill="1" applyAlignment="1">
      <alignment horizontal="right" vertical="center" shrinkToFit="1"/>
    </xf>
    <xf numFmtId="184" fontId="17" fillId="3" borderId="58" xfId="18" applyNumberFormat="1" applyFont="1" applyFill="1" applyBorder="1" applyAlignment="1">
      <alignment horizontal="right" vertical="center" shrinkToFit="1"/>
    </xf>
    <xf numFmtId="0" fontId="17" fillId="3" borderId="42" xfId="15" applyFont="1" applyFill="1" applyBorder="1">
      <alignment vertical="center"/>
    </xf>
    <xf numFmtId="0" fontId="17" fillId="3" borderId="0" xfId="15" applyFont="1" applyFill="1">
      <alignment vertical="center"/>
    </xf>
    <xf numFmtId="0" fontId="17" fillId="3" borderId="14" xfId="15" applyFont="1" applyFill="1" applyBorder="1">
      <alignment vertical="center"/>
    </xf>
    <xf numFmtId="183" fontId="17" fillId="3" borderId="149" xfId="19" applyNumberFormat="1" applyFont="1" applyFill="1" applyBorder="1" applyAlignment="1">
      <alignment horizontal="right" vertical="center" shrinkToFit="1"/>
    </xf>
    <xf numFmtId="183" fontId="17" fillId="3" borderId="69" xfId="19" applyNumberFormat="1" applyFont="1" applyFill="1" applyBorder="1" applyAlignment="1">
      <alignment horizontal="right" vertical="center" shrinkToFit="1"/>
    </xf>
    <xf numFmtId="184" fontId="17" fillId="3" borderId="75" xfId="19" applyNumberFormat="1" applyFont="1" applyFill="1" applyBorder="1" applyAlignment="1">
      <alignment horizontal="right" vertical="center" shrinkToFit="1"/>
    </xf>
    <xf numFmtId="184" fontId="17" fillId="3" borderId="25" xfId="19" applyNumberFormat="1" applyFont="1" applyFill="1" applyBorder="1" applyAlignment="1">
      <alignment horizontal="right" vertical="center" shrinkToFit="1"/>
    </xf>
    <xf numFmtId="184" fontId="17" fillId="3" borderId="69" xfId="19" applyNumberFormat="1" applyFont="1" applyFill="1" applyBorder="1" applyAlignment="1">
      <alignment horizontal="right" vertical="center" shrinkToFit="1"/>
    </xf>
    <xf numFmtId="184" fontId="17" fillId="3" borderId="169" xfId="19" applyNumberFormat="1" applyFont="1" applyFill="1" applyBorder="1" applyAlignment="1">
      <alignment horizontal="right" vertical="center" shrinkToFit="1"/>
    </xf>
    <xf numFmtId="0" fontId="3" fillId="3" borderId="42" xfId="15" applyFill="1" applyBorder="1" applyAlignment="1">
      <alignment vertical="center" shrinkToFit="1"/>
    </xf>
    <xf numFmtId="0" fontId="3" fillId="3" borderId="0" xfId="15" applyFill="1" applyAlignment="1">
      <alignment vertical="center" shrinkToFit="1"/>
    </xf>
    <xf numFmtId="0" fontId="3" fillId="3" borderId="14" xfId="15" applyFill="1" applyBorder="1" applyAlignment="1">
      <alignment vertical="center" shrinkToFit="1"/>
    </xf>
    <xf numFmtId="0" fontId="17" fillId="3" borderId="35" xfId="15" applyFont="1" applyFill="1" applyBorder="1" applyAlignment="1">
      <alignment horizontal="center" vertical="center" wrapText="1"/>
    </xf>
    <xf numFmtId="183" fontId="17" fillId="3" borderId="32" xfId="19" applyNumberFormat="1" applyFont="1" applyFill="1" applyBorder="1" applyAlignment="1">
      <alignment horizontal="right" vertical="center" shrinkToFit="1"/>
    </xf>
    <xf numFmtId="183" fontId="17" fillId="3" borderId="35" xfId="19" applyNumberFormat="1" applyFont="1" applyFill="1" applyBorder="1" applyAlignment="1">
      <alignment horizontal="right" vertical="center" shrinkToFit="1"/>
    </xf>
    <xf numFmtId="183" fontId="17" fillId="3" borderId="113" xfId="19" applyNumberFormat="1" applyFont="1" applyFill="1" applyBorder="1" applyAlignment="1">
      <alignment horizontal="right" vertical="center" shrinkToFit="1"/>
    </xf>
    <xf numFmtId="183" fontId="17" fillId="3" borderId="119" xfId="19" applyNumberFormat="1" applyFont="1" applyFill="1" applyBorder="1" applyAlignment="1">
      <alignment horizontal="right" vertical="center" shrinkToFit="1"/>
    </xf>
    <xf numFmtId="183" fontId="17" fillId="3" borderId="130" xfId="19" applyNumberFormat="1" applyFont="1" applyFill="1" applyBorder="1" applyAlignment="1">
      <alignment horizontal="right" vertical="center" shrinkToFit="1"/>
    </xf>
    <xf numFmtId="183" fontId="17" fillId="3" borderId="135" xfId="19" applyNumberFormat="1" applyFont="1" applyFill="1" applyBorder="1" applyAlignment="1">
      <alignment horizontal="right" vertical="center" shrinkToFit="1"/>
    </xf>
    <xf numFmtId="183" fontId="17" fillId="3" borderId="140" xfId="19" applyNumberFormat="1" applyFont="1" applyFill="1" applyBorder="1" applyAlignment="1">
      <alignment horizontal="right" vertical="center" shrinkToFit="1"/>
    </xf>
    <xf numFmtId="0" fontId="17" fillId="3" borderId="42" xfId="15" applyFont="1" applyFill="1" applyBorder="1" applyAlignment="1">
      <alignment vertical="center" shrinkToFit="1"/>
    </xf>
    <xf numFmtId="0" fontId="17" fillId="3" borderId="0" xfId="15" applyFont="1" applyFill="1" applyAlignment="1">
      <alignment vertical="center" shrinkToFit="1"/>
    </xf>
    <xf numFmtId="0" fontId="17" fillId="3" borderId="14" xfId="15" applyFont="1" applyFill="1" applyBorder="1" applyAlignment="1">
      <alignment vertical="center" shrinkToFit="1"/>
    </xf>
    <xf numFmtId="0" fontId="17" fillId="3" borderId="31" xfId="15" applyFont="1" applyFill="1" applyBorder="1">
      <alignment vertical="center"/>
    </xf>
    <xf numFmtId="0" fontId="17" fillId="3" borderId="34" xfId="15" applyFont="1" applyFill="1" applyBorder="1">
      <alignment vertical="center"/>
    </xf>
    <xf numFmtId="0" fontId="17" fillId="3" borderId="15" xfId="15" applyFont="1" applyFill="1" applyBorder="1">
      <alignment vertical="center"/>
    </xf>
    <xf numFmtId="183" fontId="17" fillId="3" borderId="150" xfId="19" applyNumberFormat="1" applyFont="1" applyFill="1" applyBorder="1" applyAlignment="1">
      <alignment horizontal="right" vertical="center" shrinkToFit="1"/>
    </xf>
    <xf numFmtId="183" fontId="17" fillId="3" borderId="71" xfId="19" applyNumberFormat="1" applyFont="1" applyFill="1" applyBorder="1" applyAlignment="1">
      <alignment horizontal="right" vertical="center" shrinkToFit="1"/>
    </xf>
    <xf numFmtId="0" fontId="18" fillId="3" borderId="37" xfId="15" applyFont="1" applyFill="1" applyBorder="1" applyAlignment="1">
      <alignment horizontal="center" vertical="center"/>
    </xf>
    <xf numFmtId="184" fontId="17" fillId="3" borderId="130" xfId="19" applyNumberFormat="1" applyFont="1" applyFill="1" applyBorder="1" applyAlignment="1">
      <alignment horizontal="right" vertical="center" shrinkToFit="1"/>
    </xf>
    <xf numFmtId="184" fontId="17" fillId="3" borderId="135" xfId="19" applyNumberFormat="1" applyFont="1" applyFill="1" applyBorder="1" applyAlignment="1">
      <alignment horizontal="right" vertical="center" shrinkToFit="1"/>
    </xf>
    <xf numFmtId="184" fontId="17" fillId="3" borderId="162" xfId="19" applyNumberFormat="1" applyFont="1" applyFill="1" applyBorder="1" applyAlignment="1">
      <alignment horizontal="right" vertical="center" shrinkToFit="1"/>
    </xf>
    <xf numFmtId="183" fontId="17" fillId="3" borderId="31" xfId="19" applyNumberFormat="1" applyFont="1" applyFill="1" applyBorder="1" applyAlignment="1">
      <alignment horizontal="right" vertical="center" shrinkToFit="1"/>
    </xf>
    <xf numFmtId="183" fontId="17" fillId="3" borderId="34" xfId="19" applyNumberFormat="1" applyFont="1" applyFill="1" applyBorder="1" applyAlignment="1">
      <alignment horizontal="right" vertical="center" shrinkToFit="1"/>
    </xf>
    <xf numFmtId="183" fontId="17" fillId="3" borderId="67" xfId="19" applyNumberFormat="1" applyFont="1" applyFill="1" applyBorder="1" applyAlignment="1">
      <alignment horizontal="right" vertical="center" shrinkToFit="1"/>
    </xf>
    <xf numFmtId="183" fontId="17" fillId="3" borderId="73" xfId="19" applyNumberFormat="1" applyFont="1" applyFill="1" applyBorder="1" applyAlignment="1">
      <alignment horizontal="right" vertical="center" shrinkToFit="1"/>
    </xf>
    <xf numFmtId="184" fontId="17" fillId="3" borderId="73" xfId="19" applyNumberFormat="1" applyFont="1" applyFill="1" applyBorder="1" applyAlignment="1">
      <alignment horizontal="right" vertical="center" shrinkToFit="1"/>
    </xf>
    <xf numFmtId="184" fontId="17" fillId="3" borderId="34" xfId="19" applyNumberFormat="1" applyFont="1" applyFill="1" applyBorder="1" applyAlignment="1">
      <alignment horizontal="right" vertical="center" shrinkToFit="1"/>
    </xf>
    <xf numFmtId="184" fontId="17" fillId="3" borderId="59" xfId="19" applyNumberFormat="1" applyFont="1" applyFill="1" applyBorder="1" applyAlignment="1">
      <alignment horizontal="right" vertical="center" shrinkToFit="1"/>
    </xf>
    <xf numFmtId="0" fontId="17" fillId="3" borderId="12" xfId="15" applyFont="1" applyFill="1" applyBorder="1" applyAlignment="1">
      <alignment horizontal="center" vertical="top"/>
    </xf>
    <xf numFmtId="0" fontId="17" fillId="3" borderId="23" xfId="15" applyFont="1" applyFill="1" applyBorder="1" applyAlignment="1">
      <alignment horizontal="center" vertical="top"/>
    </xf>
    <xf numFmtId="0" fontId="17" fillId="3" borderId="8" xfId="15" applyFont="1" applyFill="1" applyBorder="1" applyAlignment="1">
      <alignment horizontal="center" vertical="top"/>
    </xf>
    <xf numFmtId="0" fontId="17" fillId="3" borderId="0" xfId="15" applyFont="1" applyFill="1" applyAlignment="1">
      <alignment horizontal="center" vertical="top"/>
    </xf>
    <xf numFmtId="0" fontId="17" fillId="3" borderId="56" xfId="15" applyFont="1" applyFill="1" applyBorder="1" applyAlignment="1">
      <alignment horizontal="center" vertical="top"/>
    </xf>
    <xf numFmtId="0" fontId="17" fillId="3" borderId="34" xfId="15" applyFont="1" applyFill="1" applyBorder="1" applyAlignment="1">
      <alignment horizontal="center" vertical="top"/>
    </xf>
    <xf numFmtId="0" fontId="17" fillId="3" borderId="30" xfId="15" applyFont="1" applyFill="1" applyBorder="1" applyAlignment="1">
      <alignment horizontal="center" vertical="center" textRotation="255" wrapText="1"/>
    </xf>
    <xf numFmtId="0" fontId="17" fillId="3" borderId="16" xfId="15" applyFont="1" applyFill="1" applyBorder="1" applyAlignment="1">
      <alignment horizontal="center" vertical="center" textRotation="255" wrapText="1"/>
    </xf>
    <xf numFmtId="0" fontId="17" fillId="3" borderId="42" xfId="15" applyFont="1" applyFill="1" applyBorder="1" applyAlignment="1">
      <alignment horizontal="center" vertical="center" textRotation="255" wrapText="1"/>
    </xf>
    <xf numFmtId="0" fontId="17" fillId="3" borderId="14" xfId="15" applyFont="1" applyFill="1" applyBorder="1" applyAlignment="1">
      <alignment horizontal="center" vertical="center" textRotation="255" wrapText="1"/>
    </xf>
    <xf numFmtId="0" fontId="17" fillId="3" borderId="31" xfId="15" applyFont="1" applyFill="1" applyBorder="1" applyAlignment="1">
      <alignment horizontal="center" vertical="center" textRotation="255" wrapText="1"/>
    </xf>
    <xf numFmtId="0" fontId="17" fillId="3" borderId="15" xfId="15" applyFont="1" applyFill="1" applyBorder="1" applyAlignment="1">
      <alignment horizontal="center" vertical="center" textRotation="255" wrapText="1"/>
    </xf>
    <xf numFmtId="0" fontId="17" fillId="3" borderId="12" xfId="15" applyFont="1" applyFill="1" applyBorder="1" applyAlignment="1">
      <alignment horizontal="center" vertical="top" wrapText="1"/>
    </xf>
    <xf numFmtId="0" fontId="17" fillId="3" borderId="23" xfId="15" applyFont="1" applyFill="1" applyBorder="1" applyAlignment="1">
      <alignment horizontal="center" vertical="top" wrapText="1"/>
    </xf>
    <xf numFmtId="0" fontId="17" fillId="3" borderId="16" xfId="15" applyFont="1" applyFill="1" applyBorder="1" applyAlignment="1">
      <alignment horizontal="center" vertical="top" wrapText="1"/>
    </xf>
    <xf numFmtId="0" fontId="17" fillId="3" borderId="8" xfId="15" applyFont="1" applyFill="1" applyBorder="1" applyAlignment="1">
      <alignment horizontal="center" vertical="top" wrapText="1"/>
    </xf>
    <xf numFmtId="0" fontId="17" fillId="3" borderId="0" xfId="15" applyFont="1" applyFill="1" applyAlignment="1">
      <alignment horizontal="center" vertical="top" wrapText="1"/>
    </xf>
    <xf numFmtId="0" fontId="17" fillId="3" borderId="14" xfId="15" applyFont="1" applyFill="1" applyBorder="1" applyAlignment="1">
      <alignment horizontal="center" vertical="top" wrapText="1"/>
    </xf>
    <xf numFmtId="0" fontId="17" fillId="3" borderId="56" xfId="15" applyFont="1" applyFill="1" applyBorder="1" applyAlignment="1">
      <alignment horizontal="center" vertical="top" wrapText="1"/>
    </xf>
    <xf numFmtId="0" fontId="17" fillId="3" borderId="34" xfId="15" applyFont="1" applyFill="1" applyBorder="1" applyAlignment="1">
      <alignment horizontal="center" vertical="top" wrapText="1"/>
    </xf>
    <xf numFmtId="0" fontId="17" fillId="3" borderId="30" xfId="19" applyFont="1" applyFill="1" applyBorder="1" applyAlignment="1">
      <alignment horizontal="left" vertical="center" shrinkToFit="1"/>
    </xf>
    <xf numFmtId="0" fontId="17" fillId="3" borderId="23" xfId="19" applyFont="1" applyFill="1" applyBorder="1" applyAlignment="1">
      <alignment horizontal="left" vertical="center" shrinkToFit="1"/>
    </xf>
    <xf numFmtId="0" fontId="17" fillId="3" borderId="16" xfId="19" applyFont="1" applyFill="1" applyBorder="1" applyAlignment="1">
      <alignment horizontal="left" vertical="center" shrinkToFit="1"/>
    </xf>
    <xf numFmtId="0" fontId="17" fillId="3" borderId="42" xfId="19" applyFont="1" applyFill="1" applyBorder="1" applyAlignment="1">
      <alignment horizontal="left" vertical="center" shrinkToFit="1"/>
    </xf>
    <xf numFmtId="0" fontId="17" fillId="3" borderId="0" xfId="15" applyFont="1" applyFill="1" applyAlignment="1">
      <alignment horizontal="left" vertical="center" shrinkToFit="1"/>
    </xf>
    <xf numFmtId="0" fontId="17" fillId="3" borderId="14" xfId="19" applyFont="1" applyFill="1" applyBorder="1" applyAlignment="1">
      <alignment horizontal="left" vertical="center" shrinkToFit="1"/>
    </xf>
    <xf numFmtId="0" fontId="17" fillId="3" borderId="30" xfId="15" applyFont="1" applyFill="1" applyBorder="1" applyAlignment="1">
      <alignment horizontal="center" vertical="center" wrapText="1"/>
    </xf>
    <xf numFmtId="0" fontId="17" fillId="3" borderId="23" xfId="15" applyFont="1" applyFill="1" applyBorder="1" applyAlignment="1">
      <alignment horizontal="center" vertical="center" wrapText="1"/>
    </xf>
    <xf numFmtId="0" fontId="17" fillId="3" borderId="16" xfId="15" applyFont="1" applyFill="1" applyBorder="1" applyAlignment="1">
      <alignment horizontal="center" vertical="center" wrapText="1"/>
    </xf>
    <xf numFmtId="0" fontId="17" fillId="3" borderId="42" xfId="15" applyFont="1" applyFill="1" applyBorder="1" applyAlignment="1">
      <alignment horizontal="center" vertical="center" wrapText="1"/>
    </xf>
    <xf numFmtId="0" fontId="17" fillId="3" borderId="0" xfId="15" applyFont="1" applyFill="1" applyAlignment="1">
      <alignment horizontal="center" vertical="center" wrapText="1"/>
    </xf>
    <xf numFmtId="0" fontId="17" fillId="3" borderId="14" xfId="15" applyFont="1" applyFill="1" applyBorder="1" applyAlignment="1">
      <alignment horizontal="center" vertical="center" wrapText="1"/>
    </xf>
    <xf numFmtId="0" fontId="17" fillId="3" borderId="34" xfId="15" applyFont="1" applyFill="1" applyBorder="1" applyAlignment="1">
      <alignment horizontal="center" vertical="center" wrapText="1"/>
    </xf>
    <xf numFmtId="0" fontId="17" fillId="3" borderId="15" xfId="15" applyFont="1" applyFill="1" applyBorder="1" applyAlignment="1">
      <alignment horizontal="center" vertical="center" wrapText="1"/>
    </xf>
    <xf numFmtId="184" fontId="17" fillId="3" borderId="159" xfId="19" applyNumberFormat="1" applyFont="1" applyFill="1" applyBorder="1" applyAlignment="1">
      <alignment horizontal="right" vertical="center" shrinkToFit="1"/>
    </xf>
    <xf numFmtId="184" fontId="17" fillId="3" borderId="26" xfId="19" applyNumberFormat="1" applyFont="1" applyFill="1" applyBorder="1" applyAlignment="1">
      <alignment horizontal="right" vertical="center" shrinkToFit="1"/>
    </xf>
    <xf numFmtId="183" fontId="17" fillId="3" borderId="151" xfId="19" applyNumberFormat="1" applyFont="1" applyFill="1" applyBorder="1" applyAlignment="1">
      <alignment horizontal="right" vertical="center" shrinkToFit="1"/>
    </xf>
    <xf numFmtId="183" fontId="17" fillId="3" borderId="154" xfId="19" applyNumberFormat="1" applyFont="1" applyFill="1" applyBorder="1" applyAlignment="1">
      <alignment horizontal="right" vertical="center" shrinkToFit="1"/>
    </xf>
    <xf numFmtId="0" fontId="17" fillId="3" borderId="39" xfId="15" applyFont="1" applyFill="1" applyBorder="1" applyAlignment="1">
      <alignment horizontal="center" vertical="center"/>
    </xf>
    <xf numFmtId="0" fontId="17" fillId="3" borderId="22" xfId="15" applyFont="1" applyFill="1" applyBorder="1" applyAlignment="1">
      <alignment horizontal="center" vertical="center"/>
    </xf>
    <xf numFmtId="0" fontId="17" fillId="3" borderId="41" xfId="15" applyFont="1" applyFill="1" applyBorder="1" applyAlignment="1">
      <alignment horizontal="center" vertical="center"/>
    </xf>
    <xf numFmtId="0" fontId="17" fillId="3" borderId="50" xfId="15" applyFont="1" applyFill="1" applyBorder="1" applyAlignment="1">
      <alignment horizontal="center" vertical="center"/>
    </xf>
    <xf numFmtId="0" fontId="17" fillId="3" borderId="61" xfId="15" applyFont="1" applyFill="1" applyBorder="1" applyAlignment="1">
      <alignment horizontal="left" vertical="center" wrapText="1"/>
    </xf>
    <xf numFmtId="0" fontId="17" fillId="3" borderId="36" xfId="15" applyFont="1" applyFill="1" applyBorder="1" applyAlignment="1">
      <alignment horizontal="left" vertical="center"/>
    </xf>
    <xf numFmtId="0" fontId="17" fillId="3" borderId="38" xfId="15" applyFont="1" applyFill="1" applyBorder="1" applyAlignment="1">
      <alignment horizontal="left" vertical="center"/>
    </xf>
    <xf numFmtId="184" fontId="17" fillId="3" borderId="97" xfId="19" applyNumberFormat="1" applyFont="1" applyFill="1" applyBorder="1" applyAlignment="1">
      <alignment horizontal="right" vertical="center" shrinkToFit="1"/>
    </xf>
    <xf numFmtId="184" fontId="17" fillId="3" borderId="103" xfId="19" applyNumberFormat="1" applyFont="1" applyFill="1" applyBorder="1" applyAlignment="1">
      <alignment horizontal="right" vertical="center" shrinkToFit="1"/>
    </xf>
    <xf numFmtId="184" fontId="17" fillId="3" borderId="134" xfId="19" applyNumberFormat="1" applyFont="1" applyFill="1" applyBorder="1" applyAlignment="1">
      <alignment horizontal="right" vertical="center" shrinkToFit="1"/>
    </xf>
    <xf numFmtId="184" fontId="17" fillId="3" borderId="139" xfId="19" applyNumberFormat="1" applyFont="1" applyFill="1" applyBorder="1" applyAlignment="1">
      <alignment horizontal="right" vertical="center" shrinkToFit="1"/>
    </xf>
    <xf numFmtId="184" fontId="17" fillId="3" borderId="163" xfId="19" applyNumberFormat="1" applyFont="1" applyFill="1" applyBorder="1" applyAlignment="1">
      <alignment horizontal="right" vertical="center" shrinkToFit="1"/>
    </xf>
    <xf numFmtId="0" fontId="17" fillId="3" borderId="43" xfId="15" applyFont="1" applyFill="1" applyBorder="1">
      <alignment vertical="center"/>
    </xf>
    <xf numFmtId="0" fontId="17" fillId="3" borderId="17" xfId="15" applyFont="1" applyFill="1" applyBorder="1">
      <alignment vertical="center"/>
    </xf>
    <xf numFmtId="183" fontId="17" fillId="3" borderId="165" xfId="19" applyNumberFormat="1" applyFont="1" applyFill="1" applyBorder="1" applyAlignment="1">
      <alignment horizontal="right" vertical="center" shrinkToFit="1"/>
    </xf>
    <xf numFmtId="183" fontId="17" fillId="3" borderId="166" xfId="19" applyNumberFormat="1" applyFont="1" applyFill="1" applyBorder="1" applyAlignment="1">
      <alignment horizontal="right" vertical="center" shrinkToFit="1"/>
    </xf>
    <xf numFmtId="184" fontId="17" fillId="3" borderId="166" xfId="19" applyNumberFormat="1" applyFont="1" applyFill="1" applyBorder="1" applyAlignment="1">
      <alignment horizontal="right" vertical="center" shrinkToFit="1"/>
    </xf>
    <xf numFmtId="184" fontId="17" fillId="3" borderId="170" xfId="19" applyNumberFormat="1" applyFont="1" applyFill="1" applyBorder="1" applyAlignment="1">
      <alignment horizontal="right" vertical="center" shrinkToFit="1"/>
    </xf>
    <xf numFmtId="0" fontId="17" fillId="3" borderId="0" xfId="15" applyFont="1" applyFill="1" applyAlignment="1">
      <alignment horizontal="right" vertical="center" wrapText="1"/>
    </xf>
    <xf numFmtId="0" fontId="17" fillId="3" borderId="0" xfId="15" applyFont="1" applyFill="1" applyAlignment="1">
      <alignment horizontal="right" vertical="center"/>
    </xf>
    <xf numFmtId="0" fontId="17" fillId="3" borderId="14" xfId="15" applyFont="1" applyFill="1" applyBorder="1" applyAlignment="1">
      <alignment horizontal="right" vertical="center"/>
    </xf>
    <xf numFmtId="184" fontId="17" fillId="3" borderId="132" xfId="19" applyNumberFormat="1" applyFont="1" applyFill="1" applyBorder="1" applyAlignment="1">
      <alignment horizontal="right" vertical="center" shrinkToFit="1"/>
    </xf>
    <xf numFmtId="184" fontId="17" fillId="3" borderId="137" xfId="19" applyNumberFormat="1" applyFont="1" applyFill="1" applyBorder="1" applyAlignment="1">
      <alignment horizontal="right" vertical="center" shrinkToFit="1"/>
    </xf>
    <xf numFmtId="184" fontId="17" fillId="3" borderId="142" xfId="19" applyNumberFormat="1" applyFont="1" applyFill="1" applyBorder="1" applyAlignment="1">
      <alignment horizontal="right" vertical="center" shrinkToFit="1"/>
    </xf>
    <xf numFmtId="0" fontId="17" fillId="3" borderId="8" xfId="15" applyFont="1" applyFill="1" applyBorder="1">
      <alignment vertical="center"/>
    </xf>
    <xf numFmtId="185" fontId="17" fillId="3" borderId="42" xfId="19" applyNumberFormat="1" applyFont="1" applyFill="1" applyBorder="1" applyAlignment="1">
      <alignment horizontal="right" vertical="center" shrinkToFit="1"/>
    </xf>
    <xf numFmtId="185" fontId="17" fillId="3" borderId="0" xfId="19" applyNumberFormat="1" applyFont="1" applyFill="1" applyAlignment="1">
      <alignment horizontal="right" vertical="center" shrinkToFit="1"/>
    </xf>
    <xf numFmtId="185" fontId="17" fillId="3" borderId="14" xfId="19" applyNumberFormat="1" applyFont="1" applyFill="1" applyBorder="1" applyAlignment="1">
      <alignment horizontal="right" vertical="center" shrinkToFit="1"/>
    </xf>
    <xf numFmtId="185" fontId="17" fillId="3" borderId="58" xfId="19" applyNumberFormat="1" applyFont="1" applyFill="1" applyBorder="1" applyAlignment="1">
      <alignment horizontal="right" vertical="center" shrinkToFit="1"/>
    </xf>
    <xf numFmtId="0" fontId="17" fillId="3" borderId="12" xfId="15" applyFont="1" applyFill="1" applyBorder="1" applyAlignment="1">
      <alignment horizontal="center" vertical="center" wrapText="1"/>
    </xf>
    <xf numFmtId="0" fontId="17" fillId="3" borderId="8" xfId="15" applyFont="1" applyFill="1" applyBorder="1" applyAlignment="1">
      <alignment horizontal="center" vertical="center" wrapText="1"/>
    </xf>
    <xf numFmtId="0" fontId="17" fillId="3" borderId="9" xfId="15" applyFont="1" applyFill="1" applyBorder="1" applyAlignment="1">
      <alignment horizontal="center" vertical="center" wrapText="1"/>
    </xf>
    <xf numFmtId="0" fontId="17" fillId="3" borderId="20" xfId="15" applyFont="1" applyFill="1" applyBorder="1" applyAlignment="1">
      <alignment horizontal="center" vertical="center" wrapText="1"/>
    </xf>
    <xf numFmtId="0" fontId="17" fillId="3" borderId="17" xfId="15" applyFont="1" applyFill="1" applyBorder="1" applyAlignment="1">
      <alignment horizontal="center" vertical="center" wrapText="1"/>
    </xf>
    <xf numFmtId="0" fontId="17" fillId="3" borderId="11" xfId="15" applyFont="1" applyFill="1" applyBorder="1" applyAlignment="1">
      <alignment horizontal="center" vertical="center"/>
    </xf>
    <xf numFmtId="186" fontId="17" fillId="3" borderId="42" xfId="19" applyNumberFormat="1" applyFont="1" applyFill="1" applyBorder="1" applyAlignment="1">
      <alignment horizontal="right" vertical="center" shrinkToFit="1"/>
    </xf>
    <xf numFmtId="186" fontId="17" fillId="3" borderId="0" xfId="19" applyNumberFormat="1" applyFont="1" applyFill="1" applyAlignment="1">
      <alignment horizontal="right" vertical="center" shrinkToFit="1"/>
    </xf>
    <xf numFmtId="186" fontId="17" fillId="3" borderId="14" xfId="19" applyNumberFormat="1" applyFont="1" applyFill="1" applyBorder="1" applyAlignment="1">
      <alignment horizontal="right" vertical="center" shrinkToFit="1"/>
    </xf>
    <xf numFmtId="186" fontId="17" fillId="3" borderId="58" xfId="19" applyNumberFormat="1" applyFont="1" applyFill="1" applyBorder="1" applyAlignment="1">
      <alignment horizontal="right" vertical="center" shrinkToFit="1"/>
    </xf>
    <xf numFmtId="0" fontId="18" fillId="3" borderId="56" xfId="15" applyFont="1" applyFill="1" applyBorder="1" applyAlignment="1">
      <alignment horizontal="left" vertical="center"/>
    </xf>
    <xf numFmtId="0" fontId="17" fillId="3" borderId="34" xfId="15" applyFont="1" applyFill="1" applyBorder="1" applyAlignment="1">
      <alignment horizontal="left" vertical="center"/>
    </xf>
    <xf numFmtId="0" fontId="17" fillId="3" borderId="34" xfId="15" applyFont="1" applyFill="1" applyBorder="1" applyAlignment="1">
      <alignment horizontal="right" vertical="center" wrapText="1"/>
    </xf>
    <xf numFmtId="0" fontId="17" fillId="3" borderId="34" xfId="15" applyFont="1" applyFill="1" applyBorder="1" applyAlignment="1">
      <alignment horizontal="right" vertical="center"/>
    </xf>
    <xf numFmtId="0" fontId="17" fillId="3" borderId="15" xfId="15" applyFont="1" applyFill="1" applyBorder="1" applyAlignment="1">
      <alignment horizontal="right" vertical="center"/>
    </xf>
    <xf numFmtId="184" fontId="17" fillId="3" borderId="133" xfId="19" applyNumberFormat="1" applyFont="1" applyFill="1" applyBorder="1" applyAlignment="1">
      <alignment horizontal="right" vertical="center" shrinkToFit="1"/>
    </xf>
    <xf numFmtId="184" fontId="17" fillId="3" borderId="138" xfId="19" applyNumberFormat="1" applyFont="1" applyFill="1" applyBorder="1" applyAlignment="1">
      <alignment horizontal="right" vertical="center" shrinkToFit="1"/>
    </xf>
    <xf numFmtId="184" fontId="17" fillId="3" borderId="143" xfId="19" applyNumberFormat="1" applyFont="1" applyFill="1" applyBorder="1" applyAlignment="1">
      <alignment horizontal="right" vertical="center" shrinkToFit="1"/>
    </xf>
    <xf numFmtId="0" fontId="17" fillId="3" borderId="9" xfId="15" applyFont="1" applyFill="1" applyBorder="1">
      <alignment vertical="center"/>
    </xf>
    <xf numFmtId="186" fontId="17" fillId="3" borderId="43" xfId="19" applyNumberFormat="1" applyFont="1" applyFill="1" applyBorder="1" applyAlignment="1">
      <alignment horizontal="right" vertical="center" shrinkToFit="1"/>
    </xf>
    <xf numFmtId="186" fontId="17" fillId="3" borderId="20" xfId="19" applyNumberFormat="1" applyFont="1" applyFill="1" applyBorder="1" applyAlignment="1">
      <alignment horizontal="right" vertical="center" shrinkToFit="1"/>
    </xf>
    <xf numFmtId="186" fontId="17" fillId="3" borderId="17" xfId="19" applyNumberFormat="1" applyFont="1" applyFill="1" applyBorder="1" applyAlignment="1">
      <alignment horizontal="right" vertical="center" shrinkToFit="1"/>
    </xf>
    <xf numFmtId="186" fontId="17" fillId="3" borderId="155" xfId="19" applyNumberFormat="1" applyFont="1" applyFill="1" applyBorder="1" applyAlignment="1">
      <alignment horizontal="right" vertical="center" shrinkToFit="1"/>
    </xf>
    <xf numFmtId="186" fontId="17" fillId="3" borderId="156" xfId="19" applyNumberFormat="1" applyFont="1" applyFill="1" applyBorder="1" applyAlignment="1">
      <alignment horizontal="right" vertical="center" shrinkToFit="1"/>
    </xf>
    <xf numFmtId="186" fontId="17" fillId="3" borderId="157" xfId="19" applyNumberFormat="1" applyFont="1" applyFill="1" applyBorder="1" applyAlignment="1">
      <alignment horizontal="right" vertical="center" shrinkToFit="1"/>
    </xf>
    <xf numFmtId="0" fontId="17" fillId="3" borderId="12" xfId="15" applyFont="1" applyFill="1" applyBorder="1" applyAlignment="1">
      <alignment horizontal="left" vertical="center"/>
    </xf>
    <xf numFmtId="0" fontId="17" fillId="3" borderId="23" xfId="15" applyFont="1" applyFill="1" applyBorder="1" applyAlignment="1">
      <alignment horizontal="left" vertical="center"/>
    </xf>
    <xf numFmtId="0" fontId="17" fillId="3" borderId="23" xfId="15" applyFont="1" applyFill="1" applyBorder="1" applyAlignment="1">
      <alignment horizontal="right" vertical="center"/>
    </xf>
    <xf numFmtId="0" fontId="17" fillId="3" borderId="16" xfId="15" applyFont="1" applyFill="1" applyBorder="1" applyAlignment="1">
      <alignment horizontal="right" vertical="center"/>
    </xf>
    <xf numFmtId="184" fontId="17" fillId="3" borderId="131" xfId="19" applyNumberFormat="1" applyFont="1" applyFill="1" applyBorder="1" applyAlignment="1">
      <alignment horizontal="right" vertical="center" shrinkToFit="1"/>
    </xf>
    <xf numFmtId="184" fontId="17" fillId="3" borderId="136" xfId="19" applyNumberFormat="1" applyFont="1" applyFill="1" applyBorder="1" applyAlignment="1">
      <alignment horizontal="right" vertical="center" shrinkToFit="1"/>
    </xf>
    <xf numFmtId="184" fontId="17" fillId="3" borderId="141" xfId="19" applyNumberFormat="1" applyFont="1" applyFill="1" applyBorder="1" applyAlignment="1">
      <alignment horizontal="right" vertical="center" shrinkToFit="1"/>
    </xf>
    <xf numFmtId="185" fontId="17" fillId="3" borderId="30" xfId="19" applyNumberFormat="1" applyFont="1" applyFill="1" applyBorder="1" applyAlignment="1">
      <alignment horizontal="right" vertical="center" shrinkToFit="1"/>
    </xf>
    <xf numFmtId="185" fontId="17" fillId="3" borderId="23" xfId="19" applyNumberFormat="1" applyFont="1" applyFill="1" applyBorder="1" applyAlignment="1">
      <alignment horizontal="right" vertical="center" shrinkToFit="1"/>
    </xf>
    <xf numFmtId="185" fontId="17" fillId="3" borderId="16" xfId="19" applyNumberFormat="1" applyFont="1" applyFill="1" applyBorder="1" applyAlignment="1">
      <alignment horizontal="right" vertical="center" shrinkToFit="1"/>
    </xf>
    <xf numFmtId="185" fontId="17" fillId="3" borderId="54" xfId="19" applyNumberFormat="1" applyFont="1" applyFill="1" applyBorder="1" applyAlignment="1">
      <alignment horizontal="right" vertical="center" shrinkToFit="1"/>
    </xf>
    <xf numFmtId="0" fontId="17" fillId="3" borderId="23" xfId="15" applyFont="1" applyFill="1" applyBorder="1" applyAlignment="1">
      <alignment horizontal="center" vertical="center"/>
    </xf>
    <xf numFmtId="0" fontId="17" fillId="3" borderId="16" xfId="15" applyFont="1" applyFill="1" applyBorder="1" applyAlignment="1">
      <alignment horizontal="center" vertical="center"/>
    </xf>
    <xf numFmtId="184" fontId="17" fillId="3" borderId="32" xfId="19" applyNumberFormat="1" applyFont="1" applyFill="1" applyBorder="1" applyAlignment="1">
      <alignment horizontal="right" vertical="center" shrinkToFit="1"/>
    </xf>
    <xf numFmtId="184" fontId="17" fillId="3" borderId="35" xfId="19" applyNumberFormat="1" applyFont="1" applyFill="1" applyBorder="1" applyAlignment="1">
      <alignment horizontal="right" vertical="center" shrinkToFit="1"/>
    </xf>
    <xf numFmtId="184" fontId="17" fillId="3" borderId="113" xfId="19" applyNumberFormat="1" applyFont="1" applyFill="1" applyBorder="1" applyAlignment="1">
      <alignment horizontal="right" vertical="center" shrinkToFit="1"/>
    </xf>
    <xf numFmtId="184" fontId="17" fillId="3" borderId="119" xfId="19" applyNumberFormat="1" applyFont="1" applyFill="1" applyBorder="1" applyAlignment="1">
      <alignment horizontal="right" vertical="center" shrinkToFit="1"/>
    </xf>
    <xf numFmtId="184" fontId="17" fillId="3" borderId="140" xfId="19" applyNumberFormat="1" applyFont="1" applyFill="1" applyBorder="1" applyAlignment="1">
      <alignment horizontal="right" vertical="center" shrinkToFit="1"/>
    </xf>
    <xf numFmtId="0" fontId="17" fillId="3" borderId="20" xfId="15" applyFont="1" applyFill="1" applyBorder="1" applyAlignment="1">
      <alignment horizontal="center" vertical="center"/>
    </xf>
    <xf numFmtId="0" fontId="17" fillId="3" borderId="17" xfId="15" applyFont="1" applyFill="1" applyBorder="1" applyAlignment="1">
      <alignment horizontal="center" vertical="center"/>
    </xf>
    <xf numFmtId="184" fontId="17" fillId="3" borderId="108" xfId="19" applyNumberFormat="1" applyFont="1" applyFill="1" applyBorder="1" applyAlignment="1">
      <alignment horizontal="right" vertical="center" shrinkToFit="1"/>
    </xf>
    <xf numFmtId="184" fontId="17" fillId="3" borderId="36" xfId="19" applyNumberFormat="1" applyFont="1" applyFill="1" applyBorder="1" applyAlignment="1">
      <alignment horizontal="right" vertical="center" shrinkToFit="1"/>
    </xf>
    <xf numFmtId="184" fontId="17" fillId="3" borderId="114" xfId="19" applyNumberFormat="1" applyFont="1" applyFill="1" applyBorder="1" applyAlignment="1">
      <alignment horizontal="right" vertical="center" shrinkToFit="1"/>
    </xf>
    <xf numFmtId="184" fontId="17" fillId="3" borderId="144" xfId="19" applyNumberFormat="1" applyFont="1" applyFill="1" applyBorder="1" applyAlignment="1">
      <alignment horizontal="right" vertical="center" shrinkToFit="1"/>
    </xf>
    <xf numFmtId="0" fontId="17" fillId="4" borderId="7" xfId="15" applyFont="1" applyFill="1" applyBorder="1" applyAlignment="1" applyProtection="1">
      <alignment horizontal="center" vertical="center" wrapText="1"/>
      <protection locked="0"/>
    </xf>
    <xf numFmtId="0" fontId="17" fillId="4" borderId="76" xfId="15" applyFont="1" applyFill="1" applyBorder="1" applyAlignment="1" applyProtection="1">
      <alignment horizontal="center" vertical="center" wrapText="1"/>
      <protection locked="0"/>
    </xf>
    <xf numFmtId="0" fontId="17" fillId="3" borderId="12" xfId="15" applyFont="1" applyFill="1" applyBorder="1" applyAlignment="1">
      <alignment horizontal="center" vertical="center" textRotation="255" shrinkToFit="1"/>
    </xf>
    <xf numFmtId="0" fontId="17" fillId="3" borderId="16" xfId="15" applyFont="1" applyFill="1" applyBorder="1" applyAlignment="1">
      <alignment horizontal="center" vertical="center" textRotation="255" shrinkToFit="1"/>
    </xf>
    <xf numFmtId="0" fontId="17" fillId="3" borderId="8" xfId="15" applyFont="1" applyFill="1" applyBorder="1" applyAlignment="1">
      <alignment horizontal="center" vertical="center" textRotation="255" shrinkToFit="1"/>
    </xf>
    <xf numFmtId="0" fontId="17" fillId="3" borderId="14" xfId="15" applyFont="1" applyFill="1" applyBorder="1" applyAlignment="1">
      <alignment horizontal="center" vertical="center" textRotation="255" shrinkToFit="1"/>
    </xf>
    <xf numFmtId="0" fontId="17" fillId="3" borderId="56" xfId="15" applyFont="1" applyFill="1" applyBorder="1" applyAlignment="1">
      <alignment horizontal="center" vertical="center" textRotation="255" shrinkToFit="1"/>
    </xf>
    <xf numFmtId="0" fontId="17" fillId="3" borderId="15" xfId="15" applyFont="1" applyFill="1" applyBorder="1" applyAlignment="1">
      <alignment horizontal="center" vertical="center" textRotation="255" shrinkToFit="1"/>
    </xf>
    <xf numFmtId="0" fontId="17" fillId="3" borderId="12" xfId="15" applyFont="1" applyFill="1" applyBorder="1" applyAlignment="1">
      <alignment horizontal="left" vertical="center" wrapText="1"/>
    </xf>
    <xf numFmtId="0" fontId="17" fillId="3" borderId="23" xfId="15" applyFont="1" applyFill="1" applyBorder="1" applyAlignment="1">
      <alignment horizontal="left" vertical="center" wrapText="1"/>
    </xf>
    <xf numFmtId="0" fontId="17" fillId="3" borderId="9" xfId="15" applyFont="1" applyFill="1" applyBorder="1" applyAlignment="1">
      <alignment horizontal="left" vertical="center" wrapText="1"/>
    </xf>
    <xf numFmtId="0" fontId="17" fillId="3" borderId="20" xfId="15" applyFont="1" applyFill="1" applyBorder="1" applyAlignment="1">
      <alignment horizontal="left" vertical="center" wrapText="1"/>
    </xf>
    <xf numFmtId="0" fontId="17" fillId="3" borderId="12" xfId="15" applyFont="1" applyFill="1" applyBorder="1" applyAlignment="1">
      <alignment horizontal="center" vertical="center" textRotation="255" wrapText="1"/>
    </xf>
    <xf numFmtId="0" fontId="17" fillId="3" borderId="8" xfId="15" applyFont="1" applyFill="1" applyBorder="1" applyAlignment="1">
      <alignment horizontal="center" vertical="center" textRotation="255" wrapText="1"/>
    </xf>
    <xf numFmtId="0" fontId="17" fillId="3" borderId="56" xfId="15" applyFont="1" applyFill="1" applyBorder="1" applyAlignment="1">
      <alignment horizontal="center" vertical="center" textRotation="255" wrapText="1"/>
    </xf>
    <xf numFmtId="0" fontId="17" fillId="4" borderId="7" xfId="15" applyFont="1" applyFill="1" applyBorder="1" applyAlignment="1" applyProtection="1">
      <alignment horizontal="center" vertical="center" wrapText="1" shrinkToFit="1"/>
      <protection locked="0"/>
    </xf>
    <xf numFmtId="0" fontId="17" fillId="4" borderId="19" xfId="15" applyFont="1" applyFill="1" applyBorder="1" applyAlignment="1" applyProtection="1">
      <alignment horizontal="center" vertical="center" shrinkToFit="1"/>
      <protection locked="0"/>
    </xf>
    <xf numFmtId="0" fontId="17" fillId="4" borderId="53" xfId="15" applyFont="1" applyFill="1" applyBorder="1" applyAlignment="1" applyProtection="1">
      <alignment horizontal="center" vertical="center" shrinkToFit="1"/>
      <protection locked="0"/>
    </xf>
    <xf numFmtId="0" fontId="17" fillId="4" borderId="76" xfId="15" applyFont="1" applyFill="1" applyBorder="1" applyAlignment="1" applyProtection="1">
      <alignment horizontal="center" vertical="center" shrinkToFit="1"/>
      <protection locked="0"/>
    </xf>
    <xf numFmtId="0" fontId="17" fillId="4" borderId="82" xfId="15" applyFont="1" applyFill="1" applyBorder="1" applyAlignment="1" applyProtection="1">
      <alignment horizontal="center" vertical="center" shrinkToFit="1"/>
      <protection locked="0"/>
    </xf>
    <xf numFmtId="0" fontId="17" fillId="4" borderId="121" xfId="15" applyFont="1" applyFill="1" applyBorder="1" applyAlignment="1" applyProtection="1">
      <alignment horizontal="center" vertical="center" shrinkToFit="1"/>
      <protection locked="0"/>
    </xf>
    <xf numFmtId="0" fontId="17" fillId="4" borderId="40" xfId="15" applyFont="1" applyFill="1" applyBorder="1" applyAlignment="1" applyProtection="1">
      <alignment horizontal="center" vertical="center" wrapText="1" shrinkToFit="1"/>
      <protection locked="0"/>
    </xf>
    <xf numFmtId="0" fontId="17" fillId="4" borderId="13" xfId="15" applyFont="1" applyFill="1" applyBorder="1" applyAlignment="1" applyProtection="1">
      <alignment horizontal="center" vertical="center" shrinkToFit="1"/>
      <protection locked="0"/>
    </xf>
    <xf numFmtId="0" fontId="17" fillId="4" borderId="93" xfId="15" applyFont="1" applyFill="1" applyBorder="1" applyAlignment="1" applyProtection="1">
      <alignment horizontal="center" vertical="center" shrinkToFit="1"/>
      <protection locked="0"/>
    </xf>
    <xf numFmtId="0" fontId="17" fillId="4" borderId="89" xfId="15" applyFont="1" applyFill="1" applyBorder="1" applyAlignment="1" applyProtection="1">
      <alignment horizontal="center" vertical="center" shrinkToFit="1"/>
      <protection locked="0"/>
    </xf>
    <xf numFmtId="0" fontId="17" fillId="4" borderId="93" xfId="15" applyFont="1" applyFill="1" applyBorder="1" applyAlignment="1" applyProtection="1">
      <alignment horizontal="center" vertical="center"/>
      <protection locked="0"/>
    </xf>
    <xf numFmtId="0" fontId="14" fillId="3" borderId="32" xfId="21" applyFont="1" applyFill="1" applyBorder="1" applyAlignment="1">
      <alignment horizontal="left" vertical="center"/>
    </xf>
    <xf numFmtId="0" fontId="14" fillId="3" borderId="35" xfId="21" applyFont="1" applyFill="1" applyBorder="1" applyAlignment="1">
      <alignment horizontal="left" vertical="center"/>
    </xf>
    <xf numFmtId="0" fontId="14" fillId="3" borderId="37" xfId="21" applyFont="1" applyFill="1" applyBorder="1" applyAlignment="1">
      <alignment horizontal="left" vertical="center"/>
    </xf>
    <xf numFmtId="178" fontId="21" fillId="0" borderId="32" xfId="22" applyNumberFormat="1" applyFont="1" applyBorder="1">
      <alignment vertical="center"/>
    </xf>
    <xf numFmtId="178" fontId="21" fillId="0" borderId="35" xfId="22" applyNumberFormat="1" applyFont="1" applyBorder="1">
      <alignment vertical="center"/>
    </xf>
    <xf numFmtId="178" fontId="21" fillId="0" borderId="37" xfId="22" applyNumberFormat="1" applyFont="1" applyBorder="1">
      <alignment vertical="center"/>
    </xf>
    <xf numFmtId="187" fontId="14" fillId="3" borderId="32" xfId="21" applyNumberFormat="1" applyFont="1" applyFill="1" applyBorder="1" applyAlignment="1">
      <alignment horizontal="left" vertical="center" wrapText="1"/>
    </xf>
    <xf numFmtId="187" fontId="14" fillId="3" borderId="35" xfId="21" applyNumberFormat="1" applyFont="1" applyFill="1" applyBorder="1" applyAlignment="1">
      <alignment horizontal="left" vertical="center" wrapText="1"/>
    </xf>
    <xf numFmtId="187" fontId="14" fillId="3" borderId="37" xfId="21" applyNumberFormat="1" applyFont="1" applyFill="1" applyBorder="1" applyAlignment="1">
      <alignment horizontal="left" vertical="center" wrapText="1"/>
    </xf>
    <xf numFmtId="0" fontId="14" fillId="3" borderId="32" xfId="22" applyFont="1" applyFill="1" applyBorder="1">
      <alignment vertical="center"/>
    </xf>
    <xf numFmtId="0" fontId="14" fillId="3" borderId="35" xfId="22" applyFont="1" applyFill="1" applyBorder="1">
      <alignment vertical="center"/>
    </xf>
    <xf numFmtId="0" fontId="14" fillId="3" borderId="37" xfId="22" applyFont="1" applyFill="1" applyBorder="1">
      <alignment vertical="center"/>
    </xf>
    <xf numFmtId="178" fontId="21" fillId="0" borderId="32" xfId="16" applyNumberFormat="1" applyFont="1" applyBorder="1" applyAlignment="1">
      <alignment horizontal="center" vertical="center"/>
    </xf>
    <xf numFmtId="178" fontId="21" fillId="0" borderId="35" xfId="16" applyNumberFormat="1" applyFont="1" applyBorder="1" applyAlignment="1">
      <alignment horizontal="center" vertical="center"/>
    </xf>
    <xf numFmtId="178" fontId="21" fillId="0" borderId="37" xfId="16" applyNumberFormat="1" applyFont="1" applyBorder="1" applyAlignment="1">
      <alignment horizontal="center" vertical="center"/>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78" fontId="21" fillId="0" borderId="27" xfId="16" applyNumberFormat="1" applyFont="1" applyBorder="1" applyAlignment="1">
      <alignment horizontal="center" vertical="center" wrapText="1"/>
    </xf>
    <xf numFmtId="178" fontId="21" fillId="0" borderId="26" xfId="16" applyNumberFormat="1" applyFont="1" applyBorder="1" applyAlignment="1">
      <alignment horizontal="center" vertical="center" wrapText="1"/>
    </xf>
    <xf numFmtId="178" fontId="14" fillId="3" borderId="32" xfId="22" applyNumberFormat="1" applyFont="1" applyFill="1" applyBorder="1" applyAlignment="1">
      <alignment vertical="center" wrapText="1"/>
    </xf>
    <xf numFmtId="178" fontId="14" fillId="3" borderId="35" xfId="22" applyNumberFormat="1" applyFont="1" applyFill="1" applyBorder="1" applyAlignment="1">
      <alignment vertical="center" wrapText="1"/>
    </xf>
    <xf numFmtId="178" fontId="14" fillId="3" borderId="37" xfId="22" applyNumberFormat="1" applyFont="1" applyFill="1" applyBorder="1" applyAlignment="1">
      <alignment vertical="center" wrapText="1"/>
    </xf>
    <xf numFmtId="178" fontId="14" fillId="0" borderId="32" xfId="22" applyNumberFormat="1" applyFont="1" applyBorder="1" applyAlignment="1">
      <alignment vertical="center" wrapText="1"/>
    </xf>
    <xf numFmtId="178" fontId="14" fillId="0" borderId="35" xfId="22" applyNumberFormat="1" applyFont="1" applyBorder="1" applyAlignment="1">
      <alignment vertical="center" wrapText="1"/>
    </xf>
    <xf numFmtId="178" fontId="14" fillId="0" borderId="37" xfId="22" applyNumberFormat="1" applyFont="1" applyBorder="1" applyAlignment="1">
      <alignment vertical="center" wrapText="1"/>
    </xf>
    <xf numFmtId="178" fontId="14" fillId="0" borderId="23" xfId="22" applyNumberFormat="1" applyFont="1" applyBorder="1">
      <alignment vertical="center"/>
    </xf>
    <xf numFmtId="0" fontId="22" fillId="0" borderId="19" xfId="9" applyFont="1" applyBorder="1" applyAlignment="1">
      <alignment horizontal="left" vertical="center" wrapText="1"/>
    </xf>
    <xf numFmtId="0" fontId="22" fillId="0" borderId="53" xfId="9" applyFont="1" applyBorder="1" applyAlignment="1">
      <alignment horizontal="left" vertical="center" wrapText="1"/>
    </xf>
    <xf numFmtId="0" fontId="22" fillId="0" borderId="23" xfId="9" applyFont="1" applyBorder="1" applyAlignment="1">
      <alignment horizontal="left" vertical="center"/>
    </xf>
    <xf numFmtId="0" fontId="22" fillId="0" borderId="54" xfId="9" applyFont="1" applyBorder="1" applyAlignment="1">
      <alignment horizontal="left" vertical="center"/>
    </xf>
    <xf numFmtId="0" fontId="22" fillId="0" borderId="36" xfId="9" applyFont="1" applyBorder="1" applyAlignment="1">
      <alignment horizontal="left" vertical="center"/>
    </xf>
    <xf numFmtId="0" fontId="22" fillId="0" borderId="52" xfId="9" applyFont="1" applyBorder="1" applyAlignment="1">
      <alignment horizontal="left" vertical="center"/>
    </xf>
    <xf numFmtId="0" fontId="24" fillId="0" borderId="22" xfId="20" applyFont="1" applyBorder="1" applyAlignment="1">
      <alignment horizontal="left" vertical="center" wrapText="1"/>
    </xf>
    <xf numFmtId="0" fontId="24" fillId="0" borderId="50" xfId="20" applyFont="1" applyBorder="1" applyAlignment="1">
      <alignment horizontal="left" vertical="center" wrapText="1"/>
    </xf>
    <xf numFmtId="0" fontId="24" fillId="0" borderId="35" xfId="20" applyFont="1" applyBorder="1" applyAlignment="1">
      <alignment horizontal="left" vertical="center" wrapText="1"/>
    </xf>
    <xf numFmtId="0" fontId="24" fillId="0" borderId="51" xfId="20" applyFont="1" applyBorder="1" applyAlignment="1">
      <alignment horizontal="left" vertical="center" wrapText="1"/>
    </xf>
    <xf numFmtId="0" fontId="24" fillId="0" borderId="36" xfId="20" applyFont="1" applyBorder="1" applyAlignment="1">
      <alignment horizontal="left" vertical="center" wrapText="1"/>
    </xf>
    <xf numFmtId="0" fontId="24" fillId="0" borderId="52" xfId="20" applyFont="1" applyBorder="1" applyAlignment="1">
      <alignment horizontal="left" vertical="center" wrapText="1"/>
    </xf>
    <xf numFmtId="0" fontId="27" fillId="0" borderId="39" xfId="11" applyFont="1" applyBorder="1">
      <alignment vertical="center"/>
    </xf>
    <xf numFmtId="0" fontId="27" fillId="0" borderId="22" xfId="11" applyFont="1" applyBorder="1">
      <alignment vertical="center"/>
    </xf>
    <xf numFmtId="0" fontId="27" fillId="0" borderId="41" xfId="11" applyFont="1" applyBorder="1">
      <alignment vertical="center"/>
    </xf>
    <xf numFmtId="0" fontId="25" fillId="0" borderId="32" xfId="11" applyFont="1" applyBorder="1">
      <alignment vertical="center"/>
    </xf>
    <xf numFmtId="0" fontId="25" fillId="0" borderId="35" xfId="11" applyFont="1" applyBorder="1">
      <alignment vertical="center"/>
    </xf>
    <xf numFmtId="0" fontId="25" fillId="0" borderId="51" xfId="11" applyFont="1" applyBorder="1">
      <alignment vertical="center"/>
    </xf>
    <xf numFmtId="0" fontId="25" fillId="0" borderId="33" xfId="11" applyFont="1" applyBorder="1">
      <alignment vertical="center"/>
    </xf>
    <xf numFmtId="0" fontId="25" fillId="0" borderId="36" xfId="11" applyFont="1" applyBorder="1">
      <alignment vertical="center"/>
    </xf>
    <xf numFmtId="0" fontId="25" fillId="0" borderId="38" xfId="11" applyFont="1" applyBorder="1">
      <alignment vertical="center"/>
    </xf>
    <xf numFmtId="0" fontId="25" fillId="0" borderId="183" xfId="11" applyFont="1" applyBorder="1" applyAlignment="1">
      <alignment horizontal="center" vertical="center" wrapText="1"/>
    </xf>
    <xf numFmtId="0" fontId="25" fillId="0" borderId="185" xfId="11" applyFont="1" applyBorder="1" applyAlignment="1">
      <alignment horizontal="center" vertical="center" wrapText="1"/>
    </xf>
    <xf numFmtId="0" fontId="25" fillId="0" borderId="2" xfId="11" applyFont="1" applyBorder="1" applyAlignment="1">
      <alignment horizontal="center" vertical="center" wrapText="1"/>
    </xf>
    <xf numFmtId="0" fontId="25" fillId="0" borderId="25" xfId="11" applyFont="1" applyBorder="1" applyAlignment="1">
      <alignment horizontal="center" vertical="center" wrapText="1"/>
    </xf>
    <xf numFmtId="0" fontId="25" fillId="0" borderId="79" xfId="11" applyFont="1" applyBorder="1" applyAlignment="1">
      <alignment horizontal="center" vertical="center" wrapText="1"/>
    </xf>
    <xf numFmtId="0" fontId="25" fillId="0" borderId="182" xfId="11" applyFont="1" applyBorder="1" applyAlignment="1">
      <alignment horizontal="center" vertical="center" wrapText="1"/>
    </xf>
    <xf numFmtId="0" fontId="24" fillId="0" borderId="7" xfId="11" applyFont="1" applyBorder="1" applyAlignment="1">
      <alignment vertical="center" wrapText="1"/>
    </xf>
    <xf numFmtId="0" fontId="24" fillId="0" borderId="13" xfId="11" applyFont="1" applyBorder="1" applyAlignment="1">
      <alignment vertical="center" wrapText="1"/>
    </xf>
    <xf numFmtId="0" fontId="24" fillId="0" borderId="8" xfId="11" applyFont="1" applyBorder="1" applyAlignment="1">
      <alignment vertical="center" wrapText="1"/>
    </xf>
    <xf numFmtId="0" fontId="24" fillId="0" borderId="14" xfId="11" applyFont="1" applyBorder="1" applyAlignment="1">
      <alignment vertical="center" wrapText="1"/>
    </xf>
    <xf numFmtId="0" fontId="24" fillId="0" borderId="56" xfId="11" applyFont="1" applyBorder="1" applyAlignment="1">
      <alignment vertical="center" wrapText="1"/>
    </xf>
    <xf numFmtId="0" fontId="24" fillId="0" borderId="15" xfId="11" applyFont="1" applyBorder="1" applyAlignment="1">
      <alignment vertical="center" wrapText="1"/>
    </xf>
    <xf numFmtId="0" fontId="24" fillId="0" borderId="35" xfId="11" applyFont="1" applyBorder="1">
      <alignment vertical="center"/>
    </xf>
    <xf numFmtId="0" fontId="24" fillId="0" borderId="51" xfId="11" applyFont="1" applyBorder="1">
      <alignment vertical="center"/>
    </xf>
    <xf numFmtId="0" fontId="24" fillId="0" borderId="57" xfId="11" applyFont="1" applyBorder="1" applyAlignment="1">
      <alignment vertical="center" wrapText="1"/>
    </xf>
    <xf numFmtId="0" fontId="24" fillId="0" borderId="37" xfId="11" applyFont="1" applyBorder="1" applyAlignment="1">
      <alignment vertical="center" wrapText="1"/>
    </xf>
    <xf numFmtId="0" fontId="24" fillId="0" borderId="61" xfId="11" applyFont="1" applyBorder="1">
      <alignment vertical="center"/>
    </xf>
    <xf numFmtId="0" fontId="24" fillId="0" borderId="38" xfId="11" applyFont="1" applyBorder="1">
      <alignment vertical="center"/>
    </xf>
    <xf numFmtId="0" fontId="24" fillId="0" borderId="36" xfId="11" applyFont="1" applyBorder="1">
      <alignment vertical="center"/>
    </xf>
    <xf numFmtId="0" fontId="24" fillId="0" borderId="52" xfId="11" applyFont="1" applyBorder="1">
      <alignment vertical="center"/>
    </xf>
    <xf numFmtId="0" fontId="24" fillId="0" borderId="22" xfId="11" applyFont="1" applyBorder="1">
      <alignment vertical="center"/>
    </xf>
    <xf numFmtId="0" fontId="24" fillId="0" borderId="50" xfId="11" applyFont="1" applyBorder="1">
      <alignment vertical="center"/>
    </xf>
    <xf numFmtId="0" fontId="24" fillId="0" borderId="35" xfId="10" applyFont="1" applyBorder="1" applyAlignment="1">
      <alignment horizontal="left" vertical="center"/>
    </xf>
    <xf numFmtId="0" fontId="24" fillId="0" borderId="51" xfId="10" applyFont="1" applyBorder="1" applyAlignment="1">
      <alignment horizontal="left" vertical="center"/>
    </xf>
    <xf numFmtId="0" fontId="24" fillId="0" borderId="36" xfId="10" applyFont="1" applyBorder="1" applyAlignment="1">
      <alignment horizontal="left" vertical="center"/>
    </xf>
    <xf numFmtId="0" fontId="24" fillId="0" borderId="52" xfId="10" applyFont="1" applyBorder="1" applyAlignment="1">
      <alignment horizontal="left" vertical="center"/>
    </xf>
    <xf numFmtId="0" fontId="24" fillId="0" borderId="12" xfId="10" applyFont="1" applyBorder="1" applyAlignment="1">
      <alignment vertical="center" wrapText="1"/>
    </xf>
    <xf numFmtId="0" fontId="24" fillId="0" borderId="16" xfId="10" applyFont="1" applyBorder="1" applyAlignment="1">
      <alignment vertical="center" wrapText="1"/>
    </xf>
    <xf numFmtId="0" fontId="24" fillId="0" borderId="32" xfId="10" applyFont="1" applyBorder="1" applyAlignment="1">
      <alignment horizontal="center" vertical="center" shrinkToFit="1"/>
    </xf>
    <xf numFmtId="0" fontId="24" fillId="0" borderId="35" xfId="10" applyFont="1" applyBorder="1" applyAlignment="1">
      <alignment horizontal="center" vertical="center" shrinkToFit="1"/>
    </xf>
    <xf numFmtId="0" fontId="24" fillId="0" borderId="51" xfId="10" applyFont="1" applyBorder="1" applyAlignment="1">
      <alignment horizontal="center" vertical="center" shrinkToFit="1"/>
    </xf>
    <xf numFmtId="0" fontId="24" fillId="0" borderId="22" xfId="10" applyFont="1" applyBorder="1" applyAlignment="1">
      <alignment horizontal="left" vertical="center"/>
    </xf>
    <xf numFmtId="0" fontId="24" fillId="0" borderId="50" xfId="10" applyFont="1" applyBorder="1" applyAlignment="1">
      <alignment horizontal="left" vertical="center"/>
    </xf>
    <xf numFmtId="0" fontId="30" fillId="0" borderId="32" xfId="9" applyFont="1" applyBorder="1" applyAlignment="1" applyProtection="1">
      <alignment horizontal="left" vertical="center" wrapText="1"/>
      <protection locked="0"/>
    </xf>
    <xf numFmtId="0" fontId="30" fillId="0" borderId="35" xfId="9" applyFont="1" applyBorder="1" applyAlignment="1" applyProtection="1">
      <alignment horizontal="left" vertical="center" wrapText="1"/>
      <protection locked="0"/>
    </xf>
    <xf numFmtId="0" fontId="30" fillId="0" borderId="51" xfId="9" applyFont="1" applyBorder="1" applyAlignment="1" applyProtection="1">
      <alignment horizontal="left" vertical="center" wrapText="1"/>
      <protection locked="0"/>
    </xf>
    <xf numFmtId="0" fontId="30" fillId="0" borderId="33" xfId="9" applyFont="1" applyBorder="1" applyAlignment="1" applyProtection="1">
      <alignment horizontal="left" vertical="center" wrapText="1"/>
      <protection locked="0"/>
    </xf>
    <xf numFmtId="0" fontId="30" fillId="0" borderId="36" xfId="9" applyFont="1" applyBorder="1" applyAlignment="1" applyProtection="1">
      <alignment horizontal="left" vertical="center" wrapText="1"/>
      <protection locked="0"/>
    </xf>
    <xf numFmtId="0" fontId="30" fillId="0" borderId="52" xfId="9" applyFont="1" applyBorder="1" applyAlignment="1" applyProtection="1">
      <alignment horizontal="left" vertical="center" wrapText="1"/>
      <protection locked="0"/>
    </xf>
    <xf numFmtId="0" fontId="30" fillId="0" borderId="18" xfId="9" applyFont="1" applyBorder="1" applyAlignment="1">
      <alignment horizontal="left" vertical="center"/>
    </xf>
    <xf numFmtId="0" fontId="30" fillId="0" borderId="64" xfId="9" applyFont="1" applyBorder="1" applyAlignment="1">
      <alignment horizontal="left" vertical="center"/>
    </xf>
    <xf numFmtId="0" fontId="30" fillId="0" borderId="19" xfId="9" applyFont="1" applyBorder="1" applyAlignment="1">
      <alignment horizontal="left" vertical="center" wrapText="1"/>
    </xf>
    <xf numFmtId="0" fontId="30" fillId="0" borderId="53" xfId="9" applyFont="1" applyBorder="1" applyAlignment="1">
      <alignment horizontal="left" vertical="center" wrapText="1"/>
    </xf>
    <xf numFmtId="0" fontId="30" fillId="0" borderId="23" xfId="9" applyFont="1" applyBorder="1" applyAlignment="1">
      <alignment horizontal="left" vertical="center"/>
    </xf>
    <xf numFmtId="0" fontId="30" fillId="0" borderId="54" xfId="9" applyFont="1" applyBorder="1" applyAlignment="1">
      <alignment horizontal="left" vertical="center"/>
    </xf>
    <xf numFmtId="0" fontId="30" fillId="0" borderId="35" xfId="9" applyFont="1" applyBorder="1" applyAlignment="1">
      <alignment horizontal="left" vertical="center"/>
    </xf>
    <xf numFmtId="0" fontId="30" fillId="0" borderId="51" xfId="9" applyFont="1" applyBorder="1" applyAlignment="1">
      <alignment horizontal="left" vertical="center"/>
    </xf>
    <xf numFmtId="184" fontId="46" fillId="3" borderId="74" xfId="27" applyNumberFormat="1" applyFont="1" applyFill="1" applyBorder="1" applyAlignment="1">
      <alignment horizontal="center" vertical="center"/>
    </xf>
    <xf numFmtId="184" fontId="46" fillId="3" borderId="0" xfId="27" applyNumberFormat="1" applyFont="1" applyFill="1" applyAlignment="1">
      <alignment horizontal="center" vertical="center" wrapText="1"/>
    </xf>
    <xf numFmtId="0" fontId="46" fillId="0" borderId="74" xfId="25" applyFont="1" applyBorder="1" applyAlignment="1">
      <alignment horizontal="center" vertical="center"/>
    </xf>
    <xf numFmtId="187" fontId="46" fillId="3" borderId="74" xfId="27" applyNumberFormat="1" applyFont="1" applyFill="1" applyBorder="1" applyAlignment="1">
      <alignment horizontal="center" vertical="center" wrapText="1"/>
    </xf>
    <xf numFmtId="178" fontId="44" fillId="0" borderId="0" xfId="25" applyNumberFormat="1" applyAlignment="1">
      <alignment horizontal="center" vertical="center"/>
    </xf>
    <xf numFmtId="184" fontId="46" fillId="0" borderId="0" xfId="25" applyNumberFormat="1" applyFont="1" applyAlignment="1">
      <alignment horizontal="center" vertical="center"/>
    </xf>
    <xf numFmtId="0" fontId="46" fillId="0" borderId="0" xfId="25" applyFont="1" applyAlignment="1">
      <alignment horizontal="center" vertical="center"/>
    </xf>
    <xf numFmtId="184" fontId="46" fillId="3" borderId="0" xfId="27" applyNumberFormat="1" applyFont="1" applyFill="1" applyAlignment="1">
      <alignment horizontal="center" vertical="center"/>
    </xf>
    <xf numFmtId="0" fontId="46" fillId="0" borderId="32" xfId="25" applyFont="1" applyBorder="1" applyAlignment="1">
      <alignment horizontal="center" vertical="center"/>
    </xf>
    <xf numFmtId="0" fontId="46" fillId="0" borderId="35" xfId="25" applyFont="1" applyBorder="1" applyAlignment="1">
      <alignment horizontal="center" vertical="center"/>
    </xf>
    <xf numFmtId="0" fontId="46" fillId="0" borderId="37" xfId="25" applyFont="1" applyBorder="1" applyAlignment="1">
      <alignment horizontal="center" vertical="center"/>
    </xf>
    <xf numFmtId="187" fontId="46" fillId="3" borderId="0" xfId="27" applyNumberFormat="1" applyFont="1" applyFill="1" applyAlignment="1">
      <alignment horizontal="center" vertical="center" wrapText="1"/>
    </xf>
    <xf numFmtId="0" fontId="46" fillId="0" borderId="30" xfId="25" applyFont="1" applyBorder="1" applyAlignment="1" applyProtection="1">
      <alignment horizontal="left" vertical="top" wrapText="1"/>
      <protection locked="0"/>
    </xf>
    <xf numFmtId="0" fontId="46" fillId="0" borderId="23" xfId="25" applyFont="1" applyBorder="1" applyAlignment="1" applyProtection="1">
      <alignment horizontal="left" vertical="top" wrapText="1"/>
      <protection locked="0"/>
    </xf>
    <xf numFmtId="0" fontId="46" fillId="0" borderId="16" xfId="25" applyFont="1" applyBorder="1" applyAlignment="1" applyProtection="1">
      <alignment horizontal="left" vertical="top" wrapText="1"/>
      <protection locked="0"/>
    </xf>
    <xf numFmtId="0" fontId="46" fillId="0" borderId="42" xfId="25" applyFont="1" applyBorder="1" applyAlignment="1" applyProtection="1">
      <alignment horizontal="left" vertical="top" wrapText="1"/>
      <protection locked="0"/>
    </xf>
    <xf numFmtId="0" fontId="46" fillId="0" borderId="0" xfId="25" applyFont="1" applyAlignment="1" applyProtection="1">
      <alignment horizontal="left" vertical="top" wrapText="1"/>
      <protection locked="0"/>
    </xf>
    <xf numFmtId="0" fontId="46" fillId="0" borderId="14" xfId="25" applyFont="1" applyBorder="1" applyAlignment="1" applyProtection="1">
      <alignment horizontal="left" vertical="top" wrapText="1"/>
      <protection locked="0"/>
    </xf>
    <xf numFmtId="0" fontId="46" fillId="0" borderId="31" xfId="25" applyFont="1" applyBorder="1" applyAlignment="1" applyProtection="1">
      <alignment horizontal="left" vertical="top" wrapText="1"/>
      <protection locked="0"/>
    </xf>
    <xf numFmtId="0" fontId="46" fillId="0" borderId="34" xfId="25" applyFont="1" applyBorder="1" applyAlignment="1" applyProtection="1">
      <alignment horizontal="left" vertical="top" wrapText="1"/>
      <protection locked="0"/>
    </xf>
    <xf numFmtId="0" fontId="46" fillId="0" borderId="15" xfId="25" applyFont="1" applyBorder="1" applyAlignment="1" applyProtection="1">
      <alignment horizontal="left" vertical="top" wrapText="1"/>
      <protection locked="0"/>
    </xf>
    <xf numFmtId="187" fontId="46" fillId="0" borderId="0" xfId="27" applyNumberFormat="1" applyFont="1" applyAlignment="1">
      <alignment horizontal="center" vertical="center" wrapText="1"/>
    </xf>
  </cellXfs>
  <cellStyles count="30">
    <cellStyle name="桁区切り 2" xfId="23" xr:uid="{50129C34-26D1-4E05-A6FB-D77E17E3684D}"/>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2 5" xfId="24" xr:uid="{8F9F6063-9D6E-4248-BB89-18CE9F09E9A7}"/>
    <cellStyle name="標準 3" xfId="5" xr:uid="{00000000-0005-0000-0000-000005000000}"/>
    <cellStyle name="標準 4" xfId="6" xr:uid="{00000000-0005-0000-0000-000006000000}"/>
    <cellStyle name="標準 4 2" xfId="7" xr:uid="{00000000-0005-0000-0000-000007000000}"/>
    <cellStyle name="標準 4_APAHO401600" xfId="8" xr:uid="{00000000-0005-0000-0000-000008000000}"/>
    <cellStyle name="標準 4_APAHO401600 2" xfId="9" xr:uid="{00000000-0005-0000-0000-000009000000}"/>
    <cellStyle name="標準 4_APAHO4019001" xfId="10" xr:uid="{00000000-0005-0000-0000-00000A000000}"/>
    <cellStyle name="標準 4_ZJ08_022012_青森市_2010" xfId="11" xr:uid="{00000000-0005-0000-0000-00000B000000}"/>
    <cellStyle name="標準 6" xfId="12" xr:uid="{00000000-0005-0000-0000-00000C000000}"/>
    <cellStyle name="標準 6_APAHO401000" xfId="13" xr:uid="{00000000-0005-0000-0000-00000D000000}"/>
    <cellStyle name="標準 6_APAHO401200_O-JJ1016-001-3_財政状況資料集(決算状況カード(各会計・関係団体))(Rev2)2" xfId="14" xr:uid="{00000000-0005-0000-0000-00000E000000}"/>
    <cellStyle name="標準 6_APAHO402200_O-JJ1016-001-3_財政状況資料集(決算状況カード(各会計・関係団体))(Rev2)2" xfId="15" xr:uid="{00000000-0005-0000-0000-00000F000000}"/>
    <cellStyle name="標準 7" xfId="26" xr:uid="{83520316-AAF8-4DF1-92A1-46685730C109}"/>
    <cellStyle name="標準_【レイアウト】（県）資料３（Ｐ２）　歳出比較分析表" xfId="22" xr:uid="{00000000-0005-0000-0000-000016000000}"/>
    <cellStyle name="標準_【レイアウト】（県）資料３（Ｐ２）　歳出比較分析表 2" xfId="25" xr:uid="{DA034206-56D2-4B09-9F5C-120BAB3C4E19}"/>
    <cellStyle name="標準_【レイアウト】（市）資料３（Ｐ２）　歳出比較分析表" xfId="21" xr:uid="{00000000-0005-0000-0000-000015000000}"/>
    <cellStyle name="標準_【レイアウト】（市）資料３（Ｐ２）　歳出比較分析表 2" xfId="27" xr:uid="{6911A057-A229-45F6-BD5C-CECA8A6A6405}"/>
    <cellStyle name="標準_APAHO251300" xfId="16" xr:uid="{00000000-0005-0000-0000-000010000000}"/>
    <cellStyle name="標準_APAHO251300 2" xfId="29" xr:uid="{60B7D302-D01A-462B-83EF-98835BD610A9}"/>
    <cellStyle name="標準_APAHO252300" xfId="17" xr:uid="{00000000-0005-0000-0000-000011000000}"/>
    <cellStyle name="標準_APAHO252300 2" xfId="28" xr:uid="{EA0AB4D1-1D90-458A-A820-D46E4C98E749}"/>
    <cellStyle name="標準_Book1" xfId="18" xr:uid="{00000000-0005-0000-0000-000012000000}"/>
    <cellStyle name="標準_O-JJ0722-001-3_決算状況カード(各会計・関係団体)_O-JJ1016-001-3_財政状況資料集(決算状況カード(各会計・関係団体))(Rev2)2" xfId="19" xr:uid="{00000000-0005-0000-0000-000013000000}"/>
    <cellStyle name="標準_O-JJ0722-001-8_連結実質赤字比率に係る赤字・黒字の構成分析" xfId="20"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429F-4A43-BA84-93083B9E52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31680</c:v>
                </c:pt>
                <c:pt idx="1">
                  <c:v>18557</c:v>
                </c:pt>
                <c:pt idx="2">
                  <c:v>30815</c:v>
                </c:pt>
                <c:pt idx="3">
                  <c:v>20976</c:v>
                </c:pt>
                <c:pt idx="4">
                  <c:v>36083</c:v>
                </c:pt>
              </c:numCache>
            </c:numRef>
          </c:val>
          <c:smooth val="0"/>
          <c:extLst>
            <c:ext xmlns:c16="http://schemas.microsoft.com/office/drawing/2014/chart" uri="{C3380CC4-5D6E-409C-BE32-E72D297353CC}">
              <c16:uniqueId val="{00000001-429F-4A43-BA84-93083B9E520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36111003364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5.68</c:v>
                </c:pt>
                <c:pt idx="1">
                  <c:v>6.25</c:v>
                </c:pt>
                <c:pt idx="2">
                  <c:v>7.19</c:v>
                </c:pt>
                <c:pt idx="3">
                  <c:v>10.47</c:v>
                </c:pt>
                <c:pt idx="4">
                  <c:v>8.2899999999999991</c:v>
                </c:pt>
              </c:numCache>
            </c:numRef>
          </c:val>
          <c:extLst>
            <c:ext xmlns:c16="http://schemas.microsoft.com/office/drawing/2014/chart" uri="{C3380CC4-5D6E-409C-BE32-E72D297353CC}">
              <c16:uniqueId val="{00000000-0103-41C7-9760-26E4149C95C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9.75</c:v>
                </c:pt>
                <c:pt idx="1">
                  <c:v>6.79</c:v>
                </c:pt>
                <c:pt idx="2">
                  <c:v>7.28</c:v>
                </c:pt>
                <c:pt idx="3">
                  <c:v>10.83</c:v>
                </c:pt>
                <c:pt idx="4">
                  <c:v>11.21</c:v>
                </c:pt>
              </c:numCache>
            </c:numRef>
          </c:val>
          <c:extLst>
            <c:ext xmlns:c16="http://schemas.microsoft.com/office/drawing/2014/chart" uri="{C3380CC4-5D6E-409C-BE32-E72D297353CC}">
              <c16:uniqueId val="{00000001-0103-41C7-9760-26E4149C95C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0.55000000000000004</c:v>
                </c:pt>
                <c:pt idx="1">
                  <c:v>-2.12</c:v>
                </c:pt>
                <c:pt idx="2">
                  <c:v>1.69</c:v>
                </c:pt>
                <c:pt idx="3">
                  <c:v>7.62</c:v>
                </c:pt>
                <c:pt idx="4">
                  <c:v>0.21</c:v>
                </c:pt>
              </c:numCache>
            </c:numRef>
          </c:val>
          <c:smooth val="0"/>
          <c:extLst>
            <c:ext xmlns:c16="http://schemas.microsoft.com/office/drawing/2014/chart" uri="{C3380CC4-5D6E-409C-BE32-E72D297353CC}">
              <c16:uniqueId val="{00000002-0103-41C7-9760-26E4149C95C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0-DD59-429D-A19B-7C54F9548A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59-429D-A19B-7C54F9548ADE}"/>
            </c:ext>
          </c:extLst>
        </c:ser>
        <c:ser>
          <c:idx val="2"/>
          <c:order val="2"/>
          <c:tx>
            <c:strRef>
              <c:f>データシート!$A$29</c:f>
              <c:strCache>
                <c:ptCount val="1"/>
                <c:pt idx="0">
                  <c:v>西金野井第二土地区画整理事業特別会計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2-DD59-429D-A19B-7C54F9548AD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0.04</c:v>
                </c:pt>
                <c:pt idx="4">
                  <c:v>#N/A</c:v>
                </c:pt>
                <c:pt idx="5">
                  <c:v>0.05</c:v>
                </c:pt>
                <c:pt idx="6">
                  <c:v>#N/A</c:v>
                </c:pt>
                <c:pt idx="7">
                  <c:v>0.04</c:v>
                </c:pt>
                <c:pt idx="8">
                  <c:v>#N/A</c:v>
                </c:pt>
                <c:pt idx="9">
                  <c:v>0.04</c:v>
                </c:pt>
              </c:numCache>
            </c:numRef>
          </c:val>
          <c:extLst>
            <c:ext xmlns:c16="http://schemas.microsoft.com/office/drawing/2014/chart" uri="{C3380CC4-5D6E-409C-BE32-E72D297353CC}">
              <c16:uniqueId val="{00000003-DD59-429D-A19B-7C54F9548AD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1.56</c:v>
                </c:pt>
                <c:pt idx="2">
                  <c:v>#N/A</c:v>
                </c:pt>
                <c:pt idx="3">
                  <c:v>1.1499999999999999</c:v>
                </c:pt>
                <c:pt idx="4">
                  <c:v>#N/A</c:v>
                </c:pt>
                <c:pt idx="5">
                  <c:v>1.52</c:v>
                </c:pt>
                <c:pt idx="6">
                  <c:v>#N/A</c:v>
                </c:pt>
                <c:pt idx="7">
                  <c:v>0.71</c:v>
                </c:pt>
                <c:pt idx="8">
                  <c:v>#N/A</c:v>
                </c:pt>
                <c:pt idx="9">
                  <c:v>0.76</c:v>
                </c:pt>
              </c:numCache>
            </c:numRef>
          </c:val>
          <c:extLst>
            <c:ext xmlns:c16="http://schemas.microsoft.com/office/drawing/2014/chart" uri="{C3380CC4-5D6E-409C-BE32-E72D297353CC}">
              <c16:uniqueId val="{00000004-DD59-429D-A19B-7C54F9548AD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1.56</c:v>
                </c:pt>
                <c:pt idx="2">
                  <c:v>#N/A</c:v>
                </c:pt>
                <c:pt idx="3">
                  <c:v>1.73</c:v>
                </c:pt>
                <c:pt idx="4">
                  <c:v>#N/A</c:v>
                </c:pt>
                <c:pt idx="5">
                  <c:v>1.61</c:v>
                </c:pt>
                <c:pt idx="6">
                  <c:v>#N/A</c:v>
                </c:pt>
                <c:pt idx="7">
                  <c:v>2.2599999999999998</c:v>
                </c:pt>
                <c:pt idx="8">
                  <c:v>#N/A</c:v>
                </c:pt>
                <c:pt idx="9">
                  <c:v>2.2200000000000002</c:v>
                </c:pt>
              </c:numCache>
            </c:numRef>
          </c:val>
          <c:extLst>
            <c:ext xmlns:c16="http://schemas.microsoft.com/office/drawing/2014/chart" uri="{C3380CC4-5D6E-409C-BE32-E72D297353CC}">
              <c16:uniqueId val="{00000005-DD59-429D-A19B-7C54F9548AD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2.2599999999999998</c:v>
                </c:pt>
                <c:pt idx="2">
                  <c:v>#N/A</c:v>
                </c:pt>
                <c:pt idx="3">
                  <c:v>1.77</c:v>
                </c:pt>
                <c:pt idx="4">
                  <c:v>#N/A</c:v>
                </c:pt>
                <c:pt idx="5">
                  <c:v>1.7</c:v>
                </c:pt>
                <c:pt idx="6">
                  <c:v>#N/A</c:v>
                </c:pt>
                <c:pt idx="7">
                  <c:v>1.86</c:v>
                </c:pt>
                <c:pt idx="8">
                  <c:v>#N/A</c:v>
                </c:pt>
                <c:pt idx="9">
                  <c:v>2.33</c:v>
                </c:pt>
              </c:numCache>
            </c:numRef>
          </c:val>
          <c:extLst>
            <c:ext xmlns:c16="http://schemas.microsoft.com/office/drawing/2014/chart" uri="{C3380CC4-5D6E-409C-BE32-E72D297353CC}">
              <c16:uniqueId val="{00000006-DD59-429D-A19B-7C54F9548ADE}"/>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1.53</c:v>
                </c:pt>
                <c:pt idx="2">
                  <c:v>#N/A</c:v>
                </c:pt>
                <c:pt idx="3">
                  <c:v>1.25</c:v>
                </c:pt>
                <c:pt idx="4">
                  <c:v>#N/A</c:v>
                </c:pt>
                <c:pt idx="5">
                  <c:v>0.96</c:v>
                </c:pt>
                <c:pt idx="6">
                  <c:v>#N/A</c:v>
                </c:pt>
                <c:pt idx="7">
                  <c:v>3.27</c:v>
                </c:pt>
                <c:pt idx="8">
                  <c:v>#N/A</c:v>
                </c:pt>
                <c:pt idx="9">
                  <c:v>4.3600000000000003</c:v>
                </c:pt>
              </c:numCache>
            </c:numRef>
          </c:val>
          <c:extLst>
            <c:ext xmlns:c16="http://schemas.microsoft.com/office/drawing/2014/chart" uri="{C3380CC4-5D6E-409C-BE32-E72D297353CC}">
              <c16:uniqueId val="{00000007-DD59-429D-A19B-7C54F9548AD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9.2799999999999994</c:v>
                </c:pt>
                <c:pt idx="2">
                  <c:v>#N/A</c:v>
                </c:pt>
                <c:pt idx="3">
                  <c:v>8.57</c:v>
                </c:pt>
                <c:pt idx="4">
                  <c:v>#N/A</c:v>
                </c:pt>
                <c:pt idx="5">
                  <c:v>8.15</c:v>
                </c:pt>
                <c:pt idx="6">
                  <c:v>#N/A</c:v>
                </c:pt>
                <c:pt idx="7">
                  <c:v>7.73</c:v>
                </c:pt>
                <c:pt idx="8">
                  <c:v>#N/A</c:v>
                </c:pt>
                <c:pt idx="9">
                  <c:v>6.46</c:v>
                </c:pt>
              </c:numCache>
            </c:numRef>
          </c:val>
          <c:extLst>
            <c:ext xmlns:c16="http://schemas.microsoft.com/office/drawing/2014/chart" uri="{C3380CC4-5D6E-409C-BE32-E72D297353CC}">
              <c16:uniqueId val="{00000008-DD59-429D-A19B-7C54F9548A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5.66</c:v>
                </c:pt>
                <c:pt idx="2">
                  <c:v>#N/A</c:v>
                </c:pt>
                <c:pt idx="3">
                  <c:v>6.23</c:v>
                </c:pt>
                <c:pt idx="4">
                  <c:v>#N/A</c:v>
                </c:pt>
                <c:pt idx="5">
                  <c:v>7.18</c:v>
                </c:pt>
                <c:pt idx="6">
                  <c:v>#N/A</c:v>
                </c:pt>
                <c:pt idx="7">
                  <c:v>10.45</c:v>
                </c:pt>
                <c:pt idx="8">
                  <c:v>#N/A</c:v>
                </c:pt>
                <c:pt idx="9">
                  <c:v>8.27</c:v>
                </c:pt>
              </c:numCache>
            </c:numRef>
          </c:val>
          <c:extLst>
            <c:ext xmlns:c16="http://schemas.microsoft.com/office/drawing/2014/chart" uri="{C3380CC4-5D6E-409C-BE32-E72D297353CC}">
              <c16:uniqueId val="{00000009-DD59-429D-A19B-7C54F9548AD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7563</c:v>
                </c:pt>
                <c:pt idx="5">
                  <c:v>7720</c:v>
                </c:pt>
                <c:pt idx="8">
                  <c:v>7866</c:v>
                </c:pt>
                <c:pt idx="11">
                  <c:v>7862</c:v>
                </c:pt>
                <c:pt idx="14">
                  <c:v>7795</c:v>
                </c:pt>
              </c:numCache>
            </c:numRef>
          </c:val>
          <c:extLst>
            <c:ext xmlns:c16="http://schemas.microsoft.com/office/drawing/2014/chart" uri="{C3380CC4-5D6E-409C-BE32-E72D297353CC}">
              <c16:uniqueId val="{00000000-B9D7-4EF9-A3B4-A59D04F607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9D7-4EF9-A3B4-A59D04F607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547</c:v>
                </c:pt>
                <c:pt idx="3">
                  <c:v>522</c:v>
                </c:pt>
                <c:pt idx="6">
                  <c:v>300</c:v>
                </c:pt>
                <c:pt idx="9">
                  <c:v>517</c:v>
                </c:pt>
                <c:pt idx="12">
                  <c:v>572</c:v>
                </c:pt>
              </c:numCache>
            </c:numRef>
          </c:val>
          <c:extLst>
            <c:ext xmlns:c16="http://schemas.microsoft.com/office/drawing/2014/chart" uri="{C3380CC4-5D6E-409C-BE32-E72D297353CC}">
              <c16:uniqueId val="{00000002-B9D7-4EF9-A3B4-A59D04F607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112</c:v>
                </c:pt>
                <c:pt idx="3">
                  <c:v>63</c:v>
                </c:pt>
                <c:pt idx="6">
                  <c:v>43</c:v>
                </c:pt>
                <c:pt idx="9">
                  <c:v>39</c:v>
                </c:pt>
                <c:pt idx="12">
                  <c:v>0</c:v>
                </c:pt>
              </c:numCache>
            </c:numRef>
          </c:val>
          <c:extLst>
            <c:ext xmlns:c16="http://schemas.microsoft.com/office/drawing/2014/chart" uri="{C3380CC4-5D6E-409C-BE32-E72D297353CC}">
              <c16:uniqueId val="{00000003-B9D7-4EF9-A3B4-A59D04F607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2240</c:v>
                </c:pt>
                <c:pt idx="3">
                  <c:v>1426</c:v>
                </c:pt>
                <c:pt idx="6">
                  <c:v>1505</c:v>
                </c:pt>
                <c:pt idx="9">
                  <c:v>1318</c:v>
                </c:pt>
                <c:pt idx="12">
                  <c:v>1353</c:v>
                </c:pt>
              </c:numCache>
            </c:numRef>
          </c:val>
          <c:extLst>
            <c:ext xmlns:c16="http://schemas.microsoft.com/office/drawing/2014/chart" uri="{C3380CC4-5D6E-409C-BE32-E72D297353CC}">
              <c16:uniqueId val="{00000004-B9D7-4EF9-A3B4-A59D04F607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D7-4EF9-A3B4-A59D04F607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D7-4EF9-A3B4-A59D04F607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5730</c:v>
                </c:pt>
                <c:pt idx="3">
                  <c:v>7154</c:v>
                </c:pt>
                <c:pt idx="6">
                  <c:v>7068</c:v>
                </c:pt>
                <c:pt idx="9">
                  <c:v>7070</c:v>
                </c:pt>
                <c:pt idx="12">
                  <c:v>7140</c:v>
                </c:pt>
              </c:numCache>
            </c:numRef>
          </c:val>
          <c:extLst>
            <c:ext xmlns:c16="http://schemas.microsoft.com/office/drawing/2014/chart" uri="{C3380CC4-5D6E-409C-BE32-E72D297353CC}">
              <c16:uniqueId val="{00000007-B9D7-4EF9-A3B4-A59D04F607D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1066</c:v>
                </c:pt>
                <c:pt idx="2">
                  <c:v>#N/A</c:v>
                </c:pt>
                <c:pt idx="3">
                  <c:v>#N/A</c:v>
                </c:pt>
                <c:pt idx="4">
                  <c:v>1445</c:v>
                </c:pt>
                <c:pt idx="5">
                  <c:v>#N/A</c:v>
                </c:pt>
                <c:pt idx="6">
                  <c:v>#N/A</c:v>
                </c:pt>
                <c:pt idx="7">
                  <c:v>1050</c:v>
                </c:pt>
                <c:pt idx="8">
                  <c:v>#N/A</c:v>
                </c:pt>
                <c:pt idx="9">
                  <c:v>#N/A</c:v>
                </c:pt>
                <c:pt idx="10">
                  <c:v>1082</c:v>
                </c:pt>
                <c:pt idx="11">
                  <c:v>#N/A</c:v>
                </c:pt>
                <c:pt idx="12">
                  <c:v>#N/A</c:v>
                </c:pt>
                <c:pt idx="13">
                  <c:v>1270</c:v>
                </c:pt>
                <c:pt idx="14">
                  <c:v>#N/A</c:v>
                </c:pt>
              </c:numCache>
            </c:numRef>
          </c:val>
          <c:smooth val="0"/>
          <c:extLst>
            <c:ext xmlns:c16="http://schemas.microsoft.com/office/drawing/2014/chart" uri="{C3380CC4-5D6E-409C-BE32-E72D297353CC}">
              <c16:uniqueId val="{00000008-B9D7-4EF9-A3B4-A59D04F607D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80368</c:v>
                </c:pt>
                <c:pt idx="5">
                  <c:v>78562</c:v>
                </c:pt>
                <c:pt idx="8">
                  <c:v>77777</c:v>
                </c:pt>
                <c:pt idx="11">
                  <c:v>75670</c:v>
                </c:pt>
                <c:pt idx="14">
                  <c:v>72996</c:v>
                </c:pt>
              </c:numCache>
            </c:numRef>
          </c:val>
          <c:extLst>
            <c:ext xmlns:c16="http://schemas.microsoft.com/office/drawing/2014/chart" uri="{C3380CC4-5D6E-409C-BE32-E72D297353CC}">
              <c16:uniqueId val="{00000000-1787-42F4-827D-102FF80A92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9290</c:v>
                </c:pt>
                <c:pt idx="5">
                  <c:v>9412</c:v>
                </c:pt>
                <c:pt idx="8">
                  <c:v>8585</c:v>
                </c:pt>
                <c:pt idx="11">
                  <c:v>8545</c:v>
                </c:pt>
                <c:pt idx="14">
                  <c:v>7660</c:v>
                </c:pt>
              </c:numCache>
            </c:numRef>
          </c:val>
          <c:extLst>
            <c:ext xmlns:c16="http://schemas.microsoft.com/office/drawing/2014/chart" uri="{C3380CC4-5D6E-409C-BE32-E72D297353CC}">
              <c16:uniqueId val="{00000001-1787-42F4-827D-102FF80A92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9642</c:v>
                </c:pt>
                <c:pt idx="5">
                  <c:v>8937</c:v>
                </c:pt>
                <c:pt idx="8">
                  <c:v>9093</c:v>
                </c:pt>
                <c:pt idx="11">
                  <c:v>12213</c:v>
                </c:pt>
                <c:pt idx="14">
                  <c:v>10391</c:v>
                </c:pt>
              </c:numCache>
            </c:numRef>
          </c:val>
          <c:extLst>
            <c:ext xmlns:c16="http://schemas.microsoft.com/office/drawing/2014/chart" uri="{C3380CC4-5D6E-409C-BE32-E72D297353CC}">
              <c16:uniqueId val="{00000002-1787-42F4-827D-102FF80A92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87-42F4-827D-102FF80A92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87-42F4-827D-102FF80A92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1</c:v>
                </c:pt>
                <c:pt idx="6">
                  <c:v>2</c:v>
                </c:pt>
                <c:pt idx="9">
                  <c:v>3</c:v>
                </c:pt>
                <c:pt idx="12">
                  <c:v>1</c:v>
                </c:pt>
              </c:numCache>
            </c:numRef>
          </c:val>
          <c:extLst>
            <c:ext xmlns:c16="http://schemas.microsoft.com/office/drawing/2014/chart" uri="{C3380CC4-5D6E-409C-BE32-E72D297353CC}">
              <c16:uniqueId val="{00000005-1787-42F4-827D-102FF80A92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6207</c:v>
                </c:pt>
                <c:pt idx="3">
                  <c:v>5837</c:v>
                </c:pt>
                <c:pt idx="6">
                  <c:v>5482</c:v>
                </c:pt>
                <c:pt idx="9">
                  <c:v>5209</c:v>
                </c:pt>
                <c:pt idx="12">
                  <c:v>5035</c:v>
                </c:pt>
              </c:numCache>
            </c:numRef>
          </c:val>
          <c:extLst>
            <c:ext xmlns:c16="http://schemas.microsoft.com/office/drawing/2014/chart" uri="{C3380CC4-5D6E-409C-BE32-E72D297353CC}">
              <c16:uniqueId val="{00000006-1787-42F4-827D-102FF80A92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145</c:v>
                </c:pt>
                <c:pt idx="3">
                  <c:v>81</c:v>
                </c:pt>
                <c:pt idx="6">
                  <c:v>38</c:v>
                </c:pt>
                <c:pt idx="9">
                  <c:v>0</c:v>
                </c:pt>
                <c:pt idx="12">
                  <c:v>0</c:v>
                </c:pt>
              </c:numCache>
            </c:numRef>
          </c:val>
          <c:extLst>
            <c:ext xmlns:c16="http://schemas.microsoft.com/office/drawing/2014/chart" uri="{C3380CC4-5D6E-409C-BE32-E72D297353CC}">
              <c16:uniqueId val="{00000007-1787-42F4-827D-102FF80A92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21889</c:v>
                </c:pt>
                <c:pt idx="3">
                  <c:v>19341</c:v>
                </c:pt>
                <c:pt idx="6">
                  <c:v>19380</c:v>
                </c:pt>
                <c:pt idx="9">
                  <c:v>18504</c:v>
                </c:pt>
                <c:pt idx="12">
                  <c:v>17372</c:v>
                </c:pt>
              </c:numCache>
            </c:numRef>
          </c:val>
          <c:extLst>
            <c:ext xmlns:c16="http://schemas.microsoft.com/office/drawing/2014/chart" uri="{C3380CC4-5D6E-409C-BE32-E72D297353CC}">
              <c16:uniqueId val="{00000008-1787-42F4-827D-102FF80A92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7478</c:v>
                </c:pt>
                <c:pt idx="3">
                  <c:v>6940</c:v>
                </c:pt>
                <c:pt idx="6">
                  <c:v>6624</c:v>
                </c:pt>
                <c:pt idx="9">
                  <c:v>6090</c:v>
                </c:pt>
                <c:pt idx="12">
                  <c:v>5498</c:v>
                </c:pt>
              </c:numCache>
            </c:numRef>
          </c:val>
          <c:extLst>
            <c:ext xmlns:c16="http://schemas.microsoft.com/office/drawing/2014/chart" uri="{C3380CC4-5D6E-409C-BE32-E72D297353CC}">
              <c16:uniqueId val="{00000009-1787-42F4-827D-102FF80A92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69967</c:v>
                </c:pt>
                <c:pt idx="3">
                  <c:v>67903</c:v>
                </c:pt>
                <c:pt idx="6">
                  <c:v>68214</c:v>
                </c:pt>
                <c:pt idx="9">
                  <c:v>68128</c:v>
                </c:pt>
                <c:pt idx="12">
                  <c:v>67042</c:v>
                </c:pt>
              </c:numCache>
            </c:numRef>
          </c:val>
          <c:extLst>
            <c:ext xmlns:c16="http://schemas.microsoft.com/office/drawing/2014/chart" uri="{C3380CC4-5D6E-409C-BE32-E72D297353CC}">
              <c16:uniqueId val="{0000000A-1787-42F4-827D-102FF80A922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6388</c:v>
                </c:pt>
                <c:pt idx="2">
                  <c:v>#N/A</c:v>
                </c:pt>
                <c:pt idx="3">
                  <c:v>#N/A</c:v>
                </c:pt>
                <c:pt idx="4">
                  <c:v>3191</c:v>
                </c:pt>
                <c:pt idx="5">
                  <c:v>#N/A</c:v>
                </c:pt>
                <c:pt idx="6">
                  <c:v>#N/A</c:v>
                </c:pt>
                <c:pt idx="7">
                  <c:v>4285</c:v>
                </c:pt>
                <c:pt idx="8">
                  <c:v>#N/A</c:v>
                </c:pt>
                <c:pt idx="9">
                  <c:v>#N/A</c:v>
                </c:pt>
                <c:pt idx="10">
                  <c:v>1505</c:v>
                </c:pt>
                <c:pt idx="11">
                  <c:v>#N/A</c:v>
                </c:pt>
                <c:pt idx="12">
                  <c:v>#N/A</c:v>
                </c:pt>
                <c:pt idx="13">
                  <c:v>3902</c:v>
                </c:pt>
                <c:pt idx="14">
                  <c:v>#N/A</c:v>
                </c:pt>
              </c:numCache>
            </c:numRef>
          </c:val>
          <c:smooth val="0"/>
          <c:extLst>
            <c:ext xmlns:c16="http://schemas.microsoft.com/office/drawing/2014/chart" uri="{C3380CC4-5D6E-409C-BE32-E72D297353CC}">
              <c16:uniqueId val="{0000000B-1787-42F4-827D-102FF80A922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3262</c:v>
                </c:pt>
                <c:pt idx="1">
                  <c:v>5136</c:v>
                </c:pt>
                <c:pt idx="2">
                  <c:v>5171</c:v>
                </c:pt>
              </c:numCache>
            </c:numRef>
          </c:val>
          <c:extLst>
            <c:ext xmlns:c16="http://schemas.microsoft.com/office/drawing/2014/chart" uri="{C3380CC4-5D6E-409C-BE32-E72D297353CC}">
              <c16:uniqueId val="{00000000-9326-40EA-B368-9A1A38DE74A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0</c:v>
                </c:pt>
                <c:pt idx="1">
                  <c:v>1202</c:v>
                </c:pt>
                <c:pt idx="2">
                  <c:v>0</c:v>
                </c:pt>
              </c:numCache>
            </c:numRef>
          </c:val>
          <c:extLst>
            <c:ext xmlns:c16="http://schemas.microsoft.com/office/drawing/2014/chart" uri="{C3380CC4-5D6E-409C-BE32-E72D297353CC}">
              <c16:uniqueId val="{00000001-9326-40EA-B368-9A1A38DE74A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6618</c:v>
                </c:pt>
                <c:pt idx="1">
                  <c:v>6174</c:v>
                </c:pt>
                <c:pt idx="2">
                  <c:v>6162</c:v>
                </c:pt>
              </c:numCache>
            </c:numRef>
          </c:val>
          <c:extLst>
            <c:ext xmlns:c16="http://schemas.microsoft.com/office/drawing/2014/chart" uri="{C3380CC4-5D6E-409C-BE32-E72D297353CC}">
              <c16:uniqueId val="{00000002-9326-40EA-B368-9A1A38DE74A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{33EBB480-0BFB-4A39-B583-CF1730801C80}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AD1-4D10-BFF7-9B798C309D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{3AFF6AF9-AE61-4D01-BE5E-6A40881B3763}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D1-4D10-BFF7-9B798C309D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{648CAA99-7D09-4D5E-8A4A-0271DFB7107B}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D1-4D10-BFF7-9B798C309D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{805D99D8-6EE0-4A49-8CA0-8AF2BA778D62}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D1-4D10-BFF7-9B798C309D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{EA784E5E-C1FA-4609-BC14-B6F0A31EBF87}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D1-4D10-BFF7-9B798C309DD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{834C9D9A-8838-4FF5-A53F-4ECE500F3FA7}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AD1-4D10-BFF7-9B798C309DD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{A381E169-A1DC-47EA-8FA7-0865FD9E58D2}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AD1-4D10-BFF7-9B798C309DD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{49FFEF64-B1AD-4FB4-9096-7B9A06555AF3}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AD1-4D10-BFF7-9B798C309DD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{9599F5A0-D40D-4FD1-A766-1EF386FF35E3}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AD1-4D10-BFF7-9B798C309D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56.3</c:v>
                </c:pt>
                <c:pt idx="16">
                  <c:v>57.6</c:v>
                </c:pt>
                <c:pt idx="24">
                  <c:v>59.3</c:v>
                </c:pt>
                <c:pt idx="32">
                  <c:v>60.9</c:v>
                </c:pt>
              </c:numCache>
            </c:numRef>
          </c:xVal>
          <c:yVal>
            <c:numRef>
              <c:f>公会計指標分析・財政指標組合せ分析表!$BP$51:$DC$51</c:f>
              <c:numCache>
                <c:formatCode>#,##0.0;"▲ "#,##0.0</c:formatCode>
                <c:ptCount val="40"/>
                <c:pt idx="0">
                  <c:v>17.3</c:v>
                </c:pt>
                <c:pt idx="8">
                  <c:v>8.5</c:v>
                </c:pt>
                <c:pt idx="16">
                  <c:v>11.2</c:v>
                </c:pt>
                <c:pt idx="24">
                  <c:v>3.7</c:v>
                </c:pt>
                <c:pt idx="32">
                  <c:v>9.9</c:v>
                </c:pt>
              </c:numCache>
            </c:numRef>
          </c:yVal>
          <c:smooth val="0"/>
          <c:extLst>
            <c:ext xmlns:c16="http://schemas.microsoft.com/office/drawing/2014/chart" uri="{C3380CC4-5D6E-409C-BE32-E72D297353CC}">
              <c16:uniqueId val="{00000009-8AD1-4D10-BFF7-9B798C309D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{469B6805-B295-46B0-89C5-E7E0DB1A71D0}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AD1-4D10-BFF7-9B798C309D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{2C688DD5-DC66-4677-8029-DAEB65ACFE75}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D1-4D10-BFF7-9B798C309D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{66973F86-76DE-4409-B87C-E339B1BCCDCC}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D1-4D10-BFF7-9B798C309D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{9DA1841C-84B7-4A84-8FC7-38566BFCCD4E}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D1-4D10-BFF7-9B798C309D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{9DAFAC30-96C4-4D4F-8B5F-7823AC95CEC2}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D1-4D10-BFF7-9B798C309DD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{397A41F9-2752-4B51-ABA3-FDB2AD4BA0E7}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AD1-4D10-BFF7-9B798C309DD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{B163AB16-D170-4884-B853-ECA8C63159AD}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AD1-4D10-BFF7-9B798C309DD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{CA67B8CD-23CE-4E2D-9462-32AC6E75AE0A}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AD1-4D10-BFF7-9B798C309DD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{1B8D9BA3-7C39-4020-B831-21F976ABCB70}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AD1-4D10-BFF7-9B798C309D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61.9</c:v>
                </c:pt>
                <c:pt idx="24">
                  <c:v>62.5</c:v>
                </c:pt>
                <c:pt idx="32">
                  <c:v>63.5</c:v>
                </c:pt>
              </c:numCache>
            </c:numRef>
          </c:xVal>
          <c:yVal>
            <c:numRef>
              <c:f>公会計指標分析・財政指標組合せ分析表!$BP$55:$DC$55</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8AD1-4D10-BFF7-9B798C309DD1}"/>
            </c:ext>
          </c:extLst>
        </c:ser>
        <c:dLbls>
          <c:showLegendKey val="0"/>
          <c:showVal val="1"/>
          <c:showCatName val="0"/>
          <c:showSerName val="0"/>
          <c:showPercent val="0"/>
          <c:showBubbleSize val="0"/>
        </c:dLbls>
        <c:axId val="46179840"/>
        <c:axId val="46181760"/>
      </c:scatterChart>
      <c:valAx>
        <c:axId val="46179840"/>
        <c:scaling>
          <c:orientation val="maxMin"/>
          <c:max val="65"/>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{95179E1E-3463-4BB1-A7C1-182EC62142A1}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0AC-4880-97ED-376A0D0346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{3E7FCCDA-63C3-4D9A-A6C1-A9814609142E}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AC-4880-97ED-376A0D0346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{42910531-7B52-4370-B84F-6C3DCC15B028}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AC-4880-97ED-376A0D0346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{AC05AA61-860D-4AE5-A787-0851021FDC5E}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AC-4880-97ED-376A0D0346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{14499B0C-E610-463F-B29D-1778F7710896}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AC-4880-97ED-376A0D0346C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{1A0CDC7E-9814-4BEE-9AD0-9EE7B3997551}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0AC-4880-97ED-376A0D0346C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{BEAE99CF-8A41-4E0A-BE4D-F9158198BD94}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0AC-4880-97ED-376A0D0346C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{885F8524-518D-4E7C-B4A6-B211734490C3}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0AC-4880-97ED-376A0D0346C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{C64D18BB-CEA9-4700-A4FF-96A2D85F6B01}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0AC-4880-97ED-376A0D0346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3.6</c:v>
                </c:pt>
                <c:pt idx="16">
                  <c:v>3.1</c:v>
                </c:pt>
                <c:pt idx="24">
                  <c:v>3.1</c:v>
                </c:pt>
                <c:pt idx="32">
                  <c:v>2.8</c:v>
                </c:pt>
              </c:numCache>
            </c:numRef>
          </c:xVal>
          <c:yVal>
            <c:numRef>
              <c:f>公会計指標分析・財政指標組合せ分析表!$BP$73:$DC$73</c:f>
              <c:numCache>
                <c:formatCode>#,##0.0;"▲ "#,##0.0</c:formatCode>
                <c:ptCount val="40"/>
                <c:pt idx="0">
                  <c:v>17.3</c:v>
                </c:pt>
                <c:pt idx="8">
                  <c:v>8.5</c:v>
                </c:pt>
                <c:pt idx="16">
                  <c:v>11.2</c:v>
                </c:pt>
                <c:pt idx="24">
                  <c:v>3.7</c:v>
                </c:pt>
                <c:pt idx="32">
                  <c:v>9.9</c:v>
                </c:pt>
              </c:numCache>
            </c:numRef>
          </c:yVal>
          <c:smooth val="0"/>
          <c:extLst>
            <c:ext xmlns:c16="http://schemas.microsoft.com/office/drawing/2014/chart" uri="{C3380CC4-5D6E-409C-BE32-E72D297353CC}">
              <c16:uniqueId val="{00000009-F0AC-4880-97ED-376A0D0346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{BDFB8EDB-E26B-4BD4-9FBB-579C961B4D6D}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0AC-4880-97ED-376A0D0346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{55952502-6D21-4E8A-969C-AA9374CC6943}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AC-4880-97ED-376A0D0346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{5A79C2B0-87C6-4682-B72F-B3137C635D39}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AC-4880-97ED-376A0D0346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{3FA2E010-12AE-4E04-82CA-18455663D1D0}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AC-4880-97ED-376A0D0346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{08C6C7FF-7508-49A3-8DC0-55E2F92C477C}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AC-4880-97ED-376A0D0346C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{A5AA3EFF-B335-42C3-A871-86EFBDE71CAC}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0AC-4880-97ED-376A0D0346C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{2C9230BE-C3D1-452A-9FC7-B4AFAE7BFB02}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0AC-4880-97ED-376A0D0346C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{DBDC6DB0-55D2-4CB0-8D9F-917A98884F74}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0AC-4880-97ED-376A0D0346C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{A357213D-1040-4A87-B284-730874B0B287}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0AC-4880-97ED-376A0D0346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3.5</c:v>
                </c:pt>
                <c:pt idx="24">
                  <c:v>3.6</c:v>
                </c:pt>
                <c:pt idx="32">
                  <c:v>4</c:v>
                </c:pt>
              </c:numCache>
            </c:numRef>
          </c:xVal>
          <c:yVal>
            <c:numRef>
              <c:f>公会計指標分析・財政指標組合せ分析表!$BP$77:$DC$77</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F0AC-4880-97ED-376A0D0346CB}"/>
            </c:ext>
          </c:extLst>
        </c:ser>
        <c:dLbls>
          <c:showLegendKey val="0"/>
          <c:showVal val="1"/>
          <c:showCatName val="0"/>
          <c:showSerName val="0"/>
          <c:showPercent val="0"/>
          <c:showBubbleSize val="0"/>
        </c:dLbls>
        <c:axId val="84219776"/>
        <c:axId val="84234240"/>
      </c:scatterChart>
      <c:valAx>
        <c:axId val="84219776"/>
        <c:scaling>
          <c:orientation val="maxMin"/>
          <c:max val="5"/>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FB0552F-FE6A-45FC-A353-6A3E06140CC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2811097-C120-4FE0-9665-8AA6590D926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447EBD9-BCE8-476C-942B-6DE7F31C350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88BEC80-0E7F-43E9-8B66-FFD0F2D623F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CC1A9A9-4890-42DC-8029-426C093AAC6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8B21335-79C8-4770-A644-513DEB5B729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17D6E6C-1F8E-4E25-9B76-65342DC64F8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B4E066A-115F-4D80-A143-9415881DC04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B3A23C8-CF8B-48D0-B1DA-39B5DC4E459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E83C197-9E67-4F85-AB05-0110F1853F3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231,726
226,746
66.00
90,028,276
85,699,016
3,822,011
46,124,629
67,143,068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716073A-683E-4CD2-8292-31E2B7C87D3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877CC81-8C6F-4644-AD1C-9A4BA9A6A57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B15EDFA-B95B-4DE1-BD9C-166CD6E58FF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D143DA2-3A9B-4283-BBA0-57304F7E7A0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78738F4-0291-4E75-9A5D-51A029E5F79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2BD6921-83A4-49AA-905F-F7ECF780F98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549CA46-2697-42F6-9884-1CA75983C4E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0F70333-E1C7-4CCE-AC49-E9860CC2BAB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289B2DB-2D1A-4AE9-AA0E-F68ED577B7B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19847A2-B62B-4DF8-A53C-04F520EE68A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99525A1-77DF-434A-9C04-30C61D4C339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17B724B-C251-4AAA-9A28-C32D56D57B2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100FBFC-8C2B-42AF-8174-96131CF0AE1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61FEFFC-07FF-46A4-B6BA-B0E746965567}"/>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102456B-E73F-4B10-9468-72440CB7B36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BD89A57-4B66-4110-993E-D821855682D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497923C-1618-4266-B8BC-E6BE4D2F824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16933BF-78A2-4AE1-B8D3-A2875F8E727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487F0FD-8A67-42A7-B50D-F3A25713501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15E0105-AC39-4277-AB1C-740D45719F4E}"/>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7C4571E-FF07-4276-B32C-AFC6213A49C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8FF06D4-1598-4054-B1A8-DFF1E761CC9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A0D146B-C135-442E-95B1-67894C34973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BEDF609-5A36-421C-B6C5-FB70048F0C0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2983FD4-4CE6-4605-B73C-1CC8CA51525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D3491CB-C27A-49FF-88D2-FC58E1BE6D36}"/>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79530C9-D1AB-4CEE-8681-D59AD65B55D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A852F1E-C412-49AB-BE00-2274E752CCF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225EFC1-5791-4775-81C7-6EA85F42403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FCFB353-754D-4E80-BB11-EBAFD1C443A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73BF7A2-13FB-4CF4-9666-FCE09D1B087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3078C81-3276-4DED-BAE2-7DAEEC84F6F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D959C11-73E0-4262-A85D-A4813376FD8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336C540-3260-488B-9444-A75E0688296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03F25E1-24A1-402F-A134-93DB2683074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473591E-22D0-44AC-A2D3-FD19E23FE77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B15A6A7-1694-4DA6-A2E7-4E3DBFDF241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令和４年度の財政力指数は</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ポイント下回り、類似団体平均を</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ポイント下回っている。令和４年度単年度では、財政力指数が</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ポイント上昇したが元年度比較では</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ポイント下降となったため、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年平均である財政力指数は下降したものである。</a:t>
          </a:r>
        </a:p>
        <a:p>
          <a:r>
            <a:rPr kumimoji="1" lang="ja-JP" altLang="en-US" sz="1300">
              <a:latin typeface="ＭＳ Ｐゴシック" panose="020B0600070205080204" pitchFamily="50" charset="-128"/>
              <a:ea typeface="ＭＳ Ｐゴシック" panose="020B0600070205080204" pitchFamily="50" charset="-128"/>
            </a:rPr>
            <a:t>　今後は、一層の行財政改革等による歳出削減を進めるとともに、市税の徴収強化等による自主財源の確保を図り、財政基盤の強化に努めていく。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E729FF1-2D2E-4E55-8416-4C0CDB581CF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140A891-FF11-4FA6-9034-2A1C70C1C1B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DE4444C-F2C8-4DD1-A58C-DBD473EF1FEA}"/>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7C9876AC-75A0-477E-A485-5B69CB473171}"/>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75805B76-0061-46F4-9721-5FA45F796EB4}"/>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59C99350-98CD-4EEC-82F4-6FE5E27F4461}"/>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DEDE12A2-BA0E-4C13-9625-9F0970054E0B}"/>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6476001F-C08D-4C3F-A8CC-3D99D74105DF}"/>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99CC30E4-0200-405C-9AA5-686B57E5278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9AD6093D-5692-4171-8A18-0EA1C48B15F6}"/>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6B992B7D-69F1-4D35-8F98-DD48587EF50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1E8E16E9-789E-4CA1-9141-CBD85D82103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F8E1DE02-78DA-4327-A036-11D1DF04040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9396648B-ED0A-4CBF-9082-CCB3181A39E6}"/>
            </a:ext>
          </a:extLst>
        </xdr:cNvPr>
        <xdr:cNvCxnSpPr/>
      </xdr:nvCxnSpPr>
      <xdr:spPr>
        <a:xfrm flipV="1">
          <a:off x="4953000" y="630936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485578EA-05D8-4354-802D-CEEA2E2BDF0C}"/>
            </a:ext>
          </a:extLst>
        </xdr:cNvPr>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B885D8D4-FB28-4CEA-97A6-15D4BD551E02}"/>
            </a:ext>
          </a:extLst>
        </xdr:cNvPr>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ACA9C65D-A82B-4FCE-8817-A1B3A07DA8E0}"/>
            </a:ext>
          </a:extLst>
        </xdr:cNvPr>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AFEB4BDE-74AE-4B52-92F9-8A0FAD44E538}"/>
            </a:ext>
          </a:extLst>
        </xdr:cNvPr>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22860</xdr:rowOff>
    </xdr:to>
    <xdr:cxnSp macro="">
      <xdr:nvCxnSpPr>
        <xdr:cNvPr id="67" name="直線コネクタ 66">
          <a:extLst>
            <a:ext uri="{FF2B5EF4-FFF2-40B4-BE49-F238E27FC236}">
              <a16:creationId xmlns:a16="http://schemas.microsoft.com/office/drawing/2014/main" id="{B5D68F70-5ECF-4CF8-917B-54501521E77F}"/>
            </a:ext>
          </a:extLst>
        </xdr:cNvPr>
        <xdr:cNvCxnSpPr/>
      </xdr:nvCxnSpPr>
      <xdr:spPr>
        <a:xfrm>
          <a:off x="4114800" y="73710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F3C32F5D-1CF2-475E-9FD6-484ED8E4781B}"/>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A99362C-E823-401C-9E5B-E6C16BCA2686}"/>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170180</xdr:rowOff>
    </xdr:to>
    <xdr:cxnSp macro="">
      <xdr:nvCxnSpPr>
        <xdr:cNvPr id="70" name="直線コネクタ 69">
          <a:extLst>
            <a:ext uri="{FF2B5EF4-FFF2-40B4-BE49-F238E27FC236}">
              <a16:creationId xmlns:a16="http://schemas.microsoft.com/office/drawing/2014/main" id="{AB233D06-BA36-40D7-BE82-20B5D52287E0}"/>
            </a:ext>
          </a:extLst>
        </xdr:cNvPr>
        <xdr:cNvCxnSpPr/>
      </xdr:nvCxnSpPr>
      <xdr:spPr>
        <a:xfrm>
          <a:off x="3225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CD7ADC85-4463-4DCE-8DFF-CDE339889643}"/>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341997A7-93D7-4F8B-B3FB-C067119ADFB7}"/>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97790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126CF9FA-9530-4DC4-8306-848DCB9E8747}"/>
            </a:ext>
          </a:extLst>
        </xdr:cNvPr>
        <xdr:cNvCxnSpPr/>
      </xdr:nvCxnSpPr>
      <xdr:spPr>
        <a:xfrm>
          <a:off x="2336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D24BDFEA-A3DC-4E8C-9F40-2965725243D4}"/>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7809C932-2BF1-4D58-9AD1-0EF20FA4EA6B}"/>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97790</xdr:rowOff>
    </xdr:to>
    <xdr:cxnSp macro="">
      <xdr:nvCxnSpPr>
        <xdr:cNvPr id="76" name="直線コネクタ 75">
          <a:extLst>
            <a:ext uri="{FF2B5EF4-FFF2-40B4-BE49-F238E27FC236}">
              <a16:creationId xmlns:a16="http://schemas.microsoft.com/office/drawing/2014/main" id="{B160936A-9A90-443C-974F-84FF5CAD87DA}"/>
            </a:ext>
          </a:extLst>
        </xdr:cNvPr>
        <xdr:cNvCxnSpPr/>
      </xdr:nvCxnSpPr>
      <xdr:spPr>
        <a:xfrm>
          <a:off x="1447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60478C8C-EC5B-4E7F-9334-90CD9D0B3FEC}"/>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EC542326-E028-4426-ADB5-B534364DB5AE}"/>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a:extLst>
            <a:ext uri="{FF2B5EF4-FFF2-40B4-BE49-F238E27FC236}">
              <a16:creationId xmlns:a16="http://schemas.microsoft.com/office/drawing/2014/main" id="{3A70C698-B2B3-4671-8EEF-F686059BB991}"/>
            </a:ext>
          </a:extLst>
        </xdr:cNvPr>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64787</xdr:rowOff>
    </xdr:from>
    <xdr:ext cx="762000" cy="259045"/>
    <xdr:sp macro="" textlink="">
      <xdr:nvSpPr>
        <xdr:cNvPr id="80" name="テキスト ボックス 79">
          <a:extLst>
            <a:ext uri="{FF2B5EF4-FFF2-40B4-BE49-F238E27FC236}">
              <a16:creationId xmlns:a16="http://schemas.microsoft.com/office/drawing/2014/main" id="{624ABC96-99B8-4FFA-959B-34356DDFEB22}"/>
            </a:ext>
          </a:extLst>
        </xdr:cNvPr>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829CC667-6FA3-4D98-ADD5-22B5A8E01AE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8B127313-D45D-401B-959A-2CE80AA65E2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8661F05-A8E4-4246-A15F-B966597D5EA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22CE486-5EAE-4B8B-8D57-1703B3B3E37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16C03A6-F3B6-449F-9215-B7A913B26C2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a:extLst>
            <a:ext uri="{FF2B5EF4-FFF2-40B4-BE49-F238E27FC236}">
              <a16:creationId xmlns:a16="http://schemas.microsoft.com/office/drawing/2014/main" id="{6858C6BC-618B-45E7-A46F-0791DA95F14C}"/>
            </a:ext>
          </a:extLst>
        </xdr:cNvPr>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115587</xdr:rowOff>
    </xdr:from>
    <xdr:ext cx="762000" cy="259045"/>
    <xdr:sp macro="" textlink="">
      <xdr:nvSpPr>
        <xdr:cNvPr id="87" name="財政力該当値テキスト">
          <a:extLst>
            <a:ext uri="{FF2B5EF4-FFF2-40B4-BE49-F238E27FC236}">
              <a16:creationId xmlns:a16="http://schemas.microsoft.com/office/drawing/2014/main" id="{88C7A52C-3E43-4690-A319-A7D2C145A1E7}"/>
            </a:ext>
          </a:extLst>
        </xdr:cNvPr>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a:extLst>
            <a:ext uri="{FF2B5EF4-FFF2-40B4-BE49-F238E27FC236}">
              <a16:creationId xmlns:a16="http://schemas.microsoft.com/office/drawing/2014/main" id="{EA2E6FBF-7C45-44E3-A401-A98685EACAD1}"/>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a:extLst>
            <a:ext uri="{FF2B5EF4-FFF2-40B4-BE49-F238E27FC236}">
              <a16:creationId xmlns:a16="http://schemas.microsoft.com/office/drawing/2014/main" id="{F745085A-0483-4F50-BA0F-253801284CFF}"/>
            </a:ext>
          </a:extLst>
        </xdr:cNvPr>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EC818D60-4E56-429B-86E5-DEC70E5A15FE}"/>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8A2BA022-01D4-496C-B702-7131C448617D}"/>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46990</xdr:rowOff>
    </xdr:from>
    <xdr:to>
      <xdr:col>11</xdr:col>
      <xdr:colOff>82550</xdr:colOff>
      <xdr:row>42</xdr:row>
      <xdr:rowOff>148590</xdr:rowOff>
    </xdr:to>
    <xdr:sp macro="" textlink="">
      <xdr:nvSpPr>
        <xdr:cNvPr id="92" name="楕円 91">
          <a:extLst>
            <a:ext uri="{FF2B5EF4-FFF2-40B4-BE49-F238E27FC236}">
              <a16:creationId xmlns:a16="http://schemas.microsoft.com/office/drawing/2014/main" id="{FDEF28EF-7FEC-4A39-BE38-97FCEABFDECC}"/>
            </a:ext>
          </a:extLst>
        </xdr:cNvPr>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133367</xdr:rowOff>
    </xdr:from>
    <xdr:ext cx="762000" cy="259045"/>
    <xdr:sp macro="" textlink="">
      <xdr:nvSpPr>
        <xdr:cNvPr id="93" name="テキスト ボックス 92">
          <a:extLst>
            <a:ext uri="{FF2B5EF4-FFF2-40B4-BE49-F238E27FC236}">
              <a16:creationId xmlns:a16="http://schemas.microsoft.com/office/drawing/2014/main" id="{DA8C73CE-163F-4543-868A-709D7FBFD429}"/>
            </a:ext>
          </a:extLst>
        </xdr:cNvPr>
        <xdr:cNvSpPr txBox="1"/>
      </xdr:nvSpPr>
      <xdr:spPr>
        <a:xfrm>
          <a:off x="1955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BCF4EE3B-1A66-4EB7-ACF8-31EF1F2C0356}"/>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8B4CCFD0-D4EA-4B38-90EC-53866A53DAE6}"/>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A8D00724-113C-4105-9A0F-DA5FB0DEBC63}"/>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B4705C4A-C6E5-4A43-9E66-3B518C510FA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724A2A09-EBAD-47B6-8267-B50F40F4DC0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983AC34D-8271-4438-B756-1FFCC83D44F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7427D51B-1EF3-4F9D-8556-F5166C1364C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114CF577-2353-4A0F-B3C0-50019172780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D772596C-73D2-45AA-925E-D8A5B294D58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B767E65F-52DC-45C6-A533-7A0FD8ED1F5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3C7B7628-6B50-4C92-A70B-B7A6E64D9C2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6ACEF748-9D59-4283-8582-56A7B9E8DAF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53474216-B9F1-4911-BA59-77D3794F8D2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5609ADA8-FCA6-4FB5-8A28-EA4DBF685C8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2B2DC5A7-40CB-4368-AA60-BB4962E6095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95.7</a:t>
          </a:r>
          <a:r>
            <a:rPr kumimoji="1" lang="ja-JP" altLang="en-US" sz="1300">
              <a:latin typeface="ＭＳ Ｐゴシック" panose="020B0600070205080204" pitchFamily="50" charset="-128"/>
              <a:ea typeface="ＭＳ Ｐゴシック" panose="020B0600070205080204" pitchFamily="50" charset="-128"/>
            </a:rPr>
            <a:t>％、前年度対比</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ポイント悪化しており、財政構造の弾力性は低い状況となっている。</a:t>
          </a:r>
        </a:p>
        <a:p>
          <a:r>
            <a:rPr kumimoji="1" lang="ja-JP" altLang="en-US" sz="1300">
              <a:latin typeface="ＭＳ Ｐゴシック" panose="020B0600070205080204" pitchFamily="50" charset="-128"/>
              <a:ea typeface="ＭＳ Ｐゴシック" panose="020B0600070205080204" pitchFamily="50" charset="-128"/>
            </a:rPr>
            <a:t>　これは、経常一般財源において、地方特例交付金、及び地方交付税、並びに臨時財政対策債の減などにより、前年度から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％減となり、経常経費充当一般財源において、物価高騰による電気料やガス代等の増加に伴い、物件費が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％増となったことが大きな要因である。</a:t>
          </a:r>
        </a:p>
        <a:p>
          <a:r>
            <a:rPr kumimoji="1" lang="ja-JP" altLang="en-US" sz="1300">
              <a:latin typeface="ＭＳ Ｐゴシック" panose="020B0600070205080204" pitchFamily="50" charset="-128"/>
              <a:ea typeface="ＭＳ Ｐゴシック" panose="020B0600070205080204" pitchFamily="50" charset="-128"/>
            </a:rPr>
            <a:t>　今後も収納対策の強化等による自主財源の確保や事務事業の見直し、行財政改革の取り組みによる経常経費の削減に努める。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80D067A1-CB0F-4CBE-A5AF-FC8C5592832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FA335952-6BF6-48CC-8163-F2A3AB65645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35437390-2A6C-4F10-A468-3818852C449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F25C27E8-B31D-4CD0-B166-CE72D19D5912}"/>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4D07DE1-E476-4C57-8AFC-6BB0F57C51FA}"/>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C31B8D4B-7CD4-4A61-A5CC-09528228525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13D9BA24-6D57-4CC2-AF9E-D4320D26C933}"/>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898D337B-5873-466A-9086-EFA3563DDE22}"/>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8298F72-A8E1-4968-BFCC-AA0DA2CFAC4B}"/>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BFEFD861-1C95-419B-8E71-34E630701B69}"/>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C4007528-F699-438D-82CA-47C7EC72313A}"/>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93FB0E8F-5538-493E-AEE2-7DE9B85401A2}"/>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D91E48EC-4435-459A-9F49-B6777FF6CD9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7C3CDB9A-E001-4A80-ACA1-6F014F91BBE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1C46EA98-C12E-486D-9A70-385AF9F4E0C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56C58D04-E240-42E7-A27D-45A435181F4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66</xdr:row>
      <xdr:rowOff>26246</xdr:rowOff>
    </xdr:to>
    <xdr:cxnSp macro="">
      <xdr:nvCxnSpPr>
        <xdr:cNvPr id="125" name="直線コネクタ 124">
          <a:extLst>
            <a:ext uri="{FF2B5EF4-FFF2-40B4-BE49-F238E27FC236}">
              <a16:creationId xmlns:a16="http://schemas.microsoft.com/office/drawing/2014/main" id="{539EB39E-746B-4534-8AA1-F787A92A7402}"/>
            </a:ext>
          </a:extLst>
        </xdr:cNvPr>
        <xdr:cNvCxnSpPr/>
      </xdr:nvCxnSpPr>
      <xdr:spPr>
        <a:xfrm flipV="1">
          <a:off x="4953000" y="1005501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6" name="財政構造の弾力性最小値テキスト">
          <a:extLst>
            <a:ext uri="{FF2B5EF4-FFF2-40B4-BE49-F238E27FC236}">
              <a16:creationId xmlns:a16="http://schemas.microsoft.com/office/drawing/2014/main" id="{47563E05-870A-43EA-86D6-E5C3B53BA259}"/>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7" name="直線コネクタ 126">
          <a:extLst>
            <a:ext uri="{FF2B5EF4-FFF2-40B4-BE49-F238E27FC236}">
              <a16:creationId xmlns:a16="http://schemas.microsoft.com/office/drawing/2014/main" id="{A4E4BC33-DAC7-4444-AB0D-2D25504246D2}"/>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D1540568-DFD5-416D-9E4D-7A3E79D954DC}"/>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519514CB-3EFC-4693-9371-30FDF8969DB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65</xdr:row>
      <xdr:rowOff>109220</xdr:rowOff>
    </xdr:to>
    <xdr:cxnSp macro="">
      <xdr:nvCxnSpPr>
        <xdr:cNvPr id="130" name="直線コネクタ 129">
          <a:extLst>
            <a:ext uri="{FF2B5EF4-FFF2-40B4-BE49-F238E27FC236}">
              <a16:creationId xmlns:a16="http://schemas.microsoft.com/office/drawing/2014/main" id="{340DE821-18C1-45F6-B016-C74B6277DD4A}"/>
            </a:ext>
          </a:extLst>
        </xdr:cNvPr>
        <xdr:cNvCxnSpPr/>
      </xdr:nvCxnSpPr>
      <xdr:spPr>
        <a:xfrm>
          <a:off x="4114800" y="10706523"/>
          <a:ext cx="8382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1" name="財政構造の弾力性平均値テキスト">
          <a:extLst>
            <a:ext uri="{FF2B5EF4-FFF2-40B4-BE49-F238E27FC236}">
              <a16:creationId xmlns:a16="http://schemas.microsoft.com/office/drawing/2014/main" id="{37C49CDF-F0BE-4DBE-96B7-2A4565152A39}"/>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2" name="フローチャート: 判断 131">
          <a:extLst>
            <a:ext uri="{FF2B5EF4-FFF2-40B4-BE49-F238E27FC236}">
              <a16:creationId xmlns:a16="http://schemas.microsoft.com/office/drawing/2014/main" id="{04BF8AD4-4351-4018-B26E-58EFF7F1C65E}"/>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64</xdr:row>
      <xdr:rowOff>127846</xdr:rowOff>
    </xdr:to>
    <xdr:cxnSp macro="">
      <xdr:nvCxnSpPr>
        <xdr:cNvPr id="133" name="直線コネクタ 132">
          <a:extLst>
            <a:ext uri="{FF2B5EF4-FFF2-40B4-BE49-F238E27FC236}">
              <a16:creationId xmlns:a16="http://schemas.microsoft.com/office/drawing/2014/main" id="{E4C7FADF-CE3A-48E2-922C-E85E307ECD0C}"/>
            </a:ext>
          </a:extLst>
        </xdr:cNvPr>
        <xdr:cNvCxnSpPr/>
      </xdr:nvCxnSpPr>
      <xdr:spPr>
        <a:xfrm flipV="1">
          <a:off x="3225800" y="10706523"/>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919B950C-77FE-4616-B140-4A501C8659C6}"/>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5" name="テキスト ボックス 134">
          <a:extLst>
            <a:ext uri="{FF2B5EF4-FFF2-40B4-BE49-F238E27FC236}">
              <a16:creationId xmlns:a16="http://schemas.microsoft.com/office/drawing/2014/main" id="{053E3DBC-AB05-41B0-8C57-9470C06FBAFA}"/>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65</xdr:row>
      <xdr:rowOff>60960</xdr:rowOff>
    </xdr:to>
    <xdr:cxnSp macro="">
      <xdr:nvCxnSpPr>
        <xdr:cNvPr id="136" name="直線コネクタ 135">
          <a:extLst>
            <a:ext uri="{FF2B5EF4-FFF2-40B4-BE49-F238E27FC236}">
              <a16:creationId xmlns:a16="http://schemas.microsoft.com/office/drawing/2014/main" id="{6111549A-CB52-4C4C-A10B-5D8E724ACB84}"/>
            </a:ext>
          </a:extLst>
        </xdr:cNvPr>
        <xdr:cNvCxnSpPr/>
      </xdr:nvCxnSpPr>
      <xdr:spPr>
        <a:xfrm flipV="1">
          <a:off x="2336800" y="111006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DC237052-844D-46A5-859E-8E011C9E11B2}"/>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ACC21AB1-1FF2-4881-B25C-8EC0A59CBEDA}"/>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65</xdr:row>
      <xdr:rowOff>60960</xdr:rowOff>
    </xdr:to>
    <xdr:cxnSp macro="">
      <xdr:nvCxnSpPr>
        <xdr:cNvPr id="139" name="直線コネクタ 138">
          <a:extLst>
            <a:ext uri="{FF2B5EF4-FFF2-40B4-BE49-F238E27FC236}">
              <a16:creationId xmlns:a16="http://schemas.microsoft.com/office/drawing/2014/main" id="{2FF2BA04-7470-4771-8BC2-FF856801A244}"/>
            </a:ext>
          </a:extLst>
        </xdr:cNvPr>
        <xdr:cNvCxnSpPr/>
      </xdr:nvCxnSpPr>
      <xdr:spPr>
        <a:xfrm>
          <a:off x="1447800" y="1106847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EA510008-0AF7-4575-8432-D5B5A2CD084C}"/>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a:extLst>
            <a:ext uri="{FF2B5EF4-FFF2-40B4-BE49-F238E27FC236}">
              <a16:creationId xmlns:a16="http://schemas.microsoft.com/office/drawing/2014/main" id="{7B919FA5-5466-4439-B2FE-C65C5DD3E3EE}"/>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2" name="フローチャート: 判断 141">
          <a:extLst>
            <a:ext uri="{FF2B5EF4-FFF2-40B4-BE49-F238E27FC236}">
              <a16:creationId xmlns:a16="http://schemas.microsoft.com/office/drawing/2014/main" id="{4BBEEB97-FD15-4E43-9091-64D80991ACEC}"/>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C7BB6485-03C3-4DB2-8B07-07D93F718628}"/>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5CBB00C8-634A-45D4-AC74-03EFFEC0AB0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21DC662-8E51-4F1C-8BBD-C2F71CA6720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8AA9C4D-2C4B-4610-82CF-6BD9F1842BFD}"/>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0EC61E9-1EAA-4EF5-9989-B56B2A4EBF3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D1DFFA6-92A9-4A30-B5B5-B0E6C1361FA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49" name="楕円 148">
          <a:extLst>
            <a:ext uri="{FF2B5EF4-FFF2-40B4-BE49-F238E27FC236}">
              <a16:creationId xmlns:a16="http://schemas.microsoft.com/office/drawing/2014/main" id="{042A9BD1-9B9B-44D9-AC3F-BE56CCB5D0B1}"/>
            </a:ext>
          </a:extLst>
        </xdr:cNvPr>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125747</xdr:rowOff>
    </xdr:from>
    <xdr:ext cx="762000" cy="259045"/>
    <xdr:sp macro="" textlink="">
      <xdr:nvSpPr>
        <xdr:cNvPr id="150" name="財政構造の弾力性該当値テキスト">
          <a:extLst>
            <a:ext uri="{FF2B5EF4-FFF2-40B4-BE49-F238E27FC236}">
              <a16:creationId xmlns:a16="http://schemas.microsoft.com/office/drawing/2014/main" id="{481272C3-721D-4865-8E66-D62F2E36AD3C}"/>
            </a:ext>
          </a:extLst>
        </xdr:cNvPr>
        <xdr:cNvSpPr txBox="1"/>
      </xdr:nvSpPr>
      <xdr:spPr>
        <a:xfrm>
          <a:off x="5041900" y="1109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1" name="楕円 150">
          <a:extLst>
            <a:ext uri="{FF2B5EF4-FFF2-40B4-BE49-F238E27FC236}">
              <a16:creationId xmlns:a16="http://schemas.microsoft.com/office/drawing/2014/main" id="{DFCBC430-C099-46FA-846A-BC3DB198C6B6}"/>
            </a:ext>
          </a:extLst>
        </xdr:cNvPr>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52" name="テキスト ボックス 151">
          <a:extLst>
            <a:ext uri="{FF2B5EF4-FFF2-40B4-BE49-F238E27FC236}">
              <a16:creationId xmlns:a16="http://schemas.microsoft.com/office/drawing/2014/main" id="{2384243D-505D-4DF4-A266-5BAC00378587}"/>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3" name="楕円 152">
          <a:extLst>
            <a:ext uri="{FF2B5EF4-FFF2-40B4-BE49-F238E27FC236}">
              <a16:creationId xmlns:a16="http://schemas.microsoft.com/office/drawing/2014/main" id="{71099FB4-0748-4CF1-9A09-9E6C9D385266}"/>
            </a:ext>
          </a:extLst>
        </xdr:cNvPr>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4" name="テキスト ボックス 153">
          <a:extLst>
            <a:ext uri="{FF2B5EF4-FFF2-40B4-BE49-F238E27FC236}">
              <a16:creationId xmlns:a16="http://schemas.microsoft.com/office/drawing/2014/main" id="{51A871E4-BB10-4B3A-8FD4-F0C8DB699053}"/>
            </a:ext>
          </a:extLst>
        </xdr:cNvPr>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5" name="楕円 154">
          <a:extLst>
            <a:ext uri="{FF2B5EF4-FFF2-40B4-BE49-F238E27FC236}">
              <a16:creationId xmlns:a16="http://schemas.microsoft.com/office/drawing/2014/main" id="{84822AC4-63B5-418A-8770-D43836EA47F1}"/>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936A1523-3DEF-4831-B6C7-A37D2E19EA42}"/>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57" name="楕円 156">
          <a:extLst>
            <a:ext uri="{FF2B5EF4-FFF2-40B4-BE49-F238E27FC236}">
              <a16:creationId xmlns:a16="http://schemas.microsoft.com/office/drawing/2014/main" id="{ECC7E6E3-971D-4BAC-AF00-73CE1999A5FE}"/>
            </a:ext>
          </a:extLst>
        </xdr:cNvPr>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131250</xdr:rowOff>
    </xdr:from>
    <xdr:ext cx="762000" cy="259045"/>
    <xdr:sp macro="" textlink="">
      <xdr:nvSpPr>
        <xdr:cNvPr id="158" name="テキスト ボックス 157">
          <a:extLst>
            <a:ext uri="{FF2B5EF4-FFF2-40B4-BE49-F238E27FC236}">
              <a16:creationId xmlns:a16="http://schemas.microsoft.com/office/drawing/2014/main" id="{512052B8-B862-4E84-8035-FA7C4D1219F2}"/>
            </a:ext>
          </a:extLst>
        </xdr:cNvPr>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B8F792C6-E448-4DC4-B27F-E8AF756BB52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EE0039B9-556C-4A7F-B8C6-DE7F94A270F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E06C2A1D-DE62-4D6A-971C-0B46D9ACCB4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8080DEC-81A5-4EC6-96D5-31A608F0392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DB99AA65-A5A3-4147-B63E-F30F0329E97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DEE744A6-3547-4D6D-8F27-D56CB6E2A57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8DAA97C7-C328-4833-AE0C-0EB13FE90C3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12991013-8237-4A5E-AB11-54953E06F0A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FC1B64D4-63B3-46FD-9E99-D4CBC27769C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99BF11CA-19DA-4EC8-9DA4-F21B7D8650F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84457975-6B18-401F-94B4-50D8A7E4C9B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B9E08D65-ACC3-4051-81CC-F1A978EDAE1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AE595E72-BC85-4AB4-B871-A4F22CBC3B5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119,990</a:t>
          </a:r>
          <a:r>
            <a:rPr kumimoji="1" lang="ja-JP" altLang="en-US" sz="1300">
              <a:latin typeface="ＭＳ Ｐゴシック" panose="020B0600070205080204" pitchFamily="50" charset="-128"/>
              <a:ea typeface="ＭＳ Ｐゴシック" panose="020B0600070205080204" pitchFamily="50" charset="-128"/>
            </a:rPr>
            <a:t>円となり、前年度対比</a:t>
          </a:r>
          <a:r>
            <a:rPr kumimoji="1" lang="en-US" altLang="ja-JP" sz="1300">
              <a:latin typeface="ＭＳ Ｐゴシック" panose="020B0600070205080204" pitchFamily="50" charset="-128"/>
              <a:ea typeface="ＭＳ Ｐゴシック" panose="020B0600070205080204" pitchFamily="50" charset="-128"/>
            </a:rPr>
            <a:t>3,860</a:t>
          </a:r>
          <a:r>
            <a:rPr kumimoji="1" lang="ja-JP" altLang="en-US" sz="1300">
              <a:latin typeface="ＭＳ Ｐゴシック" panose="020B0600070205080204" pitchFamily="50" charset="-128"/>
              <a:ea typeface="ＭＳ Ｐゴシック" panose="020B0600070205080204" pitchFamily="50" charset="-128"/>
            </a:rPr>
            <a:t>円の増となったものの、類似団体平均を</a:t>
          </a:r>
          <a:r>
            <a:rPr kumimoji="1" lang="en-US" altLang="ja-JP" sz="1300">
              <a:latin typeface="ＭＳ Ｐゴシック" panose="020B0600070205080204" pitchFamily="50" charset="-128"/>
              <a:ea typeface="ＭＳ Ｐゴシック" panose="020B0600070205080204" pitchFamily="50" charset="-128"/>
            </a:rPr>
            <a:t>9,477</a:t>
          </a:r>
          <a:r>
            <a:rPr kumimoji="1" lang="ja-JP" altLang="en-US" sz="1300">
              <a:latin typeface="ＭＳ Ｐゴシック" panose="020B0600070205080204" pitchFamily="50" charset="-128"/>
              <a:ea typeface="ＭＳ Ｐゴシック" panose="020B0600070205080204" pitchFamily="50" charset="-128"/>
            </a:rPr>
            <a:t>円下回る結果となった。</a:t>
          </a:r>
        </a:p>
        <a:p>
          <a:r>
            <a:rPr kumimoji="1" lang="ja-JP" altLang="en-US" sz="1300">
              <a:latin typeface="ＭＳ Ｐゴシック" panose="020B0600070205080204" pitchFamily="50" charset="-128"/>
              <a:ea typeface="ＭＳ Ｐゴシック" panose="020B0600070205080204" pitchFamily="50" charset="-128"/>
            </a:rPr>
            <a:t>　主な要因については、物価高騰による電気料等の増加などにより物件費全体が</a:t>
          </a:r>
          <a:r>
            <a:rPr kumimoji="1" lang="en-US" altLang="ja-JP" sz="1300">
              <a:latin typeface="ＭＳ Ｐゴシック" panose="020B0600070205080204" pitchFamily="50" charset="-128"/>
              <a:ea typeface="ＭＳ Ｐゴシック" panose="020B0600070205080204" pitchFamily="50" charset="-128"/>
            </a:rPr>
            <a:t>234,113</a:t>
          </a:r>
          <a:r>
            <a:rPr kumimoji="1" lang="ja-JP" altLang="en-US" sz="1300">
              <a:latin typeface="ＭＳ Ｐゴシック" panose="020B0600070205080204" pitchFamily="50" charset="-128"/>
              <a:ea typeface="ＭＳ Ｐゴシック" panose="020B0600070205080204" pitchFamily="50" charset="-128"/>
            </a:rPr>
            <a:t>千円の増、小学校等の老朽化による修繕料の増加により維持補修費全体が</a:t>
          </a:r>
          <a:r>
            <a:rPr kumimoji="1" lang="en-US" altLang="ja-JP" sz="1300">
              <a:latin typeface="ＭＳ Ｐゴシック" panose="020B0600070205080204" pitchFamily="50" charset="-128"/>
              <a:ea typeface="ＭＳ Ｐゴシック" panose="020B0600070205080204" pitchFamily="50" charset="-128"/>
            </a:rPr>
            <a:t>286,438</a:t>
          </a:r>
          <a:r>
            <a:rPr kumimoji="1" lang="ja-JP" altLang="en-US" sz="1300">
              <a:latin typeface="ＭＳ Ｐゴシック" panose="020B0600070205080204" pitchFamily="50" charset="-128"/>
              <a:ea typeface="ＭＳ Ｐゴシック" panose="020B0600070205080204" pitchFamily="50" charset="-128"/>
            </a:rPr>
            <a:t>千円の増となったことによるものである。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全国平均、県平均を下回る状況ではあるが、今後もより一層の物件費の削減に努めていく。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406B3B2C-7F18-4ACE-B26D-60564CB6E88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194645C5-7E86-4004-85DB-A39DC7A4998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7B21816C-5DBA-43E6-819F-92255A39FCE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7AFB5EC7-3C1F-4FFF-AF76-9771191F456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8CE005F1-A37B-4866-A0FB-69EBD2786B6A}"/>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D35BA5A9-6886-4ED5-8E6D-7D2209EC8D68}"/>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D7F30BE1-0F1D-4F7A-B1BE-488012BEE959}"/>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7730CD2F-6BB2-482E-B08E-EE6922E45338}"/>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CC613903-9237-4207-99BB-EBDDE7277EEB}"/>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FF2317D6-B0A8-42CF-BA4C-09C5A66A6729}"/>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34101B50-B495-49E2-B113-F247CFA1A118}"/>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3D31DF7C-527F-474A-9D17-D7DC672D134E}"/>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F52E0C26-99E1-439F-AB7B-7AD44EFBD4E1}"/>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11B19B9E-ABD9-4C13-A757-E4416974C86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3F277F57-D0E3-48EF-8C3D-E3A05D84665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BAC676D1-E4E7-42B9-B1A1-72848316E3A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45797</xdr:rowOff>
    </xdr:from>
    <xdr:to>
      <xdr:col>23</xdr:col>
      <xdr:colOff>133350</xdr:colOff>
      <xdr:row>90</xdr:row>
      <xdr:rowOff>64756</xdr:rowOff>
    </xdr:to>
    <xdr:cxnSp macro="">
      <xdr:nvCxnSpPr>
        <xdr:cNvPr id="188" name="直線コネクタ 187">
          <a:extLst>
            <a:ext uri="{FF2B5EF4-FFF2-40B4-BE49-F238E27FC236}">
              <a16:creationId xmlns:a16="http://schemas.microsoft.com/office/drawing/2014/main" id="{8BF558C2-9639-47DD-B705-B2BE1E26BEEC}"/>
            </a:ext>
          </a:extLst>
        </xdr:cNvPr>
        <xdr:cNvCxnSpPr/>
      </xdr:nvCxnSpPr>
      <xdr:spPr>
        <a:xfrm flipV="1">
          <a:off x="4953000" y="13761797"/>
          <a:ext cx="0" cy="173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36833</xdr:rowOff>
    </xdr:from>
    <xdr:ext cx="762000" cy="259045"/>
    <xdr:sp macro="" textlink="">
      <xdr:nvSpPr>
        <xdr:cNvPr id="189" name="人件費・物件費等の状況最小値テキスト">
          <a:extLst>
            <a:ext uri="{FF2B5EF4-FFF2-40B4-BE49-F238E27FC236}">
              <a16:creationId xmlns:a16="http://schemas.microsoft.com/office/drawing/2014/main" id="{8E5094B0-C640-47A2-81DD-FB0F5C8B497E}"/>
            </a:ext>
          </a:extLst>
        </xdr:cNvPr>
        <xdr:cNvSpPr txBox="1"/>
      </xdr:nvSpPr>
      <xdr:spPr>
        <a:xfrm>
          <a:off x="5041900" y="1546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64756</xdr:rowOff>
    </xdr:from>
    <xdr:to>
      <xdr:col>24</xdr:col>
      <xdr:colOff>12700</xdr:colOff>
      <xdr:row>90</xdr:row>
      <xdr:rowOff>64756</xdr:rowOff>
    </xdr:to>
    <xdr:cxnSp macro="">
      <xdr:nvCxnSpPr>
        <xdr:cNvPr id="190" name="直線コネクタ 189">
          <a:extLst>
            <a:ext uri="{FF2B5EF4-FFF2-40B4-BE49-F238E27FC236}">
              <a16:creationId xmlns:a16="http://schemas.microsoft.com/office/drawing/2014/main" id="{E0FA84C2-0926-4007-8DE8-0A3498A42ADA}"/>
            </a:ext>
          </a:extLst>
        </xdr:cNvPr>
        <xdr:cNvCxnSpPr/>
      </xdr:nvCxnSpPr>
      <xdr:spPr>
        <a:xfrm>
          <a:off x="4864100" y="1549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132174</xdr:rowOff>
    </xdr:from>
    <xdr:ext cx="762000" cy="259045"/>
    <xdr:sp macro="" textlink="">
      <xdr:nvSpPr>
        <xdr:cNvPr id="191" name="人件費・物件費等の状況最大値テキスト">
          <a:extLst>
            <a:ext uri="{FF2B5EF4-FFF2-40B4-BE49-F238E27FC236}">
              <a16:creationId xmlns:a16="http://schemas.microsoft.com/office/drawing/2014/main" id="{53C45AE5-C8A7-415F-A8D0-20D0F97D09E3}"/>
            </a:ext>
          </a:extLst>
        </xdr:cNvPr>
        <xdr:cNvSpPr txBox="1"/>
      </xdr:nvSpPr>
      <xdr:spPr>
        <a:xfrm>
          <a:off x="5041900" y="1350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45797</xdr:rowOff>
    </xdr:from>
    <xdr:to>
      <xdr:col>24</xdr:col>
      <xdr:colOff>12700</xdr:colOff>
      <xdr:row>80</xdr:row>
      <xdr:rowOff>45797</xdr:rowOff>
    </xdr:to>
    <xdr:cxnSp macro="">
      <xdr:nvCxnSpPr>
        <xdr:cNvPr id="192" name="直線コネクタ 191">
          <a:extLst>
            <a:ext uri="{FF2B5EF4-FFF2-40B4-BE49-F238E27FC236}">
              <a16:creationId xmlns:a16="http://schemas.microsoft.com/office/drawing/2014/main" id="{71C821B5-880F-43B1-ACCB-2C84D4273E24}"/>
            </a:ext>
          </a:extLst>
        </xdr:cNvPr>
        <xdr:cNvCxnSpPr/>
      </xdr:nvCxnSpPr>
      <xdr:spPr>
        <a:xfrm>
          <a:off x="4864100" y="1376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66114</xdr:rowOff>
    </xdr:from>
    <xdr:to>
      <xdr:col>23</xdr:col>
      <xdr:colOff>133350</xdr:colOff>
      <xdr:row>82</xdr:row>
      <xdr:rowOff>143732</xdr:rowOff>
    </xdr:to>
    <xdr:cxnSp macro="">
      <xdr:nvCxnSpPr>
        <xdr:cNvPr id="193" name="直線コネクタ 192">
          <a:extLst>
            <a:ext uri="{FF2B5EF4-FFF2-40B4-BE49-F238E27FC236}">
              <a16:creationId xmlns:a16="http://schemas.microsoft.com/office/drawing/2014/main" id="{A230596E-83CC-456A-8D73-615EBB54710C}"/>
            </a:ext>
          </a:extLst>
        </xdr:cNvPr>
        <xdr:cNvCxnSpPr/>
      </xdr:nvCxnSpPr>
      <xdr:spPr>
        <a:xfrm>
          <a:off x="4114800" y="14125014"/>
          <a:ext cx="838200" cy="7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84126</xdr:rowOff>
    </xdr:from>
    <xdr:ext cx="762000" cy="259045"/>
    <xdr:sp macro="" textlink="">
      <xdr:nvSpPr>
        <xdr:cNvPr id="194" name="人件費・物件費等の状況平均値テキスト">
          <a:extLst>
            <a:ext uri="{FF2B5EF4-FFF2-40B4-BE49-F238E27FC236}">
              <a16:creationId xmlns:a16="http://schemas.microsoft.com/office/drawing/2014/main" id="{6416180A-0AFC-4D2A-8923-9DCC409880FB}"/>
            </a:ext>
          </a:extLst>
        </xdr:cNvPr>
        <xdr:cNvSpPr txBox="1"/>
      </xdr:nvSpPr>
      <xdr:spPr>
        <a:xfrm>
          <a:off x="5041900" y="143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112049</xdr:rowOff>
    </xdr:from>
    <xdr:to>
      <xdr:col>23</xdr:col>
      <xdr:colOff>184150</xdr:colOff>
      <xdr:row>84</xdr:row>
      <xdr:rowOff>42199</xdr:rowOff>
    </xdr:to>
    <xdr:sp macro="" textlink="">
      <xdr:nvSpPr>
        <xdr:cNvPr id="195" name="フローチャート: 判断 194">
          <a:extLst>
            <a:ext uri="{FF2B5EF4-FFF2-40B4-BE49-F238E27FC236}">
              <a16:creationId xmlns:a16="http://schemas.microsoft.com/office/drawing/2014/main" id="{5671B5EC-3D71-409E-88AF-B300413F33D6}"/>
            </a:ext>
          </a:extLst>
        </xdr:cNvPr>
        <xdr:cNvSpPr/>
      </xdr:nvSpPr>
      <xdr:spPr>
        <a:xfrm>
          <a:off x="4902200" y="143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88943</xdr:rowOff>
    </xdr:from>
    <xdr:to>
      <xdr:col>19</xdr:col>
      <xdr:colOff>133350</xdr:colOff>
      <xdr:row>82</xdr:row>
      <xdr:rowOff>66114</xdr:rowOff>
    </xdr:to>
    <xdr:cxnSp macro="">
      <xdr:nvCxnSpPr>
        <xdr:cNvPr id="196" name="直線コネクタ 195">
          <a:extLst>
            <a:ext uri="{FF2B5EF4-FFF2-40B4-BE49-F238E27FC236}">
              <a16:creationId xmlns:a16="http://schemas.microsoft.com/office/drawing/2014/main" id="{4370A972-2D75-4A6C-904E-95A82034B1F5}"/>
            </a:ext>
          </a:extLst>
        </xdr:cNvPr>
        <xdr:cNvCxnSpPr/>
      </xdr:nvCxnSpPr>
      <xdr:spPr>
        <a:xfrm>
          <a:off x="3225800" y="13976393"/>
          <a:ext cx="889000" cy="14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45793</xdr:rowOff>
    </xdr:from>
    <xdr:to>
      <xdr:col>19</xdr:col>
      <xdr:colOff>184150</xdr:colOff>
      <xdr:row>83</xdr:row>
      <xdr:rowOff>147393</xdr:rowOff>
    </xdr:to>
    <xdr:sp macro="" textlink="">
      <xdr:nvSpPr>
        <xdr:cNvPr id="197" name="フローチャート: 判断 196">
          <a:extLst>
            <a:ext uri="{FF2B5EF4-FFF2-40B4-BE49-F238E27FC236}">
              <a16:creationId xmlns:a16="http://schemas.microsoft.com/office/drawing/2014/main" id="{4007DE1C-DFE0-40FA-BF5C-1810FA271D39}"/>
            </a:ext>
          </a:extLst>
        </xdr:cNvPr>
        <xdr:cNvSpPr/>
      </xdr:nvSpPr>
      <xdr:spPr>
        <a:xfrm>
          <a:off x="4064000" y="1427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132170</xdr:rowOff>
    </xdr:from>
    <xdr:ext cx="736600" cy="259045"/>
    <xdr:sp macro="" textlink="">
      <xdr:nvSpPr>
        <xdr:cNvPr id="198" name="テキスト ボックス 197">
          <a:extLst>
            <a:ext uri="{FF2B5EF4-FFF2-40B4-BE49-F238E27FC236}">
              <a16:creationId xmlns:a16="http://schemas.microsoft.com/office/drawing/2014/main" id="{4E469B65-24BE-438E-A669-F5812980123A}"/>
            </a:ext>
          </a:extLst>
        </xdr:cNvPr>
        <xdr:cNvSpPr txBox="1"/>
      </xdr:nvSpPr>
      <xdr:spPr>
        <a:xfrm>
          <a:off x="3733800" y="1436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71194</xdr:rowOff>
    </xdr:from>
    <xdr:to>
      <xdr:col>15</xdr:col>
      <xdr:colOff>82550</xdr:colOff>
      <xdr:row>81</xdr:row>
      <xdr:rowOff>88943</xdr:rowOff>
    </xdr:to>
    <xdr:cxnSp macro="">
      <xdr:nvCxnSpPr>
        <xdr:cNvPr id="199" name="直線コネクタ 198">
          <a:extLst>
            <a:ext uri="{FF2B5EF4-FFF2-40B4-BE49-F238E27FC236}">
              <a16:creationId xmlns:a16="http://schemas.microsoft.com/office/drawing/2014/main" id="{870F4B5C-0044-42B8-A924-63A15398FE01}"/>
            </a:ext>
          </a:extLst>
        </xdr:cNvPr>
        <xdr:cNvCxnSpPr/>
      </xdr:nvCxnSpPr>
      <xdr:spPr>
        <a:xfrm>
          <a:off x="2336800" y="13787194"/>
          <a:ext cx="889000" cy="18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200" name="フローチャート: 判断 199">
          <a:extLst>
            <a:ext uri="{FF2B5EF4-FFF2-40B4-BE49-F238E27FC236}">
              <a16:creationId xmlns:a16="http://schemas.microsoft.com/office/drawing/2014/main" id="{257AD58E-077B-48EC-A7B9-82829E030806}"/>
            </a:ext>
          </a:extLst>
        </xdr:cNvPr>
        <xdr:cNvSpPr/>
      </xdr:nvSpPr>
      <xdr:spPr>
        <a:xfrm>
          <a:off x="3175000" y="141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140902</xdr:rowOff>
    </xdr:from>
    <xdr:ext cx="762000" cy="259045"/>
    <xdr:sp macro="" textlink="">
      <xdr:nvSpPr>
        <xdr:cNvPr id="201" name="テキスト ボックス 200">
          <a:extLst>
            <a:ext uri="{FF2B5EF4-FFF2-40B4-BE49-F238E27FC236}">
              <a16:creationId xmlns:a16="http://schemas.microsoft.com/office/drawing/2014/main" id="{07EF615D-A621-4B38-8B0E-1CC3016B649A}"/>
            </a:ext>
          </a:extLst>
        </xdr:cNvPr>
        <xdr:cNvSpPr txBox="1"/>
      </xdr:nvSpPr>
      <xdr:spPr>
        <a:xfrm>
          <a:off x="2844800" y="1419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140855</xdr:rowOff>
    </xdr:from>
    <xdr:to>
      <xdr:col>11</xdr:col>
      <xdr:colOff>31750</xdr:colOff>
      <xdr:row>80</xdr:row>
      <xdr:rowOff>71194</xdr:rowOff>
    </xdr:to>
    <xdr:cxnSp macro="">
      <xdr:nvCxnSpPr>
        <xdr:cNvPr id="202" name="直線コネクタ 201">
          <a:extLst>
            <a:ext uri="{FF2B5EF4-FFF2-40B4-BE49-F238E27FC236}">
              <a16:creationId xmlns:a16="http://schemas.microsoft.com/office/drawing/2014/main" id="{36032EA3-4518-40A6-96B6-4CEEC28AF3A7}"/>
            </a:ext>
          </a:extLst>
        </xdr:cNvPr>
        <xdr:cNvCxnSpPr/>
      </xdr:nvCxnSpPr>
      <xdr:spPr>
        <a:xfrm>
          <a:off x="1447800" y="13685405"/>
          <a:ext cx="889000" cy="10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3" name="フローチャート: 判断 202">
          <a:extLst>
            <a:ext uri="{FF2B5EF4-FFF2-40B4-BE49-F238E27FC236}">
              <a16:creationId xmlns:a16="http://schemas.microsoft.com/office/drawing/2014/main" id="{4BE3B4C1-D28D-4311-9E63-B9C07844ACFC}"/>
            </a:ext>
          </a:extLst>
        </xdr:cNvPr>
        <xdr:cNvSpPr/>
      </xdr:nvSpPr>
      <xdr:spPr>
        <a:xfrm>
          <a:off x="2286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16673</xdr:rowOff>
    </xdr:from>
    <xdr:ext cx="762000" cy="259045"/>
    <xdr:sp macro="" textlink="">
      <xdr:nvSpPr>
        <xdr:cNvPr id="204" name="テキスト ボックス 203">
          <a:extLst>
            <a:ext uri="{FF2B5EF4-FFF2-40B4-BE49-F238E27FC236}">
              <a16:creationId xmlns:a16="http://schemas.microsoft.com/office/drawing/2014/main" id="{8CDF6B4F-72E1-47BA-84C6-B20895D5DD0D}"/>
            </a:ext>
          </a:extLst>
        </xdr:cNvPr>
        <xdr:cNvSpPr txBox="1"/>
      </xdr:nvSpPr>
      <xdr:spPr>
        <a:xfrm>
          <a:off x="1955800" y="1407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5" name="フローチャート: 判断 204">
          <a:extLst>
            <a:ext uri="{FF2B5EF4-FFF2-40B4-BE49-F238E27FC236}">
              <a16:creationId xmlns:a16="http://schemas.microsoft.com/office/drawing/2014/main" id="{434C98E6-26CB-4141-A7EC-822D63FCE07F}"/>
            </a:ext>
          </a:extLst>
        </xdr:cNvPr>
        <xdr:cNvSpPr/>
      </xdr:nvSpPr>
      <xdr:spPr>
        <a:xfrm>
          <a:off x="1397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100813</xdr:rowOff>
    </xdr:from>
    <xdr:ext cx="762000" cy="259045"/>
    <xdr:sp macro="" textlink="">
      <xdr:nvSpPr>
        <xdr:cNvPr id="206" name="テキスト ボックス 205">
          <a:extLst>
            <a:ext uri="{FF2B5EF4-FFF2-40B4-BE49-F238E27FC236}">
              <a16:creationId xmlns:a16="http://schemas.microsoft.com/office/drawing/2014/main" id="{5207D49D-FF67-4A14-8967-4EAD398B8C8A}"/>
            </a:ext>
          </a:extLst>
        </xdr:cNvPr>
        <xdr:cNvSpPr txBox="1"/>
      </xdr:nvSpPr>
      <xdr:spPr>
        <a:xfrm>
          <a:off x="1066800" y="1398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5E918084-A7C7-4908-803C-02C008CB5F9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CA84DE10-2654-4DC1-B039-D9E4A108B50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D232C82-8EBE-45FD-A705-DA591E5DE16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665EDCE-59A2-492E-92A2-D72DEF92F9C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86A1B77-039A-4911-AF88-FC861A02943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92932</xdr:rowOff>
    </xdr:from>
    <xdr:to>
      <xdr:col>23</xdr:col>
      <xdr:colOff>184150</xdr:colOff>
      <xdr:row>83</xdr:row>
      <xdr:rowOff>23082</xdr:rowOff>
    </xdr:to>
    <xdr:sp macro="" textlink="">
      <xdr:nvSpPr>
        <xdr:cNvPr id="212" name="楕円 211">
          <a:extLst>
            <a:ext uri="{FF2B5EF4-FFF2-40B4-BE49-F238E27FC236}">
              <a16:creationId xmlns:a16="http://schemas.microsoft.com/office/drawing/2014/main" id="{E304A7EB-B979-4E2D-B560-A3D4135D4A56}"/>
            </a:ext>
          </a:extLst>
        </xdr:cNvPr>
        <xdr:cNvSpPr/>
      </xdr:nvSpPr>
      <xdr:spPr>
        <a:xfrm>
          <a:off x="4902200" y="1415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109459</xdr:rowOff>
    </xdr:from>
    <xdr:ext cx="762000" cy="259045"/>
    <xdr:sp macro="" textlink="">
      <xdr:nvSpPr>
        <xdr:cNvPr id="213" name="人件費・物件費等の状況該当値テキスト">
          <a:extLst>
            <a:ext uri="{FF2B5EF4-FFF2-40B4-BE49-F238E27FC236}">
              <a16:creationId xmlns:a16="http://schemas.microsoft.com/office/drawing/2014/main" id="{961E8D47-A822-46E0-BB42-4A5906DB3981}"/>
            </a:ext>
          </a:extLst>
        </xdr:cNvPr>
        <xdr:cNvSpPr txBox="1"/>
      </xdr:nvSpPr>
      <xdr:spPr>
        <a:xfrm>
          <a:off x="5041900" y="1399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15314</xdr:rowOff>
    </xdr:from>
    <xdr:to>
      <xdr:col>19</xdr:col>
      <xdr:colOff>184150</xdr:colOff>
      <xdr:row>82</xdr:row>
      <xdr:rowOff>116914</xdr:rowOff>
    </xdr:to>
    <xdr:sp macro="" textlink="">
      <xdr:nvSpPr>
        <xdr:cNvPr id="214" name="楕円 213">
          <a:extLst>
            <a:ext uri="{FF2B5EF4-FFF2-40B4-BE49-F238E27FC236}">
              <a16:creationId xmlns:a16="http://schemas.microsoft.com/office/drawing/2014/main" id="{DB4E6F1A-5E00-4513-89C1-52DADD08F7B4}"/>
            </a:ext>
          </a:extLst>
        </xdr:cNvPr>
        <xdr:cNvSpPr/>
      </xdr:nvSpPr>
      <xdr:spPr>
        <a:xfrm>
          <a:off x="4064000" y="140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127091</xdr:rowOff>
    </xdr:from>
    <xdr:ext cx="736600" cy="259045"/>
    <xdr:sp macro="" textlink="">
      <xdr:nvSpPr>
        <xdr:cNvPr id="215" name="テキスト ボックス 214">
          <a:extLst>
            <a:ext uri="{FF2B5EF4-FFF2-40B4-BE49-F238E27FC236}">
              <a16:creationId xmlns:a16="http://schemas.microsoft.com/office/drawing/2014/main" id="{C900CA79-F1EC-43D1-BE0B-6EAC01326971}"/>
            </a:ext>
          </a:extLst>
        </xdr:cNvPr>
        <xdr:cNvSpPr txBox="1"/>
      </xdr:nvSpPr>
      <xdr:spPr>
        <a:xfrm>
          <a:off x="3733800" y="1384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38143</xdr:rowOff>
    </xdr:from>
    <xdr:to>
      <xdr:col>15</xdr:col>
      <xdr:colOff>133350</xdr:colOff>
      <xdr:row>81</xdr:row>
      <xdr:rowOff>139743</xdr:rowOff>
    </xdr:to>
    <xdr:sp macro="" textlink="">
      <xdr:nvSpPr>
        <xdr:cNvPr id="216" name="楕円 215">
          <a:extLst>
            <a:ext uri="{FF2B5EF4-FFF2-40B4-BE49-F238E27FC236}">
              <a16:creationId xmlns:a16="http://schemas.microsoft.com/office/drawing/2014/main" id="{29E74530-E1B2-4D66-BFF6-74E4688CEB27}"/>
            </a:ext>
          </a:extLst>
        </xdr:cNvPr>
        <xdr:cNvSpPr/>
      </xdr:nvSpPr>
      <xdr:spPr>
        <a:xfrm>
          <a:off x="3175000" y="1392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149920</xdr:rowOff>
    </xdr:from>
    <xdr:ext cx="762000" cy="259045"/>
    <xdr:sp macro="" textlink="">
      <xdr:nvSpPr>
        <xdr:cNvPr id="217" name="テキスト ボックス 216">
          <a:extLst>
            <a:ext uri="{FF2B5EF4-FFF2-40B4-BE49-F238E27FC236}">
              <a16:creationId xmlns:a16="http://schemas.microsoft.com/office/drawing/2014/main" id="{31D45F88-5C18-4E5C-924D-4DDF8468016E}"/>
            </a:ext>
          </a:extLst>
        </xdr:cNvPr>
        <xdr:cNvSpPr txBox="1"/>
      </xdr:nvSpPr>
      <xdr:spPr>
        <a:xfrm>
          <a:off x="2844800" y="1369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20394</xdr:rowOff>
    </xdr:from>
    <xdr:to>
      <xdr:col>11</xdr:col>
      <xdr:colOff>82550</xdr:colOff>
      <xdr:row>80</xdr:row>
      <xdr:rowOff>121994</xdr:rowOff>
    </xdr:to>
    <xdr:sp macro="" textlink="">
      <xdr:nvSpPr>
        <xdr:cNvPr id="218" name="楕円 217">
          <a:extLst>
            <a:ext uri="{FF2B5EF4-FFF2-40B4-BE49-F238E27FC236}">
              <a16:creationId xmlns:a16="http://schemas.microsoft.com/office/drawing/2014/main" id="{5E488547-E8ED-461E-8FCD-A6BF7629F1B9}"/>
            </a:ext>
          </a:extLst>
        </xdr:cNvPr>
        <xdr:cNvSpPr/>
      </xdr:nvSpPr>
      <xdr:spPr>
        <a:xfrm>
          <a:off x="2286000" y="1373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132171</xdr:rowOff>
    </xdr:from>
    <xdr:ext cx="762000" cy="259045"/>
    <xdr:sp macro="" textlink="">
      <xdr:nvSpPr>
        <xdr:cNvPr id="219" name="テキスト ボックス 218">
          <a:extLst>
            <a:ext uri="{FF2B5EF4-FFF2-40B4-BE49-F238E27FC236}">
              <a16:creationId xmlns:a16="http://schemas.microsoft.com/office/drawing/2014/main" id="{4EA503D5-56D5-4796-8172-16BE973868D2}"/>
            </a:ext>
          </a:extLst>
        </xdr:cNvPr>
        <xdr:cNvSpPr txBox="1"/>
      </xdr:nvSpPr>
      <xdr:spPr>
        <a:xfrm>
          <a:off x="1955800" y="1350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90055</xdr:rowOff>
    </xdr:from>
    <xdr:to>
      <xdr:col>7</xdr:col>
      <xdr:colOff>31750</xdr:colOff>
      <xdr:row>80</xdr:row>
      <xdr:rowOff>20205</xdr:rowOff>
    </xdr:to>
    <xdr:sp macro="" textlink="">
      <xdr:nvSpPr>
        <xdr:cNvPr id="220" name="楕円 219">
          <a:extLst>
            <a:ext uri="{FF2B5EF4-FFF2-40B4-BE49-F238E27FC236}">
              <a16:creationId xmlns:a16="http://schemas.microsoft.com/office/drawing/2014/main" id="{B6A5DF90-8EAA-4D53-B0D9-A5BD8CE1428B}"/>
            </a:ext>
          </a:extLst>
        </xdr:cNvPr>
        <xdr:cNvSpPr/>
      </xdr:nvSpPr>
      <xdr:spPr>
        <a:xfrm>
          <a:off x="1397000" y="1363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30382</xdr:rowOff>
    </xdr:from>
    <xdr:ext cx="762000" cy="259045"/>
    <xdr:sp macro="" textlink="">
      <xdr:nvSpPr>
        <xdr:cNvPr id="221" name="テキスト ボックス 220">
          <a:extLst>
            <a:ext uri="{FF2B5EF4-FFF2-40B4-BE49-F238E27FC236}">
              <a16:creationId xmlns:a16="http://schemas.microsoft.com/office/drawing/2014/main" id="{5B3B425A-9F69-47D2-8AB2-B9E936EA99D0}"/>
            </a:ext>
          </a:extLst>
        </xdr:cNvPr>
        <xdr:cNvSpPr txBox="1"/>
      </xdr:nvSpPr>
      <xdr:spPr>
        <a:xfrm>
          <a:off x="1066800" y="1340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720509AD-90AD-4F83-87D8-7D718927594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DF8B614F-2B5D-48BD-A78F-78443FEA29F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E717753C-4D95-4EA7-8F53-20E9B91E12E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21F1D36B-F75D-43A4-A51D-6EA498FDBD2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68E55D50-03CA-4692-AA41-6F79F0B46E9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DAE8F8BC-6DCC-4D55-918F-679C44E2A24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8AAB02A5-3884-4020-9D0B-06FBEE40912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F6B33D80-15D3-4B67-9A0E-215240E0AFF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67025227-772D-4540-8882-90C5E49169FB}"/>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EF225781-C309-4A07-9CF0-125C9D6018D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5C76E02F-4D31-49E2-935B-471A22DBC8D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FDE5FAB2-D81A-4739-90CE-B2FAC6D0156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9FB0A671-8EF4-43FA-8E4D-F51A24DF1FB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人事院勧告に準拠した給与改定を行っており、類似団体内平均値と比較して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　　ポイント下回っている。今後においても引き続き給与の適正化に努めていく。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1F259013-9014-4690-8BAB-C7655EAA7AC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4D4E9B05-23D0-45B5-AC0C-23DD18CB4E1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92D795B-D65A-433D-986C-EAAF7A70594D}"/>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253BA925-2553-4A7F-8FF1-AC1CC5950AF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D523E1E9-6BE7-4CD6-8AB3-9B491F0AE635}"/>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71AF9B1E-71E5-4F81-8C01-D898DD4BAA3B}"/>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780BE0FD-0B4A-4AE4-BEB3-5B5C20F1AF5E}"/>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4190E72C-8914-436B-8949-669C5AAB16E3}"/>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B3990ABD-929A-4AFD-9B42-6C7F965A3933}"/>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D1D77827-2120-40EC-A740-DFBE50F35391}"/>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23EA2F4D-EAFB-4D9F-AB35-7716396F0EA4}"/>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54042FCC-0E46-4830-8024-80851A2FE994}"/>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C60925AA-D00D-4565-90AE-1509F85FEB1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F8BF39A6-5F2F-45FB-9D8A-DE12BB453E9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9DE3282A-57A9-4877-A52B-D09EE98C73A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90</xdr:row>
      <xdr:rowOff>59266</xdr:rowOff>
    </xdr:to>
    <xdr:cxnSp macro="">
      <xdr:nvCxnSpPr>
        <xdr:cNvPr id="250" name="直線コネクタ 249">
          <a:extLst>
            <a:ext uri="{FF2B5EF4-FFF2-40B4-BE49-F238E27FC236}">
              <a16:creationId xmlns:a16="http://schemas.microsoft.com/office/drawing/2014/main" id="{DEA035E4-F1CD-46E7-8930-38EFE0EDCC95}"/>
            </a:ext>
          </a:extLst>
        </xdr:cNvPr>
        <xdr:cNvCxnSpPr/>
      </xdr:nvCxnSpPr>
      <xdr:spPr>
        <a:xfrm flipV="1">
          <a:off x="17018000" y="13860991"/>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1" name="給与水準   （国との比較）最小値テキスト">
          <a:extLst>
            <a:ext uri="{FF2B5EF4-FFF2-40B4-BE49-F238E27FC236}">
              <a16:creationId xmlns:a16="http://schemas.microsoft.com/office/drawing/2014/main" id="{3C39222B-3560-4880-808A-0168D3D04A5B}"/>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2" name="直線コネクタ 251">
          <a:extLst>
            <a:ext uri="{FF2B5EF4-FFF2-40B4-BE49-F238E27FC236}">
              <a16:creationId xmlns:a16="http://schemas.microsoft.com/office/drawing/2014/main" id="{D64E2901-BE27-429C-8750-E364987C1958}"/>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53" name="給与水準   （国との比較）最大値テキスト">
          <a:extLst>
            <a:ext uri="{FF2B5EF4-FFF2-40B4-BE49-F238E27FC236}">
              <a16:creationId xmlns:a16="http://schemas.microsoft.com/office/drawing/2014/main" id="{14C14E0A-3399-4EFE-BC6E-23841C04A299}"/>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54" name="直線コネクタ 253">
          <a:extLst>
            <a:ext uri="{FF2B5EF4-FFF2-40B4-BE49-F238E27FC236}">
              <a16:creationId xmlns:a16="http://schemas.microsoft.com/office/drawing/2014/main" id="{323D6ACF-39F8-40B4-A30C-552D7C99C03A}"/>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121709</xdr:rowOff>
    </xdr:to>
    <xdr:cxnSp macro="">
      <xdr:nvCxnSpPr>
        <xdr:cNvPr id="255" name="直線コネクタ 254">
          <a:extLst>
            <a:ext uri="{FF2B5EF4-FFF2-40B4-BE49-F238E27FC236}">
              <a16:creationId xmlns:a16="http://schemas.microsoft.com/office/drawing/2014/main" id="{044ED0C0-5156-4418-BFE4-F56DA0DC673A}"/>
            </a:ext>
          </a:extLst>
        </xdr:cNvPr>
        <xdr:cNvCxnSpPr/>
      </xdr:nvCxnSpPr>
      <xdr:spPr>
        <a:xfrm flipV="1">
          <a:off x="16179800" y="14685434"/>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56" name="給与水準   （国との比較）平均値テキスト">
          <a:extLst>
            <a:ext uri="{FF2B5EF4-FFF2-40B4-BE49-F238E27FC236}">
              <a16:creationId xmlns:a16="http://schemas.microsoft.com/office/drawing/2014/main" id="{6AF2BE67-2BB4-4C4F-B208-696FC47DC35C}"/>
            </a:ext>
          </a:extLst>
        </xdr:cNvPr>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7" name="フローチャート: 判断 256">
          <a:extLst>
            <a:ext uri="{FF2B5EF4-FFF2-40B4-BE49-F238E27FC236}">
              <a16:creationId xmlns:a16="http://schemas.microsoft.com/office/drawing/2014/main" id="{A182799F-24F8-45D0-870E-6DF6A8D03145}"/>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141816</xdr:rowOff>
    </xdr:to>
    <xdr:cxnSp macro="">
      <xdr:nvCxnSpPr>
        <xdr:cNvPr id="258" name="直線コネクタ 257">
          <a:extLst>
            <a:ext uri="{FF2B5EF4-FFF2-40B4-BE49-F238E27FC236}">
              <a16:creationId xmlns:a16="http://schemas.microsoft.com/office/drawing/2014/main" id="{7AE1EDC5-DC77-4096-920C-7F5297B1A4A7}"/>
            </a:ext>
          </a:extLst>
        </xdr:cNvPr>
        <xdr:cNvCxnSpPr/>
      </xdr:nvCxnSpPr>
      <xdr:spPr>
        <a:xfrm flipV="1">
          <a:off x="15290800" y="148664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59" name="フローチャート: 判断 258">
          <a:extLst>
            <a:ext uri="{FF2B5EF4-FFF2-40B4-BE49-F238E27FC236}">
              <a16:creationId xmlns:a16="http://schemas.microsoft.com/office/drawing/2014/main" id="{E2ACDCBA-02CB-40E4-8FD6-C0F2B54A6AB6}"/>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0" name="テキスト ボックス 259">
          <a:extLst>
            <a:ext uri="{FF2B5EF4-FFF2-40B4-BE49-F238E27FC236}">
              <a16:creationId xmlns:a16="http://schemas.microsoft.com/office/drawing/2014/main" id="{492DF5F5-E931-4DE5-A32C-B16758E0766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141816</xdr:rowOff>
    </xdr:to>
    <xdr:cxnSp macro="">
      <xdr:nvCxnSpPr>
        <xdr:cNvPr id="261" name="直線コネクタ 260">
          <a:extLst>
            <a:ext uri="{FF2B5EF4-FFF2-40B4-BE49-F238E27FC236}">
              <a16:creationId xmlns:a16="http://schemas.microsoft.com/office/drawing/2014/main" id="{D038AC26-BC9F-4FA4-A7A9-91683FD1A139}"/>
            </a:ext>
          </a:extLst>
        </xdr:cNvPr>
        <xdr:cNvCxnSpPr/>
      </xdr:nvCxnSpPr>
      <xdr:spPr>
        <a:xfrm>
          <a:off x="14401800" y="148261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20109</xdr:rowOff>
    </xdr:from>
    <xdr:to>
      <xdr:col>73</xdr:col>
      <xdr:colOff>44450</xdr:colOff>
      <xdr:row>87</xdr:row>
      <xdr:rowOff>121709</xdr:rowOff>
    </xdr:to>
    <xdr:sp macro="" textlink="">
      <xdr:nvSpPr>
        <xdr:cNvPr id="262" name="フローチャート: 判断 261">
          <a:extLst>
            <a:ext uri="{FF2B5EF4-FFF2-40B4-BE49-F238E27FC236}">
              <a16:creationId xmlns:a16="http://schemas.microsoft.com/office/drawing/2014/main" id="{E52A9A5F-9869-43D5-8FB3-F09D460D0794}"/>
            </a:ext>
          </a:extLst>
        </xdr:cNvPr>
        <xdr:cNvSpPr/>
      </xdr:nvSpPr>
      <xdr:spPr>
        <a:xfrm>
          <a:off x="15240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63" name="テキスト ボックス 262">
          <a:extLst>
            <a:ext uri="{FF2B5EF4-FFF2-40B4-BE49-F238E27FC236}">
              <a16:creationId xmlns:a16="http://schemas.microsoft.com/office/drawing/2014/main" id="{48302C2D-1935-402D-9F1B-BF637556C343}"/>
            </a:ext>
          </a:extLst>
        </xdr:cNvPr>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141816</xdr:rowOff>
    </xdr:to>
    <xdr:cxnSp macro="">
      <xdr:nvCxnSpPr>
        <xdr:cNvPr id="264" name="直線コネクタ 263">
          <a:extLst>
            <a:ext uri="{FF2B5EF4-FFF2-40B4-BE49-F238E27FC236}">
              <a16:creationId xmlns:a16="http://schemas.microsoft.com/office/drawing/2014/main" id="{859F2C4D-D20C-447A-A181-6260D7568D49}"/>
            </a:ext>
          </a:extLst>
        </xdr:cNvPr>
        <xdr:cNvCxnSpPr/>
      </xdr:nvCxnSpPr>
      <xdr:spPr>
        <a:xfrm flipV="1">
          <a:off x="13512800" y="148261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9E5D9767-ECAA-4E33-9D8E-03CB533B9336}"/>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6" name="テキスト ボックス 265">
          <a:extLst>
            <a:ext uri="{FF2B5EF4-FFF2-40B4-BE49-F238E27FC236}">
              <a16:creationId xmlns:a16="http://schemas.microsoft.com/office/drawing/2014/main" id="{87304692-F34F-466D-9D7F-F5E57E17B02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2F98868D-B3D0-4401-ABC0-0E4651DDEE05}"/>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a:extLst>
            <a:ext uri="{FF2B5EF4-FFF2-40B4-BE49-F238E27FC236}">
              <a16:creationId xmlns:a16="http://schemas.microsoft.com/office/drawing/2014/main" id="{3A5B2685-8A75-42AE-A4FA-872D1F2373AB}"/>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A3DA2157-0216-4498-9013-5F9EBFE04B5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EC82CF7-0E8C-4620-8E6C-A6F7E74580A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668CBBD-C139-48C2-85B7-40D8B13F149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1728815E-7729-47B5-B225-C2015B7F8CF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3618863-31B1-4818-91B4-459926B5EFE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4" name="楕円 273">
          <a:extLst>
            <a:ext uri="{FF2B5EF4-FFF2-40B4-BE49-F238E27FC236}">
              <a16:creationId xmlns:a16="http://schemas.microsoft.com/office/drawing/2014/main" id="{6E4B3530-5B6B-492C-B09D-7784F0877109}"/>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5" name="給与水準   （国との比較）該当値テキスト">
          <a:extLst>
            <a:ext uri="{FF2B5EF4-FFF2-40B4-BE49-F238E27FC236}">
              <a16:creationId xmlns:a16="http://schemas.microsoft.com/office/drawing/2014/main" id="{A5333DC9-20D5-43AB-A8E9-F085D7E50FE3}"/>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6" name="楕円 275">
          <a:extLst>
            <a:ext uri="{FF2B5EF4-FFF2-40B4-BE49-F238E27FC236}">
              <a16:creationId xmlns:a16="http://schemas.microsoft.com/office/drawing/2014/main" id="{B07A09E7-52CC-4614-BF4A-FC4559855292}"/>
            </a:ext>
          </a:extLst>
        </xdr:cNvPr>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11236</xdr:rowOff>
    </xdr:from>
    <xdr:ext cx="736600" cy="259045"/>
    <xdr:sp macro="" textlink="">
      <xdr:nvSpPr>
        <xdr:cNvPr id="277" name="テキスト ボックス 276">
          <a:extLst>
            <a:ext uri="{FF2B5EF4-FFF2-40B4-BE49-F238E27FC236}">
              <a16:creationId xmlns:a16="http://schemas.microsoft.com/office/drawing/2014/main" id="{F9665306-F57A-4122-AE9C-C250AAC982B2}"/>
            </a:ext>
          </a:extLst>
        </xdr:cNvPr>
        <xdr:cNvSpPr txBox="1"/>
      </xdr:nvSpPr>
      <xdr:spPr>
        <a:xfrm>
          <a:off x="15798800" y="1458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8" name="楕円 277">
          <a:extLst>
            <a:ext uri="{FF2B5EF4-FFF2-40B4-BE49-F238E27FC236}">
              <a16:creationId xmlns:a16="http://schemas.microsoft.com/office/drawing/2014/main" id="{B61DCC78-89BD-4950-BA7B-4251767794F1}"/>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79" name="テキスト ボックス 278">
          <a:extLst>
            <a:ext uri="{FF2B5EF4-FFF2-40B4-BE49-F238E27FC236}">
              <a16:creationId xmlns:a16="http://schemas.microsoft.com/office/drawing/2014/main" id="{FD93F91F-BD71-4EA9-9ADD-8558B3EB53E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0" name="楕円 279">
          <a:extLst>
            <a:ext uri="{FF2B5EF4-FFF2-40B4-BE49-F238E27FC236}">
              <a16:creationId xmlns:a16="http://schemas.microsoft.com/office/drawing/2014/main" id="{21EDDA1C-810D-4619-A5BC-B501E3C197B4}"/>
            </a:ext>
          </a:extLst>
        </xdr:cNvPr>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142468</xdr:rowOff>
    </xdr:from>
    <xdr:ext cx="762000" cy="259045"/>
    <xdr:sp macro="" textlink="">
      <xdr:nvSpPr>
        <xdr:cNvPr id="281" name="テキスト ボックス 280">
          <a:extLst>
            <a:ext uri="{FF2B5EF4-FFF2-40B4-BE49-F238E27FC236}">
              <a16:creationId xmlns:a16="http://schemas.microsoft.com/office/drawing/2014/main" id="{9DA3C144-0527-4B8E-8F66-D6BC599F1524}"/>
            </a:ext>
          </a:extLst>
        </xdr:cNvPr>
        <xdr:cNvSpPr txBox="1"/>
      </xdr:nvSpPr>
      <xdr:spPr>
        <a:xfrm>
          <a:off x="14020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2" name="楕円 281">
          <a:extLst>
            <a:ext uri="{FF2B5EF4-FFF2-40B4-BE49-F238E27FC236}">
              <a16:creationId xmlns:a16="http://schemas.microsoft.com/office/drawing/2014/main" id="{D151F5F8-56AC-4CE8-ACE8-7D6ECC90B159}"/>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83" name="テキスト ボックス 282">
          <a:extLst>
            <a:ext uri="{FF2B5EF4-FFF2-40B4-BE49-F238E27FC236}">
              <a16:creationId xmlns:a16="http://schemas.microsoft.com/office/drawing/2014/main" id="{0D5C1309-3B76-4F62-B31B-4070E7A327CA}"/>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2EA09465-A246-4970-B898-5BA718E2137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B15EFE-E2D6-4698-9FE8-3B746DD3473B}"/>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33825068-0DF4-4C71-A1CE-BF4CD2BCC81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1434A49F-E4CF-4D96-B972-DA5E4C82261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BDB6D594-81E1-4F83-B147-1A517093125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B4ADE288-5845-465B-BB8A-C03683ED21A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92506F7B-7BCA-4209-AE3D-1E5BFD1658C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9581087E-A1A2-4921-84E9-71CCA164110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698DCEEE-8ADD-49AF-A56D-DF756014D57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C29A53BF-F26F-44F9-890D-C20E56B21C0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342122FC-9B0C-4AF4-9397-62D0740A20AF}"/>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1BB00463-A337-44B4-9B7B-6FC14DFDE25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DD251E21-47D1-493E-9A53-0CC159C8AAC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年間を計画期間とする「春日部市職員定員管理計画」により、病院部門を除く職員数は</a:t>
          </a:r>
          <a:r>
            <a:rPr kumimoji="1" lang="en-US" altLang="ja-JP" sz="1300">
              <a:latin typeface="ＭＳ Ｐゴシック" panose="020B0600070205080204" pitchFamily="50" charset="-128"/>
              <a:ea typeface="ＭＳ Ｐゴシック" panose="020B0600070205080204" pitchFamily="50" charset="-128"/>
            </a:rPr>
            <a:t>1,414</a:t>
          </a:r>
          <a:r>
            <a:rPr kumimoji="1" lang="ja-JP" altLang="en-US" sz="1300">
              <a:latin typeface="ＭＳ Ｐゴシック" panose="020B0600070205080204" pitchFamily="50" charset="-128"/>
              <a:ea typeface="ＭＳ Ｐゴシック" panose="020B0600070205080204" pitchFamily="50" charset="-128"/>
            </a:rPr>
            <a:t>人を上限として、その範囲内において職員を配置することとしている。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なお、本市の人口千人当たりの職員数については、令和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5.72</a:t>
          </a:r>
          <a:r>
            <a:rPr kumimoji="1" lang="ja-JP" altLang="en-US" sz="1300">
              <a:latin typeface="ＭＳ Ｐゴシック" panose="020B0600070205080204" pitchFamily="50" charset="-128"/>
              <a:ea typeface="ＭＳ Ｐゴシック" panose="020B0600070205080204" pitchFamily="50" charset="-128"/>
            </a:rPr>
            <a:t>人と前年度より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人増加したが、類似団体内平均値を継続して下回っている状況である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762FE538-241E-4E55-AB60-0C54868DBF1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E51C9A06-C8FE-457D-9D69-53BF8CEA7098}"/>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BB5358AD-7A2E-4F06-B9A6-B35BC5FEFE6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A6296ACD-DD95-4571-A5A8-E1E99A0A9638}"/>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F40C794B-7BAE-4F6E-8868-62EF9226C59F}"/>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105CCEC2-D1B7-4597-9985-B6D6707E8C57}"/>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D894DE9F-3BE0-4A97-87B4-DE0D81C1311C}"/>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73046084-322D-48C7-88A1-DBBB19E6EE4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FA78A360-8E3A-454D-9774-2132A539A008}"/>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9D7EE1CD-9465-49E7-BDB9-F57928B96A97}"/>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9855888D-E56F-4D9B-B59C-505C28029A48}"/>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B331E7C7-D8ED-4E7B-B414-52B30D8375DB}"/>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B39713B5-5684-42B6-8C2A-3B1D83C87D55}"/>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59C30262-F6D7-493C-8733-B3B2A248593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5D615673-6DAF-46D4-B01B-6DBCED0633F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B91E68B9-A72B-4C59-B95C-4B6F6DD6599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34502</xdr:rowOff>
    </xdr:from>
    <xdr:to>
      <xdr:col>81</xdr:col>
      <xdr:colOff>44450</xdr:colOff>
      <xdr:row>66</xdr:row>
      <xdr:rowOff>50377</xdr:rowOff>
    </xdr:to>
    <xdr:cxnSp macro="">
      <xdr:nvCxnSpPr>
        <xdr:cNvPr id="313" name="直線コネクタ 312">
          <a:extLst>
            <a:ext uri="{FF2B5EF4-FFF2-40B4-BE49-F238E27FC236}">
              <a16:creationId xmlns:a16="http://schemas.microsoft.com/office/drawing/2014/main" id="{6CF4C413-2B7C-46E9-8A1D-1A6F5DB9EEBF}"/>
            </a:ext>
          </a:extLst>
        </xdr:cNvPr>
        <xdr:cNvCxnSpPr/>
      </xdr:nvCxnSpPr>
      <xdr:spPr>
        <a:xfrm flipV="1">
          <a:off x="17018000" y="9978602"/>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4" name="定員管理の状況最小値テキスト">
          <a:extLst>
            <a:ext uri="{FF2B5EF4-FFF2-40B4-BE49-F238E27FC236}">
              <a16:creationId xmlns:a16="http://schemas.microsoft.com/office/drawing/2014/main" id="{044153CD-F14E-4116-A2B7-CBB8CBDD7BE6}"/>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5" name="直線コネクタ 314">
          <a:extLst>
            <a:ext uri="{FF2B5EF4-FFF2-40B4-BE49-F238E27FC236}">
              <a16:creationId xmlns:a16="http://schemas.microsoft.com/office/drawing/2014/main" id="{64E007B6-DA07-4572-8887-AE51F331E4AC}"/>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120879</xdr:rowOff>
    </xdr:from>
    <xdr:ext cx="762000" cy="259045"/>
    <xdr:sp macro="" textlink="">
      <xdr:nvSpPr>
        <xdr:cNvPr id="316" name="定員管理の状況最大値テキスト">
          <a:extLst>
            <a:ext uri="{FF2B5EF4-FFF2-40B4-BE49-F238E27FC236}">
              <a16:creationId xmlns:a16="http://schemas.microsoft.com/office/drawing/2014/main" id="{0734BD90-9679-43C5-B131-35E17CF11908}"/>
            </a:ext>
          </a:extLst>
        </xdr:cNvPr>
        <xdr:cNvSpPr txBox="1"/>
      </xdr:nvSpPr>
      <xdr:spPr>
        <a:xfrm>
          <a:off x="17106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34502</xdr:rowOff>
    </xdr:from>
    <xdr:to>
      <xdr:col>81</xdr:col>
      <xdr:colOff>133350</xdr:colOff>
      <xdr:row>58</xdr:row>
      <xdr:rowOff>34502</xdr:rowOff>
    </xdr:to>
    <xdr:cxnSp macro="">
      <xdr:nvCxnSpPr>
        <xdr:cNvPr id="317" name="直線コネクタ 316">
          <a:extLst>
            <a:ext uri="{FF2B5EF4-FFF2-40B4-BE49-F238E27FC236}">
              <a16:creationId xmlns:a16="http://schemas.microsoft.com/office/drawing/2014/main" id="{3A41B28A-4FED-454D-AD2A-1C85045B09D6}"/>
            </a:ext>
          </a:extLst>
        </xdr:cNvPr>
        <xdr:cNvCxnSpPr/>
      </xdr:nvCxnSpPr>
      <xdr:spPr>
        <a:xfrm>
          <a:off x="16929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164677</xdr:rowOff>
    </xdr:to>
    <xdr:cxnSp macro="">
      <xdr:nvCxnSpPr>
        <xdr:cNvPr id="318" name="直線コネクタ 317">
          <a:extLst>
            <a:ext uri="{FF2B5EF4-FFF2-40B4-BE49-F238E27FC236}">
              <a16:creationId xmlns:a16="http://schemas.microsoft.com/office/drawing/2014/main" id="{B7D98C5D-2447-4140-BA06-543C3105EC98}"/>
            </a:ext>
          </a:extLst>
        </xdr:cNvPr>
        <xdr:cNvCxnSpPr/>
      </xdr:nvCxnSpPr>
      <xdr:spPr>
        <a:xfrm>
          <a:off x="16179800" y="1024001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32614</xdr:rowOff>
    </xdr:from>
    <xdr:ext cx="762000" cy="259045"/>
    <xdr:sp macro="" textlink="">
      <xdr:nvSpPr>
        <xdr:cNvPr id="319" name="定員管理の状況平均値テキスト">
          <a:extLst>
            <a:ext uri="{FF2B5EF4-FFF2-40B4-BE49-F238E27FC236}">
              <a16:creationId xmlns:a16="http://schemas.microsoft.com/office/drawing/2014/main" id="{7FF21208-06BE-49D6-8731-BFC588BC8B0D}"/>
            </a:ext>
          </a:extLst>
        </xdr:cNvPr>
        <xdr:cNvSpPr txBox="1"/>
      </xdr:nvSpPr>
      <xdr:spPr>
        <a:xfrm>
          <a:off x="17106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20" name="フローチャート: 判断 319">
          <a:extLst>
            <a:ext uri="{FF2B5EF4-FFF2-40B4-BE49-F238E27FC236}">
              <a16:creationId xmlns:a16="http://schemas.microsoft.com/office/drawing/2014/main" id="{225BC216-2F3C-4127-ADD8-74858D958021}"/>
            </a:ext>
          </a:extLst>
        </xdr:cNvPr>
        <xdr:cNvSpPr/>
      </xdr:nvSpPr>
      <xdr:spPr>
        <a:xfrm>
          <a:off x="16967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116417</xdr:rowOff>
    </xdr:from>
    <xdr:to>
      <xdr:col>77</xdr:col>
      <xdr:colOff>44450</xdr:colOff>
      <xdr:row>59</xdr:row>
      <xdr:rowOff>124460</xdr:rowOff>
    </xdr:to>
    <xdr:cxnSp macro="">
      <xdr:nvCxnSpPr>
        <xdr:cNvPr id="321" name="直線コネクタ 320">
          <a:extLst>
            <a:ext uri="{FF2B5EF4-FFF2-40B4-BE49-F238E27FC236}">
              <a16:creationId xmlns:a16="http://schemas.microsoft.com/office/drawing/2014/main" id="{003556DF-288C-4460-83FE-3E3BA3D0FCDF}"/>
            </a:ext>
          </a:extLst>
        </xdr:cNvPr>
        <xdr:cNvCxnSpPr/>
      </xdr:nvCxnSpPr>
      <xdr:spPr>
        <a:xfrm>
          <a:off x="15290800" y="10231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3EC49640-E3AC-4B02-B4BE-BE75799AD50B}"/>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a:extLst>
            <a:ext uri="{FF2B5EF4-FFF2-40B4-BE49-F238E27FC236}">
              <a16:creationId xmlns:a16="http://schemas.microsoft.com/office/drawing/2014/main" id="{08EE0646-FE01-4719-A139-A43B12788511}"/>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80221</xdr:rowOff>
    </xdr:from>
    <xdr:to>
      <xdr:col>72</xdr:col>
      <xdr:colOff>203200</xdr:colOff>
      <xdr:row>59</xdr:row>
      <xdr:rowOff>116417</xdr:rowOff>
    </xdr:to>
    <xdr:cxnSp macro="">
      <xdr:nvCxnSpPr>
        <xdr:cNvPr id="324" name="直線コネクタ 323">
          <a:extLst>
            <a:ext uri="{FF2B5EF4-FFF2-40B4-BE49-F238E27FC236}">
              <a16:creationId xmlns:a16="http://schemas.microsoft.com/office/drawing/2014/main" id="{7A2DA77D-7BE3-4F81-94D7-50373B43B6E8}"/>
            </a:ext>
          </a:extLst>
        </xdr:cNvPr>
        <xdr:cNvCxnSpPr/>
      </xdr:nvCxnSpPr>
      <xdr:spPr>
        <a:xfrm>
          <a:off x="14401800" y="1019577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9DAE9C59-7BC0-4F9E-B7C2-46CBE9C22D07}"/>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a:extLst>
            <a:ext uri="{FF2B5EF4-FFF2-40B4-BE49-F238E27FC236}">
              <a16:creationId xmlns:a16="http://schemas.microsoft.com/office/drawing/2014/main" id="{CF48913E-D029-43E4-948E-298238FE4EDA}"/>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60113</xdr:rowOff>
    </xdr:from>
    <xdr:to>
      <xdr:col>68</xdr:col>
      <xdr:colOff>152400</xdr:colOff>
      <xdr:row>59</xdr:row>
      <xdr:rowOff>80221</xdr:rowOff>
    </xdr:to>
    <xdr:cxnSp macro="">
      <xdr:nvCxnSpPr>
        <xdr:cNvPr id="327" name="直線コネクタ 326">
          <a:extLst>
            <a:ext uri="{FF2B5EF4-FFF2-40B4-BE49-F238E27FC236}">
              <a16:creationId xmlns:a16="http://schemas.microsoft.com/office/drawing/2014/main" id="{72690A3C-617F-46A5-AC8E-0A5F1649D1CE}"/>
            </a:ext>
          </a:extLst>
        </xdr:cNvPr>
        <xdr:cNvCxnSpPr/>
      </xdr:nvCxnSpPr>
      <xdr:spPr>
        <a:xfrm>
          <a:off x="13512800" y="101756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7165B26D-CABA-443E-80BE-E0C74BE34CD7}"/>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a:extLst>
            <a:ext uri="{FF2B5EF4-FFF2-40B4-BE49-F238E27FC236}">
              <a16:creationId xmlns:a16="http://schemas.microsoft.com/office/drawing/2014/main" id="{57461AE2-E4B9-4C88-95D8-6FF8CEC003B5}"/>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0" name="フローチャート: 判断 329">
          <a:extLst>
            <a:ext uri="{FF2B5EF4-FFF2-40B4-BE49-F238E27FC236}">
              <a16:creationId xmlns:a16="http://schemas.microsoft.com/office/drawing/2014/main" id="{5C394D60-EBBD-4BD4-9A6E-052F476F971C}"/>
            </a:ext>
          </a:extLst>
        </xdr:cNvPr>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31" name="テキスト ボックス 330">
          <a:extLst>
            <a:ext uri="{FF2B5EF4-FFF2-40B4-BE49-F238E27FC236}">
              <a16:creationId xmlns:a16="http://schemas.microsoft.com/office/drawing/2014/main" id="{22D5478F-66C3-4661-8CBE-7927D9CBFDA0}"/>
            </a:ext>
          </a:extLst>
        </xdr:cNvPr>
        <xdr:cNvSpPr txBox="1"/>
      </xdr:nvSpPr>
      <xdr:spPr>
        <a:xfrm>
          <a:off x="13131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E865A615-B317-4F8E-91CF-4F212EEDD67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3F8CAB-A2E6-4E2D-9206-0FC8236E1B0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EFAD137-D4A2-4706-A985-E172A52921B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EDA749DA-356E-43FF-9872-D4ACE7C1420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D62C205-4800-4769-9394-CF8580360E3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113877</xdr:rowOff>
    </xdr:from>
    <xdr:to>
      <xdr:col>81</xdr:col>
      <xdr:colOff>95250</xdr:colOff>
      <xdr:row>60</xdr:row>
      <xdr:rowOff>44027</xdr:rowOff>
    </xdr:to>
    <xdr:sp macro="" textlink="">
      <xdr:nvSpPr>
        <xdr:cNvPr id="337" name="楕円 336">
          <a:extLst>
            <a:ext uri="{FF2B5EF4-FFF2-40B4-BE49-F238E27FC236}">
              <a16:creationId xmlns:a16="http://schemas.microsoft.com/office/drawing/2014/main" id="{05CE51C2-3805-43F1-8D58-4E62CF402596}"/>
            </a:ext>
          </a:extLst>
        </xdr:cNvPr>
        <xdr:cNvSpPr/>
      </xdr:nvSpPr>
      <xdr:spPr>
        <a:xfrm>
          <a:off x="16967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130404</xdr:rowOff>
    </xdr:from>
    <xdr:ext cx="762000" cy="259045"/>
    <xdr:sp macro="" textlink="">
      <xdr:nvSpPr>
        <xdr:cNvPr id="338" name="定員管理の状況該当値テキスト">
          <a:extLst>
            <a:ext uri="{FF2B5EF4-FFF2-40B4-BE49-F238E27FC236}">
              <a16:creationId xmlns:a16="http://schemas.microsoft.com/office/drawing/2014/main" id="{D08C6513-E5B7-4A20-98BF-7B1D62D09BB9}"/>
            </a:ext>
          </a:extLst>
        </xdr:cNvPr>
        <xdr:cNvSpPr txBox="1"/>
      </xdr:nvSpPr>
      <xdr:spPr>
        <a:xfrm>
          <a:off x="17106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39" name="楕円 338">
          <a:extLst>
            <a:ext uri="{FF2B5EF4-FFF2-40B4-BE49-F238E27FC236}">
              <a16:creationId xmlns:a16="http://schemas.microsoft.com/office/drawing/2014/main" id="{D9B5106D-8814-462E-A1F6-41B72EB54979}"/>
            </a:ext>
          </a:extLst>
        </xdr:cNvPr>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40" name="テキスト ボックス 339">
          <a:extLst>
            <a:ext uri="{FF2B5EF4-FFF2-40B4-BE49-F238E27FC236}">
              <a16:creationId xmlns:a16="http://schemas.microsoft.com/office/drawing/2014/main" id="{80AFD5EF-61E1-41CE-9F92-5C201A6C0D28}"/>
            </a:ext>
          </a:extLst>
        </xdr:cNvPr>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65617</xdr:rowOff>
    </xdr:from>
    <xdr:to>
      <xdr:col>73</xdr:col>
      <xdr:colOff>44450</xdr:colOff>
      <xdr:row>59</xdr:row>
      <xdr:rowOff>167217</xdr:rowOff>
    </xdr:to>
    <xdr:sp macro="" textlink="">
      <xdr:nvSpPr>
        <xdr:cNvPr id="341" name="楕円 340">
          <a:extLst>
            <a:ext uri="{FF2B5EF4-FFF2-40B4-BE49-F238E27FC236}">
              <a16:creationId xmlns:a16="http://schemas.microsoft.com/office/drawing/2014/main" id="{791BB77E-796D-4696-912D-8B70A443C2E9}"/>
            </a:ext>
          </a:extLst>
        </xdr:cNvPr>
        <xdr:cNvSpPr/>
      </xdr:nvSpPr>
      <xdr:spPr>
        <a:xfrm>
          <a:off x="15240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5944</xdr:rowOff>
    </xdr:from>
    <xdr:ext cx="762000" cy="259045"/>
    <xdr:sp macro="" textlink="">
      <xdr:nvSpPr>
        <xdr:cNvPr id="342" name="テキスト ボックス 341">
          <a:extLst>
            <a:ext uri="{FF2B5EF4-FFF2-40B4-BE49-F238E27FC236}">
              <a16:creationId xmlns:a16="http://schemas.microsoft.com/office/drawing/2014/main" id="{D97C1C04-3861-4317-9791-44955996FBC6}"/>
            </a:ext>
          </a:extLst>
        </xdr:cNvPr>
        <xdr:cNvSpPr txBox="1"/>
      </xdr:nvSpPr>
      <xdr:spPr>
        <a:xfrm>
          <a:off x="14909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29421</xdr:rowOff>
    </xdr:from>
    <xdr:to>
      <xdr:col>68</xdr:col>
      <xdr:colOff>203200</xdr:colOff>
      <xdr:row>59</xdr:row>
      <xdr:rowOff>131021</xdr:rowOff>
    </xdr:to>
    <xdr:sp macro="" textlink="">
      <xdr:nvSpPr>
        <xdr:cNvPr id="343" name="楕円 342">
          <a:extLst>
            <a:ext uri="{FF2B5EF4-FFF2-40B4-BE49-F238E27FC236}">
              <a16:creationId xmlns:a16="http://schemas.microsoft.com/office/drawing/2014/main" id="{161F6B79-CE1A-4CE0-AF44-681C683DB8CD}"/>
            </a:ext>
          </a:extLst>
        </xdr:cNvPr>
        <xdr:cNvSpPr/>
      </xdr:nvSpPr>
      <xdr:spPr>
        <a:xfrm>
          <a:off x="14351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141198</xdr:rowOff>
    </xdr:from>
    <xdr:ext cx="762000" cy="259045"/>
    <xdr:sp macro="" textlink="">
      <xdr:nvSpPr>
        <xdr:cNvPr id="344" name="テキスト ボックス 343">
          <a:extLst>
            <a:ext uri="{FF2B5EF4-FFF2-40B4-BE49-F238E27FC236}">
              <a16:creationId xmlns:a16="http://schemas.microsoft.com/office/drawing/2014/main" id="{A7792665-C4B9-4420-BE9E-48E5AA72CC56}"/>
            </a:ext>
          </a:extLst>
        </xdr:cNvPr>
        <xdr:cNvSpPr txBox="1"/>
      </xdr:nvSpPr>
      <xdr:spPr>
        <a:xfrm>
          <a:off x="14020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9313</xdr:rowOff>
    </xdr:from>
    <xdr:to>
      <xdr:col>64</xdr:col>
      <xdr:colOff>152400</xdr:colOff>
      <xdr:row>59</xdr:row>
      <xdr:rowOff>110913</xdr:rowOff>
    </xdr:to>
    <xdr:sp macro="" textlink="">
      <xdr:nvSpPr>
        <xdr:cNvPr id="345" name="楕円 344">
          <a:extLst>
            <a:ext uri="{FF2B5EF4-FFF2-40B4-BE49-F238E27FC236}">
              <a16:creationId xmlns:a16="http://schemas.microsoft.com/office/drawing/2014/main" id="{036BEC49-D290-4D26-AC48-C7F4E46DBF68}"/>
            </a:ext>
          </a:extLst>
        </xdr:cNvPr>
        <xdr:cNvSpPr/>
      </xdr:nvSpPr>
      <xdr:spPr>
        <a:xfrm>
          <a:off x="13462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121090</xdr:rowOff>
    </xdr:from>
    <xdr:ext cx="762000" cy="259045"/>
    <xdr:sp macro="" textlink="">
      <xdr:nvSpPr>
        <xdr:cNvPr id="346" name="テキスト ボックス 345">
          <a:extLst>
            <a:ext uri="{FF2B5EF4-FFF2-40B4-BE49-F238E27FC236}">
              <a16:creationId xmlns:a16="http://schemas.microsoft.com/office/drawing/2014/main" id="{EE2D0430-9C79-4AD7-A034-4845AEB8933F}"/>
            </a:ext>
          </a:extLst>
        </xdr:cNvPr>
        <xdr:cNvSpPr txBox="1"/>
      </xdr:nvSpPr>
      <xdr:spPr>
        <a:xfrm>
          <a:off x="13131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16DCE68D-BA44-47D0-8D5C-960F9EE0ED9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DBE92C2D-A9FD-4969-9C09-AAAD7818F77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62FC0A3D-C8AE-461D-8C3A-0D3BA7FB064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DA0358BA-C0FF-41E1-802A-BAFBDA87486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B00E9124-31DD-4143-88D9-0363A9E4463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DFE1EB04-F4A2-468D-BA51-27B93B05ACA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1DDF7EC7-AC99-494B-B6DF-2C925C287D1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935A1FAE-1752-48C7-AD2B-5B985C83128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CA2DEEE3-B92F-4EA9-A2C5-C89CE8D4A22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98702ADC-572B-43D8-851B-D90C1186EF4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672C09CE-3CD7-4DF3-AD1E-3E5B5A6AB1E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24E38C51-0078-4043-A42D-986F4247C77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78C41077-8C88-443F-98B0-4E5387E256A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令和４年度の実質公債費比率は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ポイント下がっており、類似団体平均を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実質公債費比率は３か年の平均値のため、令和元年度と令和４年度の数値を比較すると、基準財政需要額の増加による普通交付税額の増加などにより、実質公債費比率が単年度では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％減となったものの、３か年平均では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ポイント下がっている。</a:t>
          </a:r>
        </a:p>
        <a:p>
          <a:r>
            <a:rPr kumimoji="1" lang="ja-JP" altLang="en-US" sz="1300">
              <a:latin typeface="ＭＳ Ｐゴシック" panose="020B0600070205080204" pitchFamily="50" charset="-128"/>
              <a:ea typeface="ＭＳ Ｐゴシック" panose="020B0600070205080204" pitchFamily="50" charset="-128"/>
            </a:rPr>
            <a:t>　今後も市債発行の抑制に努め、基準財政需要額に算入のある市債を活用していく。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9A9F6EB6-EDDC-4308-9A51-A0D5E4C6026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DF8A9F9F-9C04-453F-8004-D18BA09D1A9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420C0D01-6C5E-4FBF-8144-67ECAE86708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F95569D1-56A1-40DF-A277-F6C1D15F1944}"/>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5EC15156-995A-4F72-A14E-850AECCBCFA2}"/>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52DFBEFC-0A6A-4CB3-A89D-6F3C2F08FA05}"/>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5F8DE9A8-29EF-4556-8F8F-FD7ED2B299CF}"/>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D52B930-7E04-45EF-9C36-417DC32348C1}"/>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677466A4-F613-43EF-ACCD-D5DAD038E95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A4DE8677-0156-46A3-B5BD-4F99252E14D4}"/>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9112E793-1EA3-4A70-9CB1-38F64EAB5B54}"/>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4CABD06A-4E6F-40D2-801B-6D14DB9F3F89}"/>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2995BD45-4C23-46A3-A463-EEA1547A8CBE}"/>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3D9D66C0-AE61-4CC4-8940-91130DF76461}"/>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47A1FFCE-D306-428A-A20F-65ED33CE87C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30D2269D-8F00-4EB2-80A2-46D80D7825C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3E5A11AC-95FC-428B-A504-C169088E4476}"/>
            </a:ext>
          </a:extLst>
        </xdr:cNvPr>
        <xdr:cNvCxnSpPr/>
      </xdr:nvCxnSpPr>
      <xdr:spPr>
        <a:xfrm flipV="1">
          <a:off x="17018000" y="6341533"/>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929D0A5D-CD86-4A36-BE8A-422AB4D71137}"/>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D6BA7BAE-9286-44FC-A582-5423454D20D3}"/>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40A7AC3A-E2D7-47FC-AEC5-4928B102F756}"/>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876C3082-085A-44AC-8872-34DBDF260EBB}"/>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103112</xdr:rowOff>
    </xdr:from>
    <xdr:to>
      <xdr:col>81</xdr:col>
      <xdr:colOff>44450</xdr:colOff>
      <xdr:row>39</xdr:row>
      <xdr:rowOff>137583</xdr:rowOff>
    </xdr:to>
    <xdr:cxnSp macro="">
      <xdr:nvCxnSpPr>
        <xdr:cNvPr id="381" name="直線コネクタ 380">
          <a:extLst>
            <a:ext uri="{FF2B5EF4-FFF2-40B4-BE49-F238E27FC236}">
              <a16:creationId xmlns:a16="http://schemas.microsoft.com/office/drawing/2014/main" id="{04F761EB-A52C-44CF-9648-62B91C4DBE5F}"/>
            </a:ext>
          </a:extLst>
        </xdr:cNvPr>
        <xdr:cNvCxnSpPr/>
      </xdr:nvCxnSpPr>
      <xdr:spPr>
        <a:xfrm flipV="1">
          <a:off x="16179800" y="67896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162275</xdr:rowOff>
    </xdr:from>
    <xdr:ext cx="762000" cy="259045"/>
    <xdr:sp macro="" textlink="">
      <xdr:nvSpPr>
        <xdr:cNvPr id="382" name="公債費負担の状況平均値テキスト">
          <a:extLst>
            <a:ext uri="{FF2B5EF4-FFF2-40B4-BE49-F238E27FC236}">
              <a16:creationId xmlns:a16="http://schemas.microsoft.com/office/drawing/2014/main" id="{2B9CD125-EC39-495C-968C-6DAD19EDF344}"/>
            </a:ext>
          </a:extLst>
        </xdr:cNvPr>
        <xdr:cNvSpPr txBox="1"/>
      </xdr:nvSpPr>
      <xdr:spPr>
        <a:xfrm>
          <a:off x="17106900" y="684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83" name="フローチャート: 判断 382">
          <a:extLst>
            <a:ext uri="{FF2B5EF4-FFF2-40B4-BE49-F238E27FC236}">
              <a16:creationId xmlns:a16="http://schemas.microsoft.com/office/drawing/2014/main" id="{6A0A4F98-5E4C-45D6-ADBA-EA920DD1879D}"/>
            </a:ext>
          </a:extLst>
        </xdr:cNvPr>
        <xdr:cNvSpPr/>
      </xdr:nvSpPr>
      <xdr:spPr>
        <a:xfrm>
          <a:off x="16967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137583</xdr:rowOff>
    </xdr:to>
    <xdr:cxnSp macro="">
      <xdr:nvCxnSpPr>
        <xdr:cNvPr id="384" name="直線コネクタ 383">
          <a:extLst>
            <a:ext uri="{FF2B5EF4-FFF2-40B4-BE49-F238E27FC236}">
              <a16:creationId xmlns:a16="http://schemas.microsoft.com/office/drawing/2014/main" id="{3C02F4AE-C8DF-43E4-838F-0B4BCDA4D278}"/>
            </a:ext>
          </a:extLst>
        </xdr:cNvPr>
        <xdr:cNvCxnSpPr/>
      </xdr:nvCxnSpPr>
      <xdr:spPr>
        <a:xfrm>
          <a:off x="15290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508BF012-9F74-459F-B4D8-3EB66A8829B7}"/>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961E18A1-6B4D-4793-A02F-A7FA1CF0D035}"/>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23585</xdr:rowOff>
    </xdr:to>
    <xdr:cxnSp macro="">
      <xdr:nvCxnSpPr>
        <xdr:cNvPr id="387" name="直線コネクタ 386">
          <a:extLst>
            <a:ext uri="{FF2B5EF4-FFF2-40B4-BE49-F238E27FC236}">
              <a16:creationId xmlns:a16="http://schemas.microsoft.com/office/drawing/2014/main" id="{7FD8214F-C6A7-42C4-AB27-9E3D9E571277}"/>
            </a:ext>
          </a:extLst>
        </xdr:cNvPr>
        <xdr:cNvCxnSpPr/>
      </xdr:nvCxnSpPr>
      <xdr:spPr>
        <a:xfrm flipV="1">
          <a:off x="14401800" y="68241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88" name="フローチャート: 判断 387">
          <a:extLst>
            <a:ext uri="{FF2B5EF4-FFF2-40B4-BE49-F238E27FC236}">
              <a16:creationId xmlns:a16="http://schemas.microsoft.com/office/drawing/2014/main" id="{3306276A-9694-46D0-BC7F-55BF64764365}"/>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89" name="テキスト ボックス 388">
          <a:extLst>
            <a:ext uri="{FF2B5EF4-FFF2-40B4-BE49-F238E27FC236}">
              <a16:creationId xmlns:a16="http://schemas.microsoft.com/office/drawing/2014/main" id="{11EABB4E-6A6F-487A-8712-B3799A425CCE}"/>
            </a:ext>
          </a:extLst>
        </xdr:cNvPr>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23585</xdr:rowOff>
    </xdr:from>
    <xdr:to>
      <xdr:col>68</xdr:col>
      <xdr:colOff>152400</xdr:colOff>
      <xdr:row>40</xdr:row>
      <xdr:rowOff>58057</xdr:rowOff>
    </xdr:to>
    <xdr:cxnSp macro="">
      <xdr:nvCxnSpPr>
        <xdr:cNvPr id="390" name="直線コネクタ 389">
          <a:extLst>
            <a:ext uri="{FF2B5EF4-FFF2-40B4-BE49-F238E27FC236}">
              <a16:creationId xmlns:a16="http://schemas.microsoft.com/office/drawing/2014/main" id="{D19E5E2A-9640-4EC7-9999-EB09C94FD19F}"/>
            </a:ext>
          </a:extLst>
        </xdr:cNvPr>
        <xdr:cNvCxnSpPr/>
      </xdr:nvCxnSpPr>
      <xdr:spPr>
        <a:xfrm flipV="1">
          <a:off x="13512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1" name="フローチャート: 判断 390">
          <a:extLst>
            <a:ext uri="{FF2B5EF4-FFF2-40B4-BE49-F238E27FC236}">
              <a16:creationId xmlns:a16="http://schemas.microsoft.com/office/drawing/2014/main" id="{999E322F-349B-4BF8-996E-5582204C31C1}"/>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2" name="テキスト ボックス 391">
          <a:extLst>
            <a:ext uri="{FF2B5EF4-FFF2-40B4-BE49-F238E27FC236}">
              <a16:creationId xmlns:a16="http://schemas.microsoft.com/office/drawing/2014/main" id="{9435A421-788F-4764-9DFC-92C5B36B2583}"/>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3" name="フローチャート: 判断 392">
          <a:extLst>
            <a:ext uri="{FF2B5EF4-FFF2-40B4-BE49-F238E27FC236}">
              <a16:creationId xmlns:a16="http://schemas.microsoft.com/office/drawing/2014/main" id="{8787BB57-7CE8-4F71-9734-5014F9E59EA9}"/>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4" name="テキスト ボックス 393">
          <a:extLst>
            <a:ext uri="{FF2B5EF4-FFF2-40B4-BE49-F238E27FC236}">
              <a16:creationId xmlns:a16="http://schemas.microsoft.com/office/drawing/2014/main" id="{CECF1F4E-B5A3-4A20-B1BC-A02649872C59}"/>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EEADDDF-06B2-4637-A231-D211F3EDA7A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A9E1233-CF3E-485F-BA9E-40332E4503F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B09EA1F-2F71-46DA-8059-B25099C1B86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7CA7B9C-ED81-4155-899C-6C4205F0FB6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93BCA0A-B00B-4D83-BBE1-E4BAFB55BD3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52312</xdr:rowOff>
    </xdr:from>
    <xdr:to>
      <xdr:col>81</xdr:col>
      <xdr:colOff>95250</xdr:colOff>
      <xdr:row>39</xdr:row>
      <xdr:rowOff>153912</xdr:rowOff>
    </xdr:to>
    <xdr:sp macro="" textlink="">
      <xdr:nvSpPr>
        <xdr:cNvPr id="400" name="楕円 399">
          <a:extLst>
            <a:ext uri="{FF2B5EF4-FFF2-40B4-BE49-F238E27FC236}">
              <a16:creationId xmlns:a16="http://schemas.microsoft.com/office/drawing/2014/main" id="{784AF02D-90C0-4694-B251-4DE83B2C8770}"/>
            </a:ext>
          </a:extLst>
        </xdr:cNvPr>
        <xdr:cNvSpPr/>
      </xdr:nvSpPr>
      <xdr:spPr>
        <a:xfrm>
          <a:off x="16967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68839</xdr:rowOff>
    </xdr:from>
    <xdr:ext cx="762000" cy="259045"/>
    <xdr:sp macro="" textlink="">
      <xdr:nvSpPr>
        <xdr:cNvPr id="401" name="公債費負担の状況該当値テキスト">
          <a:extLst>
            <a:ext uri="{FF2B5EF4-FFF2-40B4-BE49-F238E27FC236}">
              <a16:creationId xmlns:a16="http://schemas.microsoft.com/office/drawing/2014/main" id="{DE9A60EE-82F3-4FA3-A4A5-9D1F8253C2E1}"/>
            </a:ext>
          </a:extLst>
        </xdr:cNvPr>
        <xdr:cNvSpPr txBox="1"/>
      </xdr:nvSpPr>
      <xdr:spPr>
        <a:xfrm>
          <a:off x="17106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2" name="楕円 401">
          <a:extLst>
            <a:ext uri="{FF2B5EF4-FFF2-40B4-BE49-F238E27FC236}">
              <a16:creationId xmlns:a16="http://schemas.microsoft.com/office/drawing/2014/main" id="{DB252F79-E1F9-45BC-B3EE-998A35FD83A1}"/>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3" name="テキスト ボックス 402">
          <a:extLst>
            <a:ext uri="{FF2B5EF4-FFF2-40B4-BE49-F238E27FC236}">
              <a16:creationId xmlns:a16="http://schemas.microsoft.com/office/drawing/2014/main" id="{1C66E7D4-55D1-49F2-B58D-486E83F1F5E3}"/>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4" name="楕円 403">
          <a:extLst>
            <a:ext uri="{FF2B5EF4-FFF2-40B4-BE49-F238E27FC236}">
              <a16:creationId xmlns:a16="http://schemas.microsoft.com/office/drawing/2014/main" id="{B9103FF3-C94C-42C8-9B46-8FF015EBDAAB}"/>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5" name="テキスト ボックス 404">
          <a:extLst>
            <a:ext uri="{FF2B5EF4-FFF2-40B4-BE49-F238E27FC236}">
              <a16:creationId xmlns:a16="http://schemas.microsoft.com/office/drawing/2014/main" id="{1DB8F544-DC77-4C53-82C0-893854FE463A}"/>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144235</xdr:rowOff>
    </xdr:from>
    <xdr:to>
      <xdr:col>68</xdr:col>
      <xdr:colOff>203200</xdr:colOff>
      <xdr:row>40</xdr:row>
      <xdr:rowOff>74385</xdr:rowOff>
    </xdr:to>
    <xdr:sp macro="" textlink="">
      <xdr:nvSpPr>
        <xdr:cNvPr id="406" name="楕円 405">
          <a:extLst>
            <a:ext uri="{FF2B5EF4-FFF2-40B4-BE49-F238E27FC236}">
              <a16:creationId xmlns:a16="http://schemas.microsoft.com/office/drawing/2014/main" id="{A1AB0801-BECC-4061-9A62-35200FE07399}"/>
            </a:ext>
          </a:extLst>
        </xdr:cNvPr>
        <xdr:cNvSpPr/>
      </xdr:nvSpPr>
      <xdr:spPr>
        <a:xfrm>
          <a:off x="1435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7" name="テキスト ボックス 406">
          <a:extLst>
            <a:ext uri="{FF2B5EF4-FFF2-40B4-BE49-F238E27FC236}">
              <a16:creationId xmlns:a16="http://schemas.microsoft.com/office/drawing/2014/main" id="{A90FB2F0-CC51-4410-BB5E-5CCEB41EB3F1}"/>
            </a:ext>
          </a:extLst>
        </xdr:cNvPr>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8" name="楕円 407">
          <a:extLst>
            <a:ext uri="{FF2B5EF4-FFF2-40B4-BE49-F238E27FC236}">
              <a16:creationId xmlns:a16="http://schemas.microsoft.com/office/drawing/2014/main" id="{9670086D-8B18-41CC-B530-BFD0EB7CA707}"/>
            </a:ext>
          </a:extLst>
        </xdr:cNvPr>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09" name="テキスト ボックス 408">
          <a:extLst>
            <a:ext uri="{FF2B5EF4-FFF2-40B4-BE49-F238E27FC236}">
              <a16:creationId xmlns:a16="http://schemas.microsoft.com/office/drawing/2014/main" id="{C586FD7E-E160-4C9F-B8A0-C74E038092ED}"/>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DB566374-1DF7-497E-B817-A1A65577760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CE1CA120-E8E5-4C83-A5E9-0D0F650AB2A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6C4DACA3-088E-49CF-BBFD-AA026937A47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97669BD6-4717-407D-8543-48516DEE543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F3DCA341-3AF7-435A-9D7F-139DE7F5849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3071EB95-0754-400B-8F9D-B959BA4936F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296FB20C-BD55-4E60-A893-3820D3ED8CB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79EB04F4-ADE0-4FF1-A795-6A68D474088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7CD12B55-F8B1-42FE-A003-ED52402BDCA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DEE43050-8E2A-42EE-BB1B-2B5C973A089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5D524A71-AFFE-4604-9748-7AEF3B2C89E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129A6EE1-29AC-4785-840E-9F4EA8F09F0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C7E4E8BA-0953-4F8C-AC81-BFB2941D70A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令和４年度の将来負担比率は</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充当可能財源等の減などにより、将来負担比率の分子となる将来負担額が増加したため、将来負担比率の悪化につながった。</a:t>
          </a:r>
        </a:p>
        <a:p>
          <a:r>
            <a:rPr kumimoji="1" lang="ja-JP" altLang="en-US" sz="1300">
              <a:latin typeface="ＭＳ Ｐゴシック" panose="020B0600070205080204" pitchFamily="50" charset="-128"/>
              <a:ea typeface="ＭＳ Ｐゴシック" panose="020B0600070205080204" pitchFamily="50" charset="-128"/>
            </a:rPr>
            <a:t>　今後も後年度に償還額の一定割合が交付税措置される有利な市債を最大限活用するなど、充当可能財源等の確保を図っていく。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4AF380CE-BE04-4C54-B99C-3D4D36FFA6E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82192B27-19E0-4AAB-8C95-63E88412884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C3A660D-0E68-45DD-B0B1-43EA4D268F9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30E92C42-E13B-46CD-B2AB-89CC3E3C6E23}"/>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415053AB-0DA5-4238-8C08-8125A870FE2E}"/>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7148B459-4223-48AE-A92C-D23E124ADFC7}"/>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7521DBCF-B858-4DD9-8BFF-B3FA6AB6F2C8}"/>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D8352A0C-880D-4172-91CE-00E045C7DB17}"/>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4A3DFB3F-E80B-4F84-B585-D65BAC02C8DC}"/>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C96C49A8-8375-4A38-A1F2-DBA82285B336}"/>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62FA6FAA-0864-4BAB-8615-88F4A2342F0A}"/>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6BAA410E-E8CD-4E5C-AC5D-88BF67219F85}"/>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328825A4-48E0-4FFC-8424-EF3952E210D6}"/>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68E26CF2-4A92-4F68-B3D2-09CF33B9BB2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72846E81-D2DE-45AD-9BC9-28A916791B2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38" name="直線コネクタ 437">
          <a:extLst>
            <a:ext uri="{FF2B5EF4-FFF2-40B4-BE49-F238E27FC236}">
              <a16:creationId xmlns:a16="http://schemas.microsoft.com/office/drawing/2014/main" id="{F5AFFFC9-B125-49E9-A048-367F40FD23B2}"/>
            </a:ext>
          </a:extLst>
        </xdr:cNvPr>
        <xdr:cNvCxnSpPr/>
      </xdr:nvCxnSpPr>
      <xdr:spPr>
        <a:xfrm flipV="1">
          <a:off x="17018000" y="2370667"/>
          <a:ext cx="0" cy="1397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39" name="将来負担の状況最小値テキスト">
          <a:extLst>
            <a:ext uri="{FF2B5EF4-FFF2-40B4-BE49-F238E27FC236}">
              <a16:creationId xmlns:a16="http://schemas.microsoft.com/office/drawing/2014/main" id="{9BFD82A6-2E01-4009-AB1F-EACBDC9FD454}"/>
            </a:ext>
          </a:extLst>
        </xdr:cNvPr>
        <xdr:cNvSpPr txBox="1"/>
      </xdr:nvSpPr>
      <xdr:spPr>
        <a:xfrm>
          <a:off x="17106900" y="374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40" name="直線コネクタ 439">
          <a:extLst>
            <a:ext uri="{FF2B5EF4-FFF2-40B4-BE49-F238E27FC236}">
              <a16:creationId xmlns:a16="http://schemas.microsoft.com/office/drawing/2014/main" id="{6BB381B3-7F79-4102-9B90-1DBA4C0A4488}"/>
            </a:ext>
          </a:extLst>
        </xdr:cNvPr>
        <xdr:cNvCxnSpPr/>
      </xdr:nvCxnSpPr>
      <xdr:spPr>
        <a:xfrm>
          <a:off x="16929100" y="37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A5583765-7A1F-467D-959C-430C933BED57}"/>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83801560-4249-4816-B132-4A1EB3D4D267}"/>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44767</xdr:rowOff>
    </xdr:from>
    <xdr:to>
      <xdr:col>81</xdr:col>
      <xdr:colOff>44450</xdr:colOff>
      <xdr:row>14</xdr:row>
      <xdr:rowOff>169439</xdr:rowOff>
    </xdr:to>
    <xdr:cxnSp macro="">
      <xdr:nvCxnSpPr>
        <xdr:cNvPr id="443" name="直線コネクタ 442">
          <a:extLst>
            <a:ext uri="{FF2B5EF4-FFF2-40B4-BE49-F238E27FC236}">
              <a16:creationId xmlns:a16="http://schemas.microsoft.com/office/drawing/2014/main" id="{9A515127-0B29-4DDB-8470-698AE16043D1}"/>
            </a:ext>
          </a:extLst>
        </xdr:cNvPr>
        <xdr:cNvCxnSpPr/>
      </xdr:nvCxnSpPr>
      <xdr:spPr>
        <a:xfrm>
          <a:off x="16179800" y="2445067"/>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110825</xdr:rowOff>
    </xdr:from>
    <xdr:ext cx="762000" cy="259045"/>
    <xdr:sp macro="" textlink="">
      <xdr:nvSpPr>
        <xdr:cNvPr id="444" name="将来負担の状況平均値テキスト">
          <a:extLst>
            <a:ext uri="{FF2B5EF4-FFF2-40B4-BE49-F238E27FC236}">
              <a16:creationId xmlns:a16="http://schemas.microsoft.com/office/drawing/2014/main" id="{10C96538-91C9-4FA2-B06F-1B6C356DD698}"/>
            </a:ext>
          </a:extLst>
        </xdr:cNvPr>
        <xdr:cNvSpPr txBox="1"/>
      </xdr:nvSpPr>
      <xdr:spPr>
        <a:xfrm>
          <a:off x="17106900" y="2511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5" name="フローチャート: 判断 444">
          <a:extLst>
            <a:ext uri="{FF2B5EF4-FFF2-40B4-BE49-F238E27FC236}">
              <a16:creationId xmlns:a16="http://schemas.microsoft.com/office/drawing/2014/main" id="{3690D4F8-A5BC-4145-8BFC-EB8F43F04665}"/>
            </a:ext>
          </a:extLst>
        </xdr:cNvPr>
        <xdr:cNvSpPr/>
      </xdr:nvSpPr>
      <xdr:spPr>
        <a:xfrm>
          <a:off x="169672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44767</xdr:rowOff>
    </xdr:from>
    <xdr:to>
      <xdr:col>77</xdr:col>
      <xdr:colOff>44450</xdr:colOff>
      <xdr:row>15</xdr:row>
      <xdr:rowOff>24130</xdr:rowOff>
    </xdr:to>
    <xdr:cxnSp macro="">
      <xdr:nvCxnSpPr>
        <xdr:cNvPr id="446" name="直線コネクタ 445">
          <a:extLst>
            <a:ext uri="{FF2B5EF4-FFF2-40B4-BE49-F238E27FC236}">
              <a16:creationId xmlns:a16="http://schemas.microsoft.com/office/drawing/2014/main" id="{D46E4BF4-5936-42D3-97F3-0309AB39B2BD}"/>
            </a:ext>
          </a:extLst>
        </xdr:cNvPr>
        <xdr:cNvCxnSpPr/>
      </xdr:nvCxnSpPr>
      <xdr:spPr>
        <a:xfrm flipV="1">
          <a:off x="15290800" y="2445067"/>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7" name="フローチャート: 判断 446">
          <a:extLst>
            <a:ext uri="{FF2B5EF4-FFF2-40B4-BE49-F238E27FC236}">
              <a16:creationId xmlns:a16="http://schemas.microsoft.com/office/drawing/2014/main" id="{87CA7112-BDA3-4FFE-A12E-C95A10FA221E}"/>
            </a:ext>
          </a:extLst>
        </xdr:cNvPr>
        <xdr:cNvSpPr/>
      </xdr:nvSpPr>
      <xdr:spPr>
        <a:xfrm>
          <a:off x="16129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97913</xdr:rowOff>
    </xdr:from>
    <xdr:ext cx="736600" cy="259045"/>
    <xdr:sp macro="" textlink="">
      <xdr:nvSpPr>
        <xdr:cNvPr id="448" name="テキスト ボックス 447">
          <a:extLst>
            <a:ext uri="{FF2B5EF4-FFF2-40B4-BE49-F238E27FC236}">
              <a16:creationId xmlns:a16="http://schemas.microsoft.com/office/drawing/2014/main" id="{0FCBF403-8B29-4D93-915E-1AE2FD29CD79}"/>
            </a:ext>
          </a:extLst>
        </xdr:cNvPr>
        <xdr:cNvSpPr txBox="1"/>
      </xdr:nvSpPr>
      <xdr:spPr>
        <a:xfrm>
          <a:off x="15798800" y="266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141288</xdr:rowOff>
    </xdr:from>
    <xdr:to>
      <xdr:col>72</xdr:col>
      <xdr:colOff>203200</xdr:colOff>
      <xdr:row>15</xdr:row>
      <xdr:rowOff>24130</xdr:rowOff>
    </xdr:to>
    <xdr:cxnSp macro="">
      <xdr:nvCxnSpPr>
        <xdr:cNvPr id="449" name="直線コネクタ 448">
          <a:extLst>
            <a:ext uri="{FF2B5EF4-FFF2-40B4-BE49-F238E27FC236}">
              <a16:creationId xmlns:a16="http://schemas.microsoft.com/office/drawing/2014/main" id="{A1E577D0-F049-4F77-9DBC-EDCD92FDC56C}"/>
            </a:ext>
          </a:extLst>
        </xdr:cNvPr>
        <xdr:cNvCxnSpPr/>
      </xdr:nvCxnSpPr>
      <xdr:spPr>
        <a:xfrm>
          <a:off x="14401800" y="25415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110067</xdr:rowOff>
    </xdr:from>
    <xdr:to>
      <xdr:col>73</xdr:col>
      <xdr:colOff>44450</xdr:colOff>
      <xdr:row>16</xdr:row>
      <xdr:rowOff>40217</xdr:rowOff>
    </xdr:to>
    <xdr:sp macro="" textlink="">
      <xdr:nvSpPr>
        <xdr:cNvPr id="450" name="フローチャート: 判断 449">
          <a:extLst>
            <a:ext uri="{FF2B5EF4-FFF2-40B4-BE49-F238E27FC236}">
              <a16:creationId xmlns:a16="http://schemas.microsoft.com/office/drawing/2014/main" id="{B603BA80-2646-4BB5-8E3A-742E7FB0EA54}"/>
            </a:ext>
          </a:extLst>
        </xdr:cNvPr>
        <xdr:cNvSpPr/>
      </xdr:nvSpPr>
      <xdr:spPr>
        <a:xfrm>
          <a:off x="15240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24994</xdr:rowOff>
    </xdr:from>
    <xdr:ext cx="762000" cy="259045"/>
    <xdr:sp macro="" textlink="">
      <xdr:nvSpPr>
        <xdr:cNvPr id="451" name="テキスト ボックス 450">
          <a:extLst>
            <a:ext uri="{FF2B5EF4-FFF2-40B4-BE49-F238E27FC236}">
              <a16:creationId xmlns:a16="http://schemas.microsoft.com/office/drawing/2014/main" id="{B0DC6874-367B-4E61-B81E-704FADA893CC}"/>
            </a:ext>
          </a:extLst>
        </xdr:cNvPr>
        <xdr:cNvSpPr txBox="1"/>
      </xdr:nvSpPr>
      <xdr:spPr>
        <a:xfrm>
          <a:off x="14909800" y="276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141288</xdr:rowOff>
    </xdr:from>
    <xdr:to>
      <xdr:col>68</xdr:col>
      <xdr:colOff>152400</xdr:colOff>
      <xdr:row>15</xdr:row>
      <xdr:rowOff>146791</xdr:rowOff>
    </xdr:to>
    <xdr:cxnSp macro="">
      <xdr:nvCxnSpPr>
        <xdr:cNvPr id="452" name="直線コネクタ 451">
          <a:extLst>
            <a:ext uri="{FF2B5EF4-FFF2-40B4-BE49-F238E27FC236}">
              <a16:creationId xmlns:a16="http://schemas.microsoft.com/office/drawing/2014/main" id="{F7CB468B-18B0-4191-BD67-38BB84796C88}"/>
            </a:ext>
          </a:extLst>
        </xdr:cNvPr>
        <xdr:cNvCxnSpPr/>
      </xdr:nvCxnSpPr>
      <xdr:spPr>
        <a:xfrm flipV="1">
          <a:off x="13512800" y="2541588"/>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130175</xdr:rowOff>
    </xdr:from>
    <xdr:to>
      <xdr:col>68</xdr:col>
      <xdr:colOff>203200</xdr:colOff>
      <xdr:row>16</xdr:row>
      <xdr:rowOff>60325</xdr:rowOff>
    </xdr:to>
    <xdr:sp macro="" textlink="">
      <xdr:nvSpPr>
        <xdr:cNvPr id="453" name="フローチャート: 判断 452">
          <a:extLst>
            <a:ext uri="{FF2B5EF4-FFF2-40B4-BE49-F238E27FC236}">
              <a16:creationId xmlns:a16="http://schemas.microsoft.com/office/drawing/2014/main" id="{74361D46-4CD5-4676-A585-B10D2B509D37}"/>
            </a:ext>
          </a:extLst>
        </xdr:cNvPr>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45102</xdr:rowOff>
    </xdr:from>
    <xdr:ext cx="762000" cy="259045"/>
    <xdr:sp macro="" textlink="">
      <xdr:nvSpPr>
        <xdr:cNvPr id="454" name="テキスト ボックス 453">
          <a:extLst>
            <a:ext uri="{FF2B5EF4-FFF2-40B4-BE49-F238E27FC236}">
              <a16:creationId xmlns:a16="http://schemas.microsoft.com/office/drawing/2014/main" id="{060E7BFD-26C6-49C3-BE64-A4B98D51450C}"/>
            </a:ext>
          </a:extLst>
        </xdr:cNvPr>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55" name="フローチャート: 判断 454">
          <a:extLst>
            <a:ext uri="{FF2B5EF4-FFF2-40B4-BE49-F238E27FC236}">
              <a16:creationId xmlns:a16="http://schemas.microsoft.com/office/drawing/2014/main" id="{D4FCDA28-880A-41C3-BBCC-0D8B05181328}"/>
            </a:ext>
          </a:extLst>
        </xdr:cNvPr>
        <xdr:cNvSpPr/>
      </xdr:nvSpPr>
      <xdr:spPr>
        <a:xfrm>
          <a:off x="13462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127546</xdr:rowOff>
    </xdr:from>
    <xdr:ext cx="762000" cy="259045"/>
    <xdr:sp macro="" textlink="">
      <xdr:nvSpPr>
        <xdr:cNvPr id="456" name="テキスト ボックス 455">
          <a:extLst>
            <a:ext uri="{FF2B5EF4-FFF2-40B4-BE49-F238E27FC236}">
              <a16:creationId xmlns:a16="http://schemas.microsoft.com/office/drawing/2014/main" id="{B3AA6E05-534F-4C8B-BAC0-9CE7EF74D8BB}"/>
            </a:ext>
          </a:extLst>
        </xdr:cNvPr>
        <xdr:cNvSpPr txBox="1"/>
      </xdr:nvSpPr>
      <xdr:spPr>
        <a:xfrm>
          <a:off x="13131800" y="287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E1CAFD21-6E1C-4ACC-9512-FD443D31DEF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43EF385-F7C1-4D90-AA4C-BEF9A1A6A7A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803253DF-A9E9-4280-8D63-660047DDE64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A8EEF12-0947-4868-996B-8927FA00746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21D568D9-E963-4979-A4CF-245E1ACC79D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118639</xdr:rowOff>
    </xdr:from>
    <xdr:to>
      <xdr:col>81</xdr:col>
      <xdr:colOff>95250</xdr:colOff>
      <xdr:row>15</xdr:row>
      <xdr:rowOff>48789</xdr:rowOff>
    </xdr:to>
    <xdr:sp macro="" textlink="">
      <xdr:nvSpPr>
        <xdr:cNvPr id="462" name="楕円 461">
          <a:extLst>
            <a:ext uri="{FF2B5EF4-FFF2-40B4-BE49-F238E27FC236}">
              <a16:creationId xmlns:a16="http://schemas.microsoft.com/office/drawing/2014/main" id="{ECE44336-5646-4C94-BE82-24A040A9FDAE}"/>
            </a:ext>
          </a:extLst>
        </xdr:cNvPr>
        <xdr:cNvSpPr/>
      </xdr:nvSpPr>
      <xdr:spPr>
        <a:xfrm>
          <a:off x="16967200" y="25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135166</xdr:rowOff>
    </xdr:from>
    <xdr:ext cx="762000" cy="259045"/>
    <xdr:sp macro="" textlink="">
      <xdr:nvSpPr>
        <xdr:cNvPr id="463" name="将来負担の状況該当値テキスト">
          <a:extLst>
            <a:ext uri="{FF2B5EF4-FFF2-40B4-BE49-F238E27FC236}">
              <a16:creationId xmlns:a16="http://schemas.microsoft.com/office/drawing/2014/main" id="{D8396684-DBB5-4A8E-A02A-F33632E95769}"/>
            </a:ext>
          </a:extLst>
        </xdr:cNvPr>
        <xdr:cNvSpPr txBox="1"/>
      </xdr:nvSpPr>
      <xdr:spPr>
        <a:xfrm>
          <a:off x="17106900" y="236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165417</xdr:rowOff>
    </xdr:from>
    <xdr:to>
      <xdr:col>77</xdr:col>
      <xdr:colOff>95250</xdr:colOff>
      <xdr:row>14</xdr:row>
      <xdr:rowOff>95567</xdr:rowOff>
    </xdr:to>
    <xdr:sp macro="" textlink="">
      <xdr:nvSpPr>
        <xdr:cNvPr id="464" name="楕円 463">
          <a:extLst>
            <a:ext uri="{FF2B5EF4-FFF2-40B4-BE49-F238E27FC236}">
              <a16:creationId xmlns:a16="http://schemas.microsoft.com/office/drawing/2014/main" id="{99EDFFEF-8D69-4D6D-A60A-A2A8180DD043}"/>
            </a:ext>
          </a:extLst>
        </xdr:cNvPr>
        <xdr:cNvSpPr/>
      </xdr:nvSpPr>
      <xdr:spPr>
        <a:xfrm>
          <a:off x="16129000" y="239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105744</xdr:rowOff>
    </xdr:from>
    <xdr:ext cx="736600" cy="259045"/>
    <xdr:sp macro="" textlink="">
      <xdr:nvSpPr>
        <xdr:cNvPr id="465" name="テキスト ボックス 464">
          <a:extLst>
            <a:ext uri="{FF2B5EF4-FFF2-40B4-BE49-F238E27FC236}">
              <a16:creationId xmlns:a16="http://schemas.microsoft.com/office/drawing/2014/main" id="{DF7F9B80-2619-4B89-A6B1-2422B939F169}"/>
            </a:ext>
          </a:extLst>
        </xdr:cNvPr>
        <xdr:cNvSpPr txBox="1"/>
      </xdr:nvSpPr>
      <xdr:spPr>
        <a:xfrm>
          <a:off x="15798800" y="216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144780</xdr:rowOff>
    </xdr:from>
    <xdr:to>
      <xdr:col>73</xdr:col>
      <xdr:colOff>44450</xdr:colOff>
      <xdr:row>15</xdr:row>
      <xdr:rowOff>74930</xdr:rowOff>
    </xdr:to>
    <xdr:sp macro="" textlink="">
      <xdr:nvSpPr>
        <xdr:cNvPr id="466" name="楕円 465">
          <a:extLst>
            <a:ext uri="{FF2B5EF4-FFF2-40B4-BE49-F238E27FC236}">
              <a16:creationId xmlns:a16="http://schemas.microsoft.com/office/drawing/2014/main" id="{6C1FBDD0-26FD-4AFF-B2B2-D7EE24AD99E0}"/>
            </a:ext>
          </a:extLst>
        </xdr:cNvPr>
        <xdr:cNvSpPr/>
      </xdr:nvSpPr>
      <xdr:spPr>
        <a:xfrm>
          <a:off x="15240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85107</xdr:rowOff>
    </xdr:from>
    <xdr:ext cx="762000" cy="259045"/>
    <xdr:sp macro="" textlink="">
      <xdr:nvSpPr>
        <xdr:cNvPr id="467" name="テキスト ボックス 466">
          <a:extLst>
            <a:ext uri="{FF2B5EF4-FFF2-40B4-BE49-F238E27FC236}">
              <a16:creationId xmlns:a16="http://schemas.microsoft.com/office/drawing/2014/main" id="{20D010A6-4C18-4B70-A5E9-5F7F3DD49B77}"/>
            </a:ext>
          </a:extLst>
        </xdr:cNvPr>
        <xdr:cNvSpPr txBox="1"/>
      </xdr:nvSpPr>
      <xdr:spPr>
        <a:xfrm>
          <a:off x="14909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90488</xdr:rowOff>
    </xdr:from>
    <xdr:to>
      <xdr:col>68</xdr:col>
      <xdr:colOff>203200</xdr:colOff>
      <xdr:row>15</xdr:row>
      <xdr:rowOff>20638</xdr:rowOff>
    </xdr:to>
    <xdr:sp macro="" textlink="">
      <xdr:nvSpPr>
        <xdr:cNvPr id="468" name="楕円 467">
          <a:extLst>
            <a:ext uri="{FF2B5EF4-FFF2-40B4-BE49-F238E27FC236}">
              <a16:creationId xmlns:a16="http://schemas.microsoft.com/office/drawing/2014/main" id="{FA5D4022-9319-4B5B-89F2-0322B863BED8}"/>
            </a:ext>
          </a:extLst>
        </xdr:cNvPr>
        <xdr:cNvSpPr/>
      </xdr:nvSpPr>
      <xdr:spPr>
        <a:xfrm>
          <a:off x="14351000" y="24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30815</xdr:rowOff>
    </xdr:from>
    <xdr:ext cx="762000" cy="259045"/>
    <xdr:sp macro="" textlink="">
      <xdr:nvSpPr>
        <xdr:cNvPr id="469" name="テキスト ボックス 468">
          <a:extLst>
            <a:ext uri="{FF2B5EF4-FFF2-40B4-BE49-F238E27FC236}">
              <a16:creationId xmlns:a16="http://schemas.microsoft.com/office/drawing/2014/main" id="{664B72D4-3A90-435B-A1C7-E2C2446E70AA}"/>
            </a:ext>
          </a:extLst>
        </xdr:cNvPr>
        <xdr:cNvSpPr txBox="1"/>
      </xdr:nvSpPr>
      <xdr:spPr>
        <a:xfrm>
          <a:off x="14020800" y="225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95991</xdr:rowOff>
    </xdr:from>
    <xdr:to>
      <xdr:col>64</xdr:col>
      <xdr:colOff>152400</xdr:colOff>
      <xdr:row>16</xdr:row>
      <xdr:rowOff>26141</xdr:rowOff>
    </xdr:to>
    <xdr:sp macro="" textlink="">
      <xdr:nvSpPr>
        <xdr:cNvPr id="470" name="楕円 469">
          <a:extLst>
            <a:ext uri="{FF2B5EF4-FFF2-40B4-BE49-F238E27FC236}">
              <a16:creationId xmlns:a16="http://schemas.microsoft.com/office/drawing/2014/main" id="{52EE3088-7498-4061-AED4-3204541AC8C1}"/>
            </a:ext>
          </a:extLst>
        </xdr:cNvPr>
        <xdr:cNvSpPr/>
      </xdr:nvSpPr>
      <xdr:spPr>
        <a:xfrm>
          <a:off x="13462000" y="26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36318</xdr:rowOff>
    </xdr:from>
    <xdr:ext cx="762000" cy="259045"/>
    <xdr:sp macro="" textlink="">
      <xdr:nvSpPr>
        <xdr:cNvPr id="471" name="テキスト ボックス 470">
          <a:extLst>
            <a:ext uri="{FF2B5EF4-FFF2-40B4-BE49-F238E27FC236}">
              <a16:creationId xmlns:a16="http://schemas.microsoft.com/office/drawing/2014/main" id="{20C727CA-DC93-4B88-9B0E-EE6F75167610}"/>
            </a:ext>
          </a:extLst>
        </xdr:cNvPr>
        <xdr:cNvSpPr txBox="1"/>
      </xdr:nvSpPr>
      <xdr:spPr>
        <a:xfrm>
          <a:off x="13131800" y="243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埼玉県春日部市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231,726
226,746
66.00
90,028,276
85,699,016
3,822,011
46,124,629
67,143,068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9.9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人件費に係る経常収支比率は</a:t>
          </a:r>
          <a:r>
            <a:rPr kumimoji="1" lang="en-US" altLang="ja-JP" sz="1300">
              <a:solidFill>
                <a:schemeClr val="dk1"/>
              </a:solidFill>
              <a:effectLst/>
              <a:latin typeface="ＭＳ Ｐゴシック"/>
              <a:ea typeface="ＭＳ Ｐゴシック"/>
              <a:cs typeface="+mn-cs"/>
            </a:rPr>
            <a:t>22.6</a:t>
          </a:r>
          <a:r>
            <a:rPr kumimoji="1" lang="ja-JP" altLang="en-US" sz="1300">
              <a:solidFill>
                <a:schemeClr val="dk1"/>
              </a:solidFill>
              <a:effectLst/>
              <a:latin typeface="ＭＳ Ｐゴシック"/>
              <a:ea typeface="ＭＳ Ｐゴシック"/>
              <a:cs typeface="+mn-cs"/>
            </a:rPr>
            <a:t>％と、類似団体平均値を</a:t>
          </a:r>
          <a:r>
            <a:rPr kumimoji="1" lang="en-US" altLang="ja-JP" sz="1300">
              <a:solidFill>
                <a:schemeClr val="dk1"/>
              </a:solidFill>
              <a:effectLst/>
              <a:latin typeface="ＭＳ Ｐゴシック"/>
              <a:ea typeface="ＭＳ Ｐゴシック"/>
              <a:cs typeface="+mn-cs"/>
            </a:rPr>
            <a:t>3.2</a:t>
          </a:r>
          <a:r>
            <a:rPr kumimoji="1" lang="ja-JP" altLang="en-US" sz="1300">
              <a:solidFill>
                <a:schemeClr val="dk1"/>
              </a:solidFill>
              <a:effectLst/>
              <a:latin typeface="ＭＳ Ｐゴシック"/>
              <a:ea typeface="ＭＳ Ｐゴシック"/>
              <a:cs typeface="+mn-cs"/>
            </a:rPr>
            <a:t>ポイント下回っており、低い水準にある。平成</a:t>
          </a:r>
          <a:r>
            <a:rPr kumimoji="1" lang="en-US" altLang="ja-JP" sz="1300">
              <a:solidFill>
                <a:schemeClr val="dk1"/>
              </a:solidFill>
              <a:effectLst/>
              <a:latin typeface="ＭＳ Ｐゴシック"/>
              <a:ea typeface="ＭＳ Ｐゴシック"/>
              <a:cs typeface="+mn-cs"/>
            </a:rPr>
            <a:t>19</a:t>
          </a:r>
          <a:r>
            <a:rPr kumimoji="1" lang="ja-JP" altLang="en-US" sz="1300">
              <a:solidFill>
                <a:schemeClr val="dk1"/>
              </a:solidFill>
              <a:effectLst/>
              <a:latin typeface="ＭＳ Ｐゴシック"/>
              <a:ea typeface="ＭＳ Ｐゴシック"/>
              <a:cs typeface="+mn-cs"/>
            </a:rPr>
            <a:t>年度から年功的な給与上昇の抑制等の対策を講じているものの、令和</a:t>
          </a:r>
          <a:r>
            <a:rPr kumimoji="1" lang="en-US" altLang="ja-JP" sz="1300">
              <a:solidFill>
                <a:schemeClr val="dk1"/>
              </a:solidFill>
              <a:effectLst/>
              <a:latin typeface="ＭＳ Ｐゴシック"/>
              <a:ea typeface="ＭＳ Ｐゴシック"/>
              <a:cs typeface="+mn-cs"/>
            </a:rPr>
            <a:t>4</a:t>
          </a:r>
          <a:r>
            <a:rPr kumimoji="1" lang="ja-JP" altLang="en-US" sz="1300">
              <a:solidFill>
                <a:schemeClr val="dk1"/>
              </a:solidFill>
              <a:effectLst/>
              <a:latin typeface="ＭＳ Ｐゴシック"/>
              <a:ea typeface="ＭＳ Ｐゴシック"/>
              <a:cs typeface="+mn-cs"/>
            </a:rPr>
            <a:t>年度においては、職員手当の増などにより普通会計人件費全体としては</a:t>
          </a:r>
          <a:r>
            <a:rPr kumimoji="1" lang="en-US" altLang="ja-JP" sz="1300">
              <a:solidFill>
                <a:schemeClr val="dk1"/>
              </a:solidFill>
              <a:effectLst/>
              <a:latin typeface="ＭＳ Ｐゴシック"/>
              <a:ea typeface="ＭＳ Ｐゴシック"/>
              <a:cs typeface="+mn-cs"/>
            </a:rPr>
            <a:t>88,343</a:t>
          </a:r>
          <a:r>
            <a:rPr kumimoji="1" lang="ja-JP" altLang="en-US" sz="1300">
              <a:solidFill>
                <a:schemeClr val="dk1"/>
              </a:solidFill>
              <a:effectLst/>
              <a:latin typeface="ＭＳ Ｐゴシック"/>
              <a:ea typeface="ＭＳ Ｐゴシック"/>
              <a:cs typeface="+mn-cs"/>
            </a:rPr>
            <a:t>千円増となった。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今後においても、職員定員管理計画の着実な実施及び人事院勧告に準拠した給与改定の実施等により引き続き給与の適正化に努めていくと同時に、</a:t>
          </a:r>
          <a:r>
            <a:rPr kumimoji="1" lang="ja-JP" altLang="ja-JP" sz="1300">
              <a:solidFill>
                <a:schemeClr val="dk1"/>
              </a:solidFill>
              <a:effectLst/>
              <a:latin typeface="ＭＳ Ｐゴシック"/>
              <a:ea typeface="ＭＳ Ｐゴシック"/>
              <a:cs typeface="+mn-cs"/>
            </a:rPr>
            <a:t>指定管理者制度の導入などの検討を行う</a:t>
          </a:r>
          <a:r>
            <a:rPr kumimoji="1" lang="ja-JP" altLang="en-US"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Ｐゴシック"/>
            <a:ea typeface="ＭＳ Ｐゴシック"/>
            <a:cs typeface="+mn-cs"/>
          </a:endParaRP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32.0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368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107950</xdr:rowOff>
    </xdr:from>
    <xdr:to>
      <xdr:col>24</xdr:col>
      <xdr:colOff>25400</xdr:colOff>
      <xdr:row>42</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38320" y="559435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27220" y="720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69740" y="72326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22860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27220" y="5337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107950</xdr:rowOff>
    </xdr:from>
    <xdr:to>
      <xdr:col>24</xdr:col>
      <xdr:colOff>114300</xdr:colOff>
      <xdr:row>32</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69740" y="55943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32</xdr:row>
      <xdr:rowOff>69850</xdr:rowOff>
    </xdr:from>
    <xdr:to>
      <xdr:col>24</xdr:col>
      <xdr:colOff>25400</xdr:colOff>
      <xdr:row>33</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594100" y="5556250"/>
          <a:ext cx="74422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124460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27220" y="6296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07840" y="63246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69850</xdr:rowOff>
    </xdr:from>
    <xdr:to>
      <xdr:col>19</xdr:col>
      <xdr:colOff>179705</xdr:colOff>
      <xdr:row>34</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794000" y="5556250"/>
          <a:ext cx="8001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50920" y="6248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162560</xdr:rowOff>
    </xdr:from>
    <xdr:ext cx="73596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41040" y="6334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50800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986280" y="5880100"/>
          <a:ext cx="8077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43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48260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5364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165100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198880" y="599440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95250</xdr:rowOff>
    </xdr:from>
    <xdr:to>
      <xdr:col>11</xdr:col>
      <xdr:colOff>60325</xdr:colOff>
      <xdr:row>36</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55800" y="60960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10160</xdr:rowOff>
    </xdr:from>
    <xdr:ext cx="76200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45920" y="618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4808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143510</xdr:rowOff>
    </xdr:from>
    <xdr:ext cx="761365" cy="2584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58520" y="6144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1427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136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061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033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33</xdr:row>
      <xdr:rowOff>57150</xdr:rowOff>
    </xdr:from>
    <xdr:to>
      <xdr:col>24</xdr:col>
      <xdr:colOff>76200</xdr:colOff>
      <xdr:row>33</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07840" y="57150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73660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27220" y="556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32</xdr:row>
      <xdr:rowOff>19050</xdr:rowOff>
    </xdr:from>
    <xdr:to>
      <xdr:col>20</xdr:col>
      <xdr:colOff>38100</xdr:colOff>
      <xdr:row>32</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50920" y="55054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130810</xdr:rowOff>
    </xdr:from>
    <xdr:ext cx="73596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41040" y="5274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43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111760</xdr:rowOff>
    </xdr:from>
    <xdr:ext cx="762000" cy="2584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53640" y="5598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55800" y="5943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54610</xdr:rowOff>
    </xdr:from>
    <xdr:ext cx="762000" cy="2584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45920" y="5712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4808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54610</xdr:rowOff>
    </xdr:from>
    <xdr:ext cx="761365" cy="2584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58520" y="5712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物件費に係る経常収支比率は、前年度に比べ</a:t>
          </a:r>
          <a:r>
            <a:rPr kumimoji="1" lang="en-US" altLang="ja-JP" sz="1300">
              <a:latin typeface="ＭＳ Ｐゴシック"/>
              <a:ea typeface="ＭＳ Ｐゴシック"/>
            </a:rPr>
            <a:t>1.9</a:t>
          </a:r>
          <a:r>
            <a:rPr kumimoji="1" lang="ja-JP" altLang="en-US" sz="1300">
              <a:latin typeface="ＭＳ Ｐゴシック"/>
              <a:ea typeface="ＭＳ Ｐゴシック"/>
            </a:rPr>
            <a:t>ポイントの増となり、類似団体平均を</a:t>
          </a:r>
          <a:r>
            <a:rPr kumimoji="1" lang="en-US" altLang="ja-JP" sz="1300">
              <a:latin typeface="ＭＳ Ｐゴシック"/>
              <a:ea typeface="ＭＳ Ｐゴシック"/>
            </a:rPr>
            <a:t>4.6</a:t>
          </a:r>
          <a:r>
            <a:rPr kumimoji="1" lang="ja-JP" altLang="en-US" sz="1300">
              <a:latin typeface="ＭＳ Ｐゴシック"/>
              <a:ea typeface="ＭＳ Ｐゴシック"/>
            </a:rPr>
            <a:t>ポイント上回った。</a:t>
          </a:r>
        </a:p>
        <a:p>
          <a:r>
            <a:rPr kumimoji="1" lang="ja-JP" altLang="en-US" sz="1300">
              <a:latin typeface="ＭＳ Ｐゴシック"/>
              <a:ea typeface="ＭＳ Ｐゴシック"/>
            </a:rPr>
            <a:t>　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年度は主に公共施設等の光熱水費・燃料費に係る経費が</a:t>
          </a:r>
          <a:r>
            <a:rPr kumimoji="1" lang="en-US" altLang="ja-JP" sz="1300">
              <a:latin typeface="ＭＳ Ｐゴシック"/>
              <a:ea typeface="ＭＳ Ｐゴシック"/>
            </a:rPr>
            <a:t>240,678</a:t>
          </a:r>
          <a:r>
            <a:rPr kumimoji="1" lang="ja-JP" altLang="en-US" sz="1300">
              <a:latin typeface="ＭＳ Ｐゴシック"/>
              <a:ea typeface="ＭＳ Ｐゴシック"/>
            </a:rPr>
            <a:t>千円増となったことなどにより、物件費充当経常一般財源等が</a:t>
          </a:r>
          <a:r>
            <a:rPr kumimoji="1" lang="en-US" altLang="ja-JP" sz="1300">
              <a:latin typeface="ＭＳ Ｐゴシック"/>
              <a:ea typeface="ＭＳ Ｐゴシック"/>
            </a:rPr>
            <a:t>525,455</a:t>
          </a:r>
          <a:r>
            <a:rPr kumimoji="1" lang="ja-JP" altLang="en-US" sz="1300">
              <a:latin typeface="ＭＳ Ｐゴシック"/>
              <a:ea typeface="ＭＳ Ｐゴシック"/>
            </a:rPr>
            <a:t>千円増となったため、前年度比</a:t>
          </a:r>
          <a:r>
            <a:rPr kumimoji="1" lang="en-US" altLang="ja-JP" sz="1300">
              <a:latin typeface="ＭＳ Ｐゴシック"/>
              <a:ea typeface="ＭＳ Ｐゴシック"/>
            </a:rPr>
            <a:t>1.9</a:t>
          </a:r>
          <a:r>
            <a:rPr kumimoji="1" lang="ja-JP" altLang="en-US" sz="1300">
              <a:latin typeface="ＭＳ Ｐゴシック"/>
              <a:ea typeface="ＭＳ Ｐゴシック"/>
            </a:rPr>
            <a:t>ポイントの増となった。</a:t>
          </a:r>
        </a:p>
        <a:p>
          <a:r>
            <a:rPr kumimoji="1" lang="ja-JP" altLang="en-US" sz="1300">
              <a:latin typeface="ＭＳ Ｐゴシック"/>
              <a:ea typeface="ＭＳ Ｐゴシック"/>
            </a:rPr>
            <a:t>　また、類似団体平均を上回っている主な要因は、ごみ処理業務を直営で行っているためであると考えられる。</a:t>
          </a:r>
        </a:p>
      </xdr:txBody>
    </xdr:sp>
    <xdr:clientData/>
  </xdr:twoCellAnchor>
  <xdr:oneCellAnchor>
    <xdr:from>
      <xdr:col>62</xdr:col>
      <xdr:colOff>6350</xdr:colOff>
      <xdr:row>9</xdr:row>
      <xdr:rowOff>107950</xdr:rowOff>
    </xdr:from>
    <xdr:ext cx="29781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14806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3912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38417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99060</xdr:rowOff>
    </xdr:from>
    <xdr:ext cx="507365" cy="2584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699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556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413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32702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41910</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3128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6987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156210</xdr:rowOff>
    </xdr:from>
    <xdr:ext cx="507365" cy="2584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556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2413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7365" cy="2584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227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186160" y="21272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99060</xdr:rowOff>
    </xdr:from>
    <xdr:ext cx="507365" cy="2584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0739120" y="1985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073912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55880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843760" y="224155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27940</xdr:rowOff>
    </xdr:from>
    <xdr:ext cx="762000" cy="259080"/>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4915515" y="362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55880</xdr:rowOff>
    </xdr:from>
    <xdr:to>
      <xdr:col>82</xdr:col>
      <xdr:colOff>179705</xdr:colOff>
      <xdr:row>21</xdr:row>
      <xdr:rowOff>55880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54860" y="36563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99060</xdr:rowOff>
    </xdr:from>
    <xdr:ext cx="762000" cy="2584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4915515" y="19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12700</xdr:rowOff>
    </xdr:from>
    <xdr:to>
      <xdr:col>82</xdr:col>
      <xdr:colOff>179705</xdr:colOff>
      <xdr:row>13</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54860" y="2241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141605</xdr:rowOff>
    </xdr:from>
    <xdr:to>
      <xdr:col>82</xdr:col>
      <xdr:colOff>107950</xdr:colOff>
      <xdr:row>20</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086840" y="3227705"/>
          <a:ext cx="75692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15</xdr:row>
      <xdr:rowOff>64135</xdr:rowOff>
    </xdr:from>
    <xdr:ext cx="762000" cy="2584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4915515" y="26358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9296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18</xdr:row>
      <xdr:rowOff>141605</xdr:rowOff>
    </xdr:from>
    <xdr:to>
      <xdr:col>78</xdr:col>
      <xdr:colOff>69850</xdr:colOff>
      <xdr:row>19</xdr:row>
      <xdr:rowOff>84455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298170" y="3227705"/>
          <a:ext cx="78867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76200</xdr:rowOff>
    </xdr:from>
    <xdr:to>
      <xdr:col>78</xdr:col>
      <xdr:colOff>120650</xdr:colOff>
      <xdr:row>16</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03604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16510</xdr:rowOff>
    </xdr:from>
    <xdr:ext cx="735965"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746480" y="2416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84455</xdr:rowOff>
    </xdr:from>
    <xdr:to>
      <xdr:col>73</xdr:col>
      <xdr:colOff>179705</xdr:colOff>
      <xdr:row>19</xdr:row>
      <xdr:rowOff>84455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2491720" y="334200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119380</xdr:rowOff>
    </xdr:from>
    <xdr:to>
      <xdr:col>74</xdr:col>
      <xdr:colOff>31750</xdr:colOff>
      <xdr:row>16</xdr:row>
      <xdr:rowOff>49530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248640" y="26911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59690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938760" y="245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69850</xdr:rowOff>
    </xdr:from>
    <xdr:to>
      <xdr:col>69</xdr:col>
      <xdr:colOff>92075</xdr:colOff>
      <xdr:row>19</xdr:row>
      <xdr:rowOff>84455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1684000" y="3155950"/>
          <a:ext cx="80772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147955</xdr:rowOff>
    </xdr:from>
    <xdr:to>
      <xdr:col>69</xdr:col>
      <xdr:colOff>142875</xdr:colOff>
      <xdr:row>17</xdr:row>
      <xdr:rowOff>78105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440920" y="289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88265</xdr:rowOff>
    </xdr:from>
    <xdr:ext cx="762000" cy="2584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151360" y="2660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1653520" y="27622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130810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1343640" y="253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136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64818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89126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20</xdr:row>
      <xdr:rowOff>19050</xdr:rowOff>
    </xdr:from>
    <xdr:to>
      <xdr:col>82</xdr:col>
      <xdr:colOff>158750</xdr:colOff>
      <xdr:row>20</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9296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19</xdr:row>
      <xdr:rowOff>162560</xdr:rowOff>
    </xdr:from>
    <xdr:ext cx="762000" cy="259080"/>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4915515" y="3420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90805</xdr:rowOff>
    </xdr:from>
    <xdr:to>
      <xdr:col>78</xdr:col>
      <xdr:colOff>120650</xdr:colOff>
      <xdr:row>19</xdr:row>
      <xdr:rowOff>20955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036040" y="31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6350</xdr:rowOff>
    </xdr:from>
    <xdr:ext cx="735965" cy="2584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746480" y="32639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33655</xdr:rowOff>
    </xdr:from>
    <xdr:to>
      <xdr:col>74</xdr:col>
      <xdr:colOff>31750</xdr:colOff>
      <xdr:row>19</xdr:row>
      <xdr:rowOff>135255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248640" y="32912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120650</xdr:rowOff>
    </xdr:from>
    <xdr:ext cx="762000" cy="2584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938760" y="3378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33655</xdr:rowOff>
    </xdr:from>
    <xdr:to>
      <xdr:col>69</xdr:col>
      <xdr:colOff>142875</xdr:colOff>
      <xdr:row>19</xdr:row>
      <xdr:rowOff>135255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440920" y="32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120650</xdr:rowOff>
    </xdr:from>
    <xdr:ext cx="762000" cy="2584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151360" y="3378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19050</xdr:rowOff>
    </xdr:from>
    <xdr:to>
      <xdr:col>65</xdr:col>
      <xdr:colOff>53975</xdr:colOff>
      <xdr:row>18</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1653520" y="31051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105410</xdr:rowOff>
    </xdr:from>
    <xdr:ext cx="762000" cy="259080"/>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1343640" y="319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扶助費に係る経常収支比率は、前年度に比べ</a:t>
          </a:r>
          <a:r>
            <a:rPr kumimoji="1" lang="en-US" altLang="ja-JP" sz="1300">
              <a:solidFill>
                <a:schemeClr val="dk1"/>
              </a:solidFill>
              <a:effectLst/>
              <a:latin typeface="ＭＳ Ｐゴシック"/>
              <a:ea typeface="ＭＳ Ｐゴシック"/>
              <a:cs typeface="+mn-cs"/>
            </a:rPr>
            <a:t>1.4</a:t>
          </a:r>
          <a:r>
            <a:rPr kumimoji="1" lang="ja-JP" altLang="ja-JP" sz="1300">
              <a:solidFill>
                <a:schemeClr val="dk1"/>
              </a:solidFill>
              <a:effectLst/>
              <a:latin typeface="ＭＳ Ｐゴシック"/>
              <a:ea typeface="ＭＳ Ｐゴシック"/>
              <a:cs typeface="+mn-cs"/>
            </a:rPr>
            <a:t>ポイントの増となり、類似団体平均を</a:t>
          </a:r>
          <a:r>
            <a:rPr kumimoji="1" lang="en-US" altLang="ja-JP" sz="1300">
              <a:solidFill>
                <a:schemeClr val="dk1"/>
              </a:solidFill>
              <a:effectLst/>
              <a:latin typeface="ＭＳ Ｐゴシック"/>
              <a:ea typeface="ＭＳ Ｐゴシック"/>
              <a:cs typeface="+mn-cs"/>
            </a:rPr>
            <a:t>0.7</a:t>
          </a:r>
          <a:r>
            <a:rPr kumimoji="1" lang="ja-JP" altLang="ja-JP" sz="1300">
              <a:solidFill>
                <a:schemeClr val="dk1"/>
              </a:solidFill>
              <a:effectLst/>
              <a:latin typeface="ＭＳ Ｐゴシック"/>
              <a:ea typeface="ＭＳ Ｐゴシック"/>
              <a:cs typeface="+mn-cs"/>
            </a:rPr>
            <a:t>ポイント上回った。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令和4年度は主に介護給付費・訓練等給付費給付事業における扶助費が</a:t>
          </a:r>
          <a:r>
            <a:rPr kumimoji="1" lang="en-US" altLang="ja-JP" sz="1300">
              <a:solidFill>
                <a:schemeClr val="dk1"/>
              </a:solidFill>
              <a:effectLst/>
              <a:latin typeface="ＭＳ Ｐゴシック"/>
              <a:ea typeface="ＭＳ Ｐゴシック"/>
              <a:cs typeface="+mn-cs"/>
            </a:rPr>
            <a:t>245,330</a:t>
          </a:r>
          <a:r>
            <a:rPr kumimoji="1" lang="ja-JP" altLang="ja-JP" sz="1300">
              <a:solidFill>
                <a:schemeClr val="dk1"/>
              </a:solidFill>
              <a:effectLst/>
              <a:latin typeface="ＭＳ Ｐゴシック"/>
              <a:ea typeface="ＭＳ Ｐゴシック"/>
              <a:cs typeface="+mn-cs"/>
            </a:rPr>
            <a:t>千円増、生活保護事業における扶助費が193,726千円増となったことなどにより、扶助費充当経常一般財源等が437,891千円増となったため、</a:t>
          </a:r>
          <a:r>
            <a:rPr kumimoji="1" lang="ja-JP" altLang="en-US" sz="1300">
              <a:solidFill>
                <a:schemeClr val="dk1"/>
              </a:solidFill>
              <a:effectLst/>
              <a:latin typeface="ＭＳ Ｐゴシック"/>
              <a:ea typeface="ＭＳ Ｐゴシック"/>
              <a:cs typeface="+mn-cs"/>
            </a:rPr>
            <a:t>前年度比</a:t>
          </a:r>
          <a:r>
            <a:rPr kumimoji="1" lang="en-US" altLang="ja-JP" sz="1300">
              <a:solidFill>
                <a:schemeClr val="dk1"/>
              </a:solidFill>
              <a:effectLst/>
              <a:latin typeface="ＭＳ Ｐゴシック"/>
              <a:ea typeface="ＭＳ Ｐゴシック"/>
              <a:cs typeface="+mn-cs"/>
            </a:rPr>
            <a:t>1.4</a:t>
          </a:r>
          <a:r>
            <a:rPr kumimoji="1" lang="ja-JP" altLang="ja-JP" sz="1300">
              <a:solidFill>
                <a:schemeClr val="dk1"/>
              </a:solidFill>
              <a:effectLst/>
              <a:latin typeface="ＭＳ Ｐゴシック"/>
              <a:ea typeface="ＭＳ Ｐゴシック"/>
              <a:cs typeface="+mn-cs"/>
            </a:rPr>
            <a:t>ポイントの増となった。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引き続き、単独扶助事業の見直しなど、扶助費の抑制に努める。</a:t>
          </a:r>
          <a:endParaRPr lang="ja-JP" altLang="ja-JP" sz="1300">
            <a:effectLst/>
            <a:latin typeface="ＭＳ Ｐゴシック"/>
            <a:ea typeface="ＭＳ Ｐゴシック"/>
          </a:endParaRPr>
        </a:p>
      </xdr:txBody>
    </xdr:sp>
    <xdr:clientData/>
  </xdr:twoCellAnchor>
  <xdr:oneCellAnchor>
    <xdr:from>
      <xdr:col>3</xdr:col>
      <xdr:colOff>123825</xdr:colOff>
      <xdr:row>49</xdr:row>
      <xdr:rowOff>107950</xdr:rowOff>
    </xdr:from>
    <xdr:ext cx="298450" cy="22542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179705</xdr:colOff>
      <xdr:row>62</xdr:row>
      <xdr:rowOff>29210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10659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179705</xdr:colOff>
      <xdr:row>60</xdr:row>
      <xdr:rowOff>45085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10332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179705</xdr:colOff>
      <xdr:row>58</xdr:row>
      <xdr:rowOff>61595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10005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179705</xdr:colOff>
      <xdr:row>56</xdr:row>
      <xdr:rowOff>78105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1040" y="9679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368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179705</xdr:colOff>
      <xdr:row>54</xdr:row>
      <xdr:rowOff>94615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01040" y="9352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368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179705</xdr:colOff>
      <xdr:row>52</xdr:row>
      <xdr:rowOff>110490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01040" y="9025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3368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3368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143510</xdr:rowOff>
    </xdr:from>
    <xdr:to>
      <xdr:col>24</xdr:col>
      <xdr:colOff>25400</xdr:colOff>
      <xdr:row>61</xdr:row>
      <xdr:rowOff>4445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338320" y="905891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147955</xdr:rowOff>
    </xdr:from>
    <xdr:ext cx="762000" cy="2584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42722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4445</xdr:rowOff>
    </xdr:from>
    <xdr:to>
      <xdr:col>24</xdr:col>
      <xdr:colOff>114300</xdr:colOff>
      <xdr:row>61</xdr:row>
      <xdr:rowOff>4445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269740" y="1046289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58420</xdr:rowOff>
    </xdr:from>
    <xdr:ext cx="762000" cy="259080"/>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42722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143510</xdr:rowOff>
    </xdr:from>
    <xdr:to>
      <xdr:col>24</xdr:col>
      <xdr:colOff>114300</xdr:colOff>
      <xdr:row>52</xdr:row>
      <xdr:rowOff>143510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269740" y="90589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56</xdr:row>
      <xdr:rowOff>143510</xdr:rowOff>
    </xdr:from>
    <xdr:to>
      <xdr:col>24</xdr:col>
      <xdr:colOff>25400</xdr:colOff>
      <xdr:row>58</xdr:row>
      <xdr:rowOff>29210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594100" y="9744710"/>
          <a:ext cx="7442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52070</xdr:rowOff>
    </xdr:from>
    <xdr:ext cx="762000" cy="2584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427220" y="96532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35560</xdr:rowOff>
    </xdr:from>
    <xdr:to>
      <xdr:col>24</xdr:col>
      <xdr:colOff>76200</xdr:colOff>
      <xdr:row>57</xdr:row>
      <xdr:rowOff>137160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307840" y="98082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143510</xdr:rowOff>
    </xdr:from>
    <xdr:to>
      <xdr:col>19</xdr:col>
      <xdr:colOff>179705</xdr:colOff>
      <xdr:row>57</xdr:row>
      <xdr:rowOff>135255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2794000" y="9744710"/>
          <a:ext cx="8001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125095</xdr:rowOff>
    </xdr:from>
    <xdr:to>
      <xdr:col>20</xdr:col>
      <xdr:colOff>38100</xdr:colOff>
      <xdr:row>57</xdr:row>
      <xdr:rowOff>55245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550920" y="97262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40640</xdr:rowOff>
    </xdr:from>
    <xdr:ext cx="735965" cy="2584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241040" y="98132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135255</xdr:rowOff>
    </xdr:from>
    <xdr:to>
      <xdr:col>15</xdr:col>
      <xdr:colOff>98425</xdr:colOff>
      <xdr:row>58</xdr:row>
      <xdr:rowOff>78105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1986280" y="9907905"/>
          <a:ext cx="8077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2540</xdr:rowOff>
    </xdr:from>
    <xdr:to>
      <xdr:col>15</xdr:col>
      <xdr:colOff>149225</xdr:colOff>
      <xdr:row>57</xdr:row>
      <xdr:rowOff>104140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27432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114300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453640" y="9544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61595</xdr:rowOff>
    </xdr:from>
    <xdr:to>
      <xdr:col>11</xdr:col>
      <xdr:colOff>9525</xdr:colOff>
      <xdr:row>58</xdr:row>
      <xdr:rowOff>78105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198880" y="10005695"/>
          <a:ext cx="7874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27305</xdr:rowOff>
    </xdr:from>
    <xdr:to>
      <xdr:col>11</xdr:col>
      <xdr:colOff>60325</xdr:colOff>
      <xdr:row>58</xdr:row>
      <xdr:rowOff>128905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955800" y="99714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139065</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645920" y="9740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116840</xdr:rowOff>
    </xdr:from>
    <xdr:to>
      <xdr:col>6</xdr:col>
      <xdr:colOff>171450</xdr:colOff>
      <xdr:row>58</xdr:row>
      <xdr:rowOff>46990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14808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57150</xdr:rowOff>
    </xdr:from>
    <xdr:ext cx="761365"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858520" y="9658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1427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1365"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4061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0033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149860</xdr:rowOff>
    </xdr:from>
    <xdr:to>
      <xdr:col>24</xdr:col>
      <xdr:colOff>76200</xdr:colOff>
      <xdr:row>58</xdr:row>
      <xdr:rowOff>80010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307840" y="99225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121920</xdr:rowOff>
    </xdr:from>
    <xdr:ext cx="762000" cy="2584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427220" y="9894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92710</xdr:rowOff>
    </xdr:from>
    <xdr:to>
      <xdr:col>20</xdr:col>
      <xdr:colOff>38100</xdr:colOff>
      <xdr:row>57</xdr:row>
      <xdr:rowOff>22860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550920" y="96939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33020</xdr:rowOff>
    </xdr:from>
    <xdr:ext cx="73596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241040" y="94627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84455</xdr:rowOff>
    </xdr:from>
    <xdr:to>
      <xdr:col>15</xdr:col>
      <xdr:colOff>149225</xdr:colOff>
      <xdr:row>58</xdr:row>
      <xdr:rowOff>14605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7432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170815</xdr:rowOff>
    </xdr:from>
    <xdr:ext cx="762000" cy="2584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45364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27305</xdr:rowOff>
    </xdr:from>
    <xdr:to>
      <xdr:col>11</xdr:col>
      <xdr:colOff>60325</xdr:colOff>
      <xdr:row>58</xdr:row>
      <xdr:rowOff>128905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955800" y="99714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113665</xdr:rowOff>
    </xdr:from>
    <xdr:ext cx="762000" cy="2584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64592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10795</xdr:rowOff>
    </xdr:from>
    <xdr:to>
      <xdr:col>6</xdr:col>
      <xdr:colOff>171450</xdr:colOff>
      <xdr:row>58</xdr:row>
      <xdr:rowOff>112395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14808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97790</xdr:rowOff>
    </xdr:from>
    <xdr:ext cx="761365" cy="2584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858520" y="10041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その他の経常収支比率は、前年度に比べ1</a:t>
          </a:r>
          <a:r>
            <a:rPr kumimoji="1" lang="en-US" altLang="ja-JP" sz="1300">
              <a:solidFill>
                <a:schemeClr val="dk1"/>
              </a:solidFill>
              <a:effectLst/>
              <a:latin typeface="ＭＳ Ｐゴシック"/>
              <a:ea typeface="ＭＳ Ｐゴシック"/>
              <a:cs typeface="+mn-cs"/>
            </a:rPr>
            <a:t>.6</a:t>
          </a:r>
          <a:r>
            <a:rPr kumimoji="1" lang="ja-JP" altLang="ja-JP" sz="1300">
              <a:solidFill>
                <a:schemeClr val="dk1"/>
              </a:solidFill>
              <a:effectLst/>
              <a:latin typeface="ＭＳ Ｐゴシック"/>
              <a:ea typeface="ＭＳ Ｐゴシック"/>
              <a:cs typeface="+mn-cs"/>
            </a:rPr>
            <a:t>ポイントの増となり、類似団体平均を3</a:t>
          </a:r>
          <a:r>
            <a:rPr kumimoji="1" lang="en-US" altLang="ja-JP" sz="1300">
              <a:solidFill>
                <a:schemeClr val="dk1"/>
              </a:solidFill>
              <a:effectLst/>
              <a:latin typeface="ＭＳ Ｐゴシック"/>
              <a:ea typeface="ＭＳ Ｐゴシック"/>
              <a:cs typeface="+mn-cs"/>
            </a:rPr>
            <a:t>.9</a:t>
          </a:r>
          <a:r>
            <a:rPr kumimoji="1" lang="ja-JP" altLang="ja-JP" sz="1300">
              <a:solidFill>
                <a:schemeClr val="dk1"/>
              </a:solidFill>
              <a:effectLst/>
              <a:latin typeface="ＭＳ Ｐゴシック"/>
              <a:ea typeface="ＭＳ Ｐゴシック"/>
              <a:cs typeface="+mn-cs"/>
            </a:rPr>
            <a:t>ポイント上回った。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令和4年度は主に西金野井第二土地区画整理事業特別会計繰出金および介護保険特別会計繰出金の増などにより、繰出金充当経常一般財源等が266,443千円増となったため、1.6ポイントの増となった。</a:t>
          </a:r>
          <a:endParaRPr lang="ja-JP" altLang="ja-JP" sz="1300">
            <a:effectLst/>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14806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1060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1022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186160" y="984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3912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186160" y="946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73912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1186160" y="908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073912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073912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843760" y="91313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3810</xdr:rowOff>
    </xdr:from>
    <xdr:ext cx="762000" cy="259080"/>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4915515"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31750</xdr:rowOff>
    </xdr:from>
    <xdr:to>
      <xdr:col>82</xdr:col>
      <xdr:colOff>179705</xdr:colOff>
      <xdr:row>61</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54860" y="104902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130810</xdr:rowOff>
    </xdr:from>
    <xdr:ext cx="762000" cy="259080"/>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4915515"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44450</xdr:rowOff>
    </xdr:from>
    <xdr:to>
      <xdr:col>82</xdr:col>
      <xdr:colOff>179705</xdr:colOff>
      <xdr:row>53</xdr:row>
      <xdr:rowOff>44450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54860" y="9131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0</xdr:rowOff>
    </xdr:from>
    <xdr:to>
      <xdr:col>82</xdr:col>
      <xdr:colOff>107950</xdr:colOff>
      <xdr:row>61</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086840" y="10287000"/>
          <a:ext cx="75692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57</xdr:row>
      <xdr:rowOff>16510</xdr:rowOff>
    </xdr:from>
    <xdr:ext cx="762000" cy="259080"/>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4915515" y="9789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9296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59</xdr:row>
      <xdr:rowOff>146050</xdr:rowOff>
    </xdr:from>
    <xdr:to>
      <xdr:col>78</xdr:col>
      <xdr:colOff>69850</xdr:colOff>
      <xdr:row>60</xdr:row>
      <xdr:rowOff>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298170" y="10261600"/>
          <a:ext cx="78867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03604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35560</xdr:rowOff>
    </xdr:from>
    <xdr:ext cx="73596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746480" y="9636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31750</xdr:rowOff>
    </xdr:from>
    <xdr:to>
      <xdr:col>73</xdr:col>
      <xdr:colOff>179705</xdr:colOff>
      <xdr:row>59</xdr:row>
      <xdr:rowOff>146050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2491720" y="10147300"/>
          <a:ext cx="8064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248640" y="9931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99060</xdr:rowOff>
    </xdr:from>
    <xdr:ext cx="762000" cy="2584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938760" y="970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31750</xdr:rowOff>
    </xdr:from>
    <xdr:to>
      <xdr:col>69</xdr:col>
      <xdr:colOff>92075</xdr:colOff>
      <xdr:row>59</xdr:row>
      <xdr:rowOff>31750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1684000" y="1014730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44092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3810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15136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1653520" y="99822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1343640" y="975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136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6481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8912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60</xdr:row>
      <xdr:rowOff>152400</xdr:rowOff>
    </xdr:from>
    <xdr:to>
      <xdr:col>82</xdr:col>
      <xdr:colOff>158750</xdr:colOff>
      <xdr:row>61</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9296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60</xdr:row>
      <xdr:rowOff>60960</xdr:rowOff>
    </xdr:from>
    <xdr:ext cx="762000" cy="259080"/>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4915515"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120650</xdr:rowOff>
    </xdr:from>
    <xdr:to>
      <xdr:col>78</xdr:col>
      <xdr:colOff>120650</xdr:colOff>
      <xdr:row>60</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03604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35560</xdr:rowOff>
    </xdr:from>
    <xdr:ext cx="73596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746480" y="10322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248640" y="102108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10160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93876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44092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67310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151360" y="1018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1653520" y="10096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67310</xdr:rowOff>
    </xdr:from>
    <xdr:ext cx="762000" cy="259080"/>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343640" y="1018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補助費等に係る経常収支比率は、前年度に比べ</a:t>
          </a:r>
          <a:r>
            <a:rPr kumimoji="1" lang="en-US" altLang="ja-JP" sz="1300">
              <a:solidFill>
                <a:schemeClr val="dk1"/>
              </a:solidFill>
              <a:effectLst/>
              <a:latin typeface="ＭＳ Ｐゴシック"/>
              <a:ea typeface="ＭＳ Ｐゴシック"/>
              <a:cs typeface="+mn-cs"/>
            </a:rPr>
            <a:t>0.1</a:t>
          </a:r>
          <a:r>
            <a:rPr kumimoji="1" lang="ja-JP" altLang="ja-JP" sz="1300">
              <a:solidFill>
                <a:schemeClr val="dk1"/>
              </a:solidFill>
              <a:effectLst/>
              <a:latin typeface="ＭＳ Ｐゴシック"/>
              <a:ea typeface="ＭＳ Ｐゴシック"/>
              <a:cs typeface="+mn-cs"/>
            </a:rPr>
            <a:t>ポイントの増となり、類似団体平均を4.2ポイント下回った。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令和4年度は主に公共下水道事業会計負担金（雨水）が20,142千円増となったものの、公共下水道事業会計補助金が113,041千円減となったことなどにより、補助費等充当経常一般財源等が44,989千円減となり、地方特例交付金等の経常一般財源収入が前年度比1,773,292千円減となったため、0</a:t>
          </a:r>
          <a:r>
            <a:rPr kumimoji="1" lang="en-US" altLang="ja-JP" sz="1300">
              <a:solidFill>
                <a:schemeClr val="dk1"/>
              </a:solidFill>
              <a:effectLst/>
              <a:latin typeface="ＭＳ Ｐゴシック"/>
              <a:ea typeface="ＭＳ Ｐゴシック"/>
              <a:cs typeface="+mn-cs"/>
            </a:rPr>
            <a:t>.1</a:t>
          </a:r>
          <a:r>
            <a:rPr kumimoji="1" lang="ja-JP" altLang="ja-JP" sz="1300">
              <a:solidFill>
                <a:schemeClr val="dk1"/>
              </a:solidFill>
              <a:effectLst/>
              <a:latin typeface="ＭＳ Ｐゴシック"/>
              <a:ea typeface="ＭＳ Ｐゴシック"/>
              <a:cs typeface="+mn-cs"/>
            </a:rPr>
            <a:t>ポイントの増となった。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今後も定期的な補助制度の見直しや廃止を図っていく。</a:t>
          </a:r>
          <a:endParaRPr lang="ja-JP" altLang="ja-JP" sz="1300">
            <a:effectLst/>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14806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3912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3912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73912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73912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073912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140970</xdr:rowOff>
    </xdr:from>
    <xdr:to>
      <xdr:col>82</xdr:col>
      <xdr:colOff>107950</xdr:colOff>
      <xdr:row>40</xdr:row>
      <xdr:rowOff>26670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843760" y="597027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39</xdr:row>
      <xdr:rowOff>170180</xdr:rowOff>
    </xdr:from>
    <xdr:ext cx="762000" cy="259080"/>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4915515" y="685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26670</xdr:rowOff>
    </xdr:from>
    <xdr:to>
      <xdr:col>82</xdr:col>
      <xdr:colOff>179705</xdr:colOff>
      <xdr:row>40</xdr:row>
      <xdr:rowOff>26670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54860" y="68846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33</xdr:row>
      <xdr:rowOff>55880</xdr:rowOff>
    </xdr:from>
    <xdr:ext cx="762000" cy="259080"/>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4915515" y="571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140970</xdr:rowOff>
    </xdr:from>
    <xdr:to>
      <xdr:col>82</xdr:col>
      <xdr:colOff>179705</xdr:colOff>
      <xdr:row>34</xdr:row>
      <xdr:rowOff>140970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54860" y="59702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135890</xdr:rowOff>
    </xdr:from>
    <xdr:to>
      <xdr:col>82</xdr:col>
      <xdr:colOff>107950</xdr:colOff>
      <xdr:row>34</xdr:row>
      <xdr:rowOff>140970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086840" y="5965190"/>
          <a:ext cx="7569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82550</xdr:rowOff>
    </xdr:from>
    <xdr:ext cx="762000" cy="259080"/>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4915515" y="6083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9296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34</xdr:row>
      <xdr:rowOff>135890</xdr:rowOff>
    </xdr:from>
    <xdr:to>
      <xdr:col>78</xdr:col>
      <xdr:colOff>69850</xdr:colOff>
      <xdr:row>34</xdr:row>
      <xdr:rowOff>154940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298170" y="5965190"/>
          <a:ext cx="78867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92075</xdr:rowOff>
    </xdr:from>
    <xdr:to>
      <xdr:col>78</xdr:col>
      <xdr:colOff>120650</xdr:colOff>
      <xdr:row>36</xdr:row>
      <xdr:rowOff>22225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03604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6985</xdr:rowOff>
    </xdr:from>
    <xdr:ext cx="735965" cy="2584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746480" y="61791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154940</xdr:rowOff>
    </xdr:from>
    <xdr:to>
      <xdr:col>73</xdr:col>
      <xdr:colOff>179705</xdr:colOff>
      <xdr:row>34</xdr:row>
      <xdr:rowOff>168275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2491720" y="5984240"/>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114935</xdr:rowOff>
    </xdr:from>
    <xdr:to>
      <xdr:col>74</xdr:col>
      <xdr:colOff>31750</xdr:colOff>
      <xdr:row>36</xdr:row>
      <xdr:rowOff>45085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248640" y="61156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29845</xdr:rowOff>
    </xdr:from>
    <xdr:ext cx="762000" cy="2584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938760" y="6202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168275</xdr:rowOff>
    </xdr:from>
    <xdr:to>
      <xdr:col>69</xdr:col>
      <xdr:colOff>92075</xdr:colOff>
      <xdr:row>35</xdr:row>
      <xdr:rowOff>1270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1684000" y="5997575"/>
          <a:ext cx="8077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101600</xdr:rowOff>
    </xdr:from>
    <xdr:to>
      <xdr:col>69</xdr:col>
      <xdr:colOff>142875</xdr:colOff>
      <xdr:row>36</xdr:row>
      <xdr:rowOff>31750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44092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16510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15136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124460</xdr:rowOff>
    </xdr:from>
    <xdr:to>
      <xdr:col>65</xdr:col>
      <xdr:colOff>53975</xdr:colOff>
      <xdr:row>36</xdr:row>
      <xdr:rowOff>54610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1653520" y="61252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39370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1343640" y="621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136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6481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8912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34</xdr:row>
      <xdr:rowOff>90170</xdr:rowOff>
    </xdr:from>
    <xdr:to>
      <xdr:col>82</xdr:col>
      <xdr:colOff>158750</xdr:colOff>
      <xdr:row>35</xdr:row>
      <xdr:rowOff>20320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9296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33</xdr:row>
      <xdr:rowOff>170180</xdr:rowOff>
    </xdr:from>
    <xdr:ext cx="762000" cy="259080"/>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4915515" y="5828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85090</xdr:rowOff>
    </xdr:from>
    <xdr:to>
      <xdr:col>78</xdr:col>
      <xdr:colOff>120650</xdr:colOff>
      <xdr:row>35</xdr:row>
      <xdr:rowOff>15240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03604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25400</xdr:rowOff>
    </xdr:from>
    <xdr:ext cx="735965"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746480" y="56832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103505</xdr:rowOff>
    </xdr:from>
    <xdr:to>
      <xdr:col>74</xdr:col>
      <xdr:colOff>31750</xdr:colOff>
      <xdr:row>35</xdr:row>
      <xdr:rowOff>33655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248640" y="59328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43815</xdr:rowOff>
    </xdr:from>
    <xdr:ext cx="762000" cy="2584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938760" y="5701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117475</xdr:rowOff>
    </xdr:from>
    <xdr:to>
      <xdr:col>69</xdr:col>
      <xdr:colOff>142875</xdr:colOff>
      <xdr:row>35</xdr:row>
      <xdr:rowOff>47625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44092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57785</xdr:rowOff>
    </xdr:from>
    <xdr:ext cx="76200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151360" y="5715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1653520" y="59512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62230</xdr:rowOff>
    </xdr:from>
    <xdr:ext cx="762000" cy="259080"/>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1343640" y="572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公債費に係る経常収支比率は、前年度に比べ0.7ポイントの増となり、類似団体平均を</a:t>
          </a:r>
          <a:r>
            <a:rPr kumimoji="1" lang="en-US" altLang="ja-JP" sz="1300">
              <a:solidFill>
                <a:schemeClr val="dk1"/>
              </a:solidFill>
              <a:effectLst/>
              <a:latin typeface="ＭＳ Ｐゴシック"/>
              <a:ea typeface="ＭＳ Ｐゴシック"/>
              <a:cs typeface="+mn-cs"/>
            </a:rPr>
            <a:t>1.7</a:t>
          </a:r>
          <a:r>
            <a:rPr kumimoji="1" lang="ja-JP" altLang="ja-JP" sz="1300">
              <a:solidFill>
                <a:schemeClr val="dk1"/>
              </a:solidFill>
              <a:effectLst/>
              <a:latin typeface="ＭＳ Ｐゴシック"/>
              <a:ea typeface="ＭＳ Ｐゴシック"/>
              <a:cs typeface="+mn-cs"/>
            </a:rPr>
            <a:t>ポイント上回った。　</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令和4年度は主に臨時財政対策債の繰上償還を行ったことに伴い償還元金が1,321,728千円増となったことにより、公債費充当経常一般財源が70,280千円増となったため、</a:t>
          </a:r>
          <a:r>
            <a:rPr kumimoji="1" lang="ja-JP" altLang="en-US" sz="1300">
              <a:solidFill>
                <a:schemeClr val="dk1"/>
              </a:solidFill>
              <a:effectLst/>
              <a:latin typeface="ＭＳ Ｐゴシック"/>
              <a:ea typeface="ＭＳ Ｐゴシック"/>
              <a:cs typeface="+mn-cs"/>
            </a:rPr>
            <a:t>前年度比</a:t>
          </a:r>
          <a:r>
            <a:rPr kumimoji="1" lang="ja-JP" altLang="ja-JP" sz="1300">
              <a:solidFill>
                <a:schemeClr val="dk1"/>
              </a:solidFill>
              <a:effectLst/>
              <a:latin typeface="ＭＳ Ｐゴシック"/>
              <a:ea typeface="ＭＳ Ｐゴシック"/>
              <a:cs typeface="+mn-cs"/>
            </a:rPr>
            <a:t>0.7ポイントの増となった。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今後は、市債の新規発行を伴う普通建設事業費の抑制や平準化などにより、後年度負担の軽減に努める。</a:t>
          </a:r>
          <a:endParaRPr lang="ja-JP" altLang="ja-JP" sz="1300">
            <a:effectLst/>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368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368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368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368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3368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3368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3368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338320" y="1270000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106680</xdr:rowOff>
    </xdr:from>
    <xdr:ext cx="762000" cy="259080"/>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427220" y="1382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269740" y="138506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99060</xdr:rowOff>
    </xdr:from>
    <xdr:ext cx="762000" cy="2584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427220" y="12443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269740" y="127000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77</xdr:row>
      <xdr:rowOff>39370</xdr:rowOff>
    </xdr:from>
    <xdr:to>
      <xdr:col>24</xdr:col>
      <xdr:colOff>25400</xdr:colOff>
      <xdr:row>77</xdr:row>
      <xdr:rowOff>92710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594100" y="13241020"/>
          <a:ext cx="7442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100330</xdr:rowOff>
    </xdr:from>
    <xdr:ext cx="762000" cy="2584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427220" y="129590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307840" y="131140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179705</xdr:colOff>
      <xdr:row>77</xdr:row>
      <xdr:rowOff>130810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794000" y="13241020"/>
          <a:ext cx="8001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550920" y="130759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157480</xdr:rowOff>
    </xdr:from>
    <xdr:ext cx="735965" cy="2584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241040" y="128447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130810</xdr:rowOff>
    </xdr:from>
    <xdr:to>
      <xdr:col>15</xdr:col>
      <xdr:colOff>98425</xdr:colOff>
      <xdr:row>78</xdr:row>
      <xdr:rowOff>5080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986280" y="13332460"/>
          <a:ext cx="8077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743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16510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45364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146050</xdr:rowOff>
    </xdr:from>
    <xdr:to>
      <xdr:col>11</xdr:col>
      <xdr:colOff>9525</xdr:colOff>
      <xdr:row>78</xdr:row>
      <xdr:rowOff>5080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198880" y="13347700"/>
          <a:ext cx="7874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60960</xdr:rowOff>
    </xdr:from>
    <xdr:to>
      <xdr:col>11</xdr:col>
      <xdr:colOff>60325</xdr:colOff>
      <xdr:row>76</xdr:row>
      <xdr:rowOff>162560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955800" y="130911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1270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645920" y="1286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14808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46990</xdr:rowOff>
    </xdr:from>
    <xdr:ext cx="76136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858520" y="12905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1427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136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4061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0033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41910</xdr:rowOff>
    </xdr:from>
    <xdr:to>
      <xdr:col>24</xdr:col>
      <xdr:colOff>76200</xdr:colOff>
      <xdr:row>77</xdr:row>
      <xdr:rowOff>143510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307840" y="132435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13970</xdr:rowOff>
    </xdr:from>
    <xdr:ext cx="762000" cy="259080"/>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42722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550920" y="131902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74930</xdr:rowOff>
    </xdr:from>
    <xdr:ext cx="735965" cy="2584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241040" y="132765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80010</xdr:rowOff>
    </xdr:from>
    <xdr:to>
      <xdr:col>15</xdr:col>
      <xdr:colOff>149225</xdr:colOff>
      <xdr:row>78</xdr:row>
      <xdr:rowOff>10160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7432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166370</xdr:rowOff>
    </xdr:from>
    <xdr:ext cx="762000" cy="2584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453640" y="13368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955800" y="133273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40640</xdr:rowOff>
    </xdr:from>
    <xdr:ext cx="762000" cy="2584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645920" y="13413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14808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10160</xdr:rowOff>
    </xdr:from>
    <xdr:ext cx="761365"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858520" y="13383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前年度から6</a:t>
          </a:r>
          <a:r>
            <a:rPr kumimoji="1" lang="en-US" altLang="ja-JP" sz="1300">
              <a:solidFill>
                <a:schemeClr val="dk1"/>
              </a:solidFill>
              <a:effectLst/>
              <a:latin typeface="ＭＳ Ｐゴシック"/>
              <a:ea typeface="ＭＳ Ｐゴシック"/>
              <a:cs typeface="+mn-cs"/>
            </a:rPr>
            <a:t>.1</a:t>
          </a:r>
          <a:r>
            <a:rPr kumimoji="1" lang="ja-JP" altLang="ja-JP" sz="1300">
              <a:solidFill>
                <a:schemeClr val="dk1"/>
              </a:solidFill>
              <a:effectLst/>
              <a:latin typeface="ＭＳ Ｐゴシック"/>
              <a:ea typeface="ＭＳ Ｐゴシック"/>
              <a:cs typeface="+mn-cs"/>
            </a:rPr>
            <a:t>ポイントの増となり、類似団体平均を</a:t>
          </a:r>
          <a:r>
            <a:rPr kumimoji="1" lang="en-US" altLang="ja-JP" sz="1300">
              <a:solidFill>
                <a:schemeClr val="dk1"/>
              </a:solidFill>
              <a:effectLst/>
              <a:latin typeface="ＭＳ Ｐゴシック"/>
              <a:ea typeface="ＭＳ Ｐゴシック"/>
              <a:cs typeface="+mn-cs"/>
            </a:rPr>
            <a:t>1.8</a:t>
          </a:r>
          <a:r>
            <a:rPr kumimoji="1" lang="ja-JP" altLang="ja-JP" sz="1300">
              <a:solidFill>
                <a:schemeClr val="dk1"/>
              </a:solidFill>
              <a:effectLst/>
              <a:latin typeface="ＭＳ Ｐゴシック"/>
              <a:ea typeface="ＭＳ Ｐゴシック"/>
              <a:cs typeface="+mn-cs"/>
            </a:rPr>
            <a:t>ポイント上回った。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令和4年度は主に扶助費及び物件費充当経常一般財源等の増などに伴い、経常収支比率が増となったものと考えられる。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高齢化の進展により社会保障関連経費の上昇傾向が続くと見込まれることから、単独扶助事業の見直しなど扶助費の抑制に努めるほか、自主財源の確保や事務事業の見直し、行財政改革の取り組みによる経常経費の削減に努める。</a:t>
          </a:r>
          <a:endParaRPr lang="ja-JP" altLang="ja-JP" sz="1300">
            <a:effectLst/>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14806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073912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186160" y="14088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7365" cy="25908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73912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186160" y="13761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7365" cy="2584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073912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186160" y="13434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7365" cy="2584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073912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1186160" y="13108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7365" cy="25908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073912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1186160" y="12781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7365" cy="2584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073912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1186160" y="12454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7365" cy="259080"/>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073912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073912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843760" y="124333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137160</xdr:rowOff>
    </xdr:from>
    <xdr:ext cx="762000" cy="259080"/>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4915515" y="1385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165100</xdr:rowOff>
    </xdr:from>
    <xdr:to>
      <xdr:col>82</xdr:col>
      <xdr:colOff>179705</xdr:colOff>
      <xdr:row>80</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54860" y="138811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71</xdr:row>
      <xdr:rowOff>3810</xdr:rowOff>
    </xdr:from>
    <xdr:ext cx="762000" cy="259080"/>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4915515" y="1217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88900</xdr:rowOff>
    </xdr:from>
    <xdr:to>
      <xdr:col>82</xdr:col>
      <xdr:colOff>179705</xdr:colOff>
      <xdr:row>72</xdr:row>
      <xdr:rowOff>88900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54860" y="12433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18415</xdr:rowOff>
    </xdr:from>
    <xdr:to>
      <xdr:col>82</xdr:col>
      <xdr:colOff>107950</xdr:colOff>
      <xdr:row>77</xdr:row>
      <xdr:rowOff>167640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086840" y="12705715"/>
          <a:ext cx="756920" cy="663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75</xdr:row>
      <xdr:rowOff>109220</xdr:rowOff>
    </xdr:from>
    <xdr:ext cx="762000" cy="2584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4915515" y="129679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92710</xdr:rowOff>
    </xdr:from>
    <xdr:to>
      <xdr:col>82</xdr:col>
      <xdr:colOff>158750</xdr:colOff>
      <xdr:row>77</xdr:row>
      <xdr:rowOff>22860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9296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74</xdr:row>
      <xdr:rowOff>18415</xdr:rowOff>
    </xdr:from>
    <xdr:to>
      <xdr:col>78</xdr:col>
      <xdr:colOff>69850</xdr:colOff>
      <xdr:row>76</xdr:row>
      <xdr:rowOff>78105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298170" y="12705715"/>
          <a:ext cx="78867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120650</xdr:rowOff>
    </xdr:from>
    <xdr:to>
      <xdr:col>78</xdr:col>
      <xdr:colOff>120650</xdr:colOff>
      <xdr:row>75</xdr:row>
      <xdr:rowOff>50165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036040" y="12807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34925</xdr:rowOff>
    </xdr:from>
    <xdr:ext cx="73596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746480" y="128936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78105</xdr:rowOff>
    </xdr:from>
    <xdr:to>
      <xdr:col>73</xdr:col>
      <xdr:colOff>179705</xdr:colOff>
      <xdr:row>76</xdr:row>
      <xdr:rowOff>154940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2491720" y="13108305"/>
          <a:ext cx="80645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81915</xdr:rowOff>
    </xdr:from>
    <xdr:to>
      <xdr:col>74</xdr:col>
      <xdr:colOff>31750</xdr:colOff>
      <xdr:row>77</xdr:row>
      <xdr:rowOff>12065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248640" y="13112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168275</xdr:rowOff>
    </xdr:from>
    <xdr:ext cx="762000" cy="2584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938760" y="13198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12700</xdr:rowOff>
    </xdr:from>
    <xdr:to>
      <xdr:col>69</xdr:col>
      <xdr:colOff>92075</xdr:colOff>
      <xdr:row>76</xdr:row>
      <xdr:rowOff>154940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1684000" y="13042900"/>
          <a:ext cx="80772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8255</xdr:rowOff>
    </xdr:from>
    <xdr:to>
      <xdr:col>69</xdr:col>
      <xdr:colOff>142875</xdr:colOff>
      <xdr:row>77</xdr:row>
      <xdr:rowOff>109855</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440920" y="132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94615</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151360" y="1329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1653520" y="13068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1343640" y="1315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136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6481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8912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116840</xdr:rowOff>
    </xdr:from>
    <xdr:to>
      <xdr:col>82</xdr:col>
      <xdr:colOff>158750</xdr:colOff>
      <xdr:row>78</xdr:row>
      <xdr:rowOff>46990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9296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77</xdr:row>
      <xdr:rowOff>88900</xdr:rowOff>
    </xdr:from>
    <xdr:ext cx="762000" cy="2584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4915515" y="13290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139065</xdr:rowOff>
    </xdr:from>
    <xdr:to>
      <xdr:col>78</xdr:col>
      <xdr:colOff>120650</xdr:colOff>
      <xdr:row>74</xdr:row>
      <xdr:rowOff>69215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03604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79375</xdr:rowOff>
    </xdr:from>
    <xdr:ext cx="735965" cy="2584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746480" y="124237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27305</xdr:rowOff>
    </xdr:from>
    <xdr:to>
      <xdr:col>74</xdr:col>
      <xdr:colOff>31750</xdr:colOff>
      <xdr:row>76</xdr:row>
      <xdr:rowOff>128905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248640" y="130575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139065</xdr:rowOff>
    </xdr:from>
    <xdr:ext cx="762000"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938760" y="1282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103505</xdr:rowOff>
    </xdr:from>
    <xdr:to>
      <xdr:col>69</xdr:col>
      <xdr:colOff>142875</xdr:colOff>
      <xdr:row>77</xdr:row>
      <xdr:rowOff>33655</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44092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43815</xdr:rowOff>
    </xdr:from>
    <xdr:ext cx="762000" cy="2584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151360" y="12902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1653520" y="129921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73660</xdr:rowOff>
    </xdr:from>
    <xdr:ext cx="762000" cy="259080"/>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134364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1115040" cy="4324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750"/>
          <a:ext cx="266827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埼玉県春日部市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4711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40640</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23670"/>
          <a:ext cx="113665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53340</xdr:rowOff>
    </xdr:from>
    <xdr:to>
      <xdr:col>1</xdr:col>
      <xdr:colOff>142875</xdr:colOff>
      <xdr:row>8</xdr:row>
      <xdr:rowOff>154940</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36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3698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61365" cy="25273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2872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130810</xdr:rowOff>
    </xdr:from>
    <xdr:to>
      <xdr:col>33</xdr:col>
      <xdr:colOff>114300</xdr:colOff>
      <xdr:row>20</xdr:row>
      <xdr:rowOff>130810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54838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160020</xdr:rowOff>
    </xdr:from>
    <xdr:ext cx="761365" cy="25273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409950"/>
          <a:ext cx="7613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146685</xdr:rowOff>
    </xdr:from>
    <xdr:to>
      <xdr:col>33</xdr:col>
      <xdr:colOff>114300</xdr:colOff>
      <xdr:row>18</xdr:row>
      <xdr:rowOff>146685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32289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6985</xdr:rowOff>
    </xdr:from>
    <xdr:ext cx="761365" cy="25336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08927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165735</xdr:rowOff>
    </xdr:from>
    <xdr:to>
      <xdr:col>33</xdr:col>
      <xdr:colOff>114300</xdr:colOff>
      <xdr:row>16</xdr:row>
      <xdr:rowOff>165735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9127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23495</xdr:rowOff>
    </xdr:from>
    <xdr:ext cx="761365"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770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590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1365"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448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22644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136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122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49450" y="19373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1365"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795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84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47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55245</xdr:rowOff>
    </xdr:from>
    <xdr:to>
      <xdr:col>29</xdr:col>
      <xdr:colOff>127000</xdr:colOff>
      <xdr:row>20</xdr:row>
      <xdr:rowOff>41275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099050" y="2120265"/>
          <a:ext cx="0" cy="1338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51435</xdr:rowOff>
    </xdr:from>
    <xdr:ext cx="762000" cy="25273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168900" y="34690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52,802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41275</xdr:rowOff>
    </xdr:from>
    <xdr:to>
      <xdr:col>30</xdr:col>
      <xdr:colOff>25400</xdr:colOff>
      <xdr:row>20</xdr:row>
      <xdr:rowOff>41275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010150" y="345884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141605</xdr:rowOff>
    </xdr:from>
    <xdr:ext cx="762000"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168900" y="186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94,406</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55245</xdr:rowOff>
    </xdr:from>
    <xdr:to>
      <xdr:col>30</xdr:col>
      <xdr:colOff>25400</xdr:colOff>
      <xdr:row>12</xdr:row>
      <xdr:rowOff>55245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010150" y="21202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41275</xdr:rowOff>
    </xdr:from>
    <xdr:to>
      <xdr:col>29</xdr:col>
      <xdr:colOff>127000</xdr:colOff>
      <xdr:row>20</xdr:row>
      <xdr:rowOff>82550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508500" y="3458845"/>
          <a:ext cx="59055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56515</xdr:rowOff>
    </xdr:from>
    <xdr:ext cx="762000" cy="2584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168900" y="28035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67,049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40005</xdr:rowOff>
    </xdr:from>
    <xdr:to>
      <xdr:col>29</xdr:col>
      <xdr:colOff>171450</xdr:colOff>
      <xdr:row>17</xdr:row>
      <xdr:rowOff>142240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048250" y="295465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73660</xdr:rowOff>
    </xdr:from>
    <xdr:to>
      <xdr:col>26</xdr:col>
      <xdr:colOff>50800</xdr:colOff>
      <xdr:row>20</xdr:row>
      <xdr:rowOff>82550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3886200" y="3491230"/>
          <a:ext cx="6223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60960</xdr:rowOff>
    </xdr:from>
    <xdr:to>
      <xdr:col>26</xdr:col>
      <xdr:colOff>101600</xdr:colOff>
      <xdr:row>17</xdr:row>
      <xdr:rowOff>162560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457700" y="29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1270</xdr:rowOff>
    </xdr:from>
    <xdr:ext cx="735965" cy="2584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165600" y="27482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20</xdr:row>
      <xdr:rowOff>73660</xdr:rowOff>
    </xdr:from>
    <xdr:to>
      <xdr:col>22</xdr:col>
      <xdr:colOff>114300</xdr:colOff>
      <xdr:row>20</xdr:row>
      <xdr:rowOff>92710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257550" y="3491230"/>
          <a:ext cx="62865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78740</xdr:rowOff>
    </xdr:from>
    <xdr:to>
      <xdr:col>22</xdr:col>
      <xdr:colOff>165100</xdr:colOff>
      <xdr:row>18</xdr:row>
      <xdr:rowOff>8890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835400" y="299339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19050</xdr:rowOff>
    </xdr:from>
    <xdr:ext cx="762000" cy="2584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543300" y="2766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65,862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20</xdr:row>
      <xdr:rowOff>92710</xdr:rowOff>
    </xdr:from>
    <xdr:to>
      <xdr:col>18</xdr:col>
      <xdr:colOff>171450</xdr:colOff>
      <xdr:row>20</xdr:row>
      <xdr:rowOff>116840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622550" y="3510280"/>
          <a:ext cx="6350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137795</xdr:rowOff>
    </xdr:from>
    <xdr:to>
      <xdr:col>19</xdr:col>
      <xdr:colOff>38100</xdr:colOff>
      <xdr:row>18</xdr:row>
      <xdr:rowOff>67310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213100" y="3052445"/>
          <a:ext cx="8255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16</xdr:row>
      <xdr:rowOff>78105</xdr:rowOff>
    </xdr:from>
    <xdr:ext cx="762000"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14650" y="2825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64,053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163195</xdr:rowOff>
    </xdr:from>
    <xdr:to>
      <xdr:col>15</xdr:col>
      <xdr:colOff>101600</xdr:colOff>
      <xdr:row>18</xdr:row>
      <xdr:rowOff>91440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571750" y="3077845"/>
          <a:ext cx="101600"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103505</xdr:rowOff>
    </xdr:from>
    <xdr:ext cx="761365" cy="25781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79650" y="28505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63,303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19</xdr:row>
      <xdr:rowOff>160020</xdr:rowOff>
    </xdr:from>
    <xdr:to>
      <xdr:col>29</xdr:col>
      <xdr:colOff>171450</xdr:colOff>
      <xdr:row>20</xdr:row>
      <xdr:rowOff>91440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048250" y="3409950"/>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70485</xdr:rowOff>
    </xdr:from>
    <xdr:ext cx="762000" cy="25273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168900" y="33204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52,802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20</xdr:row>
      <xdr:rowOff>33020</xdr:rowOff>
    </xdr:from>
    <xdr:to>
      <xdr:col>26</xdr:col>
      <xdr:colOff>101600</xdr:colOff>
      <xdr:row>20</xdr:row>
      <xdr:rowOff>132080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457700" y="345059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117475</xdr:rowOff>
    </xdr:from>
    <xdr:ext cx="735965" cy="25336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165600" y="3535045"/>
          <a:ext cx="7359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51,502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20</xdr:row>
      <xdr:rowOff>24130</xdr:rowOff>
    </xdr:from>
    <xdr:to>
      <xdr:col>22</xdr:col>
      <xdr:colOff>165100</xdr:colOff>
      <xdr:row>20</xdr:row>
      <xdr:rowOff>123825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835400" y="344170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108585</xdr:rowOff>
    </xdr:from>
    <xdr:ext cx="762000" cy="25273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543300" y="35261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51,786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20</xdr:row>
      <xdr:rowOff>42545</xdr:rowOff>
    </xdr:from>
    <xdr:to>
      <xdr:col>19</xdr:col>
      <xdr:colOff>38100</xdr:colOff>
      <xdr:row>20</xdr:row>
      <xdr:rowOff>142240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213100" y="3460115"/>
          <a:ext cx="825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20</xdr:row>
      <xdr:rowOff>127635</xdr:rowOff>
    </xdr:from>
    <xdr:ext cx="762000" cy="25273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14650" y="35452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51,196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20</xdr:row>
      <xdr:rowOff>67310</xdr:rowOff>
    </xdr:from>
    <xdr:to>
      <xdr:col>15</xdr:col>
      <xdr:colOff>101600</xdr:colOff>
      <xdr:row>20</xdr:row>
      <xdr:rowOff>166370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571750" y="348488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151130</xdr:rowOff>
    </xdr:from>
    <xdr:ext cx="761365" cy="25336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79650" y="356870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50,444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10845" cy="27241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24000" y="5166995"/>
          <a:ext cx="41084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86995</xdr:rowOff>
    </xdr:from>
    <xdr:to>
      <xdr:col>33</xdr:col>
      <xdr:colOff>114300</xdr:colOff>
      <xdr:row>38</xdr:row>
      <xdr:rowOff>86995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49450" y="7447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1365" cy="25527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730694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49450" y="7068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1365" cy="25971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926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49450" y="6687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1365" cy="25781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5455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49450" y="63074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1365"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6164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49450" y="5925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1365" cy="25908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783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84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50950"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274320</xdr:rowOff>
    </xdr:from>
    <xdr:to>
      <xdr:col>29</xdr:col>
      <xdr:colOff>127000</xdr:colOff>
      <xdr:row>38</xdr:row>
      <xdr:rowOff>161290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099050" y="6092190"/>
          <a:ext cx="0" cy="14300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133350</xdr:rowOff>
    </xdr:from>
    <xdr:ext cx="762000" cy="257810"/>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168900" y="7494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161290</xdr:rowOff>
    </xdr:from>
    <xdr:to>
      <xdr:col>30</xdr:col>
      <xdr:colOff>25400</xdr:colOff>
      <xdr:row>38</xdr:row>
      <xdr:rowOff>161290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10150" y="752221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17780</xdr:rowOff>
    </xdr:from>
    <xdr:ext cx="762000" cy="257810"/>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168900" y="5835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35,655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274320</xdr:rowOff>
    </xdr:from>
    <xdr:to>
      <xdr:col>30</xdr:col>
      <xdr:colOff>25400</xdr:colOff>
      <xdr:row>33</xdr:row>
      <xdr:rowOff>274320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010150" y="609219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223520</xdr:rowOff>
    </xdr:from>
    <xdr:to>
      <xdr:col>29</xdr:col>
      <xdr:colOff>127000</xdr:colOff>
      <xdr:row>37</xdr:row>
      <xdr:rowOff>255270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4508500" y="7241540"/>
          <a:ext cx="59055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48895</xdr:rowOff>
    </xdr:from>
    <xdr:ext cx="762000" cy="25971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168900" y="6895465"/>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9,144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32385</xdr:rowOff>
    </xdr:from>
    <xdr:to>
      <xdr:col>29</xdr:col>
      <xdr:colOff>171450</xdr:colOff>
      <xdr:row>37</xdr:row>
      <xdr:rowOff>134620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048250" y="7050405"/>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255270</xdr:rowOff>
    </xdr:from>
    <xdr:to>
      <xdr:col>26</xdr:col>
      <xdr:colOff>50800</xdr:colOff>
      <xdr:row>37</xdr:row>
      <xdr:rowOff>260985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3886200" y="7273290"/>
          <a:ext cx="6223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106045</xdr:rowOff>
    </xdr:from>
    <xdr:to>
      <xdr:col>26</xdr:col>
      <xdr:colOff>101600</xdr:colOff>
      <xdr:row>37</xdr:row>
      <xdr:rowOff>208280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457700" y="71240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46990</xdr:rowOff>
    </xdr:from>
    <xdr:ext cx="735965"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165600" y="6893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37</xdr:row>
      <xdr:rowOff>196215</xdr:rowOff>
    </xdr:from>
    <xdr:to>
      <xdr:col>22</xdr:col>
      <xdr:colOff>114300</xdr:colOff>
      <xdr:row>37</xdr:row>
      <xdr:rowOff>260985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3257550" y="7214235"/>
          <a:ext cx="62865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133350</xdr:rowOff>
    </xdr:from>
    <xdr:to>
      <xdr:col>22</xdr:col>
      <xdr:colOff>165100</xdr:colOff>
      <xdr:row>37</xdr:row>
      <xdr:rowOff>235585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835400" y="71513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73660</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5433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196215</xdr:rowOff>
    </xdr:from>
    <xdr:to>
      <xdr:col>18</xdr:col>
      <xdr:colOff>171450</xdr:colOff>
      <xdr:row>37</xdr:row>
      <xdr:rowOff>259715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flipV="1">
          <a:off x="2622550" y="7214235"/>
          <a:ext cx="6350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137160</xdr:rowOff>
    </xdr:from>
    <xdr:to>
      <xdr:col>19</xdr:col>
      <xdr:colOff>38100</xdr:colOff>
      <xdr:row>37</xdr:row>
      <xdr:rowOff>239395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213100" y="7155180"/>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77470</xdr:rowOff>
    </xdr:from>
    <xdr:ext cx="762000" cy="25781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914650" y="6924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125095</xdr:rowOff>
    </xdr:from>
    <xdr:to>
      <xdr:col>15</xdr:col>
      <xdr:colOff>101600</xdr:colOff>
      <xdr:row>37</xdr:row>
      <xdr:rowOff>226060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571750" y="71431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64770</xdr:rowOff>
    </xdr:from>
    <xdr:ext cx="761365" cy="2584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279650" y="6911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172085</xdr:rowOff>
    </xdr:from>
    <xdr:to>
      <xdr:col>29</xdr:col>
      <xdr:colOff>171450</xdr:colOff>
      <xdr:row>37</xdr:row>
      <xdr:rowOff>274320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048250" y="7190105"/>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144145</xdr:rowOff>
    </xdr:from>
    <xdr:ext cx="762000" cy="25717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168900" y="71621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5,477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204470</xdr:rowOff>
    </xdr:from>
    <xdr:to>
      <xdr:col>26</xdr:col>
      <xdr:colOff>101600</xdr:colOff>
      <xdr:row>37</xdr:row>
      <xdr:rowOff>306705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457700" y="72224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290195</xdr:rowOff>
    </xdr:from>
    <xdr:ext cx="735965" cy="25527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165600" y="7308215"/>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4,640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209550</xdr:rowOff>
    </xdr:from>
    <xdr:to>
      <xdr:col>22</xdr:col>
      <xdr:colOff>165100</xdr:colOff>
      <xdr:row>37</xdr:row>
      <xdr:rowOff>310515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835400" y="72275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295910</xdr:rowOff>
    </xdr:from>
    <xdr:ext cx="762000" cy="25527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543300" y="73139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146685</xdr:rowOff>
    </xdr:from>
    <xdr:to>
      <xdr:col>19</xdr:col>
      <xdr:colOff>38100</xdr:colOff>
      <xdr:row>37</xdr:row>
      <xdr:rowOff>247650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213100" y="7164705"/>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37</xdr:row>
      <xdr:rowOff>232410</xdr:rowOff>
    </xdr:from>
    <xdr:ext cx="762000" cy="25590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914650" y="72504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208280</xdr:rowOff>
    </xdr:from>
    <xdr:to>
      <xdr:col>15</xdr:col>
      <xdr:colOff>101600</xdr:colOff>
      <xdr:row>37</xdr:row>
      <xdr:rowOff>309245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571750" y="72263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294640</xdr:rowOff>
    </xdr:from>
    <xdr:ext cx="761365" cy="25463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279650" y="7312660"/>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4,535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231,726
226,746
66.00
90,028,276
85,699,016
3,822,011
46,124,629
67,143,068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9.9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45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785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458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6132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45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80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84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1145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479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1145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5152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1145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87630</xdr:rowOff>
    </xdr:from>
    <xdr:to>
      <xdr:col>24</xdr:col>
      <xdr:colOff>62865</xdr:colOff>
      <xdr:row>38</xdr:row>
      <xdr:rowOff>29210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176395" y="5231130"/>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32385</xdr:rowOff>
    </xdr:from>
    <xdr:ext cx="534670" cy="2584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229100" y="6547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47,405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65443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34290</xdr:rowOff>
    </xdr:from>
    <xdr:ext cx="534670"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229100" y="5006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87,599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87630</xdr:rowOff>
    </xdr:from>
    <xdr:to>
      <xdr:col>24</xdr:col>
      <xdr:colOff>152400</xdr:colOff>
      <xdr:row>30</xdr:row>
      <xdr:rowOff>87630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108450" y="5231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37</xdr:row>
      <xdr:rowOff>104775</xdr:rowOff>
    </xdr:from>
    <xdr:to>
      <xdr:col>24</xdr:col>
      <xdr:colOff>63500</xdr:colOff>
      <xdr:row>37</xdr:row>
      <xdr:rowOff>125095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429000" y="6448425"/>
          <a:ext cx="749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155575</xdr:rowOff>
    </xdr:from>
    <xdr:ext cx="534670" cy="2584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229100" y="58134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132715</xdr:rowOff>
    </xdr:from>
    <xdr:to>
      <xdr:col>24</xdr:col>
      <xdr:colOff>114300</xdr:colOff>
      <xdr:row>35</xdr:row>
      <xdr:rowOff>63500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127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125095</xdr:rowOff>
    </xdr:from>
    <xdr:to>
      <xdr:col>19</xdr:col>
      <xdr:colOff>171450</xdr:colOff>
      <xdr:row>37</xdr:row>
      <xdr:rowOff>139065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622550" y="6468745"/>
          <a:ext cx="8064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146050</xdr:rowOff>
    </xdr:from>
    <xdr:to>
      <xdr:col>20</xdr:col>
      <xdr:colOff>38100</xdr:colOff>
      <xdr:row>35</xdr:row>
      <xdr:rowOff>76200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384550" y="5975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92710</xdr:rowOff>
    </xdr:from>
    <xdr:ext cx="53403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187065" y="5750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139065</xdr:rowOff>
    </xdr:from>
    <xdr:to>
      <xdr:col>15</xdr:col>
      <xdr:colOff>50800</xdr:colOff>
      <xdr:row>37</xdr:row>
      <xdr:rowOff>164465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828800" y="6482715"/>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57175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119380</xdr:rowOff>
    </xdr:from>
    <xdr:ext cx="53403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393315" y="5777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37</xdr:row>
      <xdr:rowOff>164465</xdr:rowOff>
    </xdr:from>
    <xdr:to>
      <xdr:col>10</xdr:col>
      <xdr:colOff>114300</xdr:colOff>
      <xdr:row>38</xdr:row>
      <xdr:rowOff>29845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028700" y="6508115"/>
          <a:ext cx="8001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xdr:rowOff>
    </xdr:from>
    <xdr:to>
      <xdr:col>10</xdr:col>
      <xdr:colOff>165100</xdr:colOff>
      <xdr:row>36</xdr:row>
      <xdr:rowOff>109855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7780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126365</xdr:rowOff>
    </xdr:from>
    <xdr:ext cx="53467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580515" y="5955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24130</xdr:rowOff>
    </xdr:from>
    <xdr:to>
      <xdr:col>6</xdr:col>
      <xdr:colOff>38100</xdr:colOff>
      <xdr:row>36</xdr:row>
      <xdr:rowOff>125730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984250" y="6196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142240</xdr:rowOff>
    </xdr:from>
    <xdr:ext cx="53403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86765" y="5971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12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140335</xdr:rowOff>
    </xdr:from>
    <xdr:ext cx="534670"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229100" y="6312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74930</xdr:rowOff>
    </xdr:from>
    <xdr:to>
      <xdr:col>20</xdr:col>
      <xdr:colOff>38100</xdr:colOff>
      <xdr:row>38</xdr:row>
      <xdr:rowOff>4445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384550" y="641858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167005</xdr:rowOff>
    </xdr:from>
    <xdr:ext cx="534035"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187065" y="6510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88265</xdr:rowOff>
    </xdr:from>
    <xdr:to>
      <xdr:col>15</xdr:col>
      <xdr:colOff>101600</xdr:colOff>
      <xdr:row>38</xdr:row>
      <xdr:rowOff>18415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57175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9525</xdr:rowOff>
    </xdr:from>
    <xdr:ext cx="534035" cy="2584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393315" y="6524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113665</xdr:rowOff>
    </xdr:from>
    <xdr:to>
      <xdr:col>10</xdr:col>
      <xdr:colOff>165100</xdr:colOff>
      <xdr:row>38</xdr:row>
      <xdr:rowOff>43815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7780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34925</xdr:rowOff>
    </xdr:from>
    <xdr:ext cx="53467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580515"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150495</xdr:rowOff>
    </xdr:from>
    <xdr:to>
      <xdr:col>6</xdr:col>
      <xdr:colOff>38100</xdr:colOff>
      <xdr:row>38</xdr:row>
      <xdr:rowOff>80645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984250" y="64941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71755</xdr:rowOff>
    </xdr:from>
    <xdr:ext cx="534035"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86765" y="6586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6667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84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45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1016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45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45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1145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901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1145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63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1145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84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1145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22860</xdr:rowOff>
    </xdr:from>
    <xdr:to>
      <xdr:col>24</xdr:col>
      <xdr:colOff>62865</xdr:colOff>
      <xdr:row>57</xdr:row>
      <xdr:rowOff>24130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176395" y="859536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27940</xdr:rowOff>
    </xdr:from>
    <xdr:ext cx="534670" cy="25908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229100" y="9800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49,528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24130</xdr:rowOff>
    </xdr:from>
    <xdr:to>
      <xdr:col>24</xdr:col>
      <xdr:colOff>152400</xdr:colOff>
      <xdr:row>57</xdr:row>
      <xdr:rowOff>24130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9796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140970</xdr:rowOff>
    </xdr:from>
    <xdr:ext cx="534670" cy="25908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229100" y="8370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81,059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22860</xdr:rowOff>
    </xdr:from>
    <xdr:to>
      <xdr:col>24</xdr:col>
      <xdr:colOff>152400</xdr:colOff>
      <xdr:row>50</xdr:row>
      <xdr:rowOff>22860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108450" y="8595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53</xdr:row>
      <xdr:rowOff>97790</xdr:rowOff>
    </xdr:from>
    <xdr:to>
      <xdr:col>24</xdr:col>
      <xdr:colOff>63500</xdr:colOff>
      <xdr:row>53</xdr:row>
      <xdr:rowOff>147955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429000" y="9184640"/>
          <a:ext cx="7493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147320</xdr:rowOff>
    </xdr:from>
    <xdr:ext cx="534670" cy="25908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229100" y="9234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53</xdr:row>
      <xdr:rowOff>168910</xdr:rowOff>
    </xdr:from>
    <xdr:to>
      <xdr:col>24</xdr:col>
      <xdr:colOff>114300</xdr:colOff>
      <xdr:row>54</xdr:row>
      <xdr:rowOff>99060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127500" y="925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147955</xdr:rowOff>
    </xdr:from>
    <xdr:to>
      <xdr:col>19</xdr:col>
      <xdr:colOff>171450</xdr:colOff>
      <xdr:row>55</xdr:row>
      <xdr:rowOff>52070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622550" y="9234805"/>
          <a:ext cx="80645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97790</xdr:rowOff>
    </xdr:from>
    <xdr:to>
      <xdr:col>20</xdr:col>
      <xdr:colOff>38100</xdr:colOff>
      <xdr:row>55</xdr:row>
      <xdr:rowOff>27305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384550" y="935609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18415</xdr:rowOff>
    </xdr:from>
    <xdr:ext cx="534035" cy="2584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187065" y="9448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52070</xdr:rowOff>
    </xdr:from>
    <xdr:to>
      <xdr:col>15</xdr:col>
      <xdr:colOff>50800</xdr:colOff>
      <xdr:row>56</xdr:row>
      <xdr:rowOff>153670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828800" y="9481820"/>
          <a:ext cx="79375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33020</xdr:rowOff>
    </xdr:from>
    <xdr:to>
      <xdr:col>15</xdr:col>
      <xdr:colOff>101600</xdr:colOff>
      <xdr:row>56</xdr:row>
      <xdr:rowOff>134620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57175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125730</xdr:rowOff>
    </xdr:from>
    <xdr:ext cx="53403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393315" y="9726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56</xdr:row>
      <xdr:rowOff>153670</xdr:rowOff>
    </xdr:from>
    <xdr:to>
      <xdr:col>10</xdr:col>
      <xdr:colOff>114300</xdr:colOff>
      <xdr:row>58</xdr:row>
      <xdr:rowOff>15875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028700" y="9754870"/>
          <a:ext cx="8001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24765</xdr:rowOff>
    </xdr:from>
    <xdr:to>
      <xdr:col>10</xdr:col>
      <xdr:colOff>165100</xdr:colOff>
      <xdr:row>56</xdr:row>
      <xdr:rowOff>126365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7780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143510</xdr:rowOff>
    </xdr:from>
    <xdr:ext cx="534670" cy="2584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580515" y="9401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153670</xdr:rowOff>
    </xdr:from>
    <xdr:to>
      <xdr:col>6</xdr:col>
      <xdr:colOff>38100</xdr:colOff>
      <xdr:row>57</xdr:row>
      <xdr:rowOff>83820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984250" y="9754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100330</xdr:rowOff>
    </xdr:from>
    <xdr:ext cx="534035" cy="2584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86765" y="9530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53</xdr:row>
      <xdr:rowOff>46990</xdr:rowOff>
    </xdr:from>
    <xdr:to>
      <xdr:col>24</xdr:col>
      <xdr:colOff>114300</xdr:colOff>
      <xdr:row>53</xdr:row>
      <xdr:rowOff>148590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127500" y="91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69850</xdr:rowOff>
    </xdr:from>
    <xdr:ext cx="534670" cy="25908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229100" y="8985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97790</xdr:rowOff>
    </xdr:from>
    <xdr:to>
      <xdr:col>20</xdr:col>
      <xdr:colOff>38100</xdr:colOff>
      <xdr:row>54</xdr:row>
      <xdr:rowOff>27305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384550" y="918464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52</xdr:row>
      <xdr:rowOff>43815</xdr:rowOff>
    </xdr:from>
    <xdr:ext cx="534035" cy="2584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187065" y="8959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635</xdr:rowOff>
    </xdr:from>
    <xdr:to>
      <xdr:col>15</xdr:col>
      <xdr:colOff>101600</xdr:colOff>
      <xdr:row>55</xdr:row>
      <xdr:rowOff>102235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571750" y="94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118745</xdr:rowOff>
    </xdr:from>
    <xdr:ext cx="53403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393315" y="9205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102870</xdr:rowOff>
    </xdr:from>
    <xdr:to>
      <xdr:col>10</xdr:col>
      <xdr:colOff>165100</xdr:colOff>
      <xdr:row>57</xdr:row>
      <xdr:rowOff>33020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7780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24130</xdr:rowOff>
    </xdr:from>
    <xdr:ext cx="53467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580515" y="9796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136525</xdr:rowOff>
    </xdr:from>
    <xdr:to>
      <xdr:col>6</xdr:col>
      <xdr:colOff>38100</xdr:colOff>
      <xdr:row>58</xdr:row>
      <xdr:rowOff>66675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984250" y="9909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57785</xdr:rowOff>
    </xdr:from>
    <xdr:ext cx="53403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86765" y="10001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667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351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749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305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45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259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45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214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45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45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158115</xdr:rowOff>
    </xdr:from>
    <xdr:to>
      <xdr:col>24</xdr:col>
      <xdr:colOff>62865</xdr:colOff>
      <xdr:row>78</xdr:row>
      <xdr:rowOff>122555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176395" y="12331065"/>
          <a:ext cx="127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126365</xdr:rowOff>
    </xdr:from>
    <xdr:ext cx="378460" cy="25908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229100" y="13499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122555</xdr:rowOff>
    </xdr:from>
    <xdr:to>
      <xdr:col>24</xdr:col>
      <xdr:colOff>152400</xdr:colOff>
      <xdr:row>78</xdr:row>
      <xdr:rowOff>122555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3495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104775</xdr:rowOff>
    </xdr:from>
    <xdr:ext cx="53467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229100" y="12106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25,841</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158115</xdr:rowOff>
    </xdr:from>
    <xdr:to>
      <xdr:col>24</xdr:col>
      <xdr:colOff>152400</xdr:colOff>
      <xdr:row>71</xdr:row>
      <xdr:rowOff>158115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2331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77</xdr:row>
      <xdr:rowOff>12065</xdr:rowOff>
    </xdr:from>
    <xdr:to>
      <xdr:col>24</xdr:col>
      <xdr:colOff>63500</xdr:colOff>
      <xdr:row>77</xdr:row>
      <xdr:rowOff>69850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429000" y="13213715"/>
          <a:ext cx="7493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147955</xdr:rowOff>
    </xdr:from>
    <xdr:ext cx="469900" cy="2584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229100" y="131781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169545</xdr:rowOff>
    </xdr:from>
    <xdr:to>
      <xdr:col>24</xdr:col>
      <xdr:colOff>114300</xdr:colOff>
      <xdr:row>77</xdr:row>
      <xdr:rowOff>99695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127500" y="1319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69850</xdr:rowOff>
    </xdr:from>
    <xdr:to>
      <xdr:col>19</xdr:col>
      <xdr:colOff>171450</xdr:colOff>
      <xdr:row>77</xdr:row>
      <xdr:rowOff>116840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622550" y="13271500"/>
          <a:ext cx="8064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3810</xdr:rowOff>
    </xdr:from>
    <xdr:to>
      <xdr:col>20</xdr:col>
      <xdr:colOff>38100</xdr:colOff>
      <xdr:row>77</xdr:row>
      <xdr:rowOff>105410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384550" y="13205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121920</xdr:rowOff>
    </xdr:from>
    <xdr:ext cx="469900" cy="2584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219450" y="12980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116840</xdr:rowOff>
    </xdr:from>
    <xdr:to>
      <xdr:col>15</xdr:col>
      <xdr:colOff>50800</xdr:colOff>
      <xdr:row>78</xdr:row>
      <xdr:rowOff>635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828800" y="13318490"/>
          <a:ext cx="7937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6350</xdr:rowOff>
    </xdr:from>
    <xdr:to>
      <xdr:col>15</xdr:col>
      <xdr:colOff>101600</xdr:colOff>
      <xdr:row>77</xdr:row>
      <xdr:rowOff>107950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57175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124460</xdr:rowOff>
    </xdr:from>
    <xdr:ext cx="4699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406650" y="1298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124460</xdr:rowOff>
    </xdr:from>
    <xdr:to>
      <xdr:col>10</xdr:col>
      <xdr:colOff>114300</xdr:colOff>
      <xdr:row>78</xdr:row>
      <xdr:rowOff>635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028700" y="13326110"/>
          <a:ext cx="8001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48895</xdr:rowOff>
    </xdr:from>
    <xdr:to>
      <xdr:col>10</xdr:col>
      <xdr:colOff>165100</xdr:colOff>
      <xdr:row>77</xdr:row>
      <xdr:rowOff>150495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778000" y="1325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167005</xdr:rowOff>
    </xdr:from>
    <xdr:ext cx="469900" cy="2584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612900" y="13025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54610</xdr:rowOff>
    </xdr:from>
    <xdr:to>
      <xdr:col>6</xdr:col>
      <xdr:colOff>38100</xdr:colOff>
      <xdr:row>77</xdr:row>
      <xdr:rowOff>156210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984250" y="132562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1270</xdr:rowOff>
    </xdr:from>
    <xdr:ext cx="4699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19150" y="13031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132715</xdr:rowOff>
    </xdr:from>
    <xdr:to>
      <xdr:col>24</xdr:col>
      <xdr:colOff>114300</xdr:colOff>
      <xdr:row>77</xdr:row>
      <xdr:rowOff>63500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1275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155575</xdr:rowOff>
    </xdr:from>
    <xdr:ext cx="469900" cy="2584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229100" y="13014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19050</xdr:rowOff>
    </xdr:from>
    <xdr:to>
      <xdr:col>20</xdr:col>
      <xdr:colOff>38100</xdr:colOff>
      <xdr:row>77</xdr:row>
      <xdr:rowOff>120650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384550" y="13220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111760</xdr:rowOff>
    </xdr:from>
    <xdr:ext cx="469900" cy="2584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219450" y="13313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66040</xdr:rowOff>
    </xdr:from>
    <xdr:to>
      <xdr:col>15</xdr:col>
      <xdr:colOff>101600</xdr:colOff>
      <xdr:row>77</xdr:row>
      <xdr:rowOff>167640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57175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158750</xdr:rowOff>
    </xdr:from>
    <xdr:ext cx="469900"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406650" y="1336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121285</xdr:rowOff>
    </xdr:from>
    <xdr:to>
      <xdr:col>10</xdr:col>
      <xdr:colOff>165100</xdr:colOff>
      <xdr:row>78</xdr:row>
      <xdr:rowOff>52070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778000" y="13322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42545</xdr:rowOff>
    </xdr:from>
    <xdr:ext cx="469900" cy="2584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612900" y="13415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73660</xdr:rowOff>
    </xdr:from>
    <xdr:to>
      <xdr:col>6</xdr:col>
      <xdr:colOff>38100</xdr:colOff>
      <xdr:row>78</xdr:row>
      <xdr:rowOff>3810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984250" y="13275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166370</xdr:rowOff>
    </xdr:from>
    <xdr:ext cx="469900" cy="2584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19150" y="13368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667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145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5630"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84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54610</xdr:rowOff>
    </xdr:from>
    <xdr:to>
      <xdr:col>24</xdr:col>
      <xdr:colOff>62865</xdr:colOff>
      <xdr:row>98</xdr:row>
      <xdr:rowOff>102870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176395" y="1548511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106680</xdr:rowOff>
    </xdr:from>
    <xdr:ext cx="534670" cy="259080"/>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229100" y="16908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85,943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102870</xdr:rowOff>
    </xdr:from>
    <xdr:to>
      <xdr:col>24</xdr:col>
      <xdr:colOff>152400</xdr:colOff>
      <xdr:row>98</xdr:row>
      <xdr:rowOff>102870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108450" y="16904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1270</xdr:rowOff>
    </xdr:from>
    <xdr:ext cx="598805" cy="259080"/>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229100" y="15260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160,459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54610</xdr:rowOff>
    </xdr:from>
    <xdr:to>
      <xdr:col>24</xdr:col>
      <xdr:colOff>152400</xdr:colOff>
      <xdr:row>90</xdr:row>
      <xdr:rowOff>54610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08450" y="15485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95</xdr:row>
      <xdr:rowOff>72390</xdr:rowOff>
    </xdr:from>
    <xdr:to>
      <xdr:col>24</xdr:col>
      <xdr:colOff>63500</xdr:colOff>
      <xdr:row>96</xdr:row>
      <xdr:rowOff>148590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429000" y="16360140"/>
          <a:ext cx="7493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xdr:rowOff>
    </xdr:from>
    <xdr:ext cx="598805"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229100" y="162890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107,801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149860</xdr:rowOff>
    </xdr:from>
    <xdr:to>
      <xdr:col>24</xdr:col>
      <xdr:colOff>114300</xdr:colOff>
      <xdr:row>96</xdr:row>
      <xdr:rowOff>80010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127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72390</xdr:rowOff>
    </xdr:from>
    <xdr:to>
      <xdr:col>19</xdr:col>
      <xdr:colOff>171450</xdr:colOff>
      <xdr:row>98</xdr:row>
      <xdr:rowOff>33020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622550" y="16360140"/>
          <a:ext cx="806450" cy="474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100965</xdr:rowOff>
    </xdr:from>
    <xdr:to>
      <xdr:col>20</xdr:col>
      <xdr:colOff>38100</xdr:colOff>
      <xdr:row>95</xdr:row>
      <xdr:rowOff>31115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384550" y="162172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47625</xdr:rowOff>
    </xdr:from>
    <xdr:ext cx="598170"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154680" y="159924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119,357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33020</xdr:rowOff>
    </xdr:from>
    <xdr:to>
      <xdr:col>15</xdr:col>
      <xdr:colOff>50800</xdr:colOff>
      <xdr:row>98</xdr:row>
      <xdr:rowOff>102235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828800" y="16835120"/>
          <a:ext cx="7937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57785</xdr:rowOff>
    </xdr:from>
    <xdr:to>
      <xdr:col>15</xdr:col>
      <xdr:colOff>101600</xdr:colOff>
      <xdr:row>97</xdr:row>
      <xdr:rowOff>159385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57175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4445</xdr:rowOff>
    </xdr:from>
    <xdr:ext cx="534035"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393315" y="16463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102235</xdr:rowOff>
    </xdr:from>
    <xdr:to>
      <xdr:col>10</xdr:col>
      <xdr:colOff>114300</xdr:colOff>
      <xdr:row>98</xdr:row>
      <xdr:rowOff>154940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028700" y="16904335"/>
          <a:ext cx="8001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95885</xdr:rowOff>
    </xdr:from>
    <xdr:to>
      <xdr:col>10</xdr:col>
      <xdr:colOff>165100</xdr:colOff>
      <xdr:row>98</xdr:row>
      <xdr:rowOff>26035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7780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42545</xdr:rowOff>
    </xdr:from>
    <xdr:ext cx="534670" cy="2584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580515" y="16501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144780</xdr:rowOff>
    </xdr:from>
    <xdr:to>
      <xdr:col>6</xdr:col>
      <xdr:colOff>38100</xdr:colOff>
      <xdr:row>98</xdr:row>
      <xdr:rowOff>74930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984250" y="16775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91440</xdr:rowOff>
    </xdr:from>
    <xdr:ext cx="53403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786765" y="16550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97790</xdr:rowOff>
    </xdr:from>
    <xdr:to>
      <xdr:col>24</xdr:col>
      <xdr:colOff>114300</xdr:colOff>
      <xdr:row>97</xdr:row>
      <xdr:rowOff>27940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127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76200</xdr:rowOff>
    </xdr:from>
    <xdr:ext cx="598805" cy="2584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229100" y="16535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101,547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21590</xdr:rowOff>
    </xdr:from>
    <xdr:to>
      <xdr:col>20</xdr:col>
      <xdr:colOff>38100</xdr:colOff>
      <xdr:row>95</xdr:row>
      <xdr:rowOff>123190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384550" y="16309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114300</xdr:rowOff>
    </xdr:from>
    <xdr:ext cx="59817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154680" y="16402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153670</xdr:rowOff>
    </xdr:from>
    <xdr:to>
      <xdr:col>15</xdr:col>
      <xdr:colOff>101600</xdr:colOff>
      <xdr:row>98</xdr:row>
      <xdr:rowOff>83820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57175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74930</xdr:rowOff>
    </xdr:from>
    <xdr:ext cx="534035" cy="2584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393315" y="16877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52070</xdr:rowOff>
    </xdr:from>
    <xdr:to>
      <xdr:col>10</xdr:col>
      <xdr:colOff>165100</xdr:colOff>
      <xdr:row>98</xdr:row>
      <xdr:rowOff>153035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7780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144145</xdr:rowOff>
    </xdr:from>
    <xdr:ext cx="534670" cy="2584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580515" y="16946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103505</xdr:rowOff>
    </xdr:from>
    <xdr:to>
      <xdr:col>6</xdr:col>
      <xdr:colOff>38100</xdr:colOff>
      <xdr:row>99</xdr:row>
      <xdr:rowOff>33655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984250" y="169056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24765</xdr:rowOff>
    </xdr:from>
    <xdr:ext cx="53403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786765" y="16998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2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956300" y="6785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72643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956300" y="6458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0860" cy="2584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481955"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956300" y="6132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0860"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48195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956300" y="5805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0860" cy="2584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481955"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956300" y="5479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5630" cy="2584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41782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956300" y="5152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5630"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41782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84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4178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34</xdr:row>
      <xdr:rowOff>40640</xdr:rowOff>
    </xdr:from>
    <xdr:to>
      <xdr:col>54</xdr:col>
      <xdr:colOff>171450</xdr:colOff>
      <xdr:row>37</xdr:row>
      <xdr:rowOff>115570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429750" y="5869940"/>
          <a:ext cx="0" cy="589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119380</xdr:rowOff>
    </xdr:from>
    <xdr:ext cx="534035" cy="259080"/>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9480550" y="646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29,982</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115570</xdr:rowOff>
    </xdr:from>
    <xdr:to>
      <xdr:col>55</xdr:col>
      <xdr:colOff>88900</xdr:colOff>
      <xdr:row>37</xdr:row>
      <xdr:rowOff>115570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359900" y="6459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158750</xdr:rowOff>
    </xdr:from>
    <xdr:ext cx="534035" cy="25908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9480550" y="5645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84,094</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40640</xdr:rowOff>
    </xdr:from>
    <xdr:to>
      <xdr:col>55</xdr:col>
      <xdr:colOff>88900</xdr:colOff>
      <xdr:row>34</xdr:row>
      <xdr:rowOff>40640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359900" y="5869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80010</xdr:rowOff>
    </xdr:from>
    <xdr:to>
      <xdr:col>55</xdr:col>
      <xdr:colOff>0</xdr:colOff>
      <xdr:row>37</xdr:row>
      <xdr:rowOff>143510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686800" y="6423660"/>
          <a:ext cx="7429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118110</xdr:rowOff>
    </xdr:from>
    <xdr:ext cx="534035" cy="259080"/>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9480550" y="61188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95250</xdr:rowOff>
    </xdr:from>
    <xdr:to>
      <xdr:col>55</xdr:col>
      <xdr:colOff>50800</xdr:colOff>
      <xdr:row>37</xdr:row>
      <xdr:rowOff>25400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398000" y="6267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31</xdr:row>
      <xdr:rowOff>40640</xdr:rowOff>
    </xdr:from>
    <xdr:to>
      <xdr:col>50</xdr:col>
      <xdr:colOff>114300</xdr:colOff>
      <xdr:row>37</xdr:row>
      <xdr:rowOff>143510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86700" y="5355590"/>
          <a:ext cx="800100" cy="1131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152400</xdr:rowOff>
    </xdr:from>
    <xdr:to>
      <xdr:col>50</xdr:col>
      <xdr:colOff>165100</xdr:colOff>
      <xdr:row>37</xdr:row>
      <xdr:rowOff>82550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36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99060</xdr:rowOff>
    </xdr:from>
    <xdr:ext cx="534670" cy="2584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38515" y="6099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40640</xdr:rowOff>
    </xdr:from>
    <xdr:to>
      <xdr:col>45</xdr:col>
      <xdr:colOff>171450</xdr:colOff>
      <xdr:row>38</xdr:row>
      <xdr:rowOff>11430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080250" y="5355590"/>
          <a:ext cx="806450" cy="1170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62230</xdr:rowOff>
    </xdr:from>
    <xdr:to>
      <xdr:col>46</xdr:col>
      <xdr:colOff>38100</xdr:colOff>
      <xdr:row>30</xdr:row>
      <xdr:rowOff>163830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42250" y="5205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8890</xdr:rowOff>
    </xdr:from>
    <xdr:ext cx="598170" cy="2584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12380" y="4980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11430</xdr:rowOff>
    </xdr:from>
    <xdr:to>
      <xdr:col>41</xdr:col>
      <xdr:colOff>50800</xdr:colOff>
      <xdr:row>38</xdr:row>
      <xdr:rowOff>49530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286500" y="6526530"/>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02945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154940</xdr:rowOff>
    </xdr:from>
    <xdr:ext cx="534035" cy="2584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851015" y="6155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41275</xdr:rowOff>
    </xdr:from>
    <xdr:to>
      <xdr:col>36</xdr:col>
      <xdr:colOff>165100</xdr:colOff>
      <xdr:row>37</xdr:row>
      <xdr:rowOff>143510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235700" y="6384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159385</xdr:rowOff>
    </xdr:from>
    <xdr:ext cx="534670" cy="2584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038215" y="6160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29210</xdr:rowOff>
    </xdr:from>
    <xdr:to>
      <xdr:col>55</xdr:col>
      <xdr:colOff>50800</xdr:colOff>
      <xdr:row>37</xdr:row>
      <xdr:rowOff>130810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398000" y="63728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115570</xdr:rowOff>
    </xdr:from>
    <xdr:ext cx="534035" cy="25908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9480550" y="6287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92075</xdr:rowOff>
    </xdr:from>
    <xdr:to>
      <xdr:col>50</xdr:col>
      <xdr:colOff>165100</xdr:colOff>
      <xdr:row>38</xdr:row>
      <xdr:rowOff>22225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36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13335</xdr:rowOff>
    </xdr:from>
    <xdr:ext cx="53467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38515" y="6528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161290</xdr:rowOff>
    </xdr:from>
    <xdr:to>
      <xdr:col>46</xdr:col>
      <xdr:colOff>38100</xdr:colOff>
      <xdr:row>31</xdr:row>
      <xdr:rowOff>91440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42250" y="5304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82550</xdr:rowOff>
    </xdr:from>
    <xdr:ext cx="59817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12380" y="5397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132080</xdr:rowOff>
    </xdr:from>
    <xdr:to>
      <xdr:col>41</xdr:col>
      <xdr:colOff>101600</xdr:colOff>
      <xdr:row>38</xdr:row>
      <xdr:rowOff>62230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02945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53340</xdr:rowOff>
    </xdr:from>
    <xdr:ext cx="534035" cy="2584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851015" y="6568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170180</xdr:rowOff>
    </xdr:from>
    <xdr:to>
      <xdr:col>36</xdr:col>
      <xdr:colOff>165100</xdr:colOff>
      <xdr:row>38</xdr:row>
      <xdr:rowOff>100330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235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91440</xdr:rowOff>
    </xdr:from>
    <xdr:ext cx="534670"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038215" y="6606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2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8285" cy="2584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72643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1016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0860"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481955"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77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860"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8195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0860"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81955"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901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0860"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81955"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863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5630" cy="2590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41782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84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4178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68580</xdr:rowOff>
    </xdr:from>
    <xdr:to>
      <xdr:col>54</xdr:col>
      <xdr:colOff>171450</xdr:colOff>
      <xdr:row>59</xdr:row>
      <xdr:rowOff>116840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429750" y="881253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120650</xdr:rowOff>
    </xdr:from>
    <xdr:ext cx="534035" cy="2584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9480550" y="10236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116840</xdr:rowOff>
    </xdr:from>
    <xdr:to>
      <xdr:col>55</xdr:col>
      <xdr:colOff>88900</xdr:colOff>
      <xdr:row>59</xdr:row>
      <xdr:rowOff>116840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59900" y="10232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15240</xdr:rowOff>
    </xdr:from>
    <xdr:ext cx="534035" cy="259080"/>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9480550" y="8587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90,742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68580</xdr:rowOff>
    </xdr:from>
    <xdr:to>
      <xdr:col>55</xdr:col>
      <xdr:colOff>88900</xdr:colOff>
      <xdr:row>51</xdr:row>
      <xdr:rowOff>68580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359900" y="8812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81280</xdr:rowOff>
    </xdr:from>
    <xdr:to>
      <xdr:col>55</xdr:col>
      <xdr:colOff>0</xdr:colOff>
      <xdr:row>59</xdr:row>
      <xdr:rowOff>26035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686800" y="9853930"/>
          <a:ext cx="74295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33020</xdr:rowOff>
    </xdr:from>
    <xdr:ext cx="534035" cy="259080"/>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9480550" y="94627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10160</xdr:rowOff>
    </xdr:from>
    <xdr:to>
      <xdr:col>55</xdr:col>
      <xdr:colOff>50800</xdr:colOff>
      <xdr:row>56</xdr:row>
      <xdr:rowOff>111760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398000" y="96113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10160</xdr:rowOff>
    </xdr:from>
    <xdr:to>
      <xdr:col>50</xdr:col>
      <xdr:colOff>114300</xdr:colOff>
      <xdr:row>59</xdr:row>
      <xdr:rowOff>26035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86700" y="9954260"/>
          <a:ext cx="8001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114935</xdr:rowOff>
    </xdr:from>
    <xdr:to>
      <xdr:col>50</xdr:col>
      <xdr:colOff>165100</xdr:colOff>
      <xdr:row>57</xdr:row>
      <xdr:rowOff>45085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360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61595</xdr:rowOff>
    </xdr:from>
    <xdr:ext cx="53467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38515" y="9491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10160</xdr:rowOff>
    </xdr:from>
    <xdr:to>
      <xdr:col>45</xdr:col>
      <xdr:colOff>171450</xdr:colOff>
      <xdr:row>59</xdr:row>
      <xdr:rowOff>71755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080250" y="9954260"/>
          <a:ext cx="80645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64770</xdr:rowOff>
    </xdr:from>
    <xdr:to>
      <xdr:col>46</xdr:col>
      <xdr:colOff>38100</xdr:colOff>
      <xdr:row>56</xdr:row>
      <xdr:rowOff>166370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42250" y="9665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11430</xdr:rowOff>
    </xdr:from>
    <xdr:ext cx="534035"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44765" y="9441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165100</xdr:rowOff>
    </xdr:from>
    <xdr:to>
      <xdr:col>41</xdr:col>
      <xdr:colOff>50800</xdr:colOff>
      <xdr:row>59</xdr:row>
      <xdr:rowOff>71755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286500" y="9937750"/>
          <a:ext cx="79375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12065</xdr:rowOff>
    </xdr:from>
    <xdr:to>
      <xdr:col>41</xdr:col>
      <xdr:colOff>101600</xdr:colOff>
      <xdr:row>56</xdr:row>
      <xdr:rowOff>113665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02945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130175</xdr:rowOff>
    </xdr:from>
    <xdr:ext cx="534035"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851015" y="9388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31115</xdr:rowOff>
    </xdr:from>
    <xdr:to>
      <xdr:col>36</xdr:col>
      <xdr:colOff>165100</xdr:colOff>
      <xdr:row>56</xdr:row>
      <xdr:rowOff>132715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235700" y="96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149225</xdr:rowOff>
    </xdr:from>
    <xdr:ext cx="53467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038215" y="9407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30480</xdr:rowOff>
    </xdr:from>
    <xdr:to>
      <xdr:col>55</xdr:col>
      <xdr:colOff>50800</xdr:colOff>
      <xdr:row>57</xdr:row>
      <xdr:rowOff>132080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398000" y="9803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8890</xdr:rowOff>
    </xdr:from>
    <xdr:ext cx="534035" cy="2584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9480550" y="9781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146685</xdr:rowOff>
    </xdr:from>
    <xdr:to>
      <xdr:col>50</xdr:col>
      <xdr:colOff>165100</xdr:colOff>
      <xdr:row>59</xdr:row>
      <xdr:rowOff>76835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360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67945</xdr:rowOff>
    </xdr:from>
    <xdr:ext cx="534670" cy="2584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38515" y="10183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130810</xdr:rowOff>
    </xdr:from>
    <xdr:to>
      <xdr:col>46</xdr:col>
      <xdr:colOff>38100</xdr:colOff>
      <xdr:row>58</xdr:row>
      <xdr:rowOff>60960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42250" y="9903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52070</xdr:rowOff>
    </xdr:from>
    <xdr:ext cx="534035" cy="2584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44765" y="9996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59</xdr:row>
      <xdr:rowOff>20955</xdr:rowOff>
    </xdr:from>
    <xdr:to>
      <xdr:col>41</xdr:col>
      <xdr:colOff>101600</xdr:colOff>
      <xdr:row>59</xdr:row>
      <xdr:rowOff>122555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029450" y="101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113665</xdr:rowOff>
    </xdr:from>
    <xdr:ext cx="534035" cy="2584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851015" y="10229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114300</xdr:rowOff>
    </xdr:from>
    <xdr:to>
      <xdr:col>36</xdr:col>
      <xdr:colOff>165100</xdr:colOff>
      <xdr:row>58</xdr:row>
      <xdr:rowOff>44450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2357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35560</xdr:rowOff>
    </xdr:from>
    <xdr:ext cx="534670" cy="259080"/>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38215" y="9979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9182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3643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72643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3316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0860" cy="2584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81955"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2990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0860"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8195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2663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0860"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81955"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956300" y="12337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0860" cy="2584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481955"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5956300" y="12010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0860" cy="25908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481955" y="11868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84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48195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87630</xdr:rowOff>
    </xdr:from>
    <xdr:to>
      <xdr:col>54</xdr:col>
      <xdr:colOff>171450</xdr:colOff>
      <xdr:row>79</xdr:row>
      <xdr:rowOff>90170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429750" y="1208913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93980</xdr:rowOff>
    </xdr:from>
    <xdr:ext cx="377825" cy="259080"/>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9480550" y="136385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90170</xdr:rowOff>
    </xdr:from>
    <xdr:to>
      <xdr:col>55</xdr:col>
      <xdr:colOff>88900</xdr:colOff>
      <xdr:row>79</xdr:row>
      <xdr:rowOff>90170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359900" y="13634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34290</xdr:rowOff>
    </xdr:from>
    <xdr:ext cx="534035" cy="259080"/>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9480550" y="11864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47,592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87630</xdr:rowOff>
    </xdr:from>
    <xdr:to>
      <xdr:col>55</xdr:col>
      <xdr:colOff>88900</xdr:colOff>
      <xdr:row>70</xdr:row>
      <xdr:rowOff>87630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359900" y="120891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27305</xdr:rowOff>
    </xdr:from>
    <xdr:to>
      <xdr:col>55</xdr:col>
      <xdr:colOff>0</xdr:colOff>
      <xdr:row>79</xdr:row>
      <xdr:rowOff>87630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686800" y="13571855"/>
          <a:ext cx="7429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118745</xdr:rowOff>
    </xdr:from>
    <xdr:ext cx="534035" cy="259080"/>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9480550" y="1297749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95885</xdr:rowOff>
    </xdr:from>
    <xdr:to>
      <xdr:col>55</xdr:col>
      <xdr:colOff>50800</xdr:colOff>
      <xdr:row>77</xdr:row>
      <xdr:rowOff>26035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398000" y="131260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79</xdr:row>
      <xdr:rowOff>87630</xdr:rowOff>
    </xdr:from>
    <xdr:to>
      <xdr:col>50</xdr:col>
      <xdr:colOff>114300</xdr:colOff>
      <xdr:row>79</xdr:row>
      <xdr:rowOff>94615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86700" y="1363218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20955</xdr:rowOff>
    </xdr:from>
    <xdr:to>
      <xdr:col>50</xdr:col>
      <xdr:colOff>165100</xdr:colOff>
      <xdr:row>77</xdr:row>
      <xdr:rowOff>122555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36000" y="1322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139065</xdr:rowOff>
    </xdr:from>
    <xdr:ext cx="53467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38515" y="12997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53340</xdr:rowOff>
    </xdr:from>
    <xdr:to>
      <xdr:col>45</xdr:col>
      <xdr:colOff>171450</xdr:colOff>
      <xdr:row>79</xdr:row>
      <xdr:rowOff>94615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080250" y="13597890"/>
          <a:ext cx="8064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45720</xdr:rowOff>
    </xdr:from>
    <xdr:to>
      <xdr:col>46</xdr:col>
      <xdr:colOff>38100</xdr:colOff>
      <xdr:row>77</xdr:row>
      <xdr:rowOff>147320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42250" y="13247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163830</xdr:rowOff>
    </xdr:from>
    <xdr:ext cx="534035"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44765" y="13022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8255</xdr:rowOff>
    </xdr:from>
    <xdr:to>
      <xdr:col>41</xdr:col>
      <xdr:colOff>50800</xdr:colOff>
      <xdr:row>79</xdr:row>
      <xdr:rowOff>53340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286500" y="13552805"/>
          <a:ext cx="7937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148590</xdr:rowOff>
    </xdr:from>
    <xdr:to>
      <xdr:col>41</xdr:col>
      <xdr:colOff>101600</xdr:colOff>
      <xdr:row>77</xdr:row>
      <xdr:rowOff>78740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02945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95250</xdr:rowOff>
    </xdr:from>
    <xdr:ext cx="534035"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851015" y="12954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30480</xdr:rowOff>
    </xdr:from>
    <xdr:to>
      <xdr:col>36</xdr:col>
      <xdr:colOff>165100</xdr:colOff>
      <xdr:row>77</xdr:row>
      <xdr:rowOff>132080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2357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148590</xdr:rowOff>
    </xdr:from>
    <xdr:ext cx="53467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038215" y="13007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147955</xdr:rowOff>
    </xdr:from>
    <xdr:to>
      <xdr:col>55</xdr:col>
      <xdr:colOff>50800</xdr:colOff>
      <xdr:row>79</xdr:row>
      <xdr:rowOff>78105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398000" y="13521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63500</xdr:rowOff>
    </xdr:from>
    <xdr:ext cx="469265" cy="2584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9480550" y="13436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36830</xdr:rowOff>
    </xdr:from>
    <xdr:to>
      <xdr:col>50</xdr:col>
      <xdr:colOff>165100</xdr:colOff>
      <xdr:row>79</xdr:row>
      <xdr:rowOff>138430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360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129540</xdr:rowOff>
    </xdr:from>
    <xdr:ext cx="378460"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6620" y="13674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43815</xdr:rowOff>
    </xdr:from>
    <xdr:to>
      <xdr:col>46</xdr:col>
      <xdr:colOff>38100</xdr:colOff>
      <xdr:row>79</xdr:row>
      <xdr:rowOff>145415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42250" y="135883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79</xdr:row>
      <xdr:rowOff>136525</xdr:rowOff>
    </xdr:from>
    <xdr:ext cx="378460" cy="2584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715250" y="13681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2540</xdr:rowOff>
    </xdr:from>
    <xdr:to>
      <xdr:col>41</xdr:col>
      <xdr:colOff>101600</xdr:colOff>
      <xdr:row>79</xdr:row>
      <xdr:rowOff>104140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02945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95250</xdr:rowOff>
    </xdr:from>
    <xdr:ext cx="469900"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864350" y="13639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128905</xdr:rowOff>
    </xdr:from>
    <xdr:to>
      <xdr:col>36</xdr:col>
      <xdr:colOff>165100</xdr:colOff>
      <xdr:row>79</xdr:row>
      <xdr:rowOff>59055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2357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50165</xdr:rowOff>
    </xdr:from>
    <xdr:ext cx="469900"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0600" y="1359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2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707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72643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6745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84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481955"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6419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8195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956300" y="16092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84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481955" y="15951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956300" y="1576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0860" cy="2584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481955"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5956300" y="15439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38100</xdr:rowOff>
    </xdr:from>
    <xdr:ext cx="530860" cy="25908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5481955" y="15297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0860" cy="2584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5481955" y="14970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89</xdr:row>
      <xdr:rowOff>154940</xdr:rowOff>
    </xdr:from>
    <xdr:to>
      <xdr:col>54</xdr:col>
      <xdr:colOff>171450</xdr:colOff>
      <xdr:row>98</xdr:row>
      <xdr:rowOff>83185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429750" y="15413990"/>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86995</xdr:rowOff>
    </xdr:from>
    <xdr:ext cx="469265" cy="2584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9480550" y="16889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83185</xdr:rowOff>
    </xdr:from>
    <xdr:to>
      <xdr:col>55</xdr:col>
      <xdr:colOff>88900</xdr:colOff>
      <xdr:row>98</xdr:row>
      <xdr:rowOff>83185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359900" y="16885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100965</xdr:rowOff>
    </xdr:from>
    <xdr:ext cx="534035" cy="2584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9480550" y="15188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50,801</a:t>
          </a:r>
          <a:endParaRPr kumimoji="1" lang="ja-JP" altLang="en-US" sz="1000" b="1">
            <a:latin typeface="ＭＳ Ｐゴシック"/>
            <a:ea typeface="ＭＳ Ｐゴシック"/>
          </a:endParaRPr>
        </a:p>
      </xdr:txBody>
    </xdr:sp>
    <xdr:clientData/>
  </xdr:oneCellAnchor>
  <xdr:twoCellAnchor>
    <xdr:from>
      <xdr:col>54</xdr:col>
      <xdr:colOff>101600</xdr:colOff>
      <xdr:row>89</xdr:row>
      <xdr:rowOff>154940</xdr:rowOff>
    </xdr:from>
    <xdr:to>
      <xdr:col>55</xdr:col>
      <xdr:colOff>88900</xdr:colOff>
      <xdr:row>89</xdr:row>
      <xdr:rowOff>154940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359900" y="15413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68580</xdr:rowOff>
    </xdr:from>
    <xdr:to>
      <xdr:col>55</xdr:col>
      <xdr:colOff>0</xdr:colOff>
      <xdr:row>96</xdr:row>
      <xdr:rowOff>159385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686800" y="16184880"/>
          <a:ext cx="742950" cy="433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97790</xdr:rowOff>
    </xdr:from>
    <xdr:ext cx="534035" cy="2584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9480550" y="1621409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118745</xdr:rowOff>
    </xdr:from>
    <xdr:to>
      <xdr:col>55</xdr:col>
      <xdr:colOff>50800</xdr:colOff>
      <xdr:row>95</xdr:row>
      <xdr:rowOff>48895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398000" y="16235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94</xdr:row>
      <xdr:rowOff>117475</xdr:rowOff>
    </xdr:from>
    <xdr:to>
      <xdr:col>50</xdr:col>
      <xdr:colOff>114300</xdr:colOff>
      <xdr:row>96</xdr:row>
      <xdr:rowOff>159385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86700" y="16233775"/>
          <a:ext cx="8001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65405</xdr:rowOff>
    </xdr:from>
    <xdr:to>
      <xdr:col>50</xdr:col>
      <xdr:colOff>165100</xdr:colOff>
      <xdr:row>95</xdr:row>
      <xdr:rowOff>167005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360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12065</xdr:rowOff>
    </xdr:from>
    <xdr:ext cx="53467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38515" y="16128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117475</xdr:rowOff>
    </xdr:from>
    <xdr:to>
      <xdr:col>45</xdr:col>
      <xdr:colOff>171450</xdr:colOff>
      <xdr:row>97</xdr:row>
      <xdr:rowOff>73025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080250" y="16233775"/>
          <a:ext cx="806450" cy="469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139700</xdr:rowOff>
    </xdr:from>
    <xdr:to>
      <xdr:col>46</xdr:col>
      <xdr:colOff>38100</xdr:colOff>
      <xdr:row>95</xdr:row>
      <xdr:rowOff>69850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42250" y="16256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60960</xdr:rowOff>
    </xdr:from>
    <xdr:ext cx="53403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44765" y="16348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9525</xdr:rowOff>
    </xdr:from>
    <xdr:to>
      <xdr:col>41</xdr:col>
      <xdr:colOff>50800</xdr:colOff>
      <xdr:row>97</xdr:row>
      <xdr:rowOff>73025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286500" y="16297275"/>
          <a:ext cx="79375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100965</xdr:rowOff>
    </xdr:from>
    <xdr:to>
      <xdr:col>41</xdr:col>
      <xdr:colOff>101600</xdr:colOff>
      <xdr:row>95</xdr:row>
      <xdr:rowOff>31115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029450" y="162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47625</xdr:rowOff>
    </xdr:from>
    <xdr:ext cx="53403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851015" y="15992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91440</xdr:rowOff>
    </xdr:from>
    <xdr:to>
      <xdr:col>36</xdr:col>
      <xdr:colOff>165100</xdr:colOff>
      <xdr:row>95</xdr:row>
      <xdr:rowOff>21590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235700" y="1620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38100</xdr:rowOff>
    </xdr:from>
    <xdr:ext cx="53467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038215" y="15982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17780</xdr:rowOff>
    </xdr:from>
    <xdr:to>
      <xdr:col>55</xdr:col>
      <xdr:colOff>50800</xdr:colOff>
      <xdr:row>94</xdr:row>
      <xdr:rowOff>119380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398000" y="16134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40640</xdr:rowOff>
    </xdr:from>
    <xdr:ext cx="534035" cy="2584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9480550" y="15985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109220</xdr:rowOff>
    </xdr:from>
    <xdr:to>
      <xdr:col>50</xdr:col>
      <xdr:colOff>165100</xdr:colOff>
      <xdr:row>97</xdr:row>
      <xdr:rowOff>38735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36000" y="16568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29845</xdr:rowOff>
    </xdr:from>
    <xdr:ext cx="534670" cy="2584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38515" y="16660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66675</xdr:rowOff>
    </xdr:from>
    <xdr:to>
      <xdr:col>46</xdr:col>
      <xdr:colOff>38100</xdr:colOff>
      <xdr:row>94</xdr:row>
      <xdr:rowOff>168275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42250" y="161829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13335</xdr:rowOff>
    </xdr:from>
    <xdr:ext cx="53403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44765" y="15958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22225</xdr:rowOff>
    </xdr:from>
    <xdr:to>
      <xdr:col>41</xdr:col>
      <xdr:colOff>101600</xdr:colOff>
      <xdr:row>97</xdr:row>
      <xdr:rowOff>123825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02945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114935</xdr:rowOff>
    </xdr:from>
    <xdr:ext cx="534035"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851015" y="16745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130175</xdr:rowOff>
    </xdr:from>
    <xdr:to>
      <xdr:col>36</xdr:col>
      <xdr:colOff>165100</xdr:colOff>
      <xdr:row>95</xdr:row>
      <xdr:rowOff>60325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235700" y="162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52070</xdr:rowOff>
    </xdr:from>
    <xdr:ext cx="534670" cy="2584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038215" y="16339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479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1696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171450</xdr:colOff>
      <xdr:row>39</xdr:row>
      <xdr:rowOff>99060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6785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8285" cy="25908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9778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171450</xdr:colOff>
      <xdr:row>37</xdr:row>
      <xdr:rowOff>114935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6458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144145</xdr:rowOff>
    </xdr:from>
    <xdr:ext cx="466725" cy="2584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7975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171450</xdr:colOff>
      <xdr:row>35</xdr:row>
      <xdr:rowOff>132080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207750" y="6132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34</xdr:row>
      <xdr:rowOff>160655</xdr:rowOff>
    </xdr:from>
    <xdr:ext cx="466725"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7975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171450</xdr:colOff>
      <xdr:row>33</xdr:row>
      <xdr:rowOff>147955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1207750" y="5805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6350</xdr:rowOff>
    </xdr:from>
    <xdr:ext cx="466725" cy="2584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7975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171450</xdr:colOff>
      <xdr:row>31</xdr:row>
      <xdr:rowOff>164465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1207750" y="5479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22225</xdr:rowOff>
    </xdr:from>
    <xdr:ext cx="466725" cy="2584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07975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171450</xdr:colOff>
      <xdr:row>30</xdr:row>
      <xdr:rowOff>8890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1207750" y="5152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38100</xdr:rowOff>
    </xdr:from>
    <xdr:ext cx="466725" cy="25908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07975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27</xdr:row>
      <xdr:rowOff>54610</xdr:rowOff>
    </xdr:from>
    <xdr:ext cx="466725" cy="2584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07975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16510</xdr:rowOff>
    </xdr:from>
    <xdr:to>
      <xdr:col>85</xdr:col>
      <xdr:colOff>126365</xdr:colOff>
      <xdr:row>39</xdr:row>
      <xdr:rowOff>99060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698345" y="5331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102870</xdr:rowOff>
    </xdr:from>
    <xdr:ext cx="249555" cy="259080"/>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47447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611350" y="6785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134620</xdr:rowOff>
    </xdr:from>
    <xdr:ext cx="469900" cy="2584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4744700" y="5106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16510</xdr:rowOff>
    </xdr:from>
    <xdr:to>
      <xdr:col>86</xdr:col>
      <xdr:colOff>25400</xdr:colOff>
      <xdr:row>31</xdr:row>
      <xdr:rowOff>16510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611350" y="5331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938250" y="6785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130810</xdr:rowOff>
    </xdr:from>
    <xdr:ext cx="378460" cy="259080"/>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4744700" y="64744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107950</xdr:rowOff>
    </xdr:from>
    <xdr:to>
      <xdr:col>85</xdr:col>
      <xdr:colOff>171450</xdr:colOff>
      <xdr:row>39</xdr:row>
      <xdr:rowOff>38100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649450" y="66230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144500" y="6785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90805</xdr:rowOff>
    </xdr:from>
    <xdr:to>
      <xdr:col>81</xdr:col>
      <xdr:colOff>101600</xdr:colOff>
      <xdr:row>39</xdr:row>
      <xdr:rowOff>20955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88745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37465</xdr:rowOff>
    </xdr:from>
    <xdr:ext cx="37846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768070" y="63811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39</xdr:row>
      <xdr:rowOff>99060</xdr:rowOff>
    </xdr:from>
    <xdr:to>
      <xdr:col>76</xdr:col>
      <xdr:colOff>114300</xdr:colOff>
      <xdr:row>39</xdr:row>
      <xdr:rowOff>99060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344400" y="6785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168275</xdr:rowOff>
    </xdr:from>
    <xdr:to>
      <xdr:col>76</xdr:col>
      <xdr:colOff>165100</xdr:colOff>
      <xdr:row>38</xdr:row>
      <xdr:rowOff>98425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0937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36</xdr:row>
      <xdr:rowOff>115570</xdr:rowOff>
    </xdr:from>
    <xdr:ext cx="37846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974320"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99060</xdr:rowOff>
    </xdr:from>
    <xdr:to>
      <xdr:col>71</xdr:col>
      <xdr:colOff>171450</xdr:colOff>
      <xdr:row>39</xdr:row>
      <xdr:rowOff>99060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1537950" y="6785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10795</xdr:rowOff>
    </xdr:from>
    <xdr:to>
      <xdr:col>72</xdr:col>
      <xdr:colOff>38100</xdr:colOff>
      <xdr:row>38</xdr:row>
      <xdr:rowOff>112395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299950" y="6525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36</xdr:row>
      <xdr:rowOff>128905</xdr:rowOff>
    </xdr:from>
    <xdr:ext cx="37846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72950" y="6301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163195</xdr:rowOff>
    </xdr:from>
    <xdr:to>
      <xdr:col>67</xdr:col>
      <xdr:colOff>101600</xdr:colOff>
      <xdr:row>38</xdr:row>
      <xdr:rowOff>93345</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148715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36</xdr:row>
      <xdr:rowOff>109855</xdr:rowOff>
    </xdr:from>
    <xdr:ext cx="378460" cy="2584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1367770" y="6282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171450</xdr:colOff>
      <xdr:row>39</xdr:row>
      <xdr:rowOff>149860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649450" y="67348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134620</xdr:rowOff>
    </xdr:from>
    <xdr:ext cx="249555" cy="2584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47447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8874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8920"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832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093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39</xdr:row>
      <xdr:rowOff>140970</xdr:rowOff>
    </xdr:from>
    <xdr:ext cx="249555" cy="25908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030200" y="6827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299950" y="6734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48920" cy="25908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22629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48260</xdr:rowOff>
    </xdr:from>
    <xdr:to>
      <xdr:col>67</xdr:col>
      <xdr:colOff>101600</xdr:colOff>
      <xdr:row>39</xdr:row>
      <xdr:rowOff>149860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14871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140970</xdr:rowOff>
    </xdr:from>
    <xdr:ext cx="248920" cy="25908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4325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479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11696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171450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09778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09778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6983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59080"/>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47447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59080"/>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47447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93825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67310</xdr:rowOff>
    </xdr:from>
    <xdr:ext cx="249555" cy="259080"/>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47447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649450" y="9347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1445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8874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832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3444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093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0302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171450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1537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299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2262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1487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4325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171450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649450" y="9347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124460</xdr:rowOff>
    </xdr:from>
    <xdr:ext cx="249555" cy="259080"/>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47447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8874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832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093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35560</xdr:rowOff>
    </xdr:from>
    <xdr:ext cx="249555" cy="25908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0302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299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2262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1487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4325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479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1696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8285" cy="2584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9778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139700</xdr:rowOff>
    </xdr:from>
    <xdr:to>
      <xdr:col>89</xdr:col>
      <xdr:colOff>171450</xdr:colOff>
      <xdr:row>78</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1207750" y="13512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168910</xdr:rowOff>
    </xdr:from>
    <xdr:ext cx="531495" cy="2584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7334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171450</xdr:colOff>
      <xdr:row>76</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1207750" y="13055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84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07334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171450</xdr:colOff>
      <xdr:row>73</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1207750" y="12598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84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07334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171450</xdr:colOff>
      <xdr:row>70</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1207750" y="12141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84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07334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5630" cy="2584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06692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103505</xdr:rowOff>
    </xdr:from>
    <xdr:to>
      <xdr:col>85</xdr:col>
      <xdr:colOff>126365</xdr:colOff>
      <xdr:row>79</xdr:row>
      <xdr:rowOff>6350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698345" y="1227645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9525</xdr:rowOff>
    </xdr:from>
    <xdr:ext cx="534670" cy="2584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4744700" y="13554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18,362</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6350</xdr:rowOff>
    </xdr:from>
    <xdr:to>
      <xdr:col>86</xdr:col>
      <xdr:colOff>25400</xdr:colOff>
      <xdr:row>79</xdr:row>
      <xdr:rowOff>6350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611350" y="13550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50165</xdr:rowOff>
    </xdr:from>
    <xdr:ext cx="534670" cy="259080"/>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4744700" y="12051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74,076</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103505</xdr:rowOff>
    </xdr:from>
    <xdr:to>
      <xdr:col>86</xdr:col>
      <xdr:colOff>25400</xdr:colOff>
      <xdr:row>71</xdr:row>
      <xdr:rowOff>103505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611350" y="12276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110490</xdr:rowOff>
    </xdr:from>
    <xdr:to>
      <xdr:col>85</xdr:col>
      <xdr:colOff>127000</xdr:colOff>
      <xdr:row>77</xdr:row>
      <xdr:rowOff>67945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938250" y="13140690"/>
          <a:ext cx="762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76</xdr:row>
      <xdr:rowOff>160655</xdr:rowOff>
    </xdr:from>
    <xdr:ext cx="534670" cy="259080"/>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4744700" y="13190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30,905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10795</xdr:rowOff>
    </xdr:from>
    <xdr:to>
      <xdr:col>85</xdr:col>
      <xdr:colOff>171450</xdr:colOff>
      <xdr:row>77</xdr:row>
      <xdr:rowOff>112395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649450" y="132124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49530</xdr:rowOff>
    </xdr:from>
    <xdr:to>
      <xdr:col>81</xdr:col>
      <xdr:colOff>50800</xdr:colOff>
      <xdr:row>77</xdr:row>
      <xdr:rowOff>67945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144500" y="13251180"/>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30480</xdr:rowOff>
    </xdr:from>
    <xdr:to>
      <xdr:col>81</xdr:col>
      <xdr:colOff>101600</xdr:colOff>
      <xdr:row>77</xdr:row>
      <xdr:rowOff>132080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88745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123825</xdr:rowOff>
    </xdr:from>
    <xdr:ext cx="534035" cy="2584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709015" y="13325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77</xdr:row>
      <xdr:rowOff>49530</xdr:rowOff>
    </xdr:from>
    <xdr:to>
      <xdr:col>76</xdr:col>
      <xdr:colOff>114300</xdr:colOff>
      <xdr:row>77</xdr:row>
      <xdr:rowOff>59690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344400" y="13251180"/>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47625</xdr:rowOff>
    </xdr:from>
    <xdr:to>
      <xdr:col>76</xdr:col>
      <xdr:colOff>165100</xdr:colOff>
      <xdr:row>77</xdr:row>
      <xdr:rowOff>149225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0937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140335</xdr:rowOff>
    </xdr:from>
    <xdr:ext cx="53467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896215" y="13341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59690</xdr:rowOff>
    </xdr:from>
    <xdr:to>
      <xdr:col>71</xdr:col>
      <xdr:colOff>171450</xdr:colOff>
      <xdr:row>77</xdr:row>
      <xdr:rowOff>86360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1537950" y="1326134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68580</xdr:rowOff>
    </xdr:from>
    <xdr:to>
      <xdr:col>72</xdr:col>
      <xdr:colOff>38100</xdr:colOff>
      <xdr:row>77</xdr:row>
      <xdr:rowOff>170180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299950" y="13270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161290</xdr:rowOff>
    </xdr:from>
    <xdr:ext cx="534035"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02465" y="13362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39370</xdr:rowOff>
    </xdr:from>
    <xdr:to>
      <xdr:col>67</xdr:col>
      <xdr:colOff>101600</xdr:colOff>
      <xdr:row>77</xdr:row>
      <xdr:rowOff>140970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1487150" y="1324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132080</xdr:rowOff>
    </xdr:from>
    <xdr:ext cx="534035" cy="2584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308715" y="13333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29,660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59690</xdr:rowOff>
    </xdr:from>
    <xdr:to>
      <xdr:col>85</xdr:col>
      <xdr:colOff>171450</xdr:colOff>
      <xdr:row>76</xdr:row>
      <xdr:rowOff>161290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649450" y="130898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75</xdr:row>
      <xdr:rowOff>82550</xdr:rowOff>
    </xdr:from>
    <xdr:ext cx="534670" cy="259080"/>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4744700" y="12941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17780</xdr:rowOff>
    </xdr:from>
    <xdr:to>
      <xdr:col>81</xdr:col>
      <xdr:colOff>101600</xdr:colOff>
      <xdr:row>77</xdr:row>
      <xdr:rowOff>118745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887450" y="13219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135255</xdr:rowOff>
    </xdr:from>
    <xdr:ext cx="534035" cy="2584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709015" y="12994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170180</xdr:rowOff>
    </xdr:from>
    <xdr:to>
      <xdr:col>76</xdr:col>
      <xdr:colOff>165100</xdr:colOff>
      <xdr:row>77</xdr:row>
      <xdr:rowOff>100330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0937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116840</xdr:rowOff>
    </xdr:from>
    <xdr:ext cx="534670"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896215" y="12975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8890</xdr:rowOff>
    </xdr:from>
    <xdr:to>
      <xdr:col>72</xdr:col>
      <xdr:colOff>38100</xdr:colOff>
      <xdr:row>77</xdr:row>
      <xdr:rowOff>110490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299950" y="13210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127000</xdr:rowOff>
    </xdr:from>
    <xdr:ext cx="534035"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02465" y="12985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35560</xdr:rowOff>
    </xdr:from>
    <xdr:to>
      <xdr:col>67</xdr:col>
      <xdr:colOff>101600</xdr:colOff>
      <xdr:row>77</xdr:row>
      <xdr:rowOff>137160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148715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153670</xdr:rowOff>
    </xdr:from>
    <xdr:ext cx="534035" cy="2590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308715" y="13012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479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1696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171450</xdr:colOff>
      <xdr:row>99</xdr:row>
      <xdr:rowOff>99060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207750" y="1707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9778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1207750" y="16745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07334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1207750" y="16419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07334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1207750" y="16092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84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07334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1207750" y="15766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07334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171450</xdr:colOff>
      <xdr:row>90</xdr:row>
      <xdr:rowOff>8890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1207750" y="15439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07334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07334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166370</xdr:rowOff>
    </xdr:from>
    <xdr:to>
      <xdr:col>85</xdr:col>
      <xdr:colOff>126365</xdr:colOff>
      <xdr:row>99</xdr:row>
      <xdr:rowOff>93345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698345" y="15596870"/>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97790</xdr:rowOff>
    </xdr:from>
    <xdr:ext cx="378460" cy="2584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4744700" y="170713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93345</xdr:rowOff>
    </xdr:from>
    <xdr:to>
      <xdr:col>86</xdr:col>
      <xdr:colOff>25400</xdr:colOff>
      <xdr:row>99</xdr:row>
      <xdr:rowOff>93345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611350" y="17066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112395</xdr:rowOff>
    </xdr:from>
    <xdr:ext cx="534670" cy="2584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4744700" y="15371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45,204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166370</xdr:rowOff>
    </xdr:from>
    <xdr:to>
      <xdr:col>86</xdr:col>
      <xdr:colOff>25400</xdr:colOff>
      <xdr:row>90</xdr:row>
      <xdr:rowOff>166370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611350" y="15596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156845</xdr:rowOff>
    </xdr:from>
    <xdr:to>
      <xdr:col>85</xdr:col>
      <xdr:colOff>127000</xdr:colOff>
      <xdr:row>99</xdr:row>
      <xdr:rowOff>38735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938250" y="16616045"/>
          <a:ext cx="7620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22225</xdr:rowOff>
    </xdr:from>
    <xdr:ext cx="534670" cy="2584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4744700" y="164814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170815</xdr:rowOff>
    </xdr:from>
    <xdr:to>
      <xdr:col>85</xdr:col>
      <xdr:colOff>171450</xdr:colOff>
      <xdr:row>97</xdr:row>
      <xdr:rowOff>100965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649450" y="166300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156845</xdr:rowOff>
    </xdr:from>
    <xdr:to>
      <xdr:col>81</xdr:col>
      <xdr:colOff>50800</xdr:colOff>
      <xdr:row>99</xdr:row>
      <xdr:rowOff>38735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144500" y="16616045"/>
          <a:ext cx="79375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137795</xdr:rowOff>
    </xdr:from>
    <xdr:to>
      <xdr:col>81</xdr:col>
      <xdr:colOff>101600</xdr:colOff>
      <xdr:row>97</xdr:row>
      <xdr:rowOff>67945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88745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59055</xdr:rowOff>
    </xdr:from>
    <xdr:ext cx="53403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709015" y="16689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99</xdr:row>
      <xdr:rowOff>38735</xdr:rowOff>
    </xdr:from>
    <xdr:to>
      <xdr:col>76</xdr:col>
      <xdr:colOff>114300</xdr:colOff>
      <xdr:row>99</xdr:row>
      <xdr:rowOff>88265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344400" y="17012285"/>
          <a:ext cx="8001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167005</xdr:rowOff>
    </xdr:from>
    <xdr:to>
      <xdr:col>76</xdr:col>
      <xdr:colOff>165100</xdr:colOff>
      <xdr:row>98</xdr:row>
      <xdr:rowOff>97790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093700" y="1679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96</xdr:row>
      <xdr:rowOff>113665</xdr:rowOff>
    </xdr:from>
    <xdr:ext cx="469900" cy="2584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928600" y="16572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73660</xdr:rowOff>
    </xdr:from>
    <xdr:to>
      <xdr:col>71</xdr:col>
      <xdr:colOff>171450</xdr:colOff>
      <xdr:row>99</xdr:row>
      <xdr:rowOff>88265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1537950" y="17047210"/>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158750</xdr:rowOff>
    </xdr:from>
    <xdr:to>
      <xdr:col>72</xdr:col>
      <xdr:colOff>38100</xdr:colOff>
      <xdr:row>98</xdr:row>
      <xdr:rowOff>88900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299950" y="16789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105410</xdr:rowOff>
    </xdr:from>
    <xdr:ext cx="4699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134850" y="16564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148715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96</xdr:row>
      <xdr:rowOff>92710</xdr:rowOff>
    </xdr:from>
    <xdr:ext cx="46990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1322050" y="1655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159385</xdr:rowOff>
    </xdr:from>
    <xdr:to>
      <xdr:col>85</xdr:col>
      <xdr:colOff>171450</xdr:colOff>
      <xdr:row>99</xdr:row>
      <xdr:rowOff>89535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649450" y="169614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98</xdr:row>
      <xdr:rowOff>74930</xdr:rowOff>
    </xdr:from>
    <xdr:ext cx="469900" cy="2584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4744700" y="16877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106045</xdr:rowOff>
    </xdr:from>
    <xdr:to>
      <xdr:col>81</xdr:col>
      <xdr:colOff>101600</xdr:colOff>
      <xdr:row>97</xdr:row>
      <xdr:rowOff>36195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88745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52705</xdr:rowOff>
    </xdr:from>
    <xdr:ext cx="534035" cy="2584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709015" y="16340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159385</xdr:rowOff>
    </xdr:from>
    <xdr:to>
      <xdr:col>76</xdr:col>
      <xdr:colOff>165100</xdr:colOff>
      <xdr:row>99</xdr:row>
      <xdr:rowOff>89535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093700" y="169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80645</xdr:rowOff>
    </xdr:from>
    <xdr:ext cx="469900" cy="25908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928600" y="1705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37465</xdr:rowOff>
    </xdr:from>
    <xdr:to>
      <xdr:col>72</xdr:col>
      <xdr:colOff>38100</xdr:colOff>
      <xdr:row>99</xdr:row>
      <xdr:rowOff>139065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299950" y="17011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99</xdr:row>
      <xdr:rowOff>130175</xdr:rowOff>
    </xdr:from>
    <xdr:ext cx="378460" cy="25908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172950" y="17103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22860</xdr:rowOff>
    </xdr:from>
    <xdr:to>
      <xdr:col>67</xdr:col>
      <xdr:colOff>101600</xdr:colOff>
      <xdr:row>99</xdr:row>
      <xdr:rowOff>124460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1487150" y="169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99</xdr:row>
      <xdr:rowOff>115570</xdr:rowOff>
    </xdr:from>
    <xdr:ext cx="378460" cy="25908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1367770" y="17089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64401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62483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604899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604899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604899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604899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598485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144145</xdr:rowOff>
    </xdr:from>
    <xdr:to>
      <xdr:col>116</xdr:col>
      <xdr:colOff>62865</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949795" y="511619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00025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8818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90805</xdr:rowOff>
    </xdr:from>
    <xdr:ext cx="469900" cy="2584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0002500" y="4891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8,478</a:t>
          </a:r>
          <a:endParaRPr kumimoji="1" lang="ja-JP" altLang="en-US" sz="1000" b="1">
            <a:latin typeface="ＭＳ Ｐゴシック"/>
            <a:ea typeface="ＭＳ Ｐゴシック"/>
          </a:endParaRPr>
        </a:p>
      </xdr:txBody>
    </xdr:sp>
    <xdr:clientData/>
  </xdr:oneCellAnchor>
  <xdr:twoCellAnchor>
    <xdr:from>
      <xdr:col>115</xdr:col>
      <xdr:colOff>165100</xdr:colOff>
      <xdr:row>29</xdr:row>
      <xdr:rowOff>144145</xdr:rowOff>
    </xdr:from>
    <xdr:to>
      <xdr:col>116</xdr:col>
      <xdr:colOff>152400</xdr:colOff>
      <xdr:row>29</xdr:row>
      <xdr:rowOff>144145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881850" y="5116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37</xdr:row>
      <xdr:rowOff>119380</xdr:rowOff>
    </xdr:from>
    <xdr:to>
      <xdr:col>116</xdr:col>
      <xdr:colOff>63500</xdr:colOff>
      <xdr:row>37</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202400" y="6463030"/>
          <a:ext cx="749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96520</xdr:rowOff>
    </xdr:from>
    <xdr:ext cx="469900" cy="259080"/>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0002500" y="6440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118110</xdr:rowOff>
    </xdr:from>
    <xdr:to>
      <xdr:col>116</xdr:col>
      <xdr:colOff>114300</xdr:colOff>
      <xdr:row>38</xdr:row>
      <xdr:rowOff>48260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9009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67945</xdr:rowOff>
    </xdr:from>
    <xdr:to>
      <xdr:col>111</xdr:col>
      <xdr:colOff>171450</xdr:colOff>
      <xdr:row>37</xdr:row>
      <xdr:rowOff>119380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395950" y="6411595"/>
          <a:ext cx="8064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123825</xdr:rowOff>
    </xdr:from>
    <xdr:to>
      <xdr:col>112</xdr:col>
      <xdr:colOff>38100</xdr:colOff>
      <xdr:row>38</xdr:row>
      <xdr:rowOff>53975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157950" y="64674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45085</xdr:rowOff>
    </xdr:from>
    <xdr:ext cx="469900" cy="2584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992850" y="6560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67945</xdr:rowOff>
    </xdr:from>
    <xdr:to>
      <xdr:col>107</xdr:col>
      <xdr:colOff>50800</xdr:colOff>
      <xdr:row>37</xdr:row>
      <xdr:rowOff>81280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7602200" y="6411595"/>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86995</xdr:rowOff>
    </xdr:from>
    <xdr:to>
      <xdr:col>107</xdr:col>
      <xdr:colOff>101600</xdr:colOff>
      <xdr:row>38</xdr:row>
      <xdr:rowOff>17780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34515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8255</xdr:rowOff>
    </xdr:from>
    <xdr:ext cx="469900" cy="2584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180050" y="6523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37</xdr:row>
      <xdr:rowOff>81280</xdr:rowOff>
    </xdr:from>
    <xdr:to>
      <xdr:col>102</xdr:col>
      <xdr:colOff>114300</xdr:colOff>
      <xdr:row>37</xdr:row>
      <xdr:rowOff>93980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6802100" y="6424930"/>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75514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151130</xdr:rowOff>
    </xdr:from>
    <xdr:ext cx="4699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386300" y="6494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125730</xdr:rowOff>
    </xdr:from>
    <xdr:to>
      <xdr:col>98</xdr:col>
      <xdr:colOff>38100</xdr:colOff>
      <xdr:row>38</xdr:row>
      <xdr:rowOff>55880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6757650" y="6469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46990</xdr:rowOff>
    </xdr:from>
    <xdr:ext cx="4699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6592550" y="6562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9009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111760</xdr:rowOff>
    </xdr:from>
    <xdr:ext cx="469900" cy="2584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0002500" y="6283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68580</xdr:rowOff>
    </xdr:from>
    <xdr:to>
      <xdr:col>112</xdr:col>
      <xdr:colOff>38100</xdr:colOff>
      <xdr:row>37</xdr:row>
      <xdr:rowOff>170180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157950" y="6412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15240</xdr:rowOff>
    </xdr:from>
    <xdr:ext cx="469900" cy="25908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992850" y="6187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17780</xdr:rowOff>
    </xdr:from>
    <xdr:to>
      <xdr:col>107</xdr:col>
      <xdr:colOff>101600</xdr:colOff>
      <xdr:row>37</xdr:row>
      <xdr:rowOff>118745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34515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135255</xdr:rowOff>
    </xdr:from>
    <xdr:ext cx="469900" cy="2584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180050" y="6136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30480</xdr:rowOff>
    </xdr:from>
    <xdr:to>
      <xdr:col>102</xdr:col>
      <xdr:colOff>165100</xdr:colOff>
      <xdr:row>37</xdr:row>
      <xdr:rowOff>132080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75514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148590</xdr:rowOff>
    </xdr:from>
    <xdr:ext cx="469900" cy="25908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386300" y="6149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43180</xdr:rowOff>
    </xdr:from>
    <xdr:to>
      <xdr:col>98</xdr:col>
      <xdr:colOff>38100</xdr:colOff>
      <xdr:row>37</xdr:row>
      <xdr:rowOff>144780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6757650" y="63868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161290</xdr:rowOff>
    </xdr:from>
    <xdr:ext cx="469900" cy="25908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6592550" y="6162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64401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6459200" y="9969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8285" cy="2584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62483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598485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6459200" y="8826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31495" cy="2584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5984855" y="8684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598485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33020</xdr:rowOff>
    </xdr:from>
    <xdr:to>
      <xdr:col>116</xdr:col>
      <xdr:colOff>62865</xdr:colOff>
      <xdr:row>58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949795" y="8776970"/>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29210</xdr:rowOff>
    </xdr:from>
    <xdr:ext cx="249555" cy="2584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00025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881850" y="9969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151130</xdr:rowOff>
    </xdr:from>
    <xdr:ext cx="534670" cy="259080"/>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0002500" y="855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20,865</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33020</xdr:rowOff>
    </xdr:from>
    <xdr:to>
      <xdr:col>116</xdr:col>
      <xdr:colOff>152400</xdr:colOff>
      <xdr:row>51</xdr:row>
      <xdr:rowOff>33020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881850" y="8776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57</xdr:row>
      <xdr:rowOff>132715</xdr:rowOff>
    </xdr:from>
    <xdr:to>
      <xdr:col>116</xdr:col>
      <xdr:colOff>63500</xdr:colOff>
      <xdr:row>57</xdr:row>
      <xdr:rowOff>134620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202400" y="9905365"/>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97790</xdr:rowOff>
    </xdr:from>
    <xdr:ext cx="469900" cy="2584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0002500" y="95275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74930</xdr:rowOff>
    </xdr:from>
    <xdr:to>
      <xdr:col>116</xdr:col>
      <xdr:colOff>114300</xdr:colOff>
      <xdr:row>57</xdr:row>
      <xdr:rowOff>5080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9009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127635</xdr:rowOff>
    </xdr:from>
    <xdr:to>
      <xdr:col>111</xdr:col>
      <xdr:colOff>171450</xdr:colOff>
      <xdr:row>57</xdr:row>
      <xdr:rowOff>132715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395950" y="9900285"/>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49530</xdr:rowOff>
    </xdr:from>
    <xdr:to>
      <xdr:col>112</xdr:col>
      <xdr:colOff>38100</xdr:colOff>
      <xdr:row>56</xdr:row>
      <xdr:rowOff>151130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157950" y="9650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167640</xdr:rowOff>
    </xdr:from>
    <xdr:ext cx="469900" cy="2584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992850" y="9425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127635</xdr:rowOff>
    </xdr:from>
    <xdr:to>
      <xdr:col>107</xdr:col>
      <xdr:colOff>50800</xdr:colOff>
      <xdr:row>57</xdr:row>
      <xdr:rowOff>127635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7602200" y="990028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116840</xdr:rowOff>
    </xdr:from>
    <xdr:to>
      <xdr:col>107</xdr:col>
      <xdr:colOff>101600</xdr:colOff>
      <xdr:row>56</xdr:row>
      <xdr:rowOff>46990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34515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54</xdr:row>
      <xdr:rowOff>63500</xdr:rowOff>
    </xdr:from>
    <xdr:ext cx="469900" cy="2584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180050" y="9321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57</xdr:row>
      <xdr:rowOff>127635</xdr:rowOff>
    </xdr:from>
    <xdr:to>
      <xdr:col>102</xdr:col>
      <xdr:colOff>114300</xdr:colOff>
      <xdr:row>57</xdr:row>
      <xdr:rowOff>127635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6802100" y="990028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49530</xdr:rowOff>
    </xdr:from>
    <xdr:to>
      <xdr:col>102</xdr:col>
      <xdr:colOff>165100</xdr:colOff>
      <xdr:row>56</xdr:row>
      <xdr:rowOff>151130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75514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54</xdr:row>
      <xdr:rowOff>167640</xdr:rowOff>
    </xdr:from>
    <xdr:ext cx="469900" cy="2584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386300" y="9425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55</xdr:row>
      <xdr:rowOff>168910</xdr:rowOff>
    </xdr:from>
    <xdr:to>
      <xdr:col>98</xdr:col>
      <xdr:colOff>38100</xdr:colOff>
      <xdr:row>56</xdr:row>
      <xdr:rowOff>99060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6757650" y="9598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54</xdr:row>
      <xdr:rowOff>115570</xdr:rowOff>
    </xdr:from>
    <xdr:ext cx="4699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6592550" y="9373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83820</xdr:rowOff>
    </xdr:from>
    <xdr:to>
      <xdr:col>116</xdr:col>
      <xdr:colOff>114300</xdr:colOff>
      <xdr:row>58</xdr:row>
      <xdr:rowOff>13970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9009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170180</xdr:rowOff>
    </xdr:from>
    <xdr:ext cx="469900" cy="259080"/>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0002500" y="977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81915</xdr:rowOff>
    </xdr:from>
    <xdr:to>
      <xdr:col>112</xdr:col>
      <xdr:colOff>38100</xdr:colOff>
      <xdr:row>58</xdr:row>
      <xdr:rowOff>12065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157950" y="9854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3175</xdr:rowOff>
    </xdr:from>
    <xdr:ext cx="469900"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992850" y="9947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76835</xdr:rowOff>
    </xdr:from>
    <xdr:to>
      <xdr:col>107</xdr:col>
      <xdr:colOff>101600</xdr:colOff>
      <xdr:row>58</xdr:row>
      <xdr:rowOff>6985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34515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169545</xdr:rowOff>
    </xdr:from>
    <xdr:ext cx="469900" cy="2584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180050" y="9942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76835</xdr:rowOff>
    </xdr:from>
    <xdr:to>
      <xdr:col>102</xdr:col>
      <xdr:colOff>165100</xdr:colOff>
      <xdr:row>58</xdr:row>
      <xdr:rowOff>6985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75514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169545</xdr:rowOff>
    </xdr:from>
    <xdr:ext cx="469900" cy="2584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386300" y="9942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76835</xdr:rowOff>
    </xdr:from>
    <xdr:to>
      <xdr:col>98</xdr:col>
      <xdr:colOff>38100</xdr:colOff>
      <xdr:row>58</xdr:row>
      <xdr:rowOff>6985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6757650" y="98494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169545</xdr:rowOff>
    </xdr:from>
    <xdr:ext cx="469900" cy="2584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6592550" y="9942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64401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8485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459200" y="1351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84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98485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459200" y="1305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84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98485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6459200" y="1259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84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598485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6459200" y="1214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84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598485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598485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116840</xdr:rowOff>
    </xdr:from>
    <xdr:to>
      <xdr:col>116</xdr:col>
      <xdr:colOff>62865</xdr:colOff>
      <xdr:row>79</xdr:row>
      <xdr:rowOff>36195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949795" y="12461240"/>
          <a:ext cx="127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40640</xdr:rowOff>
    </xdr:from>
    <xdr:ext cx="534670" cy="2584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0002500" y="13585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18,519</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36195</xdr:rowOff>
    </xdr:from>
    <xdr:to>
      <xdr:col>116</xdr:col>
      <xdr:colOff>152400</xdr:colOff>
      <xdr:row>79</xdr:row>
      <xdr:rowOff>36195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881850" y="13580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63500</xdr:rowOff>
    </xdr:from>
    <xdr:ext cx="534670" cy="2584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0002500" y="12236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43,001</a:t>
          </a:r>
          <a:endParaRPr kumimoji="1" lang="ja-JP" altLang="en-US" sz="1000" b="1">
            <a:latin typeface="ＭＳ Ｐゴシック"/>
            <a:ea typeface="ＭＳ Ｐゴシック"/>
          </a:endParaRPr>
        </a:p>
      </xdr:txBody>
    </xdr:sp>
    <xdr:clientData/>
  </xdr:oneCellAnchor>
  <xdr:twoCellAnchor>
    <xdr:from>
      <xdr:col>115</xdr:col>
      <xdr:colOff>165100</xdr:colOff>
      <xdr:row>72</xdr:row>
      <xdr:rowOff>116840</xdr:rowOff>
    </xdr:from>
    <xdr:to>
      <xdr:col>116</xdr:col>
      <xdr:colOff>152400</xdr:colOff>
      <xdr:row>72</xdr:row>
      <xdr:rowOff>116840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881850" y="12461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74</xdr:row>
      <xdr:rowOff>93980</xdr:rowOff>
    </xdr:from>
    <xdr:to>
      <xdr:col>116</xdr:col>
      <xdr:colOff>63500</xdr:colOff>
      <xdr:row>75</xdr:row>
      <xdr:rowOff>47625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202400" y="12781280"/>
          <a:ext cx="7493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35560</xdr:rowOff>
    </xdr:from>
    <xdr:ext cx="534670" cy="259080"/>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0002500" y="12894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57150</xdr:rowOff>
    </xdr:from>
    <xdr:to>
      <xdr:col>116</xdr:col>
      <xdr:colOff>114300</xdr:colOff>
      <xdr:row>75</xdr:row>
      <xdr:rowOff>158750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9009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47625</xdr:rowOff>
    </xdr:from>
    <xdr:to>
      <xdr:col>111</xdr:col>
      <xdr:colOff>171450</xdr:colOff>
      <xdr:row>75</xdr:row>
      <xdr:rowOff>94615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395950" y="12906375"/>
          <a:ext cx="8064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94615</xdr:rowOff>
    </xdr:from>
    <xdr:to>
      <xdr:col>112</xdr:col>
      <xdr:colOff>38100</xdr:colOff>
      <xdr:row>76</xdr:row>
      <xdr:rowOff>24765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157950" y="129533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15875</xdr:rowOff>
    </xdr:from>
    <xdr:ext cx="534035"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960465" y="13046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31,123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64770</xdr:rowOff>
    </xdr:from>
    <xdr:to>
      <xdr:col>107</xdr:col>
      <xdr:colOff>50800</xdr:colOff>
      <xdr:row>75</xdr:row>
      <xdr:rowOff>94615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7602200" y="12923520"/>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102870</xdr:rowOff>
    </xdr:from>
    <xdr:to>
      <xdr:col>107</xdr:col>
      <xdr:colOff>101600</xdr:colOff>
      <xdr:row>76</xdr:row>
      <xdr:rowOff>33020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34515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24130</xdr:rowOff>
    </xdr:from>
    <xdr:ext cx="534035"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166715" y="13054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74</xdr:row>
      <xdr:rowOff>168275</xdr:rowOff>
    </xdr:from>
    <xdr:to>
      <xdr:col>102</xdr:col>
      <xdr:colOff>114300</xdr:colOff>
      <xdr:row>75</xdr:row>
      <xdr:rowOff>64770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6802100" y="12855575"/>
          <a:ext cx="8001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26670</xdr:rowOff>
    </xdr:from>
    <xdr:to>
      <xdr:col>102</xdr:col>
      <xdr:colOff>165100</xdr:colOff>
      <xdr:row>75</xdr:row>
      <xdr:rowOff>128270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75514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119380</xdr:rowOff>
    </xdr:from>
    <xdr:ext cx="53467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353915" y="12978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49530</xdr:rowOff>
    </xdr:from>
    <xdr:to>
      <xdr:col>98</xdr:col>
      <xdr:colOff>38100</xdr:colOff>
      <xdr:row>75</xdr:row>
      <xdr:rowOff>151130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6757650" y="129082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142240</xdr:rowOff>
    </xdr:from>
    <xdr:ext cx="53403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6560165" y="13000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780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030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24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663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43180</xdr:rowOff>
    </xdr:from>
    <xdr:to>
      <xdr:col>116</xdr:col>
      <xdr:colOff>114300</xdr:colOff>
      <xdr:row>74</xdr:row>
      <xdr:rowOff>144780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900900" y="127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66040</xdr:rowOff>
    </xdr:from>
    <xdr:ext cx="534670" cy="2584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0002500" y="125818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36,002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168275</xdr:rowOff>
    </xdr:from>
    <xdr:to>
      <xdr:col>112</xdr:col>
      <xdr:colOff>38100</xdr:colOff>
      <xdr:row>75</xdr:row>
      <xdr:rowOff>98425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157950" y="12855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114935</xdr:rowOff>
    </xdr:from>
    <xdr:ext cx="534035"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960465" y="12630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33,264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43815</xdr:rowOff>
    </xdr:from>
    <xdr:to>
      <xdr:col>107</xdr:col>
      <xdr:colOff>101600</xdr:colOff>
      <xdr:row>75</xdr:row>
      <xdr:rowOff>145415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34515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161925</xdr:rowOff>
    </xdr:from>
    <xdr:ext cx="534035" cy="2590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166715" y="12677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32,234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13970</xdr:rowOff>
    </xdr:from>
    <xdr:to>
      <xdr:col>102</xdr:col>
      <xdr:colOff>165100</xdr:colOff>
      <xdr:row>75</xdr:row>
      <xdr:rowOff>115570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7551400" y="128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132080</xdr:rowOff>
    </xdr:from>
    <xdr:ext cx="534670" cy="2584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353915" y="12647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117475</xdr:rowOff>
    </xdr:from>
    <xdr:to>
      <xdr:col>98</xdr:col>
      <xdr:colOff>38100</xdr:colOff>
      <xdr:row>75</xdr:row>
      <xdr:rowOff>47625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6757650" y="128047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64135</xdr:rowOff>
    </xdr:from>
    <xdr:ext cx="534035" cy="2584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6560165" y="12579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64401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2483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62483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9497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20240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00025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9009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395950" y="16256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157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0842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7602200" y="16256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3451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2905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6802100" y="16256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75514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74879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67576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668399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224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9009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00025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1579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0842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3451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2905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75514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748790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67576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668399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・歳出決算総額は、住民一人当たり</a:t>
          </a:r>
          <a:r>
            <a:rPr kumimoji="1" lang="en-US" altLang="ja-JP" sz="1300">
              <a:solidFill>
                <a:schemeClr val="dk1"/>
              </a:solidFill>
              <a:effectLst/>
              <a:latin typeface="ＭＳ Ｐゴシック"/>
              <a:ea typeface="ＭＳ Ｐゴシック"/>
              <a:cs typeface="+mn-cs"/>
            </a:rPr>
            <a:t>369,829</a:t>
          </a:r>
          <a:r>
            <a:rPr kumimoji="1" lang="ja-JP" altLang="ja-JP" sz="1300">
              <a:solidFill>
                <a:schemeClr val="dk1"/>
              </a:solidFill>
              <a:effectLst/>
              <a:latin typeface="ＭＳ Ｐゴシック"/>
              <a:ea typeface="ＭＳ Ｐゴシック"/>
              <a:cs typeface="+mn-cs"/>
            </a:rPr>
            <a:t>円となっている。主な構成項目である扶助費は住民一人当たり</a:t>
          </a:r>
          <a:r>
            <a:rPr kumimoji="1" lang="en-US" altLang="ja-JP" sz="1300">
              <a:solidFill>
                <a:schemeClr val="dk1"/>
              </a:solidFill>
              <a:effectLst/>
              <a:latin typeface="ＭＳ Ｐゴシック"/>
              <a:ea typeface="ＭＳ Ｐゴシック"/>
              <a:cs typeface="+mn-cs"/>
            </a:rPr>
            <a:t>101,547</a:t>
          </a:r>
          <a:r>
            <a:rPr kumimoji="1" lang="ja-JP" altLang="ja-JP" sz="1300">
              <a:solidFill>
                <a:schemeClr val="dk1"/>
              </a:solidFill>
              <a:effectLst/>
              <a:latin typeface="ＭＳ Ｐゴシック"/>
              <a:ea typeface="ＭＳ Ｐゴシック"/>
              <a:cs typeface="+mn-cs"/>
            </a:rPr>
            <a:t>円と、類似団体と比較して一人当たりコストが低い状況となっているものの、令和</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年度に新型コロナ感染症の拡大や物価高騰の影響を受けた各種給付金給付事業の増加を主な要因として支出額が</a:t>
          </a:r>
          <a:r>
            <a:rPr kumimoji="1" lang="ja-JP" altLang="en-US" sz="1300">
              <a:solidFill>
                <a:schemeClr val="dk1"/>
              </a:solidFill>
              <a:effectLst/>
              <a:latin typeface="ＭＳ Ｐゴシック"/>
              <a:ea typeface="ＭＳ Ｐゴシック"/>
              <a:cs typeface="+mn-cs"/>
            </a:rPr>
            <a:t>一時的に</a:t>
          </a:r>
          <a:r>
            <a:rPr kumimoji="1" lang="ja-JP" altLang="ja-JP" sz="1300">
              <a:solidFill>
                <a:schemeClr val="dk1"/>
              </a:solidFill>
              <a:effectLst/>
              <a:latin typeface="ＭＳ Ｐゴシック"/>
              <a:ea typeface="ＭＳ Ｐゴシック"/>
              <a:cs typeface="+mn-cs"/>
            </a:rPr>
            <a:t>増加した。令和</a:t>
          </a:r>
          <a:r>
            <a:rPr kumimoji="1" lang="en-US" altLang="ja-JP" sz="1300">
              <a:solidFill>
                <a:schemeClr val="dk1"/>
              </a:solidFill>
              <a:effectLst/>
              <a:latin typeface="ＭＳ Ｐゴシック"/>
              <a:ea typeface="ＭＳ Ｐゴシック"/>
              <a:cs typeface="+mn-cs"/>
            </a:rPr>
            <a:t>4</a:t>
          </a:r>
          <a:r>
            <a:rPr kumimoji="1" lang="ja-JP" altLang="ja-JP" sz="1300">
              <a:solidFill>
                <a:schemeClr val="dk1"/>
              </a:solidFill>
              <a:effectLst/>
              <a:latin typeface="ＭＳ Ｐゴシック"/>
              <a:ea typeface="ＭＳ Ｐゴシック"/>
              <a:cs typeface="+mn-cs"/>
            </a:rPr>
            <a:t>年度には</a:t>
          </a:r>
          <a:r>
            <a:rPr kumimoji="1" lang="ja-JP" altLang="en-US" sz="1300">
              <a:solidFill>
                <a:schemeClr val="dk1"/>
              </a:solidFill>
              <a:effectLst/>
              <a:latin typeface="ＭＳ Ｐゴシック"/>
              <a:ea typeface="ＭＳ Ｐゴシック"/>
              <a:cs typeface="+mn-cs"/>
            </a:rPr>
            <a:t>それらの事業終了に伴い</a:t>
          </a:r>
          <a:r>
            <a:rPr kumimoji="1" lang="ja-JP" altLang="ja-JP" sz="1300">
              <a:solidFill>
                <a:schemeClr val="dk1"/>
              </a:solidFill>
              <a:effectLst/>
              <a:latin typeface="ＭＳ Ｐゴシック"/>
              <a:ea typeface="ＭＳ Ｐゴシック"/>
              <a:cs typeface="+mn-cs"/>
            </a:rPr>
            <a:t>前年度比</a:t>
          </a:r>
          <a:r>
            <a:rPr kumimoji="1" lang="en-US" altLang="ja-JP" sz="1300">
              <a:solidFill>
                <a:schemeClr val="dk1"/>
              </a:solidFill>
              <a:effectLst/>
              <a:latin typeface="ＭＳ Ｐゴシック"/>
              <a:ea typeface="ＭＳ Ｐゴシック"/>
              <a:cs typeface="+mn-cs"/>
            </a:rPr>
            <a:t>4.1</a:t>
          </a:r>
          <a:r>
            <a:rPr kumimoji="1" lang="ja-JP" altLang="ja-JP" sz="1300">
              <a:solidFill>
                <a:schemeClr val="dk1"/>
              </a:solidFill>
              <a:effectLst/>
              <a:latin typeface="ＭＳ Ｐゴシック"/>
              <a:ea typeface="ＭＳ Ｐゴシック"/>
              <a:cs typeface="+mn-cs"/>
            </a:rPr>
            <a:t>％減少したものの、引き続き、単独扶助事業の見直しや受給資格審査の適正化を図り、扶助費の抑制に努める必要がある。</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・物件費は住民一人当たり</a:t>
          </a:r>
          <a:r>
            <a:rPr kumimoji="1" lang="en-US" altLang="ja-JP" sz="1300">
              <a:solidFill>
                <a:schemeClr val="dk1"/>
              </a:solidFill>
              <a:effectLst/>
              <a:latin typeface="ＭＳ Ｐゴシック"/>
              <a:ea typeface="ＭＳ Ｐゴシック"/>
              <a:cs typeface="+mn-cs"/>
            </a:rPr>
            <a:t>65,606</a:t>
          </a:r>
          <a:r>
            <a:rPr kumimoji="1" lang="ja-JP" altLang="ja-JP" sz="1300">
              <a:solidFill>
                <a:schemeClr val="dk1"/>
              </a:solidFill>
              <a:effectLst/>
              <a:latin typeface="ＭＳ Ｐゴシック"/>
              <a:ea typeface="ＭＳ Ｐゴシック"/>
              <a:cs typeface="+mn-cs"/>
            </a:rPr>
            <a:t>円となっており、類似団体と比較して一人当たりコストが高い状況となっている。これは、ごみ処理業務を直営で行っていることが要因であると考えられる。また、施設の運営管理を指定管理者に委託化したことに伴い、経費の性質が人件費等から物件費（委託料）にシフトしたため、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年度と比較すると住民一人当たりのコストは</a:t>
          </a:r>
          <a:r>
            <a:rPr kumimoji="1" lang="en-US" altLang="ja-JP" sz="1300">
              <a:solidFill>
                <a:schemeClr val="dk1"/>
              </a:solidFill>
              <a:effectLst/>
              <a:latin typeface="ＭＳ Ｐゴシック"/>
              <a:ea typeface="ＭＳ Ｐゴシック"/>
              <a:cs typeface="+mn-cs"/>
            </a:rPr>
            <a:t>45</a:t>
          </a:r>
          <a:r>
            <a:rPr kumimoji="1" lang="ja-JP" altLang="ja-JP" sz="1300">
              <a:solidFill>
                <a:schemeClr val="dk1"/>
              </a:solidFill>
              <a:effectLst/>
              <a:latin typeface="ＭＳ Ｐゴシック"/>
              <a:ea typeface="ＭＳ Ｐゴシック"/>
              <a:cs typeface="+mn-cs"/>
            </a:rPr>
            <a:t>％程度増加し</a:t>
          </a:r>
          <a:r>
            <a:rPr kumimoji="1" lang="ja-JP" altLang="en-US" sz="1300">
              <a:solidFill>
                <a:schemeClr val="dk1"/>
              </a:solidFill>
              <a:effectLst/>
              <a:latin typeface="ＭＳ Ｐゴシック"/>
              <a:ea typeface="ＭＳ Ｐゴシック"/>
              <a:cs typeface="+mn-cs"/>
            </a:rPr>
            <a:t>た</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231,726
226,746
66.00
90,028,276
85,699,016
3,822,011
46,124,629
67,143,068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2.8
9.9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59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725" cy="2584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725"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72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72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59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50800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176395" y="5176520"/>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54610</xdr:rowOff>
    </xdr:from>
    <xdr:ext cx="469900" cy="2584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229100" y="6741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50800</xdr:rowOff>
    </xdr:from>
    <xdr:to>
      <xdr:col>24</xdr:col>
      <xdr:colOff>152400</xdr:colOff>
      <xdr:row>39</xdr:row>
      <xdr:rowOff>50800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108450" y="6737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151130</xdr:rowOff>
    </xdr:from>
    <xdr:ext cx="469900" cy="259080"/>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229100" y="4951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2,470</a:t>
          </a:r>
          <a:endParaRPr kumimoji="1" lang="ja-JP" altLang="en-US" sz="1000" b="1">
            <a:latin typeface="ＭＳ Ｐゴシック"/>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5176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98425</xdr:rowOff>
    </xdr:from>
    <xdr:to>
      <xdr:col>24</xdr:col>
      <xdr:colOff>63500</xdr:colOff>
      <xdr:row>36</xdr:row>
      <xdr:rowOff>150495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429000" y="6270625"/>
          <a:ext cx="7493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80645</xdr:rowOff>
    </xdr:from>
    <xdr:ext cx="469900" cy="2590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229100" y="59099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57785</xdr:rowOff>
    </xdr:from>
    <xdr:to>
      <xdr:col>24</xdr:col>
      <xdr:colOff>114300</xdr:colOff>
      <xdr:row>35</xdr:row>
      <xdr:rowOff>159385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127500" y="60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46990</xdr:rowOff>
    </xdr:from>
    <xdr:to>
      <xdr:col>19</xdr:col>
      <xdr:colOff>171450</xdr:colOff>
      <xdr:row>36</xdr:row>
      <xdr:rowOff>98425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622550" y="6219190"/>
          <a:ext cx="8064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60960</xdr:rowOff>
    </xdr:from>
    <xdr:to>
      <xdr:col>20</xdr:col>
      <xdr:colOff>38100</xdr:colOff>
      <xdr:row>35</xdr:row>
      <xdr:rowOff>162560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384550" y="60617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7620</xdr:rowOff>
    </xdr:from>
    <xdr:ext cx="469900" cy="2584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219450" y="58369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53340</xdr:rowOff>
    </xdr:from>
    <xdr:to>
      <xdr:col>15</xdr:col>
      <xdr:colOff>50800</xdr:colOff>
      <xdr:row>36</xdr:row>
      <xdr:rowOff>46990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1828800" y="6054090"/>
          <a:ext cx="79375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101600</xdr:rowOff>
    </xdr:from>
    <xdr:to>
      <xdr:col>15</xdr:col>
      <xdr:colOff>101600</xdr:colOff>
      <xdr:row>36</xdr:row>
      <xdr:rowOff>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57175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48260</xdr:rowOff>
    </xdr:from>
    <xdr:ext cx="469900" cy="259080"/>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406650" y="587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53340</xdr:rowOff>
    </xdr:from>
    <xdr:to>
      <xdr:col>10</xdr:col>
      <xdr:colOff>114300</xdr:colOff>
      <xdr:row>35</xdr:row>
      <xdr:rowOff>128270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028700" y="6054090"/>
          <a:ext cx="8001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77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124460</xdr:rowOff>
    </xdr:from>
    <xdr:ext cx="469900" cy="2590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612900" y="6125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984250" y="5902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20320</xdr:rowOff>
    </xdr:from>
    <xdr:ext cx="469900"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19150" y="5678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4511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99695</xdr:rowOff>
    </xdr:from>
    <xdr:to>
      <xdr:col>24</xdr:col>
      <xdr:colOff>114300</xdr:colOff>
      <xdr:row>37</xdr:row>
      <xdr:rowOff>29845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127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78105</xdr:rowOff>
    </xdr:from>
    <xdr:ext cx="469900" cy="2584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229100" y="6250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47625</xdr:rowOff>
    </xdr:from>
    <xdr:to>
      <xdr:col>20</xdr:col>
      <xdr:colOff>38100</xdr:colOff>
      <xdr:row>36</xdr:row>
      <xdr:rowOff>149225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384550" y="62198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140335</xdr:rowOff>
    </xdr:from>
    <xdr:ext cx="4699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219450" y="6312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167640</xdr:rowOff>
    </xdr:from>
    <xdr:to>
      <xdr:col>15</xdr:col>
      <xdr:colOff>101600</xdr:colOff>
      <xdr:row>36</xdr:row>
      <xdr:rowOff>97790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57175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88900</xdr:rowOff>
    </xdr:from>
    <xdr:ext cx="469900" cy="2584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406650" y="6261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2540</xdr:rowOff>
    </xdr:from>
    <xdr:to>
      <xdr:col>10</xdr:col>
      <xdr:colOff>165100</xdr:colOff>
      <xdr:row>35</xdr:row>
      <xdr:rowOff>104140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7780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120650</xdr:rowOff>
    </xdr:from>
    <xdr:ext cx="469900" cy="2584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612900" y="5778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77470</xdr:rowOff>
    </xdr:from>
    <xdr:to>
      <xdr:col>6</xdr:col>
      <xdr:colOff>38100</xdr:colOff>
      <xdr:row>36</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984250" y="6078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170180</xdr:rowOff>
    </xdr:from>
    <xdr:ext cx="46990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19150" y="6170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667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4749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16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1145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85800" y="977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1145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858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1145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85800" y="901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685800" y="863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87630</xdr:rowOff>
    </xdr:from>
    <xdr:to>
      <xdr:col>24</xdr:col>
      <xdr:colOff>62865</xdr:colOff>
      <xdr:row>59</xdr:row>
      <xdr:rowOff>81280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176395" y="9688830"/>
          <a:ext cx="1270" cy="508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85090</xdr:rowOff>
    </xdr:from>
    <xdr:ext cx="534670" cy="259080"/>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229100" y="1020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27,110</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81280</xdr:rowOff>
    </xdr:from>
    <xdr:to>
      <xdr:col>24</xdr:col>
      <xdr:colOff>152400</xdr:colOff>
      <xdr:row>59</xdr:row>
      <xdr:rowOff>81280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108450" y="10196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34290</xdr:rowOff>
    </xdr:from>
    <xdr:ext cx="534670" cy="259080"/>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229100" y="9464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67,083</a:t>
          </a:r>
          <a:endParaRPr kumimoji="1" lang="ja-JP" altLang="en-US" sz="1000" b="1">
            <a:latin typeface="ＭＳ Ｐゴシック"/>
          </a:endParaRPr>
        </a:p>
      </xdr:txBody>
    </xdr:sp>
    <xdr:clientData/>
  </xdr:oneCellAnchor>
  <xdr:twoCellAnchor>
    <xdr:from>
      <xdr:col>23</xdr:col>
      <xdr:colOff>165100</xdr:colOff>
      <xdr:row>56</xdr:row>
      <xdr:rowOff>87630</xdr:rowOff>
    </xdr:from>
    <xdr:to>
      <xdr:col>24</xdr:col>
      <xdr:colOff>152400</xdr:colOff>
      <xdr:row>56</xdr:row>
      <xdr:rowOff>87630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108450" y="9688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58</xdr:row>
      <xdr:rowOff>47625</xdr:rowOff>
    </xdr:from>
    <xdr:to>
      <xdr:col>24</xdr:col>
      <xdr:colOff>63500</xdr:colOff>
      <xdr:row>58</xdr:row>
      <xdr:rowOff>53975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429000" y="9991725"/>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164465</xdr:rowOff>
    </xdr:from>
    <xdr:ext cx="534670" cy="259080"/>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229100" y="9765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141605</xdr:rowOff>
    </xdr:from>
    <xdr:to>
      <xdr:col>24</xdr:col>
      <xdr:colOff>114300</xdr:colOff>
      <xdr:row>58</xdr:row>
      <xdr:rowOff>71755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1275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113030</xdr:rowOff>
    </xdr:from>
    <xdr:to>
      <xdr:col>19</xdr:col>
      <xdr:colOff>171450</xdr:colOff>
      <xdr:row>58</xdr:row>
      <xdr:rowOff>47625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622550" y="8856980"/>
          <a:ext cx="806450" cy="1134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154940</xdr:rowOff>
    </xdr:from>
    <xdr:to>
      <xdr:col>20</xdr:col>
      <xdr:colOff>38100</xdr:colOff>
      <xdr:row>58</xdr:row>
      <xdr:rowOff>84455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384550" y="992759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100965</xdr:rowOff>
    </xdr:from>
    <xdr:ext cx="534035" cy="2584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187065" y="9702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113030</xdr:rowOff>
    </xdr:from>
    <xdr:to>
      <xdr:col>15</xdr:col>
      <xdr:colOff>50800</xdr:colOff>
      <xdr:row>59</xdr:row>
      <xdr:rowOff>71755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828800" y="8856980"/>
          <a:ext cx="793750" cy="133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149860</xdr:rowOff>
    </xdr:from>
    <xdr:to>
      <xdr:col>15</xdr:col>
      <xdr:colOff>101600</xdr:colOff>
      <xdr:row>51</xdr:row>
      <xdr:rowOff>80010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571750" y="872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49</xdr:row>
      <xdr:rowOff>96520</xdr:rowOff>
    </xdr:from>
    <xdr:ext cx="598170"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360930" y="8497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59</xdr:row>
      <xdr:rowOff>71755</xdr:rowOff>
    </xdr:from>
    <xdr:to>
      <xdr:col>10</xdr:col>
      <xdr:colOff>114300</xdr:colOff>
      <xdr:row>59</xdr:row>
      <xdr:rowOff>112395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028700" y="10187305"/>
          <a:ext cx="8001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778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166370</xdr:rowOff>
    </xdr:from>
    <xdr:ext cx="534670" cy="2584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580515" y="9767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56515</xdr:rowOff>
    </xdr:from>
    <xdr:to>
      <xdr:col>6</xdr:col>
      <xdr:colOff>38100</xdr:colOff>
      <xdr:row>58</xdr:row>
      <xdr:rowOff>158115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984250" y="10000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3175</xdr:rowOff>
    </xdr:from>
    <xdr:ext cx="53403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786765" y="9775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4511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3175</xdr:rowOff>
    </xdr:from>
    <xdr:to>
      <xdr:col>24</xdr:col>
      <xdr:colOff>114300</xdr:colOff>
      <xdr:row>58</xdr:row>
      <xdr:rowOff>104775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127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153035</xdr:rowOff>
    </xdr:from>
    <xdr:ext cx="534670" cy="259080"/>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229100" y="9925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168275</xdr:rowOff>
    </xdr:from>
    <xdr:to>
      <xdr:col>20</xdr:col>
      <xdr:colOff>38100</xdr:colOff>
      <xdr:row>58</xdr:row>
      <xdr:rowOff>98425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384550" y="9940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89535</xdr:rowOff>
    </xdr:from>
    <xdr:ext cx="534035" cy="2584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187065" y="10033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51</xdr:row>
      <xdr:rowOff>62230</xdr:rowOff>
    </xdr:from>
    <xdr:to>
      <xdr:col>15</xdr:col>
      <xdr:colOff>101600</xdr:colOff>
      <xdr:row>51</xdr:row>
      <xdr:rowOff>163830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571750" y="880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154940</xdr:rowOff>
    </xdr:from>
    <xdr:ext cx="598170" cy="2584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360930" y="8898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59</xdr:row>
      <xdr:rowOff>20955</xdr:rowOff>
    </xdr:from>
    <xdr:to>
      <xdr:col>10</xdr:col>
      <xdr:colOff>165100</xdr:colOff>
      <xdr:row>59</xdr:row>
      <xdr:rowOff>122555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778000" y="101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113665</xdr:rowOff>
    </xdr:from>
    <xdr:ext cx="534670" cy="2584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580515" y="10229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61595</xdr:rowOff>
    </xdr:from>
    <xdr:to>
      <xdr:col>6</xdr:col>
      <xdr:colOff>38100</xdr:colOff>
      <xdr:row>59</xdr:row>
      <xdr:rowOff>163195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984250" y="101771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154940</xdr:rowOff>
    </xdr:from>
    <xdr:ext cx="534035" cy="2584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86765" y="10270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66675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5630" cy="2584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370" y="13827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685800" y="13684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168910</xdr:rowOff>
    </xdr:from>
    <xdr:ext cx="595630" cy="2584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542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685800" y="13398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5630" cy="2584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256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685800" y="1311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111760</xdr:rowOff>
    </xdr:from>
    <xdr:ext cx="595630" cy="2584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970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84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685800" y="12541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54610</xdr:rowOff>
    </xdr:from>
    <xdr:ext cx="595630" cy="2584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399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685800" y="1225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5630" cy="2584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113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685800" y="11969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168910</xdr:rowOff>
    </xdr:from>
    <xdr:ext cx="595630" cy="2584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827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150495</xdr:rowOff>
    </xdr:from>
    <xdr:to>
      <xdr:col>24</xdr:col>
      <xdr:colOff>62865</xdr:colOff>
      <xdr:row>77</xdr:row>
      <xdr:rowOff>91440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176395" y="12151995"/>
          <a:ext cx="1270" cy="1141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95250</xdr:rowOff>
    </xdr:from>
    <xdr:ext cx="598805" cy="259080"/>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229100" y="13296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147,390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91440</xdr:rowOff>
    </xdr:from>
    <xdr:to>
      <xdr:col>24</xdr:col>
      <xdr:colOff>152400</xdr:colOff>
      <xdr:row>77</xdr:row>
      <xdr:rowOff>91440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108450" y="13293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97790</xdr:rowOff>
    </xdr:from>
    <xdr:ext cx="598805" cy="2584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229100" y="11927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227,249</a:t>
          </a:r>
          <a:endParaRPr kumimoji="1" lang="ja-JP" altLang="en-US" sz="1000" b="1">
            <a:latin typeface="ＭＳ Ｐゴシック"/>
          </a:endParaRPr>
        </a:p>
      </xdr:txBody>
    </xdr:sp>
    <xdr:clientData/>
  </xdr:oneCellAnchor>
  <xdr:twoCellAnchor>
    <xdr:from>
      <xdr:col>23</xdr:col>
      <xdr:colOff>165100</xdr:colOff>
      <xdr:row>70</xdr:row>
      <xdr:rowOff>150495</xdr:rowOff>
    </xdr:from>
    <xdr:to>
      <xdr:col>24</xdr:col>
      <xdr:colOff>152400</xdr:colOff>
      <xdr:row>70</xdr:row>
      <xdr:rowOff>150495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108450" y="12151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75</xdr:row>
      <xdr:rowOff>137160</xdr:rowOff>
    </xdr:from>
    <xdr:to>
      <xdr:col>24</xdr:col>
      <xdr:colOff>63500</xdr:colOff>
      <xdr:row>76</xdr:row>
      <xdr:rowOff>40640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429000" y="12995910"/>
          <a:ext cx="7493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133350</xdr:rowOff>
    </xdr:from>
    <xdr:ext cx="598805" cy="2584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229100" y="128206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110490</xdr:rowOff>
    </xdr:from>
    <xdr:to>
      <xdr:col>24</xdr:col>
      <xdr:colOff>114300</xdr:colOff>
      <xdr:row>76</xdr:row>
      <xdr:rowOff>40640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127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137160</xdr:rowOff>
    </xdr:from>
    <xdr:to>
      <xdr:col>19</xdr:col>
      <xdr:colOff>171450</xdr:colOff>
      <xdr:row>77</xdr:row>
      <xdr:rowOff>123190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622550" y="12995910"/>
          <a:ext cx="80645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24765</xdr:rowOff>
    </xdr:from>
    <xdr:to>
      <xdr:col>20</xdr:col>
      <xdr:colOff>38100</xdr:colOff>
      <xdr:row>75</xdr:row>
      <xdr:rowOff>126365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384550" y="128835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143510</xdr:rowOff>
    </xdr:from>
    <xdr:ext cx="598170" cy="2584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154680" y="126593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123190</xdr:rowOff>
    </xdr:from>
    <xdr:to>
      <xdr:col>15</xdr:col>
      <xdr:colOff>50800</xdr:colOff>
      <xdr:row>78</xdr:row>
      <xdr:rowOff>71755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828800" y="13324840"/>
          <a:ext cx="79375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23495</xdr:rowOff>
    </xdr:from>
    <xdr:to>
      <xdr:col>15</xdr:col>
      <xdr:colOff>101600</xdr:colOff>
      <xdr:row>77</xdr:row>
      <xdr:rowOff>125095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57175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141605</xdr:rowOff>
    </xdr:from>
    <xdr:ext cx="59817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360930" y="130003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71755</xdr:rowOff>
    </xdr:from>
    <xdr:to>
      <xdr:col>10</xdr:col>
      <xdr:colOff>114300</xdr:colOff>
      <xdr:row>78</xdr:row>
      <xdr:rowOff>161290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028700" y="13444855"/>
          <a:ext cx="8001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81280</xdr:rowOff>
    </xdr:from>
    <xdr:to>
      <xdr:col>10</xdr:col>
      <xdr:colOff>165100</xdr:colOff>
      <xdr:row>78</xdr:row>
      <xdr:rowOff>11430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7780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27940</xdr:rowOff>
    </xdr:from>
    <xdr:ext cx="59817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548130" y="130581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117475</xdr:rowOff>
    </xdr:from>
    <xdr:to>
      <xdr:col>6</xdr:col>
      <xdr:colOff>38100</xdr:colOff>
      <xdr:row>78</xdr:row>
      <xdr:rowOff>47625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984250" y="133191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64135</xdr:rowOff>
    </xdr:from>
    <xdr:ext cx="598170" cy="2584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754380" y="13094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142,000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4511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160655</xdr:rowOff>
    </xdr:from>
    <xdr:to>
      <xdr:col>24</xdr:col>
      <xdr:colOff>114300</xdr:colOff>
      <xdr:row>76</xdr:row>
      <xdr:rowOff>90805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1275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139065</xdr:rowOff>
    </xdr:from>
    <xdr:ext cx="598805" cy="259080"/>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229100" y="12997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162,990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86360</xdr:rowOff>
    </xdr:from>
    <xdr:to>
      <xdr:col>20</xdr:col>
      <xdr:colOff>38100</xdr:colOff>
      <xdr:row>76</xdr:row>
      <xdr:rowOff>16510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384550" y="129451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7620</xdr:rowOff>
    </xdr:from>
    <xdr:ext cx="598170" cy="2584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154680" y="13037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72390</xdr:rowOff>
    </xdr:from>
    <xdr:to>
      <xdr:col>15</xdr:col>
      <xdr:colOff>101600</xdr:colOff>
      <xdr:row>78</xdr:row>
      <xdr:rowOff>2540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57175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166370</xdr:rowOff>
    </xdr:from>
    <xdr:ext cx="598170" cy="2584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360930" y="13368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20955</xdr:rowOff>
    </xdr:from>
    <xdr:to>
      <xdr:col>10</xdr:col>
      <xdr:colOff>165100</xdr:colOff>
      <xdr:row>78</xdr:row>
      <xdr:rowOff>122555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7780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113665</xdr:rowOff>
    </xdr:from>
    <xdr:ext cx="598170" cy="2584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548130" y="134867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110490</xdr:rowOff>
    </xdr:from>
    <xdr:to>
      <xdr:col>6</xdr:col>
      <xdr:colOff>38100</xdr:colOff>
      <xdr:row>79</xdr:row>
      <xdr:rowOff>40640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984250" y="13483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31750</xdr:rowOff>
    </xdr:from>
    <xdr:ext cx="598170" cy="2584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54380" y="13576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66675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1145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1145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1145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92710</xdr:rowOff>
    </xdr:from>
    <xdr:ext cx="531495" cy="25908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1145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84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1145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104140</xdr:rowOff>
    </xdr:from>
    <xdr:to>
      <xdr:col>24</xdr:col>
      <xdr:colOff>62865</xdr:colOff>
      <xdr:row>97</xdr:row>
      <xdr:rowOff>19685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176395" y="15534640"/>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23495</xdr:rowOff>
    </xdr:from>
    <xdr:ext cx="534670" cy="259080"/>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229100" y="16654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29,644</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19685</xdr:rowOff>
    </xdr:from>
    <xdr:to>
      <xdr:col>24</xdr:col>
      <xdr:colOff>152400</xdr:colOff>
      <xdr:row>97</xdr:row>
      <xdr:rowOff>19685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108450" y="16650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50800</xdr:rowOff>
    </xdr:from>
    <xdr:ext cx="534670" cy="259080"/>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229100" y="15309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58,937</a:t>
          </a:r>
          <a:endParaRPr kumimoji="1" lang="ja-JP" altLang="en-US" sz="1000" b="1">
            <a:latin typeface="ＭＳ Ｐゴシック"/>
          </a:endParaRPr>
        </a:p>
      </xdr:txBody>
    </xdr:sp>
    <xdr:clientData/>
  </xdr:oneCellAnchor>
  <xdr:twoCellAnchor>
    <xdr:from>
      <xdr:col>23</xdr:col>
      <xdr:colOff>165100</xdr:colOff>
      <xdr:row>90</xdr:row>
      <xdr:rowOff>104140</xdr:rowOff>
    </xdr:from>
    <xdr:to>
      <xdr:col>24</xdr:col>
      <xdr:colOff>152400</xdr:colOff>
      <xdr:row>90</xdr:row>
      <xdr:rowOff>104140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108450" y="15534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95</xdr:row>
      <xdr:rowOff>30480</xdr:rowOff>
    </xdr:from>
    <xdr:to>
      <xdr:col>24</xdr:col>
      <xdr:colOff>63500</xdr:colOff>
      <xdr:row>95</xdr:row>
      <xdr:rowOff>114935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429000" y="16318230"/>
          <a:ext cx="7493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41275</xdr:rowOff>
    </xdr:from>
    <xdr:ext cx="534670" cy="2584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229100" y="159861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18415</xdr:rowOff>
    </xdr:from>
    <xdr:to>
      <xdr:col>24</xdr:col>
      <xdr:colOff>114300</xdr:colOff>
      <xdr:row>94</xdr:row>
      <xdr:rowOff>120650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127500" y="16134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30480</xdr:rowOff>
    </xdr:from>
    <xdr:to>
      <xdr:col>19</xdr:col>
      <xdr:colOff>171450</xdr:colOff>
      <xdr:row>96</xdr:row>
      <xdr:rowOff>125095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622550" y="16318230"/>
          <a:ext cx="80645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36195</xdr:rowOff>
    </xdr:from>
    <xdr:to>
      <xdr:col>20</xdr:col>
      <xdr:colOff>38100</xdr:colOff>
      <xdr:row>94</xdr:row>
      <xdr:rowOff>137795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384550" y="16152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154940</xdr:rowOff>
    </xdr:from>
    <xdr:ext cx="534035" cy="2584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187065" y="15928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125095</xdr:rowOff>
    </xdr:from>
    <xdr:to>
      <xdr:col>15</xdr:col>
      <xdr:colOff>50800</xdr:colOff>
      <xdr:row>97</xdr:row>
      <xdr:rowOff>130175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828800" y="16584295"/>
          <a:ext cx="79375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133985</xdr:rowOff>
    </xdr:from>
    <xdr:to>
      <xdr:col>15</xdr:col>
      <xdr:colOff>101600</xdr:colOff>
      <xdr:row>96</xdr:row>
      <xdr:rowOff>64135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57175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80645</xdr:rowOff>
    </xdr:from>
    <xdr:ext cx="53403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39331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95</xdr:row>
      <xdr:rowOff>90805</xdr:rowOff>
    </xdr:from>
    <xdr:to>
      <xdr:col>10</xdr:col>
      <xdr:colOff>114300</xdr:colOff>
      <xdr:row>97</xdr:row>
      <xdr:rowOff>130175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028700" y="16378555"/>
          <a:ext cx="8001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80645</xdr:rowOff>
    </xdr:from>
    <xdr:to>
      <xdr:col>10</xdr:col>
      <xdr:colOff>165100</xdr:colOff>
      <xdr:row>96</xdr:row>
      <xdr:rowOff>10795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778000" y="163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27305</xdr:rowOff>
    </xdr:from>
    <xdr:ext cx="53467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580515" y="16143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37465</xdr:rowOff>
    </xdr:from>
    <xdr:to>
      <xdr:col>6</xdr:col>
      <xdr:colOff>38100</xdr:colOff>
      <xdr:row>96</xdr:row>
      <xdr:rowOff>139065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984250" y="16496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130175</xdr:rowOff>
    </xdr:from>
    <xdr:ext cx="534035"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786765" y="16589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4511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64135</xdr:rowOff>
    </xdr:from>
    <xdr:to>
      <xdr:col>24</xdr:col>
      <xdr:colOff>114300</xdr:colOff>
      <xdr:row>95</xdr:row>
      <xdr:rowOff>166370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1275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42545</xdr:rowOff>
    </xdr:from>
    <xdr:ext cx="534670" cy="2584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229100" y="16330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151130</xdr:rowOff>
    </xdr:from>
    <xdr:to>
      <xdr:col>20</xdr:col>
      <xdr:colOff>38100</xdr:colOff>
      <xdr:row>95</xdr:row>
      <xdr:rowOff>81280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384550" y="16267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72390</xdr:rowOff>
    </xdr:from>
    <xdr:ext cx="53403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187065" y="16360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74930</xdr:rowOff>
    </xdr:from>
    <xdr:to>
      <xdr:col>15</xdr:col>
      <xdr:colOff>101600</xdr:colOff>
      <xdr:row>97</xdr:row>
      <xdr:rowOff>4445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571750" y="16534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167005</xdr:rowOff>
    </xdr:from>
    <xdr:ext cx="534035" cy="2584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393315" y="16626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79375</xdr:rowOff>
    </xdr:from>
    <xdr:to>
      <xdr:col>10</xdr:col>
      <xdr:colOff>165100</xdr:colOff>
      <xdr:row>98</xdr:row>
      <xdr:rowOff>9525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7780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635</xdr:rowOff>
    </xdr:from>
    <xdr:ext cx="534670"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580515" y="1680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40640</xdr:rowOff>
    </xdr:from>
    <xdr:to>
      <xdr:col>6</xdr:col>
      <xdr:colOff>38100</xdr:colOff>
      <xdr:row>95</xdr:row>
      <xdr:rowOff>141605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984250" y="1632839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158115</xdr:rowOff>
    </xdr:from>
    <xdr:ext cx="534035" cy="2584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786765" y="16102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9182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956300" y="673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72643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36</xdr:row>
      <xdr:rowOff>35560</xdr:rowOff>
    </xdr:from>
    <xdr:ext cx="377190"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617210" y="6207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33</xdr:row>
      <xdr:rowOff>168910</xdr:rowOff>
    </xdr:from>
    <xdr:ext cx="377190" cy="2584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617210" y="58267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5956300" y="55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31</xdr:row>
      <xdr:rowOff>130810</xdr:rowOff>
    </xdr:from>
    <xdr:ext cx="377190"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617210" y="5445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5956300" y="52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55270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55270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29</xdr:row>
      <xdr:rowOff>127000</xdr:rowOff>
    </xdr:from>
    <xdr:to>
      <xdr:col>54</xdr:col>
      <xdr:colOff>171450</xdr:colOff>
      <xdr:row>38</xdr:row>
      <xdr:rowOff>86360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429750" y="509905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90170</xdr:rowOff>
    </xdr:from>
    <xdr:ext cx="377825" cy="259080"/>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9480550" y="66052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359900" y="6601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73660</xdr:rowOff>
    </xdr:from>
    <xdr:ext cx="469265" cy="259080"/>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9480550" y="4874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54</xdr:col>
      <xdr:colOff>101600</xdr:colOff>
      <xdr:row>29</xdr:row>
      <xdr:rowOff>127000</xdr:rowOff>
    </xdr:from>
    <xdr:to>
      <xdr:col>55</xdr:col>
      <xdr:colOff>88900</xdr:colOff>
      <xdr:row>29</xdr:row>
      <xdr:rowOff>127000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359900" y="5099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66040</xdr:rowOff>
    </xdr:from>
    <xdr:to>
      <xdr:col>55</xdr:col>
      <xdr:colOff>0</xdr:colOff>
      <xdr:row>37</xdr:row>
      <xdr:rowOff>74930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686800" y="6409690"/>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93980</xdr:rowOff>
    </xdr:from>
    <xdr:ext cx="377825" cy="259080"/>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9480550" y="575183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398000" y="5900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36</xdr:row>
      <xdr:rowOff>40640</xdr:rowOff>
    </xdr:from>
    <xdr:to>
      <xdr:col>50</xdr:col>
      <xdr:colOff>114300</xdr:colOff>
      <xdr:row>37</xdr:row>
      <xdr:rowOff>74930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86700" y="6212840"/>
          <a:ext cx="8001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66040</xdr:rowOff>
    </xdr:from>
    <xdr:to>
      <xdr:col>50</xdr:col>
      <xdr:colOff>165100</xdr:colOff>
      <xdr:row>32</xdr:row>
      <xdr:rowOff>167640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360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31</xdr:row>
      <xdr:rowOff>12700</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6620" y="5327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40640</xdr:rowOff>
    </xdr:from>
    <xdr:to>
      <xdr:col>45</xdr:col>
      <xdr:colOff>171450</xdr:colOff>
      <xdr:row>36</xdr:row>
      <xdr:rowOff>60960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080250" y="6212840"/>
          <a:ext cx="8064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31750</xdr:rowOff>
    </xdr:from>
    <xdr:to>
      <xdr:col>46</xdr:col>
      <xdr:colOff>38100</xdr:colOff>
      <xdr:row>33</xdr:row>
      <xdr:rowOff>133350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42250" y="5689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31</xdr:row>
      <xdr:rowOff>149860</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715250" y="5464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154940</xdr:rowOff>
    </xdr:from>
    <xdr:to>
      <xdr:col>41</xdr:col>
      <xdr:colOff>50800</xdr:colOff>
      <xdr:row>36</xdr:row>
      <xdr:rowOff>60960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286500" y="6155690"/>
          <a:ext cx="79375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170180</xdr:rowOff>
    </xdr:from>
    <xdr:to>
      <xdr:col>41</xdr:col>
      <xdr:colOff>101600</xdr:colOff>
      <xdr:row>33</xdr:row>
      <xdr:rowOff>100330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02945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31</xdr:row>
      <xdr:rowOff>116840</xdr:rowOff>
    </xdr:from>
    <xdr:ext cx="37846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910070" y="5431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32</xdr:row>
      <xdr:rowOff>43180</xdr:rowOff>
    </xdr:from>
    <xdr:to>
      <xdr:col>36</xdr:col>
      <xdr:colOff>165100</xdr:colOff>
      <xdr:row>32</xdr:row>
      <xdr:rowOff>144780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235700" y="55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30</xdr:row>
      <xdr:rowOff>161290</xdr:rowOff>
    </xdr:from>
    <xdr:ext cx="37846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116320" y="5304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90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15240</xdr:rowOff>
    </xdr:from>
    <xdr:to>
      <xdr:col>55</xdr:col>
      <xdr:colOff>50800</xdr:colOff>
      <xdr:row>37</xdr:row>
      <xdr:rowOff>116840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398000" y="6358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165100</xdr:rowOff>
    </xdr:from>
    <xdr:ext cx="377825" cy="259080"/>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9480550" y="63373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24130</xdr:rowOff>
    </xdr:from>
    <xdr:to>
      <xdr:col>50</xdr:col>
      <xdr:colOff>165100</xdr:colOff>
      <xdr:row>37</xdr:row>
      <xdr:rowOff>125730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360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116840</xdr:rowOff>
    </xdr:from>
    <xdr:ext cx="37846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6620" y="6460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161290</xdr:rowOff>
    </xdr:from>
    <xdr:to>
      <xdr:col>46</xdr:col>
      <xdr:colOff>38100</xdr:colOff>
      <xdr:row>36</xdr:row>
      <xdr:rowOff>91440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42250" y="6162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36</xdr:row>
      <xdr:rowOff>82550</xdr:rowOff>
    </xdr:from>
    <xdr:ext cx="37846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15250" y="6254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10160</xdr:rowOff>
    </xdr:from>
    <xdr:to>
      <xdr:col>41</xdr:col>
      <xdr:colOff>101600</xdr:colOff>
      <xdr:row>36</xdr:row>
      <xdr:rowOff>111760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02945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102870</xdr:rowOff>
    </xdr:from>
    <xdr:ext cx="37846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910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104140</xdr:rowOff>
    </xdr:from>
    <xdr:to>
      <xdr:col>36</xdr:col>
      <xdr:colOff>165100</xdr:colOff>
      <xdr:row>36</xdr:row>
      <xdr:rowOff>34290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2357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25400</xdr:rowOff>
    </xdr:from>
    <xdr:ext cx="378460"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116320" y="6197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9182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956300" y="10083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72643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956300" y="9626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0860" cy="2584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481955" y="9484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5956300" y="916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0860" cy="2584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481955" y="9027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5956300" y="8712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0860" cy="2584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481955" y="8569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0860" cy="2584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481955"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51</xdr:row>
      <xdr:rowOff>149860</xdr:rowOff>
    </xdr:from>
    <xdr:to>
      <xdr:col>54</xdr:col>
      <xdr:colOff>171450</xdr:colOff>
      <xdr:row>58</xdr:row>
      <xdr:rowOff>125095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429750" y="8893810"/>
          <a:ext cx="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128905</xdr:rowOff>
    </xdr:from>
    <xdr:ext cx="377825" cy="259080"/>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9480550" y="1007300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125095</xdr:rowOff>
    </xdr:from>
    <xdr:to>
      <xdr:col>55</xdr:col>
      <xdr:colOff>88900</xdr:colOff>
      <xdr:row>58</xdr:row>
      <xdr:rowOff>125095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359900" y="10069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96520</xdr:rowOff>
    </xdr:from>
    <xdr:ext cx="534035" cy="259080"/>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9480550" y="8669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26,027</a:t>
          </a:r>
          <a:endParaRPr kumimoji="1" lang="ja-JP" altLang="en-US" sz="1000" b="1">
            <a:latin typeface="ＭＳ Ｐゴシック"/>
          </a:endParaRPr>
        </a:p>
      </xdr:txBody>
    </xdr:sp>
    <xdr:clientData/>
  </xdr:oneCellAnchor>
  <xdr:twoCellAnchor>
    <xdr:from>
      <xdr:col>54</xdr:col>
      <xdr:colOff>101600</xdr:colOff>
      <xdr:row>51</xdr:row>
      <xdr:rowOff>149860</xdr:rowOff>
    </xdr:from>
    <xdr:to>
      <xdr:col>55</xdr:col>
      <xdr:colOff>88900</xdr:colOff>
      <xdr:row>51</xdr:row>
      <xdr:rowOff>149860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359900" y="8893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45085</xdr:rowOff>
    </xdr:from>
    <xdr:to>
      <xdr:col>55</xdr:col>
      <xdr:colOff>0</xdr:colOff>
      <xdr:row>58</xdr:row>
      <xdr:rowOff>66675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686800" y="9989185"/>
          <a:ext cx="742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47625</xdr:rowOff>
    </xdr:from>
    <xdr:ext cx="469265" cy="259080"/>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9480550" y="964882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24765</xdr:rowOff>
    </xdr:from>
    <xdr:to>
      <xdr:col>55</xdr:col>
      <xdr:colOff>50800</xdr:colOff>
      <xdr:row>57</xdr:row>
      <xdr:rowOff>126365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398000" y="9797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60325</xdr:rowOff>
    </xdr:from>
    <xdr:to>
      <xdr:col>50</xdr:col>
      <xdr:colOff>114300</xdr:colOff>
      <xdr:row>58</xdr:row>
      <xdr:rowOff>66675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86700" y="1000442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41275</xdr:rowOff>
    </xdr:from>
    <xdr:to>
      <xdr:col>50</xdr:col>
      <xdr:colOff>165100</xdr:colOff>
      <xdr:row>57</xdr:row>
      <xdr:rowOff>143510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360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55</xdr:row>
      <xdr:rowOff>159385</xdr:rowOff>
    </xdr:from>
    <xdr:ext cx="469900" cy="2584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70900" y="9589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60325</xdr:rowOff>
    </xdr:from>
    <xdr:to>
      <xdr:col>45</xdr:col>
      <xdr:colOff>171450</xdr:colOff>
      <xdr:row>58</xdr:row>
      <xdr:rowOff>80010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080250" y="10004425"/>
          <a:ext cx="8064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29210</xdr:rowOff>
    </xdr:from>
    <xdr:to>
      <xdr:col>46</xdr:col>
      <xdr:colOff>38100</xdr:colOff>
      <xdr:row>57</xdr:row>
      <xdr:rowOff>130810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42250" y="9801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55</xdr:row>
      <xdr:rowOff>147320</xdr:rowOff>
    </xdr:from>
    <xdr:ext cx="4699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7150" y="9577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80010</xdr:rowOff>
    </xdr:from>
    <xdr:to>
      <xdr:col>41</xdr:col>
      <xdr:colOff>50800</xdr:colOff>
      <xdr:row>58</xdr:row>
      <xdr:rowOff>80010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286500" y="100241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32385</xdr:rowOff>
    </xdr:from>
    <xdr:to>
      <xdr:col>41</xdr:col>
      <xdr:colOff>101600</xdr:colOff>
      <xdr:row>57</xdr:row>
      <xdr:rowOff>133985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02945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55</xdr:row>
      <xdr:rowOff>150495</xdr:rowOff>
    </xdr:from>
    <xdr:ext cx="4699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864350" y="9580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23495</xdr:rowOff>
    </xdr:from>
    <xdr:to>
      <xdr:col>36</xdr:col>
      <xdr:colOff>165100</xdr:colOff>
      <xdr:row>57</xdr:row>
      <xdr:rowOff>125095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23570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55</xdr:row>
      <xdr:rowOff>141605</xdr:rowOff>
    </xdr:from>
    <xdr:ext cx="4699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070600" y="9571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90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166370</xdr:rowOff>
    </xdr:from>
    <xdr:to>
      <xdr:col>55</xdr:col>
      <xdr:colOff>50800</xdr:colOff>
      <xdr:row>58</xdr:row>
      <xdr:rowOff>95885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398000" y="993902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80645</xdr:rowOff>
    </xdr:from>
    <xdr:ext cx="469265" cy="259080"/>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9480550" y="9853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15875</xdr:rowOff>
    </xdr:from>
    <xdr:to>
      <xdr:col>50</xdr:col>
      <xdr:colOff>165100</xdr:colOff>
      <xdr:row>58</xdr:row>
      <xdr:rowOff>117475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360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109220</xdr:rowOff>
    </xdr:from>
    <xdr:ext cx="469900" cy="2584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70900" y="10053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9525</xdr:rowOff>
    </xdr:from>
    <xdr:to>
      <xdr:col>46</xdr:col>
      <xdr:colOff>38100</xdr:colOff>
      <xdr:row>58</xdr:row>
      <xdr:rowOff>111125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42250" y="9953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102235</xdr:rowOff>
    </xdr:from>
    <xdr:ext cx="469900" cy="2584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7150" y="10046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29210</xdr:rowOff>
    </xdr:from>
    <xdr:to>
      <xdr:col>41</xdr:col>
      <xdr:colOff>101600</xdr:colOff>
      <xdr:row>58</xdr:row>
      <xdr:rowOff>130810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02945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121920</xdr:rowOff>
    </xdr:from>
    <xdr:ext cx="469900" cy="2584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864350" y="10066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29210</xdr:rowOff>
    </xdr:from>
    <xdr:to>
      <xdr:col>36</xdr:col>
      <xdr:colOff>165100</xdr:colOff>
      <xdr:row>58</xdr:row>
      <xdr:rowOff>130810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235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121920</xdr:rowOff>
    </xdr:from>
    <xdr:ext cx="469900" cy="2584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0600" y="10066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9182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358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72643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48195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956300" y="1282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0860" cy="2584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481955"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5956300" y="1244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481955"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5956300" y="1206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0860" cy="25908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481955"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84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48195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46355</xdr:rowOff>
    </xdr:from>
    <xdr:to>
      <xdr:col>54</xdr:col>
      <xdr:colOff>171450</xdr:colOff>
      <xdr:row>78</xdr:row>
      <xdr:rowOff>134620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429750" y="12219305"/>
          <a:ext cx="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138430</xdr:rowOff>
    </xdr:from>
    <xdr:ext cx="469265" cy="259080"/>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9480550" y="13511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134620</xdr:rowOff>
    </xdr:from>
    <xdr:to>
      <xdr:col>55</xdr:col>
      <xdr:colOff>88900</xdr:colOff>
      <xdr:row>78</xdr:row>
      <xdr:rowOff>134620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359900" y="13507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164465</xdr:rowOff>
    </xdr:from>
    <xdr:ext cx="534035" cy="259080"/>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9480550" y="11994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35,955</a:t>
          </a:r>
          <a:endParaRPr kumimoji="1" lang="ja-JP" altLang="en-US" sz="1000" b="1">
            <a:latin typeface="ＭＳ Ｐゴシック"/>
          </a:endParaRPr>
        </a:p>
      </xdr:txBody>
    </xdr:sp>
    <xdr:clientData/>
  </xdr:oneCellAnchor>
  <xdr:twoCellAnchor>
    <xdr:from>
      <xdr:col>54</xdr:col>
      <xdr:colOff>101600</xdr:colOff>
      <xdr:row>71</xdr:row>
      <xdr:rowOff>46355</xdr:rowOff>
    </xdr:from>
    <xdr:to>
      <xdr:col>55</xdr:col>
      <xdr:colOff>88900</xdr:colOff>
      <xdr:row>71</xdr:row>
      <xdr:rowOff>46355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359900" y="12219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170815</xdr:rowOff>
    </xdr:from>
    <xdr:to>
      <xdr:col>55</xdr:col>
      <xdr:colOff>0</xdr:colOff>
      <xdr:row>78</xdr:row>
      <xdr:rowOff>43180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686800" y="13372465"/>
          <a:ext cx="7429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116840</xdr:rowOff>
    </xdr:from>
    <xdr:ext cx="534035" cy="259080"/>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9480550" y="1297559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93980</xdr:rowOff>
    </xdr:from>
    <xdr:to>
      <xdr:col>55</xdr:col>
      <xdr:colOff>50800</xdr:colOff>
      <xdr:row>77</xdr:row>
      <xdr:rowOff>24130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398000" y="13124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144145</xdr:rowOff>
    </xdr:from>
    <xdr:to>
      <xdr:col>50</xdr:col>
      <xdr:colOff>114300</xdr:colOff>
      <xdr:row>78</xdr:row>
      <xdr:rowOff>43180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86700" y="13345795"/>
          <a:ext cx="8001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111760</xdr:rowOff>
    </xdr:from>
    <xdr:to>
      <xdr:col>50</xdr:col>
      <xdr:colOff>165100</xdr:colOff>
      <xdr:row>77</xdr:row>
      <xdr:rowOff>41910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36000" y="1314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58420</xdr:rowOff>
    </xdr:from>
    <xdr:ext cx="53467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38515" y="12917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144145</xdr:rowOff>
    </xdr:from>
    <xdr:to>
      <xdr:col>45</xdr:col>
      <xdr:colOff>171450</xdr:colOff>
      <xdr:row>78</xdr:row>
      <xdr:rowOff>100965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080250" y="13345795"/>
          <a:ext cx="80645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151765</xdr:rowOff>
    </xdr:from>
    <xdr:to>
      <xdr:col>46</xdr:col>
      <xdr:colOff>38100</xdr:colOff>
      <xdr:row>76</xdr:row>
      <xdr:rowOff>81915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42250" y="130105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98425</xdr:rowOff>
    </xdr:from>
    <xdr:ext cx="534035" cy="2584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44765" y="12785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100965</xdr:rowOff>
    </xdr:from>
    <xdr:to>
      <xdr:col>41</xdr:col>
      <xdr:colOff>50800</xdr:colOff>
      <xdr:row>78</xdr:row>
      <xdr:rowOff>109220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286500" y="13474065"/>
          <a:ext cx="7937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29210</xdr:rowOff>
    </xdr:from>
    <xdr:to>
      <xdr:col>41</xdr:col>
      <xdr:colOff>101600</xdr:colOff>
      <xdr:row>77</xdr:row>
      <xdr:rowOff>130175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02945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146685</xdr:rowOff>
    </xdr:from>
    <xdr:ext cx="469900" cy="2584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864350" y="13005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47625</xdr:rowOff>
    </xdr:from>
    <xdr:to>
      <xdr:col>36</xdr:col>
      <xdr:colOff>165100</xdr:colOff>
      <xdr:row>77</xdr:row>
      <xdr:rowOff>149225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2357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166370</xdr:rowOff>
    </xdr:from>
    <xdr:ext cx="469900" cy="2584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070600" y="130251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90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120650</xdr:rowOff>
    </xdr:from>
    <xdr:to>
      <xdr:col>55</xdr:col>
      <xdr:colOff>50800</xdr:colOff>
      <xdr:row>78</xdr:row>
      <xdr:rowOff>50165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398000" y="1332230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98425</xdr:rowOff>
    </xdr:from>
    <xdr:ext cx="469265" cy="2584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9480550" y="13300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163830</xdr:rowOff>
    </xdr:from>
    <xdr:to>
      <xdr:col>50</xdr:col>
      <xdr:colOff>165100</xdr:colOff>
      <xdr:row>78</xdr:row>
      <xdr:rowOff>93980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36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85090</xdr:rowOff>
    </xdr:from>
    <xdr:ext cx="46990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70900" y="13458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93345</xdr:rowOff>
    </xdr:from>
    <xdr:to>
      <xdr:col>46</xdr:col>
      <xdr:colOff>38100</xdr:colOff>
      <xdr:row>78</xdr:row>
      <xdr:rowOff>23495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42250" y="13294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14605</xdr:rowOff>
    </xdr:from>
    <xdr:ext cx="469900"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7150" y="13387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50165</xdr:rowOff>
    </xdr:from>
    <xdr:to>
      <xdr:col>41</xdr:col>
      <xdr:colOff>101600</xdr:colOff>
      <xdr:row>78</xdr:row>
      <xdr:rowOff>151765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02945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143510</xdr:rowOff>
    </xdr:from>
    <xdr:ext cx="469900" cy="2584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864350" y="13516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58420</xdr:rowOff>
    </xdr:from>
    <xdr:to>
      <xdr:col>36</xdr:col>
      <xdr:colOff>165100</xdr:colOff>
      <xdr:row>78</xdr:row>
      <xdr:rowOff>160020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2357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151130</xdr:rowOff>
    </xdr:from>
    <xdr:ext cx="469900"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0600" y="13524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9182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72643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956300" y="1701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0860"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481955"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956300" y="1663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4819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625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84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48195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956300" y="1587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860"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48195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956300" y="1549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5630"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41782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4178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152400</xdr:rowOff>
    </xdr:from>
    <xdr:to>
      <xdr:col>54</xdr:col>
      <xdr:colOff>171450</xdr:colOff>
      <xdr:row>99</xdr:row>
      <xdr:rowOff>6985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429750" y="1558290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10795</xdr:rowOff>
    </xdr:from>
    <xdr:ext cx="534035" cy="2584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9480550" y="16984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21,953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6985</xdr:rowOff>
    </xdr:from>
    <xdr:to>
      <xdr:col>55</xdr:col>
      <xdr:colOff>88900</xdr:colOff>
      <xdr:row>99</xdr:row>
      <xdr:rowOff>6985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359900" y="169805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99060</xdr:rowOff>
    </xdr:from>
    <xdr:ext cx="534035" cy="2584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9480550" y="15358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95,346</a:t>
          </a:r>
          <a:endParaRPr kumimoji="1" lang="ja-JP" altLang="en-US" sz="1000" b="1">
            <a:latin typeface="ＭＳ Ｐゴシック"/>
          </a:endParaRPr>
        </a:p>
      </xdr:txBody>
    </xdr:sp>
    <xdr:clientData/>
  </xdr:oneCellAnchor>
  <xdr:twoCellAnchor>
    <xdr:from>
      <xdr:col>54</xdr:col>
      <xdr:colOff>101600</xdr:colOff>
      <xdr:row>90</xdr:row>
      <xdr:rowOff>152400</xdr:rowOff>
    </xdr:from>
    <xdr:to>
      <xdr:col>55</xdr:col>
      <xdr:colOff>88900</xdr:colOff>
      <xdr:row>90</xdr:row>
      <xdr:rowOff>152400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359900" y="15582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144780</xdr:rowOff>
    </xdr:from>
    <xdr:to>
      <xdr:col>55</xdr:col>
      <xdr:colOff>0</xdr:colOff>
      <xdr:row>98</xdr:row>
      <xdr:rowOff>52070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686800" y="16775430"/>
          <a:ext cx="74295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125730</xdr:rowOff>
    </xdr:from>
    <xdr:ext cx="534035" cy="259080"/>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9480550" y="164134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102870</xdr:rowOff>
    </xdr:from>
    <xdr:to>
      <xdr:col>55</xdr:col>
      <xdr:colOff>50800</xdr:colOff>
      <xdr:row>97</xdr:row>
      <xdr:rowOff>33020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398000" y="16562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98</xdr:row>
      <xdr:rowOff>29210</xdr:rowOff>
    </xdr:from>
    <xdr:to>
      <xdr:col>50</xdr:col>
      <xdr:colOff>114300</xdr:colOff>
      <xdr:row>98</xdr:row>
      <xdr:rowOff>52070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86700" y="1683131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90805</xdr:rowOff>
    </xdr:from>
    <xdr:to>
      <xdr:col>50</xdr:col>
      <xdr:colOff>165100</xdr:colOff>
      <xdr:row>97</xdr:row>
      <xdr:rowOff>20955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360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37465</xdr:rowOff>
    </xdr:from>
    <xdr:ext cx="53467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38515" y="16325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29210</xdr:rowOff>
    </xdr:from>
    <xdr:to>
      <xdr:col>45</xdr:col>
      <xdr:colOff>171450</xdr:colOff>
      <xdr:row>98</xdr:row>
      <xdr:rowOff>66040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080250" y="16831310"/>
          <a:ext cx="8064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102870</xdr:rowOff>
    </xdr:from>
    <xdr:to>
      <xdr:col>46</xdr:col>
      <xdr:colOff>38100</xdr:colOff>
      <xdr:row>97</xdr:row>
      <xdr:rowOff>33020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42250" y="16562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49530</xdr:rowOff>
    </xdr:from>
    <xdr:ext cx="53403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44765" y="16337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37465</xdr:rowOff>
    </xdr:from>
    <xdr:to>
      <xdr:col>41</xdr:col>
      <xdr:colOff>50800</xdr:colOff>
      <xdr:row>98</xdr:row>
      <xdr:rowOff>66040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286500" y="16839565"/>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136525</xdr:rowOff>
    </xdr:from>
    <xdr:to>
      <xdr:col>41</xdr:col>
      <xdr:colOff>101600</xdr:colOff>
      <xdr:row>97</xdr:row>
      <xdr:rowOff>66675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02945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83185</xdr:rowOff>
    </xdr:from>
    <xdr:ext cx="53403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851015" y="16370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88265</xdr:rowOff>
    </xdr:from>
    <xdr:to>
      <xdr:col>36</xdr:col>
      <xdr:colOff>165100</xdr:colOff>
      <xdr:row>97</xdr:row>
      <xdr:rowOff>18415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2357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34925</xdr:rowOff>
    </xdr:from>
    <xdr:ext cx="53467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038215" y="16322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42,021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90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93980</xdr:rowOff>
    </xdr:from>
    <xdr:to>
      <xdr:col>55</xdr:col>
      <xdr:colOff>50800</xdr:colOff>
      <xdr:row>98</xdr:row>
      <xdr:rowOff>24130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398000" y="16724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72390</xdr:rowOff>
    </xdr:from>
    <xdr:ext cx="534035" cy="259080"/>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9480550" y="16703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635</xdr:rowOff>
    </xdr:from>
    <xdr:to>
      <xdr:col>50</xdr:col>
      <xdr:colOff>165100</xdr:colOff>
      <xdr:row>98</xdr:row>
      <xdr:rowOff>102235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360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93345</xdr:rowOff>
    </xdr:from>
    <xdr:ext cx="53467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38515" y="16895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149225</xdr:rowOff>
    </xdr:from>
    <xdr:to>
      <xdr:col>46</xdr:col>
      <xdr:colOff>38100</xdr:colOff>
      <xdr:row>98</xdr:row>
      <xdr:rowOff>79375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42250" y="16779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70485</xdr:rowOff>
    </xdr:from>
    <xdr:ext cx="53403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644765" y="16872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15240</xdr:rowOff>
    </xdr:from>
    <xdr:to>
      <xdr:col>41</xdr:col>
      <xdr:colOff>101600</xdr:colOff>
      <xdr:row>98</xdr:row>
      <xdr:rowOff>116840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02945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107950</xdr:rowOff>
    </xdr:from>
    <xdr:ext cx="53403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851015" y="16910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158115</xdr:rowOff>
    </xdr:from>
    <xdr:to>
      <xdr:col>36</xdr:col>
      <xdr:colOff>165100</xdr:colOff>
      <xdr:row>98</xdr:row>
      <xdr:rowOff>88265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2357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79375</xdr:rowOff>
    </xdr:from>
    <xdr:ext cx="534670" cy="2584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038215" y="16881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171450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171450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479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1696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171450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6725" cy="2584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975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171450</xdr:colOff>
      <xdr:row>39</xdr:row>
      <xdr:rowOff>99060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6785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66725" cy="25908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7975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171450</xdr:colOff>
      <xdr:row>37</xdr:row>
      <xdr:rowOff>114935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6458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84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7334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171450</xdr:colOff>
      <xdr:row>35</xdr:row>
      <xdr:rowOff>132080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6132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7334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171450</xdr:colOff>
      <xdr:row>33</xdr:row>
      <xdr:rowOff>147955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207750" y="5805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7334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171450</xdr:colOff>
      <xdr:row>31</xdr:row>
      <xdr:rowOff>164465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1207750" y="5479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7334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171450</xdr:colOff>
      <xdr:row>30</xdr:row>
      <xdr:rowOff>8890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1207750" y="5152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7334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07334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171450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54610</xdr:rowOff>
    </xdr:from>
    <xdr:to>
      <xdr:col>85</xdr:col>
      <xdr:colOff>126365</xdr:colOff>
      <xdr:row>39</xdr:row>
      <xdr:rowOff>1905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698345" y="5198110"/>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6350</xdr:rowOff>
    </xdr:from>
    <xdr:ext cx="469900" cy="2584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4744700" y="6692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1905</xdr:rowOff>
    </xdr:from>
    <xdr:to>
      <xdr:col>86</xdr:col>
      <xdr:colOff>25400</xdr:colOff>
      <xdr:row>39</xdr:row>
      <xdr:rowOff>1905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611350" y="6688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1270</xdr:rowOff>
    </xdr:from>
    <xdr:ext cx="534670" cy="259080"/>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4744700" y="4973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23,583</a:t>
          </a:r>
          <a:endParaRPr kumimoji="1" lang="ja-JP" altLang="en-US" sz="1000" b="1">
            <a:latin typeface="ＭＳ Ｐゴシック"/>
          </a:endParaRPr>
        </a:p>
      </xdr:txBody>
    </xdr:sp>
    <xdr:clientData/>
  </xdr:oneCellAnchor>
  <xdr:twoCellAnchor>
    <xdr:from>
      <xdr:col>85</xdr:col>
      <xdr:colOff>38100</xdr:colOff>
      <xdr:row>30</xdr:row>
      <xdr:rowOff>54610</xdr:rowOff>
    </xdr:from>
    <xdr:to>
      <xdr:col>86</xdr:col>
      <xdr:colOff>25400</xdr:colOff>
      <xdr:row>30</xdr:row>
      <xdr:rowOff>54610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611350" y="5198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53975</xdr:rowOff>
    </xdr:from>
    <xdr:to>
      <xdr:col>85</xdr:col>
      <xdr:colOff>127000</xdr:colOff>
      <xdr:row>38</xdr:row>
      <xdr:rowOff>82550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938250" y="6569075"/>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35</xdr:row>
      <xdr:rowOff>63500</xdr:rowOff>
    </xdr:from>
    <xdr:ext cx="534670" cy="2584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4744700" y="60642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40640</xdr:rowOff>
    </xdr:from>
    <xdr:to>
      <xdr:col>85</xdr:col>
      <xdr:colOff>171450</xdr:colOff>
      <xdr:row>36</xdr:row>
      <xdr:rowOff>141605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649450" y="621284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149860</xdr:rowOff>
    </xdr:from>
    <xdr:to>
      <xdr:col>81</xdr:col>
      <xdr:colOff>50800</xdr:colOff>
      <xdr:row>38</xdr:row>
      <xdr:rowOff>53975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144500" y="6493510"/>
          <a:ext cx="7937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32385</xdr:rowOff>
    </xdr:from>
    <xdr:to>
      <xdr:col>81</xdr:col>
      <xdr:colOff>101600</xdr:colOff>
      <xdr:row>36</xdr:row>
      <xdr:rowOff>133985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887450" y="620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150495</xdr:rowOff>
    </xdr:from>
    <xdr:ext cx="534035"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709015" y="5979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37</xdr:row>
      <xdr:rowOff>149860</xdr:rowOff>
    </xdr:from>
    <xdr:to>
      <xdr:col>76</xdr:col>
      <xdr:colOff>114300</xdr:colOff>
      <xdr:row>38</xdr:row>
      <xdr:rowOff>59690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344400" y="6493510"/>
          <a:ext cx="8001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46355</xdr:rowOff>
    </xdr:from>
    <xdr:to>
      <xdr:col>76</xdr:col>
      <xdr:colOff>165100</xdr:colOff>
      <xdr:row>36</xdr:row>
      <xdr:rowOff>147955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0937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164465</xdr:rowOff>
    </xdr:from>
    <xdr:ext cx="53467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896215" y="5993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147955</xdr:rowOff>
    </xdr:from>
    <xdr:to>
      <xdr:col>71</xdr:col>
      <xdr:colOff>171450</xdr:colOff>
      <xdr:row>38</xdr:row>
      <xdr:rowOff>59690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1537950" y="6491605"/>
          <a:ext cx="80645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55245</xdr:rowOff>
    </xdr:from>
    <xdr:to>
      <xdr:col>72</xdr:col>
      <xdr:colOff>38100</xdr:colOff>
      <xdr:row>36</xdr:row>
      <xdr:rowOff>156845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299950" y="6227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1905</xdr:rowOff>
    </xdr:from>
    <xdr:ext cx="534035"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102465" y="6002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149225</xdr:rowOff>
    </xdr:from>
    <xdr:to>
      <xdr:col>67</xdr:col>
      <xdr:colOff>101600</xdr:colOff>
      <xdr:row>37</xdr:row>
      <xdr:rowOff>79375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148715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95885</xdr:rowOff>
    </xdr:from>
    <xdr:ext cx="53403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1308715" y="6096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12,796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76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366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31750</xdr:rowOff>
    </xdr:from>
    <xdr:to>
      <xdr:col>85</xdr:col>
      <xdr:colOff>171450</xdr:colOff>
      <xdr:row>38</xdr:row>
      <xdr:rowOff>133350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649450" y="65468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37</xdr:row>
      <xdr:rowOff>118110</xdr:rowOff>
    </xdr:from>
    <xdr:ext cx="534670" cy="259080"/>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4744700" y="646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3175</xdr:rowOff>
    </xdr:from>
    <xdr:to>
      <xdr:col>81</xdr:col>
      <xdr:colOff>101600</xdr:colOff>
      <xdr:row>38</xdr:row>
      <xdr:rowOff>104775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88745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95885</xdr:rowOff>
    </xdr:from>
    <xdr:ext cx="534035"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709015" y="6610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99060</xdr:rowOff>
    </xdr:from>
    <xdr:to>
      <xdr:col>76</xdr:col>
      <xdr:colOff>165100</xdr:colOff>
      <xdr:row>38</xdr:row>
      <xdr:rowOff>29210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0937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20320</xdr:rowOff>
    </xdr:from>
    <xdr:ext cx="534670" cy="2584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896215" y="6535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11,681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xdr:rowOff>
    </xdr:from>
    <xdr:to>
      <xdr:col>72</xdr:col>
      <xdr:colOff>38100</xdr:colOff>
      <xdr:row>38</xdr:row>
      <xdr:rowOff>110490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299950" y="65239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101600</xdr:rowOff>
    </xdr:from>
    <xdr:ext cx="534035"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02465" y="6616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97790</xdr:rowOff>
    </xdr:from>
    <xdr:to>
      <xdr:col>67</xdr:col>
      <xdr:colOff>101600</xdr:colOff>
      <xdr:row>38</xdr:row>
      <xdr:rowOff>27305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148715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18415</xdr:rowOff>
    </xdr:from>
    <xdr:ext cx="534035" cy="2584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308715" y="6533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171450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171450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479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1696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171450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9778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171450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207750" y="1016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7334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171450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207750" y="977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7334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171450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7334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171450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1207750" y="901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07334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171450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1207750" y="863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5630"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06692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5630" cy="2584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06692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171450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22860</xdr:rowOff>
    </xdr:from>
    <xdr:to>
      <xdr:col>85</xdr:col>
      <xdr:colOff>126365</xdr:colOff>
      <xdr:row>57</xdr:row>
      <xdr:rowOff>135255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698345" y="8766810"/>
          <a:ext cx="1270" cy="1141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139065</xdr:rowOff>
    </xdr:from>
    <xdr:ext cx="534670" cy="259080"/>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4744700" y="9911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33,224</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135255</xdr:rowOff>
    </xdr:from>
    <xdr:to>
      <xdr:col>86</xdr:col>
      <xdr:colOff>25400</xdr:colOff>
      <xdr:row>57</xdr:row>
      <xdr:rowOff>135255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611350" y="99079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140970</xdr:rowOff>
    </xdr:from>
    <xdr:ext cx="534670" cy="259080"/>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4744700" y="854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93,150</a:t>
          </a:r>
          <a:endParaRPr kumimoji="1" lang="ja-JP" altLang="en-US" sz="1000" b="1">
            <a:latin typeface="ＭＳ Ｐゴシック"/>
          </a:endParaRPr>
        </a:p>
      </xdr:txBody>
    </xdr:sp>
    <xdr:clientData/>
  </xdr:oneCellAnchor>
  <xdr:twoCellAnchor>
    <xdr:from>
      <xdr:col>85</xdr:col>
      <xdr:colOff>38100</xdr:colOff>
      <xdr:row>51</xdr:row>
      <xdr:rowOff>22860</xdr:rowOff>
    </xdr:from>
    <xdr:to>
      <xdr:col>86</xdr:col>
      <xdr:colOff>25400</xdr:colOff>
      <xdr:row>51</xdr:row>
      <xdr:rowOff>22860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611350" y="8766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36195</xdr:rowOff>
    </xdr:from>
    <xdr:to>
      <xdr:col>85</xdr:col>
      <xdr:colOff>127000</xdr:colOff>
      <xdr:row>57</xdr:row>
      <xdr:rowOff>111760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938250" y="9808845"/>
          <a:ext cx="762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117475</xdr:rowOff>
    </xdr:from>
    <xdr:ext cx="534670" cy="259080"/>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4744700" y="9375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94615</xdr:rowOff>
    </xdr:from>
    <xdr:to>
      <xdr:col>85</xdr:col>
      <xdr:colOff>171450</xdr:colOff>
      <xdr:row>56</xdr:row>
      <xdr:rowOff>24765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649450" y="95243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23495</xdr:rowOff>
    </xdr:from>
    <xdr:to>
      <xdr:col>81</xdr:col>
      <xdr:colOff>50800</xdr:colOff>
      <xdr:row>57</xdr:row>
      <xdr:rowOff>111760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144500" y="9796145"/>
          <a:ext cx="79375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46990</xdr:rowOff>
    </xdr:from>
    <xdr:to>
      <xdr:col>81</xdr:col>
      <xdr:colOff>101600</xdr:colOff>
      <xdr:row>56</xdr:row>
      <xdr:rowOff>148590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88745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165100</xdr:rowOff>
    </xdr:from>
    <xdr:ext cx="53403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709015" y="9423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57</xdr:row>
      <xdr:rowOff>23495</xdr:rowOff>
    </xdr:from>
    <xdr:to>
      <xdr:col>76</xdr:col>
      <xdr:colOff>114300</xdr:colOff>
      <xdr:row>58</xdr:row>
      <xdr:rowOff>30480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344400" y="9796145"/>
          <a:ext cx="8001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17780</xdr:rowOff>
    </xdr:from>
    <xdr:to>
      <xdr:col>76</xdr:col>
      <xdr:colOff>165100</xdr:colOff>
      <xdr:row>56</xdr:row>
      <xdr:rowOff>119380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09370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135890</xdr:rowOff>
    </xdr:from>
    <xdr:ext cx="53467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896215" y="9394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17780</xdr:rowOff>
    </xdr:from>
    <xdr:to>
      <xdr:col>71</xdr:col>
      <xdr:colOff>171450</xdr:colOff>
      <xdr:row>58</xdr:row>
      <xdr:rowOff>30480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1537950" y="9961880"/>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71120</xdr:rowOff>
    </xdr:from>
    <xdr:to>
      <xdr:col>72</xdr:col>
      <xdr:colOff>38100</xdr:colOff>
      <xdr:row>57</xdr:row>
      <xdr:rowOff>1270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299950" y="9672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17780</xdr:rowOff>
    </xdr:from>
    <xdr:ext cx="534035" cy="2584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102465" y="9447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119380</xdr:rowOff>
    </xdr:from>
    <xdr:to>
      <xdr:col>67</xdr:col>
      <xdr:colOff>101600</xdr:colOff>
      <xdr:row>57</xdr:row>
      <xdr:rowOff>49530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148715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66040</xdr:rowOff>
    </xdr:from>
    <xdr:ext cx="534035" cy="2584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1308715" y="9495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76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366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156845</xdr:rowOff>
    </xdr:from>
    <xdr:to>
      <xdr:col>85</xdr:col>
      <xdr:colOff>171450</xdr:colOff>
      <xdr:row>57</xdr:row>
      <xdr:rowOff>86995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649450" y="97580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56</xdr:row>
      <xdr:rowOff>71755</xdr:rowOff>
    </xdr:from>
    <xdr:ext cx="534670" cy="259080"/>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4744700" y="9672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60960</xdr:rowOff>
    </xdr:from>
    <xdr:to>
      <xdr:col>81</xdr:col>
      <xdr:colOff>101600</xdr:colOff>
      <xdr:row>57</xdr:row>
      <xdr:rowOff>162560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88745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153670</xdr:rowOff>
    </xdr:from>
    <xdr:ext cx="534035"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709015" y="9926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144145</xdr:rowOff>
    </xdr:from>
    <xdr:to>
      <xdr:col>76</xdr:col>
      <xdr:colOff>165100</xdr:colOff>
      <xdr:row>57</xdr:row>
      <xdr:rowOff>74930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0937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65405</xdr:rowOff>
    </xdr:from>
    <xdr:ext cx="534670" cy="2584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896215" y="9838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151130</xdr:rowOff>
    </xdr:from>
    <xdr:to>
      <xdr:col>72</xdr:col>
      <xdr:colOff>38100</xdr:colOff>
      <xdr:row>58</xdr:row>
      <xdr:rowOff>81280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299950" y="9923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72390</xdr:rowOff>
    </xdr:from>
    <xdr:ext cx="534035"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02465" y="10016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138430</xdr:rowOff>
    </xdr:from>
    <xdr:to>
      <xdr:col>67</xdr:col>
      <xdr:colOff>101600</xdr:colOff>
      <xdr:row>58</xdr:row>
      <xdr:rowOff>68580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148715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59690</xdr:rowOff>
    </xdr:from>
    <xdr:ext cx="534035"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308715" y="10003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171450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171450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479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1696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171450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171450</xdr:colOff>
      <xdr:row>79</xdr:row>
      <xdr:rowOff>99060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207750" y="13643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9778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171450</xdr:colOff>
      <xdr:row>77</xdr:row>
      <xdr:rowOff>114935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1207750" y="133165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144145</xdr:rowOff>
    </xdr:from>
    <xdr:ext cx="466725" cy="2584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797540" y="1317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171450</xdr:colOff>
      <xdr:row>75</xdr:row>
      <xdr:rowOff>132080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1207750" y="129908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160655</xdr:rowOff>
    </xdr:from>
    <xdr:ext cx="466725"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0797540" y="1284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171450</xdr:colOff>
      <xdr:row>73</xdr:row>
      <xdr:rowOff>147955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1207750" y="12663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6350</xdr:rowOff>
    </xdr:from>
    <xdr:ext cx="466725" cy="2584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0797540" y="12522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171450</xdr:colOff>
      <xdr:row>71</xdr:row>
      <xdr:rowOff>164465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1207750" y="123374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22225</xdr:rowOff>
    </xdr:from>
    <xdr:ext cx="466725" cy="2584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0797540" y="1219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171450</xdr:colOff>
      <xdr:row>70</xdr:row>
      <xdr:rowOff>8890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1207750" y="12010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38100</xdr:rowOff>
    </xdr:from>
    <xdr:ext cx="466725"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0797540" y="1186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67</xdr:row>
      <xdr:rowOff>54610</xdr:rowOff>
    </xdr:from>
    <xdr:ext cx="466725" cy="2584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0797540" y="1154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171450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16510</xdr:rowOff>
    </xdr:from>
    <xdr:to>
      <xdr:col>85</xdr:col>
      <xdr:colOff>126365</xdr:colOff>
      <xdr:row>79</xdr:row>
      <xdr:rowOff>99060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698345" y="12189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102870</xdr:rowOff>
    </xdr:from>
    <xdr:ext cx="249555" cy="259080"/>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47447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611350" y="13643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134620</xdr:rowOff>
    </xdr:from>
    <xdr:ext cx="469900" cy="2584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4744700" y="11964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4,452</a:t>
          </a:r>
          <a:endParaRPr kumimoji="1" lang="ja-JP" altLang="en-US" sz="1000" b="1">
            <a:latin typeface="ＭＳ Ｐゴシック"/>
          </a:endParaRPr>
        </a:p>
      </xdr:txBody>
    </xdr:sp>
    <xdr:clientData/>
  </xdr:oneCellAnchor>
  <xdr:twoCellAnchor>
    <xdr:from>
      <xdr:col>85</xdr:col>
      <xdr:colOff>38100</xdr:colOff>
      <xdr:row>71</xdr:row>
      <xdr:rowOff>16510</xdr:rowOff>
    </xdr:from>
    <xdr:to>
      <xdr:col>86</xdr:col>
      <xdr:colOff>25400</xdr:colOff>
      <xdr:row>71</xdr:row>
      <xdr:rowOff>16510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611350" y="12189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938250" y="13643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130810</xdr:rowOff>
    </xdr:from>
    <xdr:ext cx="378460" cy="259080"/>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4744700" y="133324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107950</xdr:rowOff>
    </xdr:from>
    <xdr:to>
      <xdr:col>85</xdr:col>
      <xdr:colOff>171450</xdr:colOff>
      <xdr:row>79</xdr:row>
      <xdr:rowOff>38100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649450" y="134810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99060</xdr:rowOff>
    </xdr:from>
    <xdr:to>
      <xdr:col>81</xdr:col>
      <xdr:colOff>50800</xdr:colOff>
      <xdr:row>79</xdr:row>
      <xdr:rowOff>99060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144500" y="1364361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90805</xdr:rowOff>
    </xdr:from>
    <xdr:to>
      <xdr:col>81</xdr:col>
      <xdr:colOff>101600</xdr:colOff>
      <xdr:row>79</xdr:row>
      <xdr:rowOff>20955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887450" y="134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37465</xdr:rowOff>
    </xdr:from>
    <xdr:ext cx="37846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768070" y="132391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79</xdr:row>
      <xdr:rowOff>99060</xdr:rowOff>
    </xdr:from>
    <xdr:to>
      <xdr:col>76</xdr:col>
      <xdr:colOff>114300</xdr:colOff>
      <xdr:row>79</xdr:row>
      <xdr:rowOff>99060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344400" y="1364361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168275</xdr:rowOff>
    </xdr:from>
    <xdr:to>
      <xdr:col>76</xdr:col>
      <xdr:colOff>165100</xdr:colOff>
      <xdr:row>78</xdr:row>
      <xdr:rowOff>98425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0937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76</xdr:row>
      <xdr:rowOff>115570</xdr:rowOff>
    </xdr:from>
    <xdr:ext cx="37846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974320" y="13145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99060</xdr:rowOff>
    </xdr:from>
    <xdr:to>
      <xdr:col>71</xdr:col>
      <xdr:colOff>171450</xdr:colOff>
      <xdr:row>79</xdr:row>
      <xdr:rowOff>99060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1537950" y="1364361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10160</xdr:rowOff>
    </xdr:from>
    <xdr:to>
      <xdr:col>72</xdr:col>
      <xdr:colOff>38100</xdr:colOff>
      <xdr:row>78</xdr:row>
      <xdr:rowOff>111760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299950" y="133832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76</xdr:row>
      <xdr:rowOff>128270</xdr:rowOff>
    </xdr:from>
    <xdr:ext cx="37846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72950" y="13158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163195</xdr:rowOff>
    </xdr:from>
    <xdr:to>
      <xdr:col>67</xdr:col>
      <xdr:colOff>101600</xdr:colOff>
      <xdr:row>78</xdr:row>
      <xdr:rowOff>93345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148715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76</xdr:row>
      <xdr:rowOff>109855</xdr:rowOff>
    </xdr:from>
    <xdr:ext cx="378460" cy="2584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367770" y="13140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76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3665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171450</xdr:colOff>
      <xdr:row>79</xdr:row>
      <xdr:rowOff>149860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649450" y="135928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134620</xdr:rowOff>
    </xdr:from>
    <xdr:ext cx="249555" cy="2584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4744700" y="13507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88745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8920"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832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093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79</xdr:row>
      <xdr:rowOff>140970</xdr:rowOff>
    </xdr:from>
    <xdr:ext cx="249555"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030200" y="13685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48260</xdr:rowOff>
    </xdr:from>
    <xdr:to>
      <xdr:col>72</xdr:col>
      <xdr:colOff>38100</xdr:colOff>
      <xdr:row>79</xdr:row>
      <xdr:rowOff>149860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299950" y="13592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140970</xdr:rowOff>
    </xdr:from>
    <xdr:ext cx="248920"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22629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48260</xdr:rowOff>
    </xdr:from>
    <xdr:to>
      <xdr:col>67</xdr:col>
      <xdr:colOff>101600</xdr:colOff>
      <xdr:row>79</xdr:row>
      <xdr:rowOff>149860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148715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140970</xdr:rowOff>
    </xdr:from>
    <xdr:ext cx="248920"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4325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171450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171450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479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1696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8285" cy="2584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9778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139700</xdr:rowOff>
    </xdr:from>
    <xdr:to>
      <xdr:col>89</xdr:col>
      <xdr:colOff>171450</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207750" y="16941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168910</xdr:rowOff>
    </xdr:from>
    <xdr:ext cx="531495" cy="2584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7334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171450</xdr:colOff>
      <xdr:row>96</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1207750" y="16484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84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7334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171450</xdr:colOff>
      <xdr:row>93</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1207750" y="16027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84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7334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171450</xdr:colOff>
      <xdr:row>90</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1207750" y="15570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84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07334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5630" cy="2584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06692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171450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103505</xdr:rowOff>
    </xdr:from>
    <xdr:to>
      <xdr:col>85</xdr:col>
      <xdr:colOff>126365</xdr:colOff>
      <xdr:row>99</xdr:row>
      <xdr:rowOff>6350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698345" y="15705455"/>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9525</xdr:rowOff>
    </xdr:from>
    <xdr:ext cx="534670" cy="2584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4744700" y="16983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18,362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6350</xdr:rowOff>
    </xdr:from>
    <xdr:to>
      <xdr:col>86</xdr:col>
      <xdr:colOff>25400</xdr:colOff>
      <xdr:row>99</xdr:row>
      <xdr:rowOff>6350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611350" y="16979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50165</xdr:rowOff>
    </xdr:from>
    <xdr:ext cx="534670" cy="259080"/>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4744700" y="15480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74,076</a:t>
          </a:r>
          <a:endParaRPr kumimoji="1" lang="ja-JP" altLang="en-US" sz="1000" b="1">
            <a:latin typeface="ＭＳ Ｐゴシック"/>
          </a:endParaRPr>
        </a:p>
      </xdr:txBody>
    </xdr:sp>
    <xdr:clientData/>
  </xdr:oneCellAnchor>
  <xdr:twoCellAnchor>
    <xdr:from>
      <xdr:col>85</xdr:col>
      <xdr:colOff>38100</xdr:colOff>
      <xdr:row>91</xdr:row>
      <xdr:rowOff>103505</xdr:rowOff>
    </xdr:from>
    <xdr:to>
      <xdr:col>86</xdr:col>
      <xdr:colOff>25400</xdr:colOff>
      <xdr:row>91</xdr:row>
      <xdr:rowOff>103505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611350" y="15705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110490</xdr:rowOff>
    </xdr:from>
    <xdr:to>
      <xdr:col>85</xdr:col>
      <xdr:colOff>127000</xdr:colOff>
      <xdr:row>97</xdr:row>
      <xdr:rowOff>67945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938250" y="16569690"/>
          <a:ext cx="762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160655</xdr:rowOff>
    </xdr:from>
    <xdr:ext cx="534670" cy="259080"/>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4744700" y="16619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30,905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10795</xdr:rowOff>
    </xdr:from>
    <xdr:to>
      <xdr:col>85</xdr:col>
      <xdr:colOff>171450</xdr:colOff>
      <xdr:row>97</xdr:row>
      <xdr:rowOff>112395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649450" y="166414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49530</xdr:rowOff>
    </xdr:from>
    <xdr:to>
      <xdr:col>81</xdr:col>
      <xdr:colOff>50800</xdr:colOff>
      <xdr:row>97</xdr:row>
      <xdr:rowOff>67945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144500" y="16680180"/>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30480</xdr:rowOff>
    </xdr:from>
    <xdr:to>
      <xdr:col>81</xdr:col>
      <xdr:colOff>101600</xdr:colOff>
      <xdr:row>97</xdr:row>
      <xdr:rowOff>132080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88745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123825</xdr:rowOff>
    </xdr:from>
    <xdr:ext cx="534035" cy="2584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709015" y="16754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49530</xdr:rowOff>
    </xdr:from>
    <xdr:to>
      <xdr:col>76</xdr:col>
      <xdr:colOff>114300</xdr:colOff>
      <xdr:row>97</xdr:row>
      <xdr:rowOff>59690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344400" y="16680180"/>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47625</xdr:rowOff>
    </xdr:from>
    <xdr:to>
      <xdr:col>76</xdr:col>
      <xdr:colOff>165100</xdr:colOff>
      <xdr:row>97</xdr:row>
      <xdr:rowOff>149225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0937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140335</xdr:rowOff>
    </xdr:from>
    <xdr:ext cx="53467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896215" y="16770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59690</xdr:rowOff>
    </xdr:from>
    <xdr:to>
      <xdr:col>71</xdr:col>
      <xdr:colOff>171450</xdr:colOff>
      <xdr:row>97</xdr:row>
      <xdr:rowOff>86360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1537950" y="1669034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68580</xdr:rowOff>
    </xdr:from>
    <xdr:to>
      <xdr:col>72</xdr:col>
      <xdr:colOff>38100</xdr:colOff>
      <xdr:row>97</xdr:row>
      <xdr:rowOff>170180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299950" y="16699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161290</xdr:rowOff>
    </xdr:from>
    <xdr:ext cx="53403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102465" y="16791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39370</xdr:rowOff>
    </xdr:from>
    <xdr:to>
      <xdr:col>67</xdr:col>
      <xdr:colOff>101600</xdr:colOff>
      <xdr:row>97</xdr:row>
      <xdr:rowOff>140970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148715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132080</xdr:rowOff>
    </xdr:from>
    <xdr:ext cx="534035" cy="2584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130871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76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13665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59690</xdr:rowOff>
    </xdr:from>
    <xdr:to>
      <xdr:col>85</xdr:col>
      <xdr:colOff>171450</xdr:colOff>
      <xdr:row>96</xdr:row>
      <xdr:rowOff>161290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649450" y="165188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95</xdr:row>
      <xdr:rowOff>82550</xdr:rowOff>
    </xdr:from>
    <xdr:ext cx="534670" cy="259080"/>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4744700" y="16370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17780</xdr:rowOff>
    </xdr:from>
    <xdr:to>
      <xdr:col>81</xdr:col>
      <xdr:colOff>101600</xdr:colOff>
      <xdr:row>97</xdr:row>
      <xdr:rowOff>118745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88745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135255</xdr:rowOff>
    </xdr:from>
    <xdr:ext cx="534035" cy="2584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709015" y="16423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170180</xdr:rowOff>
    </xdr:from>
    <xdr:to>
      <xdr:col>76</xdr:col>
      <xdr:colOff>165100</xdr:colOff>
      <xdr:row>97</xdr:row>
      <xdr:rowOff>100330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093700" y="166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116840</xdr:rowOff>
    </xdr:from>
    <xdr:ext cx="53467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896215" y="16404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8890</xdr:rowOff>
    </xdr:from>
    <xdr:to>
      <xdr:col>72</xdr:col>
      <xdr:colOff>38100</xdr:colOff>
      <xdr:row>97</xdr:row>
      <xdr:rowOff>110490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299950" y="16639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127000</xdr:rowOff>
    </xdr:from>
    <xdr:ext cx="534035"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102465" y="16414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35560</xdr:rowOff>
    </xdr:from>
    <xdr:to>
      <xdr:col>67</xdr:col>
      <xdr:colOff>101600</xdr:colOff>
      <xdr:row>97</xdr:row>
      <xdr:rowOff>137160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148715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153670</xdr:rowOff>
    </xdr:from>
    <xdr:ext cx="534035"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1308715" y="16441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644015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4592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62483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4592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7190" cy="2584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6120110" y="60553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4592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7190" cy="2584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6120110" y="55981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64592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7190" cy="2584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6120110" y="51409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7190" cy="2584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6120110" y="468376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64135</xdr:rowOff>
    </xdr:from>
    <xdr:to>
      <xdr:col>116</xdr:col>
      <xdr:colOff>62865</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9949795" y="52076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00025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8818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10795</xdr:rowOff>
    </xdr:from>
    <xdr:ext cx="378460" cy="2584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0002500" y="49828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115</xdr:col>
      <xdr:colOff>165100</xdr:colOff>
      <xdr:row>30</xdr:row>
      <xdr:rowOff>64135</xdr:rowOff>
    </xdr:from>
    <xdr:to>
      <xdr:col>116</xdr:col>
      <xdr:colOff>152400</xdr:colOff>
      <xdr:row>30</xdr:row>
      <xdr:rowOff>64135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881850" y="52076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202400" y="66548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161925</xdr:rowOff>
    </xdr:from>
    <xdr:ext cx="313690" cy="259080"/>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0002500" y="633412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139065</xdr:rowOff>
    </xdr:from>
    <xdr:to>
      <xdr:col>116</xdr:col>
      <xdr:colOff>114300</xdr:colOff>
      <xdr:row>38</xdr:row>
      <xdr:rowOff>69215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9009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171450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395950" y="66548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111760</xdr:rowOff>
    </xdr:from>
    <xdr:to>
      <xdr:col>112</xdr:col>
      <xdr:colOff>38100</xdr:colOff>
      <xdr:row>38</xdr:row>
      <xdr:rowOff>41910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157950" y="6455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58420</xdr:rowOff>
    </xdr:from>
    <xdr:ext cx="313055"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051905" y="623062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7602200" y="66548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84455</xdr:rowOff>
    </xdr:from>
    <xdr:to>
      <xdr:col>107</xdr:col>
      <xdr:colOff>101600</xdr:colOff>
      <xdr:row>38</xdr:row>
      <xdr:rowOff>14605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34515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31115</xdr:rowOff>
    </xdr:from>
    <xdr:ext cx="313690" cy="2584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258155" y="62033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6802100" y="66548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143510</xdr:rowOff>
    </xdr:from>
    <xdr:to>
      <xdr:col>102</xdr:col>
      <xdr:colOff>165100</xdr:colOff>
      <xdr:row>38</xdr:row>
      <xdr:rowOff>73660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75514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36</xdr:row>
      <xdr:rowOff>90170</xdr:rowOff>
    </xdr:from>
    <xdr:ext cx="31369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7464405" y="6262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132080</xdr:rowOff>
    </xdr:from>
    <xdr:to>
      <xdr:col>98</xdr:col>
      <xdr:colOff>38100</xdr:colOff>
      <xdr:row>38</xdr:row>
      <xdr:rowOff>62230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6757650" y="6475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36</xdr:row>
      <xdr:rowOff>78740</xdr:rowOff>
    </xdr:from>
    <xdr:ext cx="313055"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6651605" y="625094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2245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9009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00025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1579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08429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3451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905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75514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10160</xdr:rowOff>
    </xdr:from>
    <xdr:ext cx="249555"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4879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67576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668399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644015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62483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62483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9497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0002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00025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202400" y="9398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00025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9009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171450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395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157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0842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76022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345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2905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68021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75514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4879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67576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66839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2245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9009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00025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157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0842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345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2905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75514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35560</xdr:rowOff>
    </xdr:from>
    <xdr:ext cx="249555"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74879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67576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66839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農林水産業費は、住民一人当たり2,071円となっている。農林水産業費全体では、前年度比28.5％の増となっており、原油価格・物価高騰等対策として実施した、ちから強い農業経営支援事業（物価高騰の影響を受けた農業経営者に対し助成金を支給）の皆増が主な要因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商工費は住民一人当たり5,688円となっている。商工費全体では、前年度比24.9％の増となっており、新型コロナウイルス感染症対策及び原油価格・物価高騰等対策として実施した、プレミアム付商品券発行事業、くらしを運ぶ事業者緊急支援事業（原油価格高騰の影響を受けた運送業者に対し助成金</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を支給）の増が主な要因である。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土木費は、住民一人当たり32,749円となっている。土木費全体では、前年度比13.9％の増となっており、公共用地代替地（公用地等）取得事業（土地開発公社健全化）の皆増および区画整理事業への繰出金の増等が主な要因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衛生費は、住民一人当たり36,155円となっている。衛生費全体では、前年度比6.2％の減となっており、新型コロナウイルス感染症が減少傾向となったことによる新型コロナウイルスワクチン接種事業の減が主な要因である。</a:t>
          </a:r>
          <a:endParaRPr lang="ja-JP" altLang="ja-JP" sz="13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埼玉県春日部市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tx1"/>
              </a:solidFill>
              <a:effectLst/>
              <a:latin typeface="ＭＳ ゴシック"/>
              <a:ea typeface="ＭＳ ゴシック"/>
              <a:cs typeface="+mn-cs"/>
            </a:rPr>
            <a:t>　財政調整基金残高については、令和4年度末基金残高の標準財政規模比が前年度より0</a:t>
          </a:r>
          <a:r>
            <a:rPr kumimoji="1" lang="en-US" altLang="ja-JP" sz="1200">
              <a:solidFill>
                <a:schemeClr val="tx1"/>
              </a:solidFill>
              <a:effectLst/>
              <a:latin typeface="ＭＳ ゴシック"/>
              <a:ea typeface="ＭＳ ゴシック"/>
              <a:cs typeface="+mn-cs"/>
            </a:rPr>
            <a:t>.38</a:t>
          </a:r>
          <a:r>
            <a:rPr kumimoji="1" lang="ja-JP" altLang="ja-JP" sz="1200">
              <a:solidFill>
                <a:schemeClr val="tx1"/>
              </a:solidFill>
              <a:effectLst/>
              <a:latin typeface="ＭＳ ゴシック"/>
              <a:ea typeface="ＭＳ ゴシック"/>
              <a:cs typeface="+mn-cs"/>
            </a:rPr>
            <a:t>ポイント増加し、11.21％となった。これは、財政調整基金の年度末残高が前年度と比べ0.7％増加したためである。</a:t>
          </a:r>
          <a:endParaRPr lang="ja-JP" altLang="ja-JP" sz="1200">
            <a:solidFill>
              <a:schemeClr val="tx1"/>
            </a:solidFill>
            <a:effectLst/>
            <a:latin typeface="ＭＳ ゴシック"/>
            <a:ea typeface="ＭＳ ゴシック"/>
          </a:endParaRPr>
        </a:p>
        <a:p>
          <a:r>
            <a:rPr kumimoji="1" lang="ja-JP" altLang="ja-JP" sz="1200">
              <a:solidFill>
                <a:schemeClr val="tx1"/>
              </a:solidFill>
              <a:effectLst/>
              <a:latin typeface="ＭＳ ゴシック"/>
              <a:ea typeface="ＭＳ ゴシック"/>
              <a:cs typeface="+mn-cs"/>
            </a:rPr>
            <a:t>　実質収支比率について、分母である標準財政規模が、臨時財政対策債等の減少により前年度に比べ2.7％減、分子となる実質収支額は、歳出の増が歳入の増を上回ったことから、形式収支として減となった。また、形式収支から差し引く、翌年度に繰り越すべき財源は減となったが、実質収支は23.0％減と大幅に減となったことから、実質収支比率は2.18ポイント減少した。今後も、中長期的な展望を踏まえ、適正かつ健全な財政運営に努めていく。</a:t>
          </a:r>
          <a:endParaRPr kumimoji="1" lang="ja-JP" altLang="en-US" sz="1400">
            <a:solidFill>
              <a:schemeClr val="tx1"/>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埼玉県春日部市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平成</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年度以降、各会計とも黒字で推移している。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しかしながら、景気はまだ回復の途上にあり、少子高齢化の進行による市税収入の減少や、社会保障関連経費の増大が懸念されるなど、地方財政を取り巻く環境は、依然として楽観を許さない状況が続いてい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市独自の事情として、連続立体交差推進事業や中学校等施設長寿命化推進事業など大規模事業が進行中である。</a:t>
          </a: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したがって、今後も連結実質赤字比率の推移に注視しながら、中長期的な展望を踏まえた健全な財政運営に努める必要がある。</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埼玉県春日部市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　</a:t>
          </a:r>
          <a:r>
            <a:rPr kumimoji="1" lang="ja-JP" altLang="ja-JP" sz="1400">
              <a:solidFill>
                <a:schemeClr val="dk1"/>
              </a:solidFill>
              <a:effectLst/>
              <a:latin typeface="ＭＳ ゴシック"/>
              <a:ea typeface="ＭＳ ゴシック"/>
              <a:cs typeface="+mn-cs"/>
            </a:rPr>
            <a:t>元利償還金等は、臨時財政対策債の増による元利償還金の増などにより、全体として増加となった。</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算入公債費等は、合併特例債償還費の減に伴い災害復旧費等に係る基準財政需要額の減により減少となった。</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元利償還金等が算入公債費等の減少に比して増加したことにより、実質公債費の分子は、増加する結果となった。</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今後は、大規模事業による元利償還金の増などにより、増加することが予想される。</a:t>
          </a:r>
          <a:endParaRPr lang="ja-JP" altLang="ja-JP" sz="140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埼玉県春日部市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a:ea typeface="ＭＳ ゴシック"/>
              <a:cs typeface="+mn-cs"/>
            </a:rPr>
            <a:t>　将来負担額は、公営企業債等繰入見込額及び地方債の現在高が減となったため、全体としては減少した。</a:t>
          </a:r>
        </a:p>
        <a:p>
          <a:pPr eaLnBrk="1" fontAlgn="auto" latinLnBrk="0" hangingPunct="1"/>
          <a:r>
            <a:rPr kumimoji="1" lang="ja-JP" altLang="en-US" sz="1400" b="0" i="0" baseline="0">
              <a:solidFill>
                <a:schemeClr val="dk1"/>
              </a:solidFill>
              <a:effectLst/>
              <a:latin typeface="ＭＳ ゴシック"/>
              <a:ea typeface="ＭＳ ゴシック"/>
              <a:cs typeface="+mn-cs"/>
            </a:rPr>
            <a:t>　充当可能財源等は、基準財政需要額算入見込額及び充当可能基金が減となり、全体としては減少した。</a:t>
          </a:r>
        </a:p>
        <a:p>
          <a:pPr eaLnBrk="1" fontAlgn="auto" latinLnBrk="0" hangingPunct="1"/>
          <a:r>
            <a:rPr kumimoji="1" lang="ja-JP" altLang="en-US" sz="1400" b="0" i="0" baseline="0">
              <a:solidFill>
                <a:schemeClr val="dk1"/>
              </a:solidFill>
              <a:effectLst/>
              <a:latin typeface="ＭＳ ゴシック"/>
              <a:ea typeface="ＭＳ ゴシック"/>
              <a:cs typeface="+mn-cs"/>
            </a:rPr>
            <a:t>　将来負担比率の分子は、将来負担額及び充当可能財源等はともに減少となり、全体としては減少した。</a:t>
          </a:r>
        </a:p>
        <a:p>
          <a:pPr eaLnBrk="1" fontAlgn="auto" latinLnBrk="0" hangingPunct="1"/>
          <a:r>
            <a:rPr kumimoji="1" lang="ja-JP" altLang="en-US" sz="1400" b="0" i="0" baseline="0">
              <a:solidFill>
                <a:schemeClr val="dk1"/>
              </a:solidFill>
              <a:effectLst/>
              <a:latin typeface="ＭＳ ゴシック"/>
              <a:ea typeface="ＭＳ ゴシック"/>
              <a:cs typeface="+mn-cs"/>
            </a:rPr>
            <a:t>　今後は、大規模事業による地方債残高の増加、基金の取崩しなどにより、増加することが予想される。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埼玉県春日部市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a:ea typeface="ＭＳ ゴシック"/>
              <a:cs typeface="+mn-cs"/>
            </a:rPr>
            <a:t>（増減理由）</a:t>
          </a:r>
          <a:endParaRPr kumimoji="1" lang="en-US" altLang="ja-JP" sz="1300">
            <a:solidFill>
              <a:srgbClr val="FF0000"/>
            </a:solidFill>
            <a:effectLst/>
            <a:latin typeface="ＭＳ ゴシック"/>
            <a:ea typeface="ＭＳ ゴシック"/>
            <a:cs typeface="+mn-cs"/>
          </a:endParaRPr>
        </a:p>
        <a:p>
          <a:r>
            <a:rPr kumimoji="1" lang="en-US" altLang="ja-JP"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令和3年度と比較して、歳入における地方税、地方消費税交付金の増及び歳出における適切な財源の確保と歳出の精査により、財政調整基金が</a:t>
          </a:r>
          <a:r>
            <a:rPr kumimoji="1" lang="en-US" altLang="ja-JP" sz="1300">
              <a:solidFill>
                <a:schemeClr val="tx1"/>
              </a:solidFill>
              <a:effectLst/>
              <a:latin typeface="ＭＳ ゴシック"/>
              <a:ea typeface="ＭＳ ゴシック"/>
              <a:cs typeface="+mn-cs"/>
            </a:rPr>
            <a:t>0.4</a:t>
          </a:r>
          <a:r>
            <a:rPr kumimoji="1" lang="ja-JP" altLang="en-US" sz="1300">
              <a:solidFill>
                <a:schemeClr val="tx1"/>
              </a:solidFill>
              <a:effectLst/>
              <a:latin typeface="ＭＳ ゴシック"/>
              <a:ea typeface="ＭＳ ゴシック"/>
              <a:cs typeface="+mn-cs"/>
            </a:rPr>
            <a:t>億円の増となったが、臨時財政対策債償還元金の財源として減債基金を12.0億円、本庁舎整備事業の財源として公共用地及び施設取得又は施設整備基金を3.6億円取り崩したことにより、基金全体では11</a:t>
          </a:r>
          <a:r>
            <a:rPr kumimoji="1" lang="en-US" altLang="ja-JP" sz="1300">
              <a:solidFill>
                <a:schemeClr val="tx1"/>
              </a:solidFill>
              <a:effectLst/>
              <a:latin typeface="ＭＳ ゴシック"/>
              <a:ea typeface="ＭＳ ゴシック"/>
              <a:cs typeface="+mn-cs"/>
            </a:rPr>
            <a:t>.8</a:t>
          </a:r>
          <a:r>
            <a:rPr kumimoji="1" lang="ja-JP" altLang="en-US" sz="1300">
              <a:solidFill>
                <a:schemeClr val="tx1"/>
              </a:solidFill>
              <a:effectLst/>
              <a:latin typeface="ＭＳ ゴシック"/>
              <a:ea typeface="ＭＳ ゴシック"/>
              <a:cs typeface="+mn-cs"/>
            </a:rPr>
            <a:t>億円の減となった。</a:t>
          </a:r>
        </a:p>
        <a:p>
          <a:endParaRPr kumimoji="1" lang="ja-JP" altLang="en-US" sz="1300">
            <a:solidFill>
              <a:schemeClr val="tx1"/>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（今後の方針）</a:t>
          </a:r>
        </a:p>
        <a:p>
          <a:r>
            <a:rPr kumimoji="1" lang="ja-JP" altLang="en-US" sz="1300">
              <a:solidFill>
                <a:schemeClr val="tx1"/>
              </a:solidFill>
              <a:effectLst/>
              <a:latin typeface="ＭＳ ゴシック"/>
              <a:ea typeface="ＭＳ ゴシック"/>
              <a:cs typeface="+mn-cs"/>
            </a:rPr>
            <a:t>　今後については、本庁舎整備をはじめとした大規模事業や、公共施設マネジメント基本計画に基づく各種事業などが控えているため、</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公共用地及び施設取得又は施設整備基金は、減少傾向となる見込みである。</a:t>
          </a:r>
          <a:br>
            <a:rPr kumimoji="1" lang="ja-JP" altLang="en-US" sz="1300">
              <a:solidFill>
                <a:schemeClr val="tx1"/>
              </a:solidFill>
              <a:effectLst/>
              <a:latin typeface="ＭＳ ゴシック"/>
              <a:ea typeface="ＭＳ ゴシック"/>
              <a:cs typeface="+mn-cs"/>
            </a:rPr>
          </a:br>
          <a:r>
            <a:rPr kumimoji="1" lang="ja-JP" altLang="en-US" sz="1300">
              <a:solidFill>
                <a:schemeClr val="tx1"/>
              </a:solidFill>
              <a:effectLst/>
              <a:latin typeface="ＭＳ ゴシック"/>
              <a:ea typeface="ＭＳ ゴシック"/>
              <a:cs typeface="+mn-cs"/>
            </a:rPr>
            <a:t>　しかしながら、エネルギー価格や物価高騰への対応など、不時の支出に対する備えとしても、特に財政調整基金については、一定規模</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（標準財政規模の</a:t>
          </a:r>
          <a:r>
            <a:rPr kumimoji="1" lang="en-US" altLang="ja-JP" sz="1300">
              <a:solidFill>
                <a:schemeClr val="tx1"/>
              </a:solidFill>
              <a:effectLst/>
              <a:latin typeface="ＭＳ ゴシック"/>
              <a:ea typeface="ＭＳ ゴシック"/>
              <a:cs typeface="+mn-cs"/>
            </a:rPr>
            <a:t>5</a:t>
          </a:r>
          <a:r>
            <a:rPr kumimoji="1" lang="ja-JP" altLang="en-US" sz="1300">
              <a:solidFill>
                <a:schemeClr val="tx1"/>
              </a:solidFill>
              <a:effectLst/>
              <a:latin typeface="ＭＳ ゴシック"/>
              <a:ea typeface="ＭＳ ゴシック"/>
              <a:cs typeface="+mn-cs"/>
            </a:rPr>
            <a:t>～</a:t>
          </a:r>
          <a:r>
            <a:rPr kumimoji="1" lang="en-US" altLang="ja-JP" sz="1300">
              <a:solidFill>
                <a:schemeClr val="tx1"/>
              </a:solidFill>
              <a:effectLst/>
              <a:latin typeface="ＭＳ ゴシック"/>
              <a:ea typeface="ＭＳ ゴシック"/>
              <a:cs typeface="+mn-cs"/>
            </a:rPr>
            <a:t>10</a:t>
          </a:r>
          <a:r>
            <a:rPr kumimoji="1" lang="ja-JP" altLang="en-US" sz="1300">
              <a:solidFill>
                <a:schemeClr val="tx1"/>
              </a:solidFill>
              <a:effectLst/>
              <a:latin typeface="ＭＳ ゴシック"/>
              <a:ea typeface="ＭＳ ゴシック"/>
              <a:cs typeface="+mn-cs"/>
            </a:rPr>
            <a:t>％程度）を維持する必要があると考える。</a:t>
          </a: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a:ea typeface="ＭＳ ゴシック"/>
              <a:cs typeface="+mn-cs"/>
            </a:rPr>
            <a:t>（基金の使途）</a:t>
          </a:r>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・公共用地及び施設取得又は施設整備基金：公共用地及び施設の取得又は施設の整備費用に充てるため。</a:t>
          </a:r>
        </a:p>
        <a:p>
          <a:r>
            <a:rPr kumimoji="1" lang="ja-JP" altLang="en-US" sz="1300">
              <a:solidFill>
                <a:schemeClr val="tx1"/>
              </a:solidFill>
              <a:effectLst/>
              <a:latin typeface="ＭＳ ゴシック"/>
              <a:ea typeface="ＭＳ ゴシック"/>
              <a:cs typeface="+mn-cs"/>
            </a:rPr>
            <a:t>　・地域振興基金：市民の連帯の強化及び地域振興を目的とする事業の財源に充てるため。</a:t>
          </a:r>
        </a:p>
        <a:p>
          <a:r>
            <a:rPr kumimoji="1" lang="ja-JP" altLang="en-US" sz="1300">
              <a:solidFill>
                <a:schemeClr val="tx1"/>
              </a:solidFill>
              <a:effectLst/>
              <a:latin typeface="ＭＳ ゴシック"/>
              <a:ea typeface="ＭＳ ゴシック"/>
              <a:cs typeface="+mn-cs"/>
            </a:rPr>
            <a:t>　・ふるさとかすかべ応援寄附金：本市を応援するために寄せられた寄附金を活用し、寄附者の意向を反映した施策の展開に要する経費の</a:t>
          </a:r>
        </a:p>
        <a:p>
          <a:r>
            <a:rPr kumimoji="1" lang="ja-JP" altLang="en-US" sz="1300">
              <a:solidFill>
                <a:schemeClr val="tx1"/>
              </a:solidFill>
              <a:effectLst/>
              <a:latin typeface="ＭＳ ゴシック"/>
              <a:ea typeface="ＭＳ ゴシック"/>
              <a:cs typeface="+mn-cs"/>
            </a:rPr>
            <a:t>　　財源に充てるため。</a:t>
          </a:r>
        </a:p>
        <a:p>
          <a:endParaRPr kumimoji="1" lang="ja-JP" altLang="en-US" sz="1300">
            <a:solidFill>
              <a:srgbClr val="FF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（増減理由）</a:t>
          </a:r>
        </a:p>
        <a:p>
          <a:r>
            <a:rPr kumimoji="1" lang="ja-JP" altLang="en-US" sz="1300">
              <a:solidFill>
                <a:schemeClr val="tx1"/>
              </a:solidFill>
              <a:effectLst/>
              <a:latin typeface="ＭＳ ゴシック"/>
              <a:ea typeface="ＭＳ ゴシック"/>
              <a:cs typeface="+mn-cs"/>
            </a:rPr>
            <a:t>　・公共用地及び施設取得又は施設整備基金：令和4年度は302百万円を積み立てたものの、本庁舎整備事業の財源として361百万円を取り</a:t>
          </a:r>
        </a:p>
        <a:p>
          <a:r>
            <a:rPr kumimoji="1" lang="ja-JP" altLang="en-US" sz="1300">
              <a:solidFill>
                <a:schemeClr val="tx1"/>
              </a:solidFill>
              <a:effectLst/>
              <a:latin typeface="ＭＳ ゴシック"/>
              <a:ea typeface="ＭＳ ゴシック"/>
              <a:cs typeface="+mn-cs"/>
            </a:rPr>
            <a:t>　　崩したことにより、基金残高は59百万円の減となった。</a:t>
          </a:r>
        </a:p>
        <a:p>
          <a:r>
            <a:rPr kumimoji="1" lang="ja-JP" altLang="en-US" sz="1300">
              <a:solidFill>
                <a:schemeClr val="tx1"/>
              </a:solidFill>
              <a:effectLst/>
              <a:latin typeface="ＭＳ ゴシック"/>
              <a:ea typeface="ＭＳ ゴシック"/>
              <a:cs typeface="+mn-cs"/>
            </a:rPr>
            <a:t>　・地域振興基金：基金運用による運用益を</a:t>
          </a:r>
          <a:r>
            <a:rPr kumimoji="1" lang="en-US" altLang="ja-JP" sz="1300">
              <a:solidFill>
                <a:schemeClr val="tx1"/>
              </a:solidFill>
              <a:effectLst/>
              <a:latin typeface="ＭＳ ゴシック"/>
              <a:ea typeface="ＭＳ ゴシック"/>
              <a:cs typeface="+mn-cs"/>
            </a:rPr>
            <a:t>13</a:t>
          </a:r>
          <a:r>
            <a:rPr kumimoji="1" lang="ja-JP" altLang="en-US" sz="1300">
              <a:solidFill>
                <a:schemeClr val="tx1"/>
              </a:solidFill>
              <a:effectLst/>
              <a:latin typeface="ＭＳ ゴシック"/>
              <a:ea typeface="ＭＳ ゴシック"/>
              <a:cs typeface="+mn-cs"/>
            </a:rPr>
            <a:t>百万円積み立て、取り崩しを行わなかったことにより基金残高は13百万円の増となった。</a:t>
          </a:r>
        </a:p>
        <a:p>
          <a:r>
            <a:rPr kumimoji="1" lang="ja-JP" altLang="en-US" sz="1300">
              <a:solidFill>
                <a:schemeClr val="tx1"/>
              </a:solidFill>
              <a:effectLst/>
              <a:latin typeface="ＭＳ ゴシック"/>
              <a:ea typeface="ＭＳ ゴシック"/>
              <a:cs typeface="+mn-cs"/>
            </a:rPr>
            <a:t>　・ふるさとかすかべ応援寄附金：令和3年度に積み立てた41百万円について、寄附者の意向を反映した事業の財源として取り崩したが、</a:t>
          </a:r>
        </a:p>
        <a:p>
          <a:r>
            <a:rPr kumimoji="1" lang="ja-JP" altLang="en-US" sz="1300">
              <a:solidFill>
                <a:schemeClr val="tx1"/>
              </a:solidFill>
              <a:effectLst/>
              <a:latin typeface="ＭＳ ゴシック"/>
              <a:ea typeface="ＭＳ ゴシック"/>
              <a:cs typeface="+mn-cs"/>
            </a:rPr>
            <a:t>　　今年度の寄附金額</a:t>
          </a:r>
          <a:r>
            <a:rPr kumimoji="1" lang="en-US" altLang="ja-JP" sz="1300">
              <a:solidFill>
                <a:schemeClr val="tx1"/>
              </a:solidFill>
              <a:effectLst/>
              <a:latin typeface="ＭＳ ゴシック"/>
              <a:ea typeface="ＭＳ ゴシック"/>
              <a:cs typeface="+mn-cs"/>
            </a:rPr>
            <a:t>41</a:t>
          </a:r>
          <a:r>
            <a:rPr kumimoji="1" lang="ja-JP" altLang="en-US" sz="1300">
              <a:solidFill>
                <a:schemeClr val="tx1"/>
              </a:solidFill>
              <a:effectLst/>
              <a:latin typeface="ＭＳ ゴシック"/>
              <a:ea typeface="ＭＳ ゴシック"/>
              <a:cs typeface="+mn-cs"/>
            </a:rPr>
            <a:t>百万円を積み立てたことにより、基金残高は増減なしの41百万円となった。</a:t>
          </a:r>
        </a:p>
        <a:p>
          <a:endParaRPr kumimoji="1" lang="ja-JP" altLang="en-US" sz="1300">
            <a:solidFill>
              <a:srgbClr val="FF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（今後の方針）</a:t>
          </a:r>
        </a:p>
        <a:p>
          <a:r>
            <a:rPr kumimoji="1" lang="ja-JP" altLang="en-US" sz="1300">
              <a:solidFill>
                <a:schemeClr val="tx1"/>
              </a:solidFill>
              <a:effectLst/>
              <a:latin typeface="ＭＳ ゴシック"/>
              <a:ea typeface="ＭＳ ゴシック"/>
              <a:cs typeface="+mn-cs"/>
            </a:rPr>
            <a:t>　・公共用地及び施設取得又は施設整備基金：本庁舎整備や春日部駅付近連続立体交差事業などの大規模事業に対して十分といえる状況で</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はないため、これらに備え、今後においても可能な限り、基金の積立に努めていく。</a:t>
          </a:r>
        </a:p>
        <a:p>
          <a:r>
            <a:rPr kumimoji="1" lang="ja-JP" altLang="en-US" sz="1300">
              <a:solidFill>
                <a:schemeClr val="tx1"/>
              </a:solidFill>
              <a:effectLst/>
              <a:latin typeface="ＭＳ ゴシック"/>
              <a:ea typeface="ＭＳ ゴシック"/>
              <a:cs typeface="+mn-cs"/>
            </a:rPr>
            <a:t>　・地域振興基金：令和4年度は取り崩しを行わなかったが、今後においては各事業推進のため、毎年</a:t>
          </a:r>
          <a:r>
            <a:rPr kumimoji="1" lang="en-US" altLang="ja-JP" sz="1300">
              <a:solidFill>
                <a:schemeClr val="tx1"/>
              </a:solidFill>
              <a:effectLst/>
              <a:latin typeface="ＭＳ ゴシック"/>
              <a:ea typeface="ＭＳ ゴシック"/>
              <a:cs typeface="+mn-cs"/>
            </a:rPr>
            <a:t>200</a:t>
          </a:r>
          <a:r>
            <a:rPr kumimoji="1" lang="ja-JP" altLang="en-US" sz="1300">
              <a:solidFill>
                <a:schemeClr val="tx1"/>
              </a:solidFill>
              <a:effectLst/>
              <a:latin typeface="ＭＳ ゴシック"/>
              <a:ea typeface="ＭＳ ゴシック"/>
              <a:cs typeface="+mn-cs"/>
            </a:rPr>
            <a:t>百万円から</a:t>
          </a:r>
          <a:r>
            <a:rPr kumimoji="1" lang="en-US" altLang="ja-JP" sz="1300">
              <a:solidFill>
                <a:schemeClr val="tx1"/>
              </a:solidFill>
              <a:effectLst/>
              <a:latin typeface="ＭＳ ゴシック"/>
              <a:ea typeface="ＭＳ ゴシック"/>
              <a:cs typeface="+mn-cs"/>
            </a:rPr>
            <a:t>300</a:t>
          </a:r>
          <a:r>
            <a:rPr kumimoji="1" lang="ja-JP" altLang="en-US" sz="1300">
              <a:solidFill>
                <a:schemeClr val="tx1"/>
              </a:solidFill>
              <a:effectLst/>
              <a:latin typeface="ＭＳ ゴシック"/>
              <a:ea typeface="ＭＳ ゴシック"/>
              <a:cs typeface="+mn-cs"/>
            </a:rPr>
            <a:t>百万円の取崩しが　　　　　　　　　　</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見込まれる。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a:ea typeface="ＭＳ ゴシック"/>
              <a:cs typeface="+mn-cs"/>
            </a:rPr>
            <a:t>（増減理由）</a:t>
          </a:r>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令和3年度と比較して、歳入においては、地方税が</a:t>
          </a:r>
          <a:r>
            <a:rPr kumimoji="1" lang="en-US" altLang="ja-JP" sz="1300">
              <a:solidFill>
                <a:schemeClr val="tx1"/>
              </a:solidFill>
              <a:effectLst/>
              <a:latin typeface="ＭＳ ゴシック"/>
              <a:ea typeface="ＭＳ ゴシック"/>
              <a:cs typeface="+mn-cs"/>
            </a:rPr>
            <a:t>9.4</a:t>
          </a:r>
          <a:r>
            <a:rPr kumimoji="1" lang="ja-JP" altLang="en-US" sz="1300">
              <a:solidFill>
                <a:schemeClr val="tx1"/>
              </a:solidFill>
              <a:effectLst/>
              <a:latin typeface="ＭＳ ゴシック"/>
              <a:ea typeface="ＭＳ ゴシック"/>
              <a:cs typeface="+mn-cs"/>
            </a:rPr>
            <a:t>億円、地方消費税交付金が1</a:t>
          </a:r>
          <a:r>
            <a:rPr kumimoji="1" lang="en-US" altLang="ja-JP" sz="1300">
              <a:solidFill>
                <a:schemeClr val="tx1"/>
              </a:solidFill>
              <a:effectLst/>
              <a:latin typeface="ＭＳ ゴシック"/>
              <a:ea typeface="ＭＳ ゴシック"/>
              <a:cs typeface="+mn-cs"/>
            </a:rPr>
            <a:t>.8</a:t>
          </a:r>
          <a:r>
            <a:rPr kumimoji="1" lang="ja-JP" altLang="en-US" sz="1300">
              <a:solidFill>
                <a:schemeClr val="tx1"/>
              </a:solidFill>
              <a:effectLst/>
              <a:latin typeface="ＭＳ ゴシック"/>
              <a:ea typeface="ＭＳ ゴシック"/>
              <a:cs typeface="+mn-cs"/>
            </a:rPr>
            <a:t>億円の増となり、歳出においては、適切な財源の確保と歳出の精査を行った。その結果、取崩しを回避し積立を行うことができたため、基金残高は35百万円の増となった。</a:t>
          </a:r>
        </a:p>
        <a:p>
          <a:endParaRPr kumimoji="1" lang="ja-JP" altLang="en-US" sz="1300">
            <a:solidFill>
              <a:srgbClr val="FF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（今後の方針）</a:t>
          </a:r>
          <a:endParaRPr kumimoji="1" lang="ja-JP" altLang="en-US"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今後については、行政ニーズを的確にとらえた各種事業の推進、本庁舎整備をはじめとした大規模事業や、公共施設マネジメント基本計画に基づく各種事業が控えていること、また、エネルギー価格や物価高騰への対応など、不時の支出に対する備えとしても一定規模（標準財政規模の</a:t>
          </a:r>
          <a:r>
            <a:rPr kumimoji="1" lang="en-US" altLang="ja-JP" sz="1300">
              <a:solidFill>
                <a:schemeClr val="tx1"/>
              </a:solidFill>
              <a:effectLst/>
              <a:latin typeface="ＭＳ ゴシック"/>
              <a:ea typeface="ＭＳ ゴシック"/>
              <a:cs typeface="+mn-cs"/>
            </a:rPr>
            <a:t>5</a:t>
          </a:r>
          <a:r>
            <a:rPr kumimoji="1" lang="ja-JP" altLang="en-US" sz="1300">
              <a:solidFill>
                <a:schemeClr val="tx1"/>
              </a:solidFill>
              <a:effectLst/>
              <a:latin typeface="ＭＳ ゴシック"/>
              <a:ea typeface="ＭＳ ゴシック"/>
              <a:cs typeface="+mn-cs"/>
            </a:rPr>
            <a:t>～</a:t>
          </a:r>
          <a:r>
            <a:rPr kumimoji="1" lang="en-US" altLang="ja-JP" sz="1300">
              <a:solidFill>
                <a:schemeClr val="tx1"/>
              </a:solidFill>
              <a:effectLst/>
              <a:latin typeface="ＭＳ ゴシック"/>
              <a:ea typeface="ＭＳ ゴシック"/>
              <a:cs typeface="+mn-cs"/>
            </a:rPr>
            <a:t>10</a:t>
          </a:r>
          <a:r>
            <a:rPr kumimoji="1" lang="ja-JP" altLang="en-US" sz="1300">
              <a:solidFill>
                <a:schemeClr val="tx1"/>
              </a:solidFill>
              <a:effectLst/>
              <a:latin typeface="ＭＳ ゴシック"/>
              <a:ea typeface="ＭＳ ゴシック"/>
              <a:cs typeface="+mn-cs"/>
            </a:rPr>
            <a:t>％程度）を維持する必要があると考えるが、減少傾向となる見込みである。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rgbClr val="FF0000"/>
              </a:solidFill>
              <a:effectLst/>
              <a:latin typeface="ＭＳ ゴシック"/>
              <a:ea typeface="ＭＳ ゴシック"/>
              <a:cs typeface="+mn-cs"/>
            </a:rPr>
            <a:t>（増減理由）</a:t>
          </a:r>
          <a:endParaRPr kumimoji="1" lang="en-US" altLang="ja-JP" sz="1300">
            <a:solidFill>
              <a:srgbClr val="FF0000"/>
            </a:solidFill>
            <a:effectLst/>
            <a:latin typeface="ＭＳ ゴシック"/>
            <a:ea typeface="ＭＳ ゴシック"/>
            <a:cs typeface="+mn-cs"/>
          </a:endParaRPr>
        </a:p>
        <a:p>
          <a:r>
            <a:rPr kumimoji="1" lang="en-US" altLang="ja-JP" sz="1300">
              <a:solidFill>
                <a:schemeClr val="tx1"/>
              </a:solidFill>
              <a:effectLst/>
              <a:latin typeface="ＭＳ ゴシック"/>
              <a:ea typeface="ＭＳ ゴシック"/>
              <a:cs typeface="+mn-cs"/>
            </a:rPr>
            <a:t>　令和4年度は</a:t>
          </a:r>
          <a:r>
            <a:rPr kumimoji="1" lang="ja-JP" altLang="en-US" sz="1300">
              <a:solidFill>
                <a:schemeClr val="tx1"/>
              </a:solidFill>
              <a:effectLst/>
              <a:latin typeface="ＭＳ ゴシック"/>
              <a:ea typeface="ＭＳ ゴシック"/>
              <a:cs typeface="+mn-cs"/>
            </a:rPr>
            <a:t>臨時財政対策債償還費用の財源として、基金残高全額の1,202百万円を取り崩したことにより基金残高は減となった。</a:t>
          </a:r>
          <a:endParaRPr kumimoji="1" lang="ja-JP" altLang="en-US"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（今後の方針）</a:t>
          </a:r>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今後控えている本庁舎整備などの大規模事業に伴う地方債の償還に対し、必要に応じ積み立てや取崩しを行う。</a:t>
          </a: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090140D-997A-43DF-89F0-5C62BF36E4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097447-401A-49DA-9DF4-3BE7DA7FB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9EA4E8B-D8F3-4EF6-BE30-0B89432B3EB0}"/>
            </a:ext>
          </a:extLst>
        </xdr:cNvPr>
        <xdr:cNvSpPr/>
      </xdr:nvSpPr>
      <xdr:spPr>
        <a:xfrm>
          <a:off x="358775" y="66675"/>
          <a:ext cx="12700000" cy="260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1280CAD-3EF0-43D5-905A-AFDDC16D4B48}"/>
            </a:ext>
          </a:extLst>
        </xdr:cNvPr>
        <xdr:cNvSpPr/>
      </xdr:nvSpPr>
      <xdr:spPr>
        <a:xfrm>
          <a:off x="17037050" y="171450"/>
          <a:ext cx="3927475"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34503B9-10DF-4BDC-81C3-D95FBF6D7FFC}"/>
            </a:ext>
          </a:extLst>
        </xdr:cNvPr>
        <xdr:cNvSpPr/>
      </xdr:nvSpPr>
      <xdr:spPr>
        <a:xfrm>
          <a:off x="17059275"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69D3C00-7805-45FF-B4BE-853F0A13654F}"/>
            </a:ext>
          </a:extLst>
        </xdr:cNvPr>
        <xdr:cNvSpPr/>
      </xdr:nvSpPr>
      <xdr:spPr>
        <a:xfrm>
          <a:off x="17084675" y="174625"/>
          <a:ext cx="382905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D4B73C7-920E-4C64-8B71-75075B9BD540}"/>
            </a:ext>
          </a:extLst>
        </xdr:cNvPr>
        <xdr:cNvSpPr/>
      </xdr:nvSpPr>
      <xdr:spPr>
        <a:xfrm>
          <a:off x="14239875" y="171450"/>
          <a:ext cx="2663825"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4CD521D-C0A7-4089-975C-A9483BA2B3C4}"/>
            </a:ext>
          </a:extLst>
        </xdr:cNvPr>
        <xdr:cNvSpPr/>
      </xdr:nvSpPr>
      <xdr:spPr>
        <a:xfrm>
          <a:off x="14265275" y="168275"/>
          <a:ext cx="26193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B03C663-27C1-4273-826E-4BE7F0F4F824}"/>
            </a:ext>
          </a:extLst>
        </xdr:cNvPr>
        <xdr:cNvSpPr/>
      </xdr:nvSpPr>
      <xdr:spPr>
        <a:xfrm>
          <a:off x="14293850" y="174625"/>
          <a:ext cx="2555875"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CCBE671-0A8C-4096-8C71-E1429B0C8159}"/>
            </a:ext>
          </a:extLst>
        </xdr:cNvPr>
        <xdr:cNvSpPr/>
      </xdr:nvSpPr>
      <xdr:spPr>
        <a:xfrm>
          <a:off x="485775" y="365125"/>
          <a:ext cx="10096500" cy="16287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A3ECA27-5BF3-478B-AF59-0051BE8DDAEC}"/>
            </a:ext>
          </a:extLst>
        </xdr:cNvPr>
        <xdr:cNvSpPr/>
      </xdr:nvSpPr>
      <xdr:spPr>
        <a:xfrm>
          <a:off x="615950" y="396875"/>
          <a:ext cx="139382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3CD3B3F-0350-4287-B711-DF2E6F331333}"/>
            </a:ext>
          </a:extLst>
        </xdr:cNvPr>
        <xdr:cNvSpPr/>
      </xdr:nvSpPr>
      <xdr:spPr>
        <a:xfrm>
          <a:off x="194945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231,726
226,746
66.00
90,028,276
85,699,016
3,822,011
46,124,629
67,143,068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EAE1985-2255-46A7-BFF0-1E61BE286819}"/>
            </a:ext>
          </a:extLst>
        </xdr:cNvPr>
        <xdr:cNvSpPr/>
      </xdr:nvSpPr>
      <xdr:spPr>
        <a:xfrm>
          <a:off x="328295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298D26E-DE10-44F5-BF3B-393EB60F0469}"/>
            </a:ext>
          </a:extLst>
        </xdr:cNvPr>
        <xdr:cNvSpPr/>
      </xdr:nvSpPr>
      <xdr:spPr>
        <a:xfrm>
          <a:off x="4806950" y="415925"/>
          <a:ext cx="20288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156D4F9-AC64-431D-B9E5-F678F246C13D}"/>
            </a:ext>
          </a:extLst>
        </xdr:cNvPr>
        <xdr:cNvSpPr/>
      </xdr:nvSpPr>
      <xdr:spPr>
        <a:xfrm>
          <a:off x="6835775"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2D1E9E8-8014-435B-B5A7-6323C9C79AE7}"/>
            </a:ext>
          </a:extLst>
        </xdr:cNvPr>
        <xdr:cNvSpPr/>
      </xdr:nvSpPr>
      <xdr:spPr>
        <a:xfrm>
          <a:off x="8169275" y="431800"/>
          <a:ext cx="638175" cy="7842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78949F2-5209-41F6-8A7B-BE18C05F277A}"/>
            </a:ext>
          </a:extLst>
        </xdr:cNvPr>
        <xdr:cNvSpPr/>
      </xdr:nvSpPr>
      <xdr:spPr>
        <a:xfrm>
          <a:off x="4806950" y="1041400"/>
          <a:ext cx="2028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C4404B4-D9BD-4409-9C8F-6C5706F7CEEC}"/>
            </a:ext>
          </a:extLst>
        </xdr:cNvPr>
        <xdr:cNvSpPr/>
      </xdr:nvSpPr>
      <xdr:spPr>
        <a:xfrm>
          <a:off x="6902450" y="1041400"/>
          <a:ext cx="3679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080F0DB-1D8F-4158-9E38-F1EDD0C5F038}"/>
            </a:ext>
          </a:extLst>
        </xdr:cNvPr>
        <xdr:cNvSpPr/>
      </xdr:nvSpPr>
      <xdr:spPr>
        <a:xfrm>
          <a:off x="11077575"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C37DC3A-7BFE-437A-B3D1-EC23949EF61A}"/>
            </a:ext>
          </a:extLst>
        </xdr:cNvPr>
        <xdr:cNvSpPr/>
      </xdr:nvSpPr>
      <xdr:spPr>
        <a:xfrm>
          <a:off x="11341100" y="431800"/>
          <a:ext cx="1333500" cy="98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4E82AA1-4377-4A46-AC36-826400F829A2}"/>
            </a:ext>
          </a:extLst>
        </xdr:cNvPr>
        <xdr:cNvSpPr/>
      </xdr:nvSpPr>
      <xdr:spPr>
        <a:xfrm>
          <a:off x="11341100" y="546100"/>
          <a:ext cx="1333500" cy="517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D37CF86-634F-4DAF-8C55-A389795A19DD}"/>
            </a:ext>
          </a:extLst>
        </xdr:cNvPr>
        <xdr:cNvSpPr/>
      </xdr:nvSpPr>
      <xdr:spPr>
        <a:xfrm>
          <a:off x="11341100" y="889000"/>
          <a:ext cx="1457325"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E029607-932A-4967-A0A0-2080755D4A19}"/>
            </a:ext>
          </a:extLst>
        </xdr:cNvPr>
        <xdr:cNvCxnSpPr/>
      </xdr:nvCxnSpPr>
      <xdr:spPr>
        <a:xfrm flipH="1">
          <a:off x="11160125"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C4DFAFE-A3FC-4C16-918D-C4B607515FE5}"/>
            </a:ext>
          </a:extLst>
        </xdr:cNvPr>
        <xdr:cNvSpPr/>
      </xdr:nvSpPr>
      <xdr:spPr>
        <a:xfrm>
          <a:off x="11214100" y="479425"/>
          <a:ext cx="104775"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EA61CD6-A6A1-49C9-9F47-4D96F234EBCB}"/>
            </a:ext>
          </a:extLst>
        </xdr:cNvPr>
        <xdr:cNvSpPr/>
      </xdr:nvSpPr>
      <xdr:spPr>
        <a:xfrm>
          <a:off x="11214100" y="631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F566115-3943-4C46-A833-4BA6ABE271C9}"/>
            </a:ext>
          </a:extLst>
        </xdr:cNvPr>
        <xdr:cNvCxnSpPr/>
      </xdr:nvCxnSpPr>
      <xdr:spPr>
        <a:xfrm>
          <a:off x="11261725" y="88900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24ADC2D-363F-4D8E-B176-8B72E02F9CC5}"/>
            </a:ext>
          </a:extLst>
        </xdr:cNvPr>
        <xdr:cNvCxnSpPr/>
      </xdr:nvCxnSpPr>
      <xdr:spPr>
        <a:xfrm>
          <a:off x="11179175" y="88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18B9B38-6865-42C6-93B3-D0FB904B2211}"/>
            </a:ext>
          </a:extLst>
        </xdr:cNvPr>
        <xdr:cNvCxnSpPr/>
      </xdr:nvCxnSpPr>
      <xdr:spPr>
        <a:xfrm flipV="1">
          <a:off x="11261725" y="112395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0DAB3B7-A84E-457D-A821-E826DF3167B2}"/>
            </a:ext>
          </a:extLst>
        </xdr:cNvPr>
        <xdr:cNvCxnSpPr/>
      </xdr:nvCxnSpPr>
      <xdr:spPr>
        <a:xfrm>
          <a:off x="11179175" y="127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528086B-130F-453C-A752-FA9D88FFDA3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93969B3-3081-49C0-8F93-77A6E16A34B1}"/>
            </a:ext>
          </a:extLst>
        </xdr:cNvPr>
        <xdr:cNvSpPr txBox="1"/>
      </xdr:nvSpPr>
      <xdr:spPr>
        <a:xfrm>
          <a:off x="419100" y="2336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69C93E6-F5D1-49ED-AF75-5A57B7B039B9}"/>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C4D0F96-BF7D-47E4-9C93-98E04065B288}"/>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08AB969-8849-4066-BDD6-B2AB4911A330}"/>
            </a:ext>
          </a:extLst>
        </xdr:cNvPr>
        <xdr:cNvSpPr txBox="1"/>
      </xdr:nvSpPr>
      <xdr:spPr>
        <a:xfrm>
          <a:off x="419100" y="30607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DF760A5-9525-431C-A67D-B25677992BC1}"/>
            </a:ext>
          </a:extLst>
        </xdr:cNvPr>
        <xdr:cNvSpPr/>
      </xdr:nvSpPr>
      <xdr:spPr>
        <a:xfrm>
          <a:off x="1273175" y="3578225"/>
          <a:ext cx="4241800" cy="225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7F3013C-A96E-4200-9429-67AD7A8D69F4}"/>
            </a:ext>
          </a:extLst>
        </xdr:cNvPr>
        <xdr:cNvSpPr/>
      </xdr:nvSpPr>
      <xdr:spPr>
        <a:xfrm>
          <a:off x="1989314" y="38562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C90F35D-FB86-49B8-A06A-84FEA48544A7}"/>
            </a:ext>
          </a:extLst>
        </xdr:cNvPr>
        <xdr:cNvSpPr/>
      </xdr:nvSpPr>
      <xdr:spPr>
        <a:xfrm>
          <a:off x="3833489" y="38396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17BB523-B748-46EB-9ED6-89455DBF3E82}"/>
            </a:ext>
          </a:extLst>
        </xdr:cNvPr>
        <xdr:cNvSpPr/>
      </xdr:nvSpPr>
      <xdr:spPr>
        <a:xfrm>
          <a:off x="5464175"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393CA61-A40C-4792-A08F-B596783F7B92}"/>
            </a:ext>
          </a:extLst>
        </xdr:cNvPr>
        <xdr:cNvSpPr/>
      </xdr:nvSpPr>
      <xdr:spPr>
        <a:xfrm>
          <a:off x="5464175" y="380365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059A76A-DE10-402F-B44E-E99A3DB9B090}"/>
            </a:ext>
          </a:extLst>
        </xdr:cNvPr>
        <xdr:cNvSpPr/>
      </xdr:nvSpPr>
      <xdr:spPr>
        <a:xfrm>
          <a:off x="6988175"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DEB8DC9-1B1D-419F-A2EC-44BF67B803B7}"/>
            </a:ext>
          </a:extLst>
        </xdr:cNvPr>
        <xdr:cNvSpPr/>
      </xdr:nvSpPr>
      <xdr:spPr>
        <a:xfrm>
          <a:off x="6988175" y="380365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3E38CC2-38C4-43B5-B494-3E26A9300B4F}"/>
            </a:ext>
          </a:extLst>
        </xdr:cNvPr>
        <xdr:cNvSpPr/>
      </xdr:nvSpPr>
      <xdr:spPr>
        <a:xfrm>
          <a:off x="8639175"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0CB0445-4A73-487B-88E5-C89DAD695AB6}"/>
            </a:ext>
          </a:extLst>
        </xdr:cNvPr>
        <xdr:cNvSpPr/>
      </xdr:nvSpPr>
      <xdr:spPr>
        <a:xfrm>
          <a:off x="8639175" y="380365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A237A9E-9DA5-4237-A657-24BE599D7840}"/>
            </a:ext>
          </a:extLst>
        </xdr:cNvPr>
        <xdr:cNvSpPr/>
      </xdr:nvSpPr>
      <xdr:spPr>
        <a:xfrm>
          <a:off x="1273175" y="4184650"/>
          <a:ext cx="4241800" cy="21558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7BBBD99-A6B3-459B-905E-B2B83FB97C53}"/>
            </a:ext>
          </a:extLst>
        </xdr:cNvPr>
        <xdr:cNvSpPr/>
      </xdr:nvSpPr>
      <xdr:spPr>
        <a:xfrm>
          <a:off x="5781675" y="4184650"/>
          <a:ext cx="4762500" cy="2155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9AB0714-5B93-43BA-9E6E-1E096B965242}"/>
            </a:ext>
          </a:extLst>
        </xdr:cNvPr>
        <xdr:cNvSpPr/>
      </xdr:nvSpPr>
      <xdr:spPr>
        <a:xfrm>
          <a:off x="5781675"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D43D0F3-7ECB-48A1-89AC-BB135CDEA260}"/>
            </a:ext>
          </a:extLst>
        </xdr:cNvPr>
        <xdr:cNvSpPr txBox="1"/>
      </xdr:nvSpPr>
      <xdr:spPr>
        <a:xfrm>
          <a:off x="5857875"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年度以降は緩やかに上昇している。上昇の要因としては、以前から保有する資産の減価償却が進行したものであり、今後も同様の推移となると考えられる。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54463D8-A096-4FA2-97D3-A15876A84DB2}"/>
            </a:ext>
          </a:extLst>
        </xdr:cNvPr>
        <xdr:cNvSpPr txBox="1"/>
      </xdr:nvSpPr>
      <xdr:spPr>
        <a:xfrm>
          <a:off x="1235075" y="39941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86CAD5C-029D-4BFB-BFC4-B80E0D08B7DA}"/>
            </a:ext>
          </a:extLst>
        </xdr:cNvPr>
        <xdr:cNvCxnSpPr/>
      </xdr:nvCxnSpPr>
      <xdr:spPr>
        <a:xfrm>
          <a:off x="1273175"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AD703EF-6DF7-43BF-8EF4-067076C31FE9}"/>
            </a:ext>
          </a:extLst>
        </xdr:cNvPr>
        <xdr:cNvSpPr txBox="1"/>
      </xdr:nvSpPr>
      <xdr:spPr>
        <a:xfrm>
          <a:off x="850281"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D6AEB76A-9064-410A-B819-9595146F8C4B}"/>
            </a:ext>
          </a:extLst>
        </xdr:cNvPr>
        <xdr:cNvCxnSpPr/>
      </xdr:nvCxnSpPr>
      <xdr:spPr>
        <a:xfrm>
          <a:off x="1273175"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6CE71F7D-398E-43CD-8E3C-CE778833A9D2}"/>
            </a:ext>
          </a:extLst>
        </xdr:cNvPr>
        <xdr:cNvSpPr txBox="1"/>
      </xdr:nvSpPr>
      <xdr:spPr>
        <a:xfrm>
          <a:off x="850281"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BA414A8A-82DE-4FB7-BE4D-6A9C93AD800A}"/>
            </a:ext>
          </a:extLst>
        </xdr:cNvPr>
        <xdr:cNvCxnSpPr/>
      </xdr:nvCxnSpPr>
      <xdr:spPr>
        <a:xfrm>
          <a:off x="1273175" y="54800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27B398B-9111-4392-909C-E7CB9557AF96}"/>
            </a:ext>
          </a:extLst>
        </xdr:cNvPr>
        <xdr:cNvSpPr txBox="1"/>
      </xdr:nvSpPr>
      <xdr:spPr>
        <a:xfrm>
          <a:off x="850281" y="538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1064F1D9-0C27-4A5E-8CC9-92EE3BB8E080}"/>
            </a:ext>
          </a:extLst>
        </xdr:cNvPr>
        <xdr:cNvCxnSpPr/>
      </xdr:nvCxnSpPr>
      <xdr:spPr>
        <a:xfrm>
          <a:off x="1273175"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477B09BA-8A51-4494-A147-2F5EF889A10D}"/>
            </a:ext>
          </a:extLst>
        </xdr:cNvPr>
        <xdr:cNvSpPr txBox="1"/>
      </xdr:nvSpPr>
      <xdr:spPr>
        <a:xfrm>
          <a:off x="850281"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A1A71C1E-8A8F-4D71-B0D0-2FED2D3EA69A}"/>
            </a:ext>
          </a:extLst>
        </xdr:cNvPr>
        <xdr:cNvCxnSpPr/>
      </xdr:nvCxnSpPr>
      <xdr:spPr>
        <a:xfrm>
          <a:off x="1273175"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D60950A4-B4AF-487F-961F-A4B4171B4EE0}"/>
            </a:ext>
          </a:extLst>
        </xdr:cNvPr>
        <xdr:cNvSpPr txBox="1"/>
      </xdr:nvSpPr>
      <xdr:spPr>
        <a:xfrm>
          <a:off x="850281"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67EC833-905C-4017-86D8-F8746E6F2427}"/>
            </a:ext>
          </a:extLst>
        </xdr:cNvPr>
        <xdr:cNvCxnSpPr/>
      </xdr:nvCxnSpPr>
      <xdr:spPr>
        <a:xfrm>
          <a:off x="1273175" y="41846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8B033FA8-0006-4822-BD38-CDE2EE51A19E}"/>
            </a:ext>
          </a:extLst>
        </xdr:cNvPr>
        <xdr:cNvSpPr txBox="1"/>
      </xdr:nvSpPr>
      <xdr:spPr>
        <a:xfrm>
          <a:off x="850281" y="40908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B135E88E-1C09-4A11-BD58-8086C8CB8E0F}"/>
            </a:ext>
          </a:extLst>
        </xdr:cNvPr>
        <xdr:cNvSpPr/>
      </xdr:nvSpPr>
      <xdr:spPr>
        <a:xfrm>
          <a:off x="1273175" y="4184650"/>
          <a:ext cx="4241800" cy="2155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33</xdr:row>
      <xdr:rowOff>52197</xdr:rowOff>
    </xdr:to>
    <xdr:cxnSp macro="">
      <xdr:nvCxnSpPr>
        <xdr:cNvPr id="63" name="直線コネクタ 62">
          <a:extLst>
            <a:ext uri="{FF2B5EF4-FFF2-40B4-BE49-F238E27FC236}">
              <a16:creationId xmlns:a16="http://schemas.microsoft.com/office/drawing/2014/main" id="{6FAA0326-0F75-4EC4-8722-D198306F58D0}"/>
            </a:ext>
          </a:extLst>
        </xdr:cNvPr>
        <xdr:cNvCxnSpPr/>
      </xdr:nvCxnSpPr>
      <xdr:spPr>
        <a:xfrm flipV="1">
          <a:off x="4766945" y="4676902"/>
          <a:ext cx="127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4" name="有形固定資産減価償却率最小値テキスト">
          <a:extLst>
            <a:ext uri="{FF2B5EF4-FFF2-40B4-BE49-F238E27FC236}">
              <a16:creationId xmlns:a16="http://schemas.microsoft.com/office/drawing/2014/main" id="{3F258C29-F402-4DC2-A813-50D96BF42A18}"/>
            </a:ext>
          </a:extLst>
        </xdr:cNvPr>
        <xdr:cNvSpPr txBox="1"/>
      </xdr:nvSpPr>
      <xdr:spPr>
        <a:xfrm>
          <a:off x="4816475" y="5713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5" name="直線コネクタ 64">
          <a:extLst>
            <a:ext uri="{FF2B5EF4-FFF2-40B4-BE49-F238E27FC236}">
              <a16:creationId xmlns:a16="http://schemas.microsoft.com/office/drawing/2014/main" id="{68EC1674-70B7-48F3-B7F9-6B36C2EEE976}"/>
            </a:ext>
          </a:extLst>
        </xdr:cNvPr>
        <xdr:cNvCxnSpPr/>
      </xdr:nvCxnSpPr>
      <xdr:spPr>
        <a:xfrm>
          <a:off x="4676775" y="571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a:extLst>
            <a:ext uri="{FF2B5EF4-FFF2-40B4-BE49-F238E27FC236}">
              <a16:creationId xmlns:a16="http://schemas.microsoft.com/office/drawing/2014/main" id="{AA3AA8B7-2C13-44BD-B468-D531A39AE6C0}"/>
            </a:ext>
          </a:extLst>
        </xdr:cNvPr>
        <xdr:cNvSpPr txBox="1"/>
      </xdr:nvSpPr>
      <xdr:spPr>
        <a:xfrm>
          <a:off x="4816475" y="445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a:extLst>
            <a:ext uri="{FF2B5EF4-FFF2-40B4-BE49-F238E27FC236}">
              <a16:creationId xmlns:a16="http://schemas.microsoft.com/office/drawing/2014/main" id="{1E465289-62F7-4C6F-B07C-F5EE784F18C0}"/>
            </a:ext>
          </a:extLst>
        </xdr:cNvPr>
        <xdr:cNvCxnSpPr/>
      </xdr:nvCxnSpPr>
      <xdr:spPr>
        <a:xfrm>
          <a:off x="4676775" y="467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8" name="有形固定資産減価償却率平均値テキスト">
          <a:extLst>
            <a:ext uri="{FF2B5EF4-FFF2-40B4-BE49-F238E27FC236}">
              <a16:creationId xmlns:a16="http://schemas.microsoft.com/office/drawing/2014/main" id="{56C4BF16-42B5-4A46-B2C6-DA56079BDB6A}"/>
            </a:ext>
          </a:extLst>
        </xdr:cNvPr>
        <xdr:cNvSpPr txBox="1"/>
      </xdr:nvSpPr>
      <xdr:spPr>
        <a:xfrm>
          <a:off x="4816475" y="512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9" name="フローチャート: 判断 68">
          <a:extLst>
            <a:ext uri="{FF2B5EF4-FFF2-40B4-BE49-F238E27FC236}">
              <a16:creationId xmlns:a16="http://schemas.microsoft.com/office/drawing/2014/main" id="{30C2C77B-133B-47BB-BF98-62F3BEC93A06}"/>
            </a:ext>
          </a:extLst>
        </xdr:cNvPr>
        <xdr:cNvSpPr/>
      </xdr:nvSpPr>
      <xdr:spPr>
        <a:xfrm>
          <a:off x="4714875" y="514540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0" name="フローチャート: 判断 69">
          <a:extLst>
            <a:ext uri="{FF2B5EF4-FFF2-40B4-BE49-F238E27FC236}">
              <a16:creationId xmlns:a16="http://schemas.microsoft.com/office/drawing/2014/main" id="{58BD2CAA-3049-4C12-AD78-91C958BD9DFE}"/>
            </a:ext>
          </a:extLst>
        </xdr:cNvPr>
        <xdr:cNvSpPr/>
      </xdr:nvSpPr>
      <xdr:spPr>
        <a:xfrm>
          <a:off x="4006850" y="51022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104267</xdr:rowOff>
    </xdr:from>
    <xdr:to>
      <xdr:col>15</xdr:col>
      <xdr:colOff>187325</xdr:colOff>
      <xdr:row>30</xdr:row>
      <xdr:rowOff>34417</xdr:rowOff>
    </xdr:to>
    <xdr:sp macro="" textlink="">
      <xdr:nvSpPr>
        <xdr:cNvPr id="71" name="フローチャート: 判断 70">
          <a:extLst>
            <a:ext uri="{FF2B5EF4-FFF2-40B4-BE49-F238E27FC236}">
              <a16:creationId xmlns:a16="http://schemas.microsoft.com/office/drawing/2014/main" id="{2A8D5F26-FEFA-4771-A735-1B0FFE401256}"/>
            </a:ext>
          </a:extLst>
        </xdr:cNvPr>
        <xdr:cNvSpPr/>
      </xdr:nvSpPr>
      <xdr:spPr>
        <a:xfrm>
          <a:off x="3244850" y="5079492"/>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72" name="フローチャート: 判断 71">
          <a:extLst>
            <a:ext uri="{FF2B5EF4-FFF2-40B4-BE49-F238E27FC236}">
              <a16:creationId xmlns:a16="http://schemas.microsoft.com/office/drawing/2014/main" id="{4B105C81-15B0-490C-8E04-5CE6407B0298}"/>
            </a:ext>
          </a:extLst>
        </xdr:cNvPr>
        <xdr:cNvSpPr/>
      </xdr:nvSpPr>
      <xdr:spPr>
        <a:xfrm>
          <a:off x="2482850" y="5033137"/>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73" name="フローチャート: 判断 72">
          <a:extLst>
            <a:ext uri="{FF2B5EF4-FFF2-40B4-BE49-F238E27FC236}">
              <a16:creationId xmlns:a16="http://schemas.microsoft.com/office/drawing/2014/main" id="{B146EA58-3E67-45C3-AB85-FF4F1182522A}"/>
            </a:ext>
          </a:extLst>
        </xdr:cNvPr>
        <xdr:cNvSpPr/>
      </xdr:nvSpPr>
      <xdr:spPr>
        <a:xfrm>
          <a:off x="1720850" y="5011547"/>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ABB1621-5E24-425F-9298-207AE8BE2FBE}"/>
            </a:ext>
          </a:extLst>
        </xdr:cNvPr>
        <xdr:cNvSpPr txBox="1"/>
      </xdr:nvSpPr>
      <xdr:spPr>
        <a:xfrm>
          <a:off x="4587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0868295-0906-4719-9D59-6C05CE51A2B4}"/>
            </a:ext>
          </a:extLst>
        </xdr:cNvPr>
        <xdr:cNvSpPr txBox="1"/>
      </xdr:nvSpPr>
      <xdr:spPr>
        <a:xfrm>
          <a:off x="3876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70F9E70-A5A9-4F40-B922-A7C231E6AE87}"/>
            </a:ext>
          </a:extLst>
        </xdr:cNvPr>
        <xdr:cNvSpPr txBox="1"/>
      </xdr:nvSpPr>
      <xdr:spPr>
        <a:xfrm>
          <a:off x="3114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0335A46-F65C-4DB9-B23B-320425821CE9}"/>
            </a:ext>
          </a:extLst>
        </xdr:cNvPr>
        <xdr:cNvSpPr txBox="1"/>
      </xdr:nvSpPr>
      <xdr:spPr>
        <a:xfrm>
          <a:off x="2352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5D1C90D-D476-4365-8634-C42A69634768}"/>
            </a:ext>
          </a:extLst>
        </xdr:cNvPr>
        <xdr:cNvSpPr txBox="1"/>
      </xdr:nvSpPr>
      <xdr:spPr>
        <a:xfrm>
          <a:off x="1590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61087</xdr:rowOff>
    </xdr:from>
    <xdr:to>
      <xdr:col>23</xdr:col>
      <xdr:colOff>136525</xdr:colOff>
      <xdr:row>29</xdr:row>
      <xdr:rowOff>162687</xdr:rowOff>
    </xdr:to>
    <xdr:sp macro="" textlink="">
      <xdr:nvSpPr>
        <xdr:cNvPr id="79" name="楕円 78">
          <a:extLst>
            <a:ext uri="{FF2B5EF4-FFF2-40B4-BE49-F238E27FC236}">
              <a16:creationId xmlns:a16="http://schemas.microsoft.com/office/drawing/2014/main" id="{FB3F4AA2-576D-45C9-8542-50435AD1F839}"/>
            </a:ext>
          </a:extLst>
        </xdr:cNvPr>
        <xdr:cNvSpPr/>
      </xdr:nvSpPr>
      <xdr:spPr>
        <a:xfrm>
          <a:off x="4714875" y="5033137"/>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83964</xdr:rowOff>
    </xdr:from>
    <xdr:ext cx="405111" cy="259045"/>
    <xdr:sp macro="" textlink="">
      <xdr:nvSpPr>
        <xdr:cNvPr id="80" name="有形固定資産減価償却率該当値テキスト">
          <a:extLst>
            <a:ext uri="{FF2B5EF4-FFF2-40B4-BE49-F238E27FC236}">
              <a16:creationId xmlns:a16="http://schemas.microsoft.com/office/drawing/2014/main" id="{609FC9C1-F091-42DF-AE46-02054DD9D97A}"/>
            </a:ext>
          </a:extLst>
        </xdr:cNvPr>
        <xdr:cNvSpPr txBox="1"/>
      </xdr:nvSpPr>
      <xdr:spPr>
        <a:xfrm>
          <a:off x="4816475" y="4887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163449</xdr:rowOff>
    </xdr:from>
    <xdr:to>
      <xdr:col>19</xdr:col>
      <xdr:colOff>187325</xdr:colOff>
      <xdr:row>29</xdr:row>
      <xdr:rowOff>93599</xdr:rowOff>
    </xdr:to>
    <xdr:sp macro="" textlink="">
      <xdr:nvSpPr>
        <xdr:cNvPr id="81" name="楕円 80">
          <a:extLst>
            <a:ext uri="{FF2B5EF4-FFF2-40B4-BE49-F238E27FC236}">
              <a16:creationId xmlns:a16="http://schemas.microsoft.com/office/drawing/2014/main" id="{24CE58DD-1718-48F5-8CBF-DF94917A5236}"/>
            </a:ext>
          </a:extLst>
        </xdr:cNvPr>
        <xdr:cNvSpPr/>
      </xdr:nvSpPr>
      <xdr:spPr>
        <a:xfrm>
          <a:off x="4006850" y="4967224"/>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42799</xdr:rowOff>
    </xdr:from>
    <xdr:to>
      <xdr:col>23</xdr:col>
      <xdr:colOff>85725</xdr:colOff>
      <xdr:row>29</xdr:row>
      <xdr:rowOff>111887</xdr:rowOff>
    </xdr:to>
    <xdr:cxnSp macro="">
      <xdr:nvCxnSpPr>
        <xdr:cNvPr id="82" name="直線コネクタ 81">
          <a:extLst>
            <a:ext uri="{FF2B5EF4-FFF2-40B4-BE49-F238E27FC236}">
              <a16:creationId xmlns:a16="http://schemas.microsoft.com/office/drawing/2014/main" id="{22E5E720-1383-46AF-9BA4-B9C3CE6AE2E1}"/>
            </a:ext>
          </a:extLst>
        </xdr:cNvPr>
        <xdr:cNvCxnSpPr/>
      </xdr:nvCxnSpPr>
      <xdr:spPr>
        <a:xfrm>
          <a:off x="4054475" y="5014849"/>
          <a:ext cx="714375"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90043</xdr:rowOff>
    </xdr:from>
    <xdr:to>
      <xdr:col>15</xdr:col>
      <xdr:colOff>187325</xdr:colOff>
      <xdr:row>29</xdr:row>
      <xdr:rowOff>20193</xdr:rowOff>
    </xdr:to>
    <xdr:sp macro="" textlink="">
      <xdr:nvSpPr>
        <xdr:cNvPr id="83" name="楕円 82">
          <a:extLst>
            <a:ext uri="{FF2B5EF4-FFF2-40B4-BE49-F238E27FC236}">
              <a16:creationId xmlns:a16="http://schemas.microsoft.com/office/drawing/2014/main" id="{45CD6501-61F7-467A-8958-A10AA6DA2E68}"/>
            </a:ext>
          </a:extLst>
        </xdr:cNvPr>
        <xdr:cNvSpPr/>
      </xdr:nvSpPr>
      <xdr:spPr>
        <a:xfrm>
          <a:off x="3244850" y="4893818"/>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140843</xdr:rowOff>
    </xdr:from>
    <xdr:to>
      <xdr:col>19</xdr:col>
      <xdr:colOff>136525</xdr:colOff>
      <xdr:row>29</xdr:row>
      <xdr:rowOff>42799</xdr:rowOff>
    </xdr:to>
    <xdr:cxnSp macro="">
      <xdr:nvCxnSpPr>
        <xdr:cNvPr id="84" name="直線コネクタ 83">
          <a:extLst>
            <a:ext uri="{FF2B5EF4-FFF2-40B4-BE49-F238E27FC236}">
              <a16:creationId xmlns:a16="http://schemas.microsoft.com/office/drawing/2014/main" id="{D75D4E6D-29A3-42BF-B5B2-173097BF8B01}"/>
            </a:ext>
          </a:extLst>
        </xdr:cNvPr>
        <xdr:cNvCxnSpPr/>
      </xdr:nvCxnSpPr>
      <xdr:spPr>
        <a:xfrm>
          <a:off x="3292475" y="4944618"/>
          <a:ext cx="762000" cy="7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33909</xdr:rowOff>
    </xdr:from>
    <xdr:to>
      <xdr:col>11</xdr:col>
      <xdr:colOff>187325</xdr:colOff>
      <xdr:row>28</xdr:row>
      <xdr:rowOff>135509</xdr:rowOff>
    </xdr:to>
    <xdr:sp macro="" textlink="">
      <xdr:nvSpPr>
        <xdr:cNvPr id="85" name="楕円 84">
          <a:extLst>
            <a:ext uri="{FF2B5EF4-FFF2-40B4-BE49-F238E27FC236}">
              <a16:creationId xmlns:a16="http://schemas.microsoft.com/office/drawing/2014/main" id="{43213ADA-82D7-4170-B733-3C3A34114B29}"/>
            </a:ext>
          </a:extLst>
        </xdr:cNvPr>
        <xdr:cNvSpPr/>
      </xdr:nvSpPr>
      <xdr:spPr>
        <a:xfrm>
          <a:off x="2482850" y="4834509"/>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84709</xdr:rowOff>
    </xdr:from>
    <xdr:to>
      <xdr:col>15</xdr:col>
      <xdr:colOff>136525</xdr:colOff>
      <xdr:row>28</xdr:row>
      <xdr:rowOff>140843</xdr:rowOff>
    </xdr:to>
    <xdr:cxnSp macro="">
      <xdr:nvCxnSpPr>
        <xdr:cNvPr id="86" name="直線コネクタ 85">
          <a:extLst>
            <a:ext uri="{FF2B5EF4-FFF2-40B4-BE49-F238E27FC236}">
              <a16:creationId xmlns:a16="http://schemas.microsoft.com/office/drawing/2014/main" id="{0CF15172-FBA2-4885-BC52-39246DADDF19}"/>
            </a:ext>
          </a:extLst>
        </xdr:cNvPr>
        <xdr:cNvCxnSpPr/>
      </xdr:nvCxnSpPr>
      <xdr:spPr>
        <a:xfrm>
          <a:off x="2530475" y="4888484"/>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144907</xdr:rowOff>
    </xdr:from>
    <xdr:to>
      <xdr:col>7</xdr:col>
      <xdr:colOff>187325</xdr:colOff>
      <xdr:row>28</xdr:row>
      <xdr:rowOff>75057</xdr:rowOff>
    </xdr:to>
    <xdr:sp macro="" textlink="">
      <xdr:nvSpPr>
        <xdr:cNvPr id="87" name="楕円 86">
          <a:extLst>
            <a:ext uri="{FF2B5EF4-FFF2-40B4-BE49-F238E27FC236}">
              <a16:creationId xmlns:a16="http://schemas.microsoft.com/office/drawing/2014/main" id="{03D8875A-BDFC-440D-A3AB-FA0D379AAD3C}"/>
            </a:ext>
          </a:extLst>
        </xdr:cNvPr>
        <xdr:cNvSpPr/>
      </xdr:nvSpPr>
      <xdr:spPr>
        <a:xfrm>
          <a:off x="1720850" y="4777232"/>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24257</xdr:rowOff>
    </xdr:from>
    <xdr:to>
      <xdr:col>11</xdr:col>
      <xdr:colOff>136525</xdr:colOff>
      <xdr:row>28</xdr:row>
      <xdr:rowOff>84709</xdr:rowOff>
    </xdr:to>
    <xdr:cxnSp macro="">
      <xdr:nvCxnSpPr>
        <xdr:cNvPr id="88" name="直線コネクタ 87">
          <a:extLst>
            <a:ext uri="{FF2B5EF4-FFF2-40B4-BE49-F238E27FC236}">
              <a16:creationId xmlns:a16="http://schemas.microsoft.com/office/drawing/2014/main" id="{D73B3E3D-80E1-49E0-B34B-A9DE2FEB8956}"/>
            </a:ext>
          </a:extLst>
        </xdr:cNvPr>
        <xdr:cNvCxnSpPr/>
      </xdr:nvCxnSpPr>
      <xdr:spPr>
        <a:xfrm>
          <a:off x="1768475" y="482803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a:extLst>
            <a:ext uri="{FF2B5EF4-FFF2-40B4-BE49-F238E27FC236}">
              <a16:creationId xmlns:a16="http://schemas.microsoft.com/office/drawing/2014/main" id="{C4E52148-52DE-47D6-85A0-20E2136562B7}"/>
            </a:ext>
          </a:extLst>
        </xdr:cNvPr>
        <xdr:cNvSpPr txBox="1"/>
      </xdr:nvSpPr>
      <xdr:spPr>
        <a:xfrm>
          <a:off x="3839219" y="51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25544</xdr:rowOff>
    </xdr:from>
    <xdr:ext cx="405111" cy="259045"/>
    <xdr:sp macro="" textlink="">
      <xdr:nvSpPr>
        <xdr:cNvPr id="90" name="n_2aveValue有形固定資産減価償却率">
          <a:extLst>
            <a:ext uri="{FF2B5EF4-FFF2-40B4-BE49-F238E27FC236}">
              <a16:creationId xmlns:a16="http://schemas.microsoft.com/office/drawing/2014/main" id="{9600B4D2-72C1-4839-8DAB-E516B3AEA6B0}"/>
            </a:ext>
          </a:extLst>
        </xdr:cNvPr>
        <xdr:cNvSpPr txBox="1"/>
      </xdr:nvSpPr>
      <xdr:spPr>
        <a:xfrm>
          <a:off x="3093094" y="517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153814</xdr:rowOff>
    </xdr:from>
    <xdr:ext cx="405111" cy="259045"/>
    <xdr:sp macro="" textlink="">
      <xdr:nvSpPr>
        <xdr:cNvPr id="91" name="n_3aveValue有形固定資産減価償却率">
          <a:extLst>
            <a:ext uri="{FF2B5EF4-FFF2-40B4-BE49-F238E27FC236}">
              <a16:creationId xmlns:a16="http://schemas.microsoft.com/office/drawing/2014/main" id="{A34F8D77-3F6E-4FC7-A2AC-FCA1441A2AAA}"/>
            </a:ext>
          </a:extLst>
        </xdr:cNvPr>
        <xdr:cNvSpPr txBox="1"/>
      </xdr:nvSpPr>
      <xdr:spPr>
        <a:xfrm>
          <a:off x="2331094"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132224</xdr:rowOff>
    </xdr:from>
    <xdr:ext cx="405111" cy="259045"/>
    <xdr:sp macro="" textlink="">
      <xdr:nvSpPr>
        <xdr:cNvPr id="92" name="n_4aveValue有形固定資産減価償却率">
          <a:extLst>
            <a:ext uri="{FF2B5EF4-FFF2-40B4-BE49-F238E27FC236}">
              <a16:creationId xmlns:a16="http://schemas.microsoft.com/office/drawing/2014/main" id="{4C258333-9CA1-4C63-9B31-630B4C2874BF}"/>
            </a:ext>
          </a:extLst>
        </xdr:cNvPr>
        <xdr:cNvSpPr txBox="1"/>
      </xdr:nvSpPr>
      <xdr:spPr>
        <a:xfrm>
          <a:off x="156909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110126</xdr:rowOff>
    </xdr:from>
    <xdr:ext cx="405111" cy="259045"/>
    <xdr:sp macro="" textlink="">
      <xdr:nvSpPr>
        <xdr:cNvPr id="93" name="n_1mainValue有形固定資産減価償却率">
          <a:extLst>
            <a:ext uri="{FF2B5EF4-FFF2-40B4-BE49-F238E27FC236}">
              <a16:creationId xmlns:a16="http://schemas.microsoft.com/office/drawing/2014/main" id="{04E69916-F222-440E-828C-3E5837C72851}"/>
            </a:ext>
          </a:extLst>
        </xdr:cNvPr>
        <xdr:cNvSpPr txBox="1"/>
      </xdr:nvSpPr>
      <xdr:spPr>
        <a:xfrm>
          <a:off x="3839219" y="4739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36720</xdr:rowOff>
    </xdr:from>
    <xdr:ext cx="405111" cy="259045"/>
    <xdr:sp macro="" textlink="">
      <xdr:nvSpPr>
        <xdr:cNvPr id="94" name="n_2mainValue有形固定資産減価償却率">
          <a:extLst>
            <a:ext uri="{FF2B5EF4-FFF2-40B4-BE49-F238E27FC236}">
              <a16:creationId xmlns:a16="http://schemas.microsoft.com/office/drawing/2014/main" id="{81C4FF6E-F4BA-49C6-885B-1A8AF7FF0CB8}"/>
            </a:ext>
          </a:extLst>
        </xdr:cNvPr>
        <xdr:cNvSpPr txBox="1"/>
      </xdr:nvSpPr>
      <xdr:spPr>
        <a:xfrm>
          <a:off x="3093094" y="466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152036</xdr:rowOff>
    </xdr:from>
    <xdr:ext cx="405111" cy="259045"/>
    <xdr:sp macro="" textlink="">
      <xdr:nvSpPr>
        <xdr:cNvPr id="95" name="n_3mainValue有形固定資産減価償却率">
          <a:extLst>
            <a:ext uri="{FF2B5EF4-FFF2-40B4-BE49-F238E27FC236}">
              <a16:creationId xmlns:a16="http://schemas.microsoft.com/office/drawing/2014/main" id="{D80BAB23-560C-4EB3-89B1-2A3732ED4C55}"/>
            </a:ext>
          </a:extLst>
        </xdr:cNvPr>
        <xdr:cNvSpPr txBox="1"/>
      </xdr:nvSpPr>
      <xdr:spPr>
        <a:xfrm>
          <a:off x="2331094" y="4609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91584</xdr:rowOff>
    </xdr:from>
    <xdr:ext cx="405111" cy="259045"/>
    <xdr:sp macro="" textlink="">
      <xdr:nvSpPr>
        <xdr:cNvPr id="96" name="n_4mainValue有形固定資産減価償却率">
          <a:extLst>
            <a:ext uri="{FF2B5EF4-FFF2-40B4-BE49-F238E27FC236}">
              <a16:creationId xmlns:a16="http://schemas.microsoft.com/office/drawing/2014/main" id="{A41834FB-74AE-436A-B6B4-D0DC2C44E4A3}"/>
            </a:ext>
          </a:extLst>
        </xdr:cNvPr>
        <xdr:cNvSpPr txBox="1"/>
      </xdr:nvSpPr>
      <xdr:spPr>
        <a:xfrm>
          <a:off x="1569094" y="454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34C2B9D-DE3E-4454-9F5A-5112B58258F3}"/>
            </a:ext>
          </a:extLst>
        </xdr:cNvPr>
        <xdr:cNvSpPr/>
      </xdr:nvSpPr>
      <xdr:spPr>
        <a:xfrm>
          <a:off x="11306175" y="3578225"/>
          <a:ext cx="4244975" cy="225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DC26AF52-B51F-4820-8638-DC2972F398FF}"/>
            </a:ext>
          </a:extLst>
        </xdr:cNvPr>
        <xdr:cNvSpPr/>
      </xdr:nvSpPr>
      <xdr:spPr>
        <a:xfrm>
          <a:off x="12376418" y="3856292"/>
          <a:ext cx="10376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B7709921-1AEE-4F9A-A69C-B65F24C1367E}"/>
            </a:ext>
          </a:extLst>
        </xdr:cNvPr>
        <xdr:cNvSpPr/>
      </xdr:nvSpPr>
      <xdr:spPr>
        <a:xfrm>
          <a:off x="13821315" y="383962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93955259-16E3-498D-9C70-3FC12DA50C2E}"/>
            </a:ext>
          </a:extLst>
        </xdr:cNvPr>
        <xdr:cNvSpPr/>
      </xdr:nvSpPr>
      <xdr:spPr>
        <a:xfrm>
          <a:off x="15497175"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B5D58DBE-160A-4D5E-96AA-BF9ED94F429E}"/>
            </a:ext>
          </a:extLst>
        </xdr:cNvPr>
        <xdr:cNvSpPr/>
      </xdr:nvSpPr>
      <xdr:spPr>
        <a:xfrm>
          <a:off x="15497175" y="380365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E4BBB527-4A4E-46BB-A7F1-D5F9BC5D8ABA}"/>
            </a:ext>
          </a:extLst>
        </xdr:cNvPr>
        <xdr:cNvSpPr/>
      </xdr:nvSpPr>
      <xdr:spPr>
        <a:xfrm>
          <a:off x="17021175"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EA9E47C8-A1E8-45CB-AF49-44D76286356B}"/>
            </a:ext>
          </a:extLst>
        </xdr:cNvPr>
        <xdr:cNvSpPr/>
      </xdr:nvSpPr>
      <xdr:spPr>
        <a:xfrm>
          <a:off x="17021175" y="380365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AF337DF6-CDF9-4336-A135-866DBA61D55B}"/>
            </a:ext>
          </a:extLst>
        </xdr:cNvPr>
        <xdr:cNvSpPr/>
      </xdr:nvSpPr>
      <xdr:spPr>
        <a:xfrm>
          <a:off x="1867535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E2CE598E-EE1A-40AA-B93B-CA244B64B278}"/>
            </a:ext>
          </a:extLst>
        </xdr:cNvPr>
        <xdr:cNvSpPr/>
      </xdr:nvSpPr>
      <xdr:spPr>
        <a:xfrm>
          <a:off x="18675350" y="380365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961B2222-F3C1-4BC2-8EA3-11E4816F435C}"/>
            </a:ext>
          </a:extLst>
        </xdr:cNvPr>
        <xdr:cNvSpPr/>
      </xdr:nvSpPr>
      <xdr:spPr>
        <a:xfrm>
          <a:off x="11306175" y="4184650"/>
          <a:ext cx="4244975" cy="21558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FB848361-0899-41E3-BCD8-1145C239C1B7}"/>
            </a:ext>
          </a:extLst>
        </xdr:cNvPr>
        <xdr:cNvSpPr/>
      </xdr:nvSpPr>
      <xdr:spPr>
        <a:xfrm>
          <a:off x="15817850" y="4184650"/>
          <a:ext cx="4762500" cy="2155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4CE145B6-6DB9-4E14-9374-56EC10B62E88}"/>
            </a:ext>
          </a:extLst>
        </xdr:cNvPr>
        <xdr:cNvSpPr/>
      </xdr:nvSpPr>
      <xdr:spPr>
        <a:xfrm>
          <a:off x="1581785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74219379-037F-4369-BB82-479D3D1A21EE}"/>
            </a:ext>
          </a:extLst>
        </xdr:cNvPr>
        <xdr:cNvSpPr txBox="1"/>
      </xdr:nvSpPr>
      <xdr:spPr>
        <a:xfrm>
          <a:off x="15894050" y="4473575"/>
          <a:ext cx="4556125"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年度は、将来負担額及び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ja-JP" altLang="en-US" sz="1100">
              <a:latin typeface="ＭＳ Ｐゴシック" panose="020B0600070205080204" pitchFamily="50" charset="-128"/>
              <a:ea typeface="ＭＳ Ｐゴシック" panose="020B0600070205080204" pitchFamily="50" charset="-128"/>
            </a:rPr>
            <a:t>が、公営企業債等繰入見込額及び地方債現在高の減や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基準財政需要額算入見込額及び充当可能基金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latin typeface="ＭＳ Ｐゴシック" panose="020B0600070205080204" pitchFamily="50" charset="-128"/>
              <a:ea typeface="ＭＳ Ｐゴシック" panose="020B0600070205080204" pitchFamily="50" charset="-128"/>
            </a:rPr>
            <a:t>分子は減少したが、一方で経常経費充当財源の増加により分母が大きく減少したため、令和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年度に比べ</a:t>
          </a:r>
          <a:r>
            <a:rPr kumimoji="1" lang="en-US" altLang="ja-JP" sz="1100">
              <a:latin typeface="ＭＳ Ｐゴシック" panose="020B0600070205080204" pitchFamily="50" charset="-128"/>
              <a:ea typeface="ＭＳ Ｐゴシック" panose="020B0600070205080204" pitchFamily="50" charset="-128"/>
            </a:rPr>
            <a:t>158.1</a:t>
          </a:r>
          <a:r>
            <a:rPr kumimoji="1" lang="ja-JP" altLang="en-US" sz="1100">
              <a:latin typeface="ＭＳ Ｐゴシック" panose="020B0600070205080204" pitchFamily="50" charset="-128"/>
              <a:ea typeface="ＭＳ Ｐゴシック" panose="020B0600070205080204" pitchFamily="50" charset="-128"/>
            </a:rPr>
            <a:t>％上昇した。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今後も大規模事業等により地方債残高等の増加が見込まれるため、将来負担額が過大とならないよう、より計画的に借入等の管理を行っていく必要がある。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C6F40CB3-932D-4820-819D-26E6AB72F375}"/>
            </a:ext>
          </a:extLst>
        </xdr:cNvPr>
        <xdr:cNvSpPr txBox="1"/>
      </xdr:nvSpPr>
      <xdr:spPr>
        <a:xfrm>
          <a:off x="11268075" y="39941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3745AD14-76A7-48F5-B208-DF28CE8389A7}"/>
            </a:ext>
          </a:extLst>
        </xdr:cNvPr>
        <xdr:cNvCxnSpPr/>
      </xdr:nvCxnSpPr>
      <xdr:spPr>
        <a:xfrm>
          <a:off x="11306175" y="6340475"/>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F54EB8DD-2FBB-4B07-BE86-ED2BF08C1C1A}"/>
            </a:ext>
          </a:extLst>
        </xdr:cNvPr>
        <xdr:cNvSpPr txBox="1"/>
      </xdr:nvSpPr>
      <xdr:spPr>
        <a:xfrm>
          <a:off x="10759851"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2A2E9897-9B72-47DF-8921-E11D79B7961A}"/>
            </a:ext>
          </a:extLst>
        </xdr:cNvPr>
        <xdr:cNvCxnSpPr/>
      </xdr:nvCxnSpPr>
      <xdr:spPr>
        <a:xfrm>
          <a:off x="11306175" y="5908675"/>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BD686F9D-2C65-456F-9CB9-0C36F749E219}"/>
            </a:ext>
          </a:extLst>
        </xdr:cNvPr>
        <xdr:cNvSpPr txBox="1"/>
      </xdr:nvSpPr>
      <xdr:spPr>
        <a:xfrm>
          <a:off x="10831986"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644779E9-C595-4A4C-9757-2392B6AE3EA1}"/>
            </a:ext>
          </a:extLst>
        </xdr:cNvPr>
        <xdr:cNvCxnSpPr/>
      </xdr:nvCxnSpPr>
      <xdr:spPr>
        <a:xfrm>
          <a:off x="11306175" y="5480050"/>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C5E47BEE-DCD5-4141-8BC8-0E79B0984893}"/>
            </a:ext>
          </a:extLst>
        </xdr:cNvPr>
        <xdr:cNvSpPr txBox="1"/>
      </xdr:nvSpPr>
      <xdr:spPr>
        <a:xfrm>
          <a:off x="10831986" y="53862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6221FD20-792F-443B-9532-C60B7FA8419D}"/>
            </a:ext>
          </a:extLst>
        </xdr:cNvPr>
        <xdr:cNvCxnSpPr/>
      </xdr:nvCxnSpPr>
      <xdr:spPr>
        <a:xfrm>
          <a:off x="11306175" y="5045075"/>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94060281-B49B-43D4-9375-5CDCD17EBDE7}"/>
            </a:ext>
          </a:extLst>
        </xdr:cNvPr>
        <xdr:cNvSpPr txBox="1"/>
      </xdr:nvSpPr>
      <xdr:spPr>
        <a:xfrm>
          <a:off x="10831986"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84C2BA1C-12AB-4E82-B4CF-EE7FB0843B39}"/>
            </a:ext>
          </a:extLst>
        </xdr:cNvPr>
        <xdr:cNvCxnSpPr/>
      </xdr:nvCxnSpPr>
      <xdr:spPr>
        <a:xfrm>
          <a:off x="11306175" y="4613275"/>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EFEB111F-D629-40B9-B8A7-0D08BD2DF3C1}"/>
            </a:ext>
          </a:extLst>
        </xdr:cNvPr>
        <xdr:cNvSpPr txBox="1"/>
      </xdr:nvSpPr>
      <xdr:spPr>
        <a:xfrm>
          <a:off x="10831986" y="4519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338A9226-3D30-4E19-8021-3F20DC2AC4F6}"/>
            </a:ext>
          </a:extLst>
        </xdr:cNvPr>
        <xdr:cNvCxnSpPr/>
      </xdr:nvCxnSpPr>
      <xdr:spPr>
        <a:xfrm>
          <a:off x="11306175" y="4184650"/>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7407BD44-344C-49F3-AE23-E79C8C770506}"/>
            </a:ext>
          </a:extLst>
        </xdr:cNvPr>
        <xdr:cNvSpPr txBox="1"/>
      </xdr:nvSpPr>
      <xdr:spPr>
        <a:xfrm>
          <a:off x="10937753" y="40908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564120B7-DAD9-4A00-87FB-B7C4CB4E8BB9}"/>
            </a:ext>
          </a:extLst>
        </xdr:cNvPr>
        <xdr:cNvSpPr/>
      </xdr:nvSpPr>
      <xdr:spPr>
        <a:xfrm>
          <a:off x="11306175" y="4184650"/>
          <a:ext cx="4244975" cy="2155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65329</xdr:rowOff>
    </xdr:from>
    <xdr:to>
      <xdr:col>76</xdr:col>
      <xdr:colOff>21589</xdr:colOff>
      <xdr:row>33</xdr:row>
      <xdr:rowOff>124092</xdr:rowOff>
    </xdr:to>
    <xdr:cxnSp macro="">
      <xdr:nvCxnSpPr>
        <xdr:cNvPr id="124" name="直線コネクタ 123">
          <a:extLst>
            <a:ext uri="{FF2B5EF4-FFF2-40B4-BE49-F238E27FC236}">
              <a16:creationId xmlns:a16="http://schemas.microsoft.com/office/drawing/2014/main" id="{45FC4FFB-ED12-44D5-8876-945D0BD77919}"/>
            </a:ext>
          </a:extLst>
        </xdr:cNvPr>
        <xdr:cNvCxnSpPr/>
      </xdr:nvCxnSpPr>
      <xdr:spPr>
        <a:xfrm flipV="1">
          <a:off x="14796770" y="4526204"/>
          <a:ext cx="1269" cy="125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127919</xdr:rowOff>
    </xdr:from>
    <xdr:ext cx="469744" cy="259045"/>
    <xdr:sp macro="" textlink="">
      <xdr:nvSpPr>
        <xdr:cNvPr id="125" name="債務償還比率最小値テキスト">
          <a:extLst>
            <a:ext uri="{FF2B5EF4-FFF2-40B4-BE49-F238E27FC236}">
              <a16:creationId xmlns:a16="http://schemas.microsoft.com/office/drawing/2014/main" id="{930C99F0-6021-4F39-9766-1EC357C4288E}"/>
            </a:ext>
          </a:extLst>
        </xdr:cNvPr>
        <xdr:cNvSpPr txBox="1"/>
      </xdr:nvSpPr>
      <xdr:spPr>
        <a:xfrm>
          <a:off x="14849475" y="578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124092</xdr:rowOff>
    </xdr:from>
    <xdr:to>
      <xdr:col>76</xdr:col>
      <xdr:colOff>111125</xdr:colOff>
      <xdr:row>33</xdr:row>
      <xdr:rowOff>124092</xdr:rowOff>
    </xdr:to>
    <xdr:cxnSp macro="">
      <xdr:nvCxnSpPr>
        <xdr:cNvPr id="126" name="直線コネクタ 125">
          <a:extLst>
            <a:ext uri="{FF2B5EF4-FFF2-40B4-BE49-F238E27FC236}">
              <a16:creationId xmlns:a16="http://schemas.microsoft.com/office/drawing/2014/main" id="{838D7244-49EA-4F67-80A0-6661B0897FE4}"/>
            </a:ext>
          </a:extLst>
        </xdr:cNvPr>
        <xdr:cNvCxnSpPr/>
      </xdr:nvCxnSpPr>
      <xdr:spPr>
        <a:xfrm>
          <a:off x="14712950" y="5785117"/>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12006</xdr:rowOff>
    </xdr:from>
    <xdr:ext cx="469744" cy="259045"/>
    <xdr:sp macro="" textlink="">
      <xdr:nvSpPr>
        <xdr:cNvPr id="127" name="債務償還比率最大値テキスト">
          <a:extLst>
            <a:ext uri="{FF2B5EF4-FFF2-40B4-BE49-F238E27FC236}">
              <a16:creationId xmlns:a16="http://schemas.microsoft.com/office/drawing/2014/main" id="{C76C32BD-CCF2-43C0-A7DC-235EAAF86367}"/>
            </a:ext>
          </a:extLst>
        </xdr:cNvPr>
        <xdr:cNvSpPr txBox="1"/>
      </xdr:nvSpPr>
      <xdr:spPr>
        <a:xfrm>
          <a:off x="14849475" y="430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65329</xdr:rowOff>
    </xdr:from>
    <xdr:to>
      <xdr:col>76</xdr:col>
      <xdr:colOff>111125</xdr:colOff>
      <xdr:row>26</xdr:row>
      <xdr:rowOff>65329</xdr:rowOff>
    </xdr:to>
    <xdr:cxnSp macro="">
      <xdr:nvCxnSpPr>
        <xdr:cNvPr id="128" name="直線コネクタ 127">
          <a:extLst>
            <a:ext uri="{FF2B5EF4-FFF2-40B4-BE49-F238E27FC236}">
              <a16:creationId xmlns:a16="http://schemas.microsoft.com/office/drawing/2014/main" id="{F14AFF46-0EEA-4861-91BD-D9382187D219}"/>
            </a:ext>
          </a:extLst>
        </xdr:cNvPr>
        <xdr:cNvCxnSpPr/>
      </xdr:nvCxnSpPr>
      <xdr:spPr>
        <a:xfrm>
          <a:off x="14712950" y="4526204"/>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72496</xdr:rowOff>
    </xdr:from>
    <xdr:ext cx="469744" cy="259045"/>
    <xdr:sp macro="" textlink="">
      <xdr:nvSpPr>
        <xdr:cNvPr id="129" name="債務償還比率平均値テキスト">
          <a:extLst>
            <a:ext uri="{FF2B5EF4-FFF2-40B4-BE49-F238E27FC236}">
              <a16:creationId xmlns:a16="http://schemas.microsoft.com/office/drawing/2014/main" id="{B8B7442C-E616-4A9C-A4DE-06C2D7C63330}"/>
            </a:ext>
          </a:extLst>
        </xdr:cNvPr>
        <xdr:cNvSpPr txBox="1"/>
      </xdr:nvSpPr>
      <xdr:spPr>
        <a:xfrm>
          <a:off x="14849475" y="5044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49619</xdr:rowOff>
    </xdr:from>
    <xdr:to>
      <xdr:col>76</xdr:col>
      <xdr:colOff>73025</xdr:colOff>
      <xdr:row>30</xdr:row>
      <xdr:rowOff>151219</xdr:rowOff>
    </xdr:to>
    <xdr:sp macro="" textlink="">
      <xdr:nvSpPr>
        <xdr:cNvPr id="130" name="フローチャート: 判断 129">
          <a:extLst>
            <a:ext uri="{FF2B5EF4-FFF2-40B4-BE49-F238E27FC236}">
              <a16:creationId xmlns:a16="http://schemas.microsoft.com/office/drawing/2014/main" id="{633ABB2C-ADE7-4F42-8FF6-85DA4A65CC0D}"/>
            </a:ext>
          </a:extLst>
        </xdr:cNvPr>
        <xdr:cNvSpPr/>
      </xdr:nvSpPr>
      <xdr:spPr>
        <a:xfrm>
          <a:off x="14751050" y="5196294"/>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102972</xdr:rowOff>
    </xdr:from>
    <xdr:to>
      <xdr:col>72</xdr:col>
      <xdr:colOff>123825</xdr:colOff>
      <xdr:row>30</xdr:row>
      <xdr:rowOff>33122</xdr:rowOff>
    </xdr:to>
    <xdr:sp macro="" textlink="">
      <xdr:nvSpPr>
        <xdr:cNvPr id="131" name="フローチャート: 判断 130">
          <a:extLst>
            <a:ext uri="{FF2B5EF4-FFF2-40B4-BE49-F238E27FC236}">
              <a16:creationId xmlns:a16="http://schemas.microsoft.com/office/drawing/2014/main" id="{F05FFF13-10B3-4845-90D4-2D630947342C}"/>
            </a:ext>
          </a:extLst>
        </xdr:cNvPr>
        <xdr:cNvSpPr/>
      </xdr:nvSpPr>
      <xdr:spPr>
        <a:xfrm>
          <a:off x="14036675" y="5078197"/>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49593</xdr:rowOff>
    </xdr:from>
    <xdr:to>
      <xdr:col>68</xdr:col>
      <xdr:colOff>123825</xdr:colOff>
      <xdr:row>31</xdr:row>
      <xdr:rowOff>151193</xdr:rowOff>
    </xdr:to>
    <xdr:sp macro="" textlink="">
      <xdr:nvSpPr>
        <xdr:cNvPr id="132" name="フローチャート: 判断 131">
          <a:extLst>
            <a:ext uri="{FF2B5EF4-FFF2-40B4-BE49-F238E27FC236}">
              <a16:creationId xmlns:a16="http://schemas.microsoft.com/office/drawing/2014/main" id="{66A59746-0BDC-442E-89A6-5F0977EA2EFE}"/>
            </a:ext>
          </a:extLst>
        </xdr:cNvPr>
        <xdr:cNvSpPr/>
      </xdr:nvSpPr>
      <xdr:spPr>
        <a:xfrm>
          <a:off x="13274675" y="5367718"/>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117602</xdr:rowOff>
    </xdr:from>
    <xdr:to>
      <xdr:col>64</xdr:col>
      <xdr:colOff>123825</xdr:colOff>
      <xdr:row>32</xdr:row>
      <xdr:rowOff>47752</xdr:rowOff>
    </xdr:to>
    <xdr:sp macro="" textlink="">
      <xdr:nvSpPr>
        <xdr:cNvPr id="133" name="フローチャート: 判断 132">
          <a:extLst>
            <a:ext uri="{FF2B5EF4-FFF2-40B4-BE49-F238E27FC236}">
              <a16:creationId xmlns:a16="http://schemas.microsoft.com/office/drawing/2014/main" id="{33EB49BF-4817-499A-A9CB-B22ABF196BCD}"/>
            </a:ext>
          </a:extLst>
        </xdr:cNvPr>
        <xdr:cNvSpPr/>
      </xdr:nvSpPr>
      <xdr:spPr>
        <a:xfrm>
          <a:off x="12512675" y="543255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125806</xdr:rowOff>
    </xdr:from>
    <xdr:to>
      <xdr:col>60</xdr:col>
      <xdr:colOff>123825</xdr:colOff>
      <xdr:row>32</xdr:row>
      <xdr:rowOff>55956</xdr:rowOff>
    </xdr:to>
    <xdr:sp macro="" textlink="">
      <xdr:nvSpPr>
        <xdr:cNvPr id="134" name="フローチャート: 判断 133">
          <a:extLst>
            <a:ext uri="{FF2B5EF4-FFF2-40B4-BE49-F238E27FC236}">
              <a16:creationId xmlns:a16="http://schemas.microsoft.com/office/drawing/2014/main" id="{03C5C41B-9E7C-4CDC-A95E-A3E7F06D28E4}"/>
            </a:ext>
          </a:extLst>
        </xdr:cNvPr>
        <xdr:cNvSpPr/>
      </xdr:nvSpPr>
      <xdr:spPr>
        <a:xfrm>
          <a:off x="11750675" y="5443931"/>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1F2ED07-677B-4443-8112-8AED01F06D73}"/>
            </a:ext>
          </a:extLst>
        </xdr:cNvPr>
        <xdr:cNvSpPr txBox="1"/>
      </xdr:nvSpPr>
      <xdr:spPr>
        <a:xfrm>
          <a:off x="14620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C907913-A8F0-42E6-9557-7366EB6D9374}"/>
            </a:ext>
          </a:extLst>
        </xdr:cNvPr>
        <xdr:cNvSpPr txBox="1"/>
      </xdr:nvSpPr>
      <xdr:spPr>
        <a:xfrm>
          <a:off x="13912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3141401-4B48-474A-8D67-46D0BF7C7E47}"/>
            </a:ext>
          </a:extLst>
        </xdr:cNvPr>
        <xdr:cNvSpPr txBox="1"/>
      </xdr:nvSpPr>
      <xdr:spPr>
        <a:xfrm>
          <a:off x="13150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A519A45-89AD-4466-A04B-50332AC78957}"/>
            </a:ext>
          </a:extLst>
        </xdr:cNvPr>
        <xdr:cNvSpPr txBox="1"/>
      </xdr:nvSpPr>
      <xdr:spPr>
        <a:xfrm>
          <a:off x="12388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60FB291-340E-4DE9-A5A7-6845CBB04F2E}"/>
            </a:ext>
          </a:extLst>
        </xdr:cNvPr>
        <xdr:cNvSpPr txBox="1"/>
      </xdr:nvSpPr>
      <xdr:spPr>
        <a:xfrm>
          <a:off x="11626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159677</xdr:rowOff>
    </xdr:from>
    <xdr:to>
      <xdr:col>76</xdr:col>
      <xdr:colOff>73025</xdr:colOff>
      <xdr:row>33</xdr:row>
      <xdr:rowOff>89827</xdr:rowOff>
    </xdr:to>
    <xdr:sp macro="" textlink="">
      <xdr:nvSpPr>
        <xdr:cNvPr id="140" name="楕円 139">
          <a:extLst>
            <a:ext uri="{FF2B5EF4-FFF2-40B4-BE49-F238E27FC236}">
              <a16:creationId xmlns:a16="http://schemas.microsoft.com/office/drawing/2014/main" id="{E30112A3-4B49-4F37-8863-085AE635C2D1}"/>
            </a:ext>
          </a:extLst>
        </xdr:cNvPr>
        <xdr:cNvSpPr/>
      </xdr:nvSpPr>
      <xdr:spPr>
        <a:xfrm>
          <a:off x="14751050" y="5649252"/>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74604</xdr:rowOff>
    </xdr:from>
    <xdr:ext cx="469744" cy="259045"/>
    <xdr:sp macro="" textlink="">
      <xdr:nvSpPr>
        <xdr:cNvPr id="141" name="債務償還比率該当値テキスト">
          <a:extLst>
            <a:ext uri="{FF2B5EF4-FFF2-40B4-BE49-F238E27FC236}">
              <a16:creationId xmlns:a16="http://schemas.microsoft.com/office/drawing/2014/main" id="{A08E4633-4367-4E7D-AACD-641012B78C0C}"/>
            </a:ext>
          </a:extLst>
        </xdr:cNvPr>
        <xdr:cNvSpPr txBox="1"/>
      </xdr:nvSpPr>
      <xdr:spPr>
        <a:xfrm>
          <a:off x="14849475" y="55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161239</xdr:rowOff>
    </xdr:from>
    <xdr:to>
      <xdr:col>72</xdr:col>
      <xdr:colOff>123825</xdr:colOff>
      <xdr:row>31</xdr:row>
      <xdr:rowOff>91389</xdr:rowOff>
    </xdr:to>
    <xdr:sp macro="" textlink="">
      <xdr:nvSpPr>
        <xdr:cNvPr id="142" name="楕円 141">
          <a:extLst>
            <a:ext uri="{FF2B5EF4-FFF2-40B4-BE49-F238E27FC236}">
              <a16:creationId xmlns:a16="http://schemas.microsoft.com/office/drawing/2014/main" id="{E604C9A5-DA5A-4343-B8BA-18C0CEBEBFBF}"/>
            </a:ext>
          </a:extLst>
        </xdr:cNvPr>
        <xdr:cNvSpPr/>
      </xdr:nvSpPr>
      <xdr:spPr>
        <a:xfrm>
          <a:off x="14036675" y="5307914"/>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40589</xdr:rowOff>
    </xdr:from>
    <xdr:to>
      <xdr:col>76</xdr:col>
      <xdr:colOff>22225</xdr:colOff>
      <xdr:row>33</xdr:row>
      <xdr:rowOff>39027</xdr:rowOff>
    </xdr:to>
    <xdr:cxnSp macro="">
      <xdr:nvCxnSpPr>
        <xdr:cNvPr id="143" name="直線コネクタ 142">
          <a:extLst>
            <a:ext uri="{FF2B5EF4-FFF2-40B4-BE49-F238E27FC236}">
              <a16:creationId xmlns:a16="http://schemas.microsoft.com/office/drawing/2014/main" id="{614288C8-7941-46D1-9864-6536C1AD99C9}"/>
            </a:ext>
          </a:extLst>
        </xdr:cNvPr>
        <xdr:cNvCxnSpPr/>
      </xdr:nvCxnSpPr>
      <xdr:spPr>
        <a:xfrm>
          <a:off x="14087475" y="5355539"/>
          <a:ext cx="711200" cy="3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16942</xdr:rowOff>
    </xdr:from>
    <xdr:to>
      <xdr:col>68</xdr:col>
      <xdr:colOff>123825</xdr:colOff>
      <xdr:row>33</xdr:row>
      <xdr:rowOff>118542</xdr:rowOff>
    </xdr:to>
    <xdr:sp macro="" textlink="">
      <xdr:nvSpPr>
        <xdr:cNvPr id="144" name="楕円 143">
          <a:extLst>
            <a:ext uri="{FF2B5EF4-FFF2-40B4-BE49-F238E27FC236}">
              <a16:creationId xmlns:a16="http://schemas.microsoft.com/office/drawing/2014/main" id="{7FE55999-42CE-45DE-9008-07EEF5751D75}"/>
            </a:ext>
          </a:extLst>
        </xdr:cNvPr>
        <xdr:cNvSpPr/>
      </xdr:nvSpPr>
      <xdr:spPr>
        <a:xfrm>
          <a:off x="13274675" y="5674792"/>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40589</xdr:rowOff>
    </xdr:from>
    <xdr:to>
      <xdr:col>72</xdr:col>
      <xdr:colOff>73025</xdr:colOff>
      <xdr:row>33</xdr:row>
      <xdr:rowOff>67742</xdr:rowOff>
    </xdr:to>
    <xdr:cxnSp macro="">
      <xdr:nvCxnSpPr>
        <xdr:cNvPr id="145" name="直線コネクタ 144">
          <a:extLst>
            <a:ext uri="{FF2B5EF4-FFF2-40B4-BE49-F238E27FC236}">
              <a16:creationId xmlns:a16="http://schemas.microsoft.com/office/drawing/2014/main" id="{EA759759-FFD3-4015-8C44-04D22907DE17}"/>
            </a:ext>
          </a:extLst>
        </xdr:cNvPr>
        <xdr:cNvCxnSpPr/>
      </xdr:nvCxnSpPr>
      <xdr:spPr>
        <a:xfrm flipV="1">
          <a:off x="13325475" y="5355539"/>
          <a:ext cx="762000" cy="3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65088</xdr:rowOff>
    </xdr:from>
    <xdr:to>
      <xdr:col>64</xdr:col>
      <xdr:colOff>123825</xdr:colOff>
      <xdr:row>33</xdr:row>
      <xdr:rowOff>166688</xdr:rowOff>
    </xdr:to>
    <xdr:sp macro="" textlink="">
      <xdr:nvSpPr>
        <xdr:cNvPr id="146" name="楕円 145">
          <a:extLst>
            <a:ext uri="{FF2B5EF4-FFF2-40B4-BE49-F238E27FC236}">
              <a16:creationId xmlns:a16="http://schemas.microsoft.com/office/drawing/2014/main" id="{252F55B4-9944-4CED-B4C4-A7A566E67FAD}"/>
            </a:ext>
          </a:extLst>
        </xdr:cNvPr>
        <xdr:cNvSpPr/>
      </xdr:nvSpPr>
      <xdr:spPr>
        <a:xfrm>
          <a:off x="12512675" y="5726113"/>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67742</xdr:rowOff>
    </xdr:from>
    <xdr:to>
      <xdr:col>68</xdr:col>
      <xdr:colOff>73025</xdr:colOff>
      <xdr:row>33</xdr:row>
      <xdr:rowOff>115888</xdr:rowOff>
    </xdr:to>
    <xdr:cxnSp macro="">
      <xdr:nvCxnSpPr>
        <xdr:cNvPr id="147" name="直線コネクタ 146">
          <a:extLst>
            <a:ext uri="{FF2B5EF4-FFF2-40B4-BE49-F238E27FC236}">
              <a16:creationId xmlns:a16="http://schemas.microsoft.com/office/drawing/2014/main" id="{98737DA8-8E38-4310-AEA4-2D520AD112ED}"/>
            </a:ext>
          </a:extLst>
        </xdr:cNvPr>
        <xdr:cNvCxnSpPr/>
      </xdr:nvCxnSpPr>
      <xdr:spPr>
        <a:xfrm flipV="1">
          <a:off x="12563475" y="5728767"/>
          <a:ext cx="762000" cy="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163347</xdr:rowOff>
    </xdr:from>
    <xdr:to>
      <xdr:col>60</xdr:col>
      <xdr:colOff>123825</xdr:colOff>
      <xdr:row>33</xdr:row>
      <xdr:rowOff>93497</xdr:rowOff>
    </xdr:to>
    <xdr:sp macro="" textlink="">
      <xdr:nvSpPr>
        <xdr:cNvPr id="148" name="楕円 147">
          <a:extLst>
            <a:ext uri="{FF2B5EF4-FFF2-40B4-BE49-F238E27FC236}">
              <a16:creationId xmlns:a16="http://schemas.microsoft.com/office/drawing/2014/main" id="{1F898A99-532A-401A-B0E4-20A53F351448}"/>
            </a:ext>
          </a:extLst>
        </xdr:cNvPr>
        <xdr:cNvSpPr/>
      </xdr:nvSpPr>
      <xdr:spPr>
        <a:xfrm>
          <a:off x="11750675" y="5652922"/>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42697</xdr:rowOff>
    </xdr:from>
    <xdr:to>
      <xdr:col>64</xdr:col>
      <xdr:colOff>73025</xdr:colOff>
      <xdr:row>33</xdr:row>
      <xdr:rowOff>115888</xdr:rowOff>
    </xdr:to>
    <xdr:cxnSp macro="">
      <xdr:nvCxnSpPr>
        <xdr:cNvPr id="149" name="直線コネクタ 148">
          <a:extLst>
            <a:ext uri="{FF2B5EF4-FFF2-40B4-BE49-F238E27FC236}">
              <a16:creationId xmlns:a16="http://schemas.microsoft.com/office/drawing/2014/main" id="{34F99CF9-A19C-4F97-9989-7EB4BC8FFF42}"/>
            </a:ext>
          </a:extLst>
        </xdr:cNvPr>
        <xdr:cNvCxnSpPr/>
      </xdr:nvCxnSpPr>
      <xdr:spPr>
        <a:xfrm>
          <a:off x="11801475" y="5700547"/>
          <a:ext cx="762000" cy="7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49649</xdr:rowOff>
    </xdr:from>
    <xdr:ext cx="469744" cy="259045"/>
    <xdr:sp macro="" textlink="">
      <xdr:nvSpPr>
        <xdr:cNvPr id="150" name="n_1aveValue債務償還比率">
          <a:extLst>
            <a:ext uri="{FF2B5EF4-FFF2-40B4-BE49-F238E27FC236}">
              <a16:creationId xmlns:a16="http://schemas.microsoft.com/office/drawing/2014/main" id="{139956B8-ACDB-46EA-BDC6-835AC00708B6}"/>
            </a:ext>
          </a:extLst>
        </xdr:cNvPr>
        <xdr:cNvSpPr txBox="1"/>
      </xdr:nvSpPr>
      <xdr:spPr>
        <a:xfrm>
          <a:off x="13839902" y="485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167720</xdr:rowOff>
    </xdr:from>
    <xdr:ext cx="469744" cy="259045"/>
    <xdr:sp macro="" textlink="">
      <xdr:nvSpPr>
        <xdr:cNvPr id="151" name="n_2aveValue債務償還比率">
          <a:extLst>
            <a:ext uri="{FF2B5EF4-FFF2-40B4-BE49-F238E27FC236}">
              <a16:creationId xmlns:a16="http://schemas.microsoft.com/office/drawing/2014/main" id="{4AE6A7C2-ED14-4283-BEDC-CDF0A4A49E9C}"/>
            </a:ext>
          </a:extLst>
        </xdr:cNvPr>
        <xdr:cNvSpPr txBox="1"/>
      </xdr:nvSpPr>
      <xdr:spPr>
        <a:xfrm>
          <a:off x="13093777" y="513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64279</xdr:rowOff>
    </xdr:from>
    <xdr:ext cx="469744" cy="259045"/>
    <xdr:sp macro="" textlink="">
      <xdr:nvSpPr>
        <xdr:cNvPr id="152" name="n_3aveValue債務償還比率">
          <a:extLst>
            <a:ext uri="{FF2B5EF4-FFF2-40B4-BE49-F238E27FC236}">
              <a16:creationId xmlns:a16="http://schemas.microsoft.com/office/drawing/2014/main" id="{4BAE9362-BF90-4A83-9D85-CDBE414DEAD6}"/>
            </a:ext>
          </a:extLst>
        </xdr:cNvPr>
        <xdr:cNvSpPr txBox="1"/>
      </xdr:nvSpPr>
      <xdr:spPr>
        <a:xfrm>
          <a:off x="12331777" y="521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72483</xdr:rowOff>
    </xdr:from>
    <xdr:ext cx="469744" cy="259045"/>
    <xdr:sp macro="" textlink="">
      <xdr:nvSpPr>
        <xdr:cNvPr id="153" name="n_4aveValue債務償還比率">
          <a:extLst>
            <a:ext uri="{FF2B5EF4-FFF2-40B4-BE49-F238E27FC236}">
              <a16:creationId xmlns:a16="http://schemas.microsoft.com/office/drawing/2014/main" id="{D74089A8-1DF2-4517-A2A3-848043955A29}"/>
            </a:ext>
          </a:extLst>
        </xdr:cNvPr>
        <xdr:cNvSpPr txBox="1"/>
      </xdr:nvSpPr>
      <xdr:spPr>
        <a:xfrm>
          <a:off x="11569777" y="521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82516</xdr:rowOff>
    </xdr:from>
    <xdr:ext cx="469744" cy="259045"/>
    <xdr:sp macro="" textlink="">
      <xdr:nvSpPr>
        <xdr:cNvPr id="154" name="n_1mainValue債務償還比率">
          <a:extLst>
            <a:ext uri="{FF2B5EF4-FFF2-40B4-BE49-F238E27FC236}">
              <a16:creationId xmlns:a16="http://schemas.microsoft.com/office/drawing/2014/main" id="{B3F81A12-75A9-4CB1-873B-065CE5AA7D5C}"/>
            </a:ext>
          </a:extLst>
        </xdr:cNvPr>
        <xdr:cNvSpPr txBox="1"/>
      </xdr:nvSpPr>
      <xdr:spPr>
        <a:xfrm>
          <a:off x="13839902" y="540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109669</xdr:rowOff>
    </xdr:from>
    <xdr:ext cx="469744" cy="259045"/>
    <xdr:sp macro="" textlink="">
      <xdr:nvSpPr>
        <xdr:cNvPr id="155" name="n_2mainValue債務償還比率">
          <a:extLst>
            <a:ext uri="{FF2B5EF4-FFF2-40B4-BE49-F238E27FC236}">
              <a16:creationId xmlns:a16="http://schemas.microsoft.com/office/drawing/2014/main" id="{A18F728C-BB8B-494D-9835-4A7AC1250178}"/>
            </a:ext>
          </a:extLst>
        </xdr:cNvPr>
        <xdr:cNvSpPr txBox="1"/>
      </xdr:nvSpPr>
      <xdr:spPr>
        <a:xfrm>
          <a:off x="13093777" y="57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157815</xdr:rowOff>
    </xdr:from>
    <xdr:ext cx="469744" cy="259045"/>
    <xdr:sp macro="" textlink="">
      <xdr:nvSpPr>
        <xdr:cNvPr id="156" name="n_3mainValue債務償還比率">
          <a:extLst>
            <a:ext uri="{FF2B5EF4-FFF2-40B4-BE49-F238E27FC236}">
              <a16:creationId xmlns:a16="http://schemas.microsoft.com/office/drawing/2014/main" id="{8DE8DACD-64D8-4607-B7CA-83846EB2C05D}"/>
            </a:ext>
          </a:extLst>
        </xdr:cNvPr>
        <xdr:cNvSpPr txBox="1"/>
      </xdr:nvSpPr>
      <xdr:spPr>
        <a:xfrm>
          <a:off x="12331777" y="581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84624</xdr:rowOff>
    </xdr:from>
    <xdr:ext cx="469744" cy="259045"/>
    <xdr:sp macro="" textlink="">
      <xdr:nvSpPr>
        <xdr:cNvPr id="157" name="n_4mainValue債務償還比率">
          <a:extLst>
            <a:ext uri="{FF2B5EF4-FFF2-40B4-BE49-F238E27FC236}">
              <a16:creationId xmlns:a16="http://schemas.microsoft.com/office/drawing/2014/main" id="{85CAC22C-B079-4D1A-9CB6-5406FDB3FFAD}"/>
            </a:ext>
          </a:extLst>
        </xdr:cNvPr>
        <xdr:cNvSpPr txBox="1"/>
      </xdr:nvSpPr>
      <xdr:spPr>
        <a:xfrm>
          <a:off x="11569777" y="574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52BB8F8B-4F73-4879-9BF7-D35682DB65B6}"/>
            </a:ext>
          </a:extLst>
        </xdr:cNvPr>
        <xdr:cNvSpPr/>
      </xdr:nvSpPr>
      <xdr:spPr>
        <a:xfrm>
          <a:off x="1273175"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ABD0B18E-00DC-4495-AE79-2BE6E6CB4C57}"/>
            </a:ext>
          </a:extLst>
        </xdr:cNvPr>
        <xdr:cNvSpPr/>
      </xdr:nvSpPr>
      <xdr:spPr>
        <a:xfrm>
          <a:off x="1273175" y="109474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16FA6EEB-EB3C-4D15-8DA8-9A6A09BE4E0B}"/>
            </a:ext>
          </a:extLst>
        </xdr:cNvPr>
        <xdr:cNvSpPr txBox="1"/>
      </xdr:nvSpPr>
      <xdr:spPr>
        <a:xfrm>
          <a:off x="920750" y="7439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F9643087-E619-4F5D-B839-E3D942FA9D79}"/>
            </a:ext>
          </a:extLst>
        </xdr:cNvPr>
        <xdr:cNvSpPr txBox="1"/>
      </xdr:nvSpPr>
      <xdr:spPr>
        <a:xfrm>
          <a:off x="6988175" y="10106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1CDC8480-15F2-4761-A487-26260C76138E}"/>
            </a:ext>
          </a:extLst>
        </xdr:cNvPr>
        <xdr:cNvSpPr txBox="1"/>
      </xdr:nvSpPr>
      <xdr:spPr>
        <a:xfrm>
          <a:off x="920750" y="11176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717C228B-58A7-4CEA-ABC9-3827E26D6500}"/>
            </a:ext>
          </a:extLst>
        </xdr:cNvPr>
        <xdr:cNvSpPr txBox="1"/>
      </xdr:nvSpPr>
      <xdr:spPr>
        <a:xfrm>
          <a:off x="6988175"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2D7016-048A-483F-9188-8B847058E068}"/>
            </a:ext>
          </a:extLst>
        </xdr:cNvPr>
        <xdr:cNvSpPr/>
      </xdr:nvSpPr>
      <xdr:spPr>
        <a:xfrm>
          <a:off x="638175" y="130175"/>
          <a:ext cx="12696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CFF32B-CB5A-4773-8728-91F10E00A74D}"/>
            </a:ext>
          </a:extLst>
        </xdr:cNvPr>
        <xdr:cNvSpPr/>
      </xdr:nvSpPr>
      <xdr:spPr>
        <a:xfrm>
          <a:off x="19050000" y="190500"/>
          <a:ext cx="39624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EEEF43-118F-4D1C-9419-32063BBCA950}"/>
            </a:ext>
          </a:extLst>
        </xdr:cNvPr>
        <xdr:cNvSpPr/>
      </xdr:nvSpPr>
      <xdr:spPr>
        <a:xfrm>
          <a:off x="19069050" y="219075"/>
          <a:ext cx="39211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B5A2EF-0D4F-4436-9D2F-5FEB50C325C8}"/>
            </a:ext>
          </a:extLst>
        </xdr:cNvPr>
        <xdr:cNvSpPr/>
      </xdr:nvSpPr>
      <xdr:spPr>
        <a:xfrm>
          <a:off x="19097625" y="244475"/>
          <a:ext cx="3857625"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73D7D82-9D8D-436D-B6F3-1F77ADF1EBAB}"/>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AEB8B0-9948-4009-9DAE-475F9E672A04}"/>
            </a:ext>
          </a:extLst>
        </xdr:cNvPr>
        <xdr:cNvSpPr/>
      </xdr:nvSpPr>
      <xdr:spPr>
        <a:xfrm>
          <a:off x="16284575" y="219075"/>
          <a:ext cx="26130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0A5B20-15F7-4213-A4CC-36DFB31502E0}"/>
            </a:ext>
          </a:extLst>
        </xdr:cNvPr>
        <xdr:cNvSpPr/>
      </xdr:nvSpPr>
      <xdr:spPr>
        <a:xfrm>
          <a:off x="16306800" y="24447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6487F90-04A6-4429-A057-E3B4D5AF4ADF}"/>
            </a:ext>
          </a:extLst>
        </xdr:cNvPr>
        <xdr:cNvSpPr/>
      </xdr:nvSpPr>
      <xdr:spPr>
        <a:xfrm>
          <a:off x="762000" y="892175"/>
          <a:ext cx="10096500" cy="17748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275BB53-FE9B-4B7B-A8DE-0E1C8A0B4C7F}"/>
            </a:ext>
          </a:extLst>
        </xdr:cNvPr>
        <xdr:cNvSpPr/>
      </xdr:nvSpPr>
      <xdr:spPr>
        <a:xfrm>
          <a:off x="892175" y="923925"/>
          <a:ext cx="1393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A698BC-6F32-4B22-8842-D71C62451533}"/>
            </a:ext>
          </a:extLst>
        </xdr:cNvPr>
        <xdr:cNvSpPr/>
      </xdr:nvSpPr>
      <xdr:spPr>
        <a:xfrm>
          <a:off x="2225675"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231,726
226,746
66.00
90,028,276
85,699,016
3,822,011
46,124,629
67,143,068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C745C7-FCB0-4F74-937D-C5BAD43982CA}"/>
            </a:ext>
          </a:extLst>
        </xdr:cNvPr>
        <xdr:cNvSpPr/>
      </xdr:nvSpPr>
      <xdr:spPr>
        <a:xfrm>
          <a:off x="355917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67B3066-DCC9-488C-A434-D5FDE4CA25CA}"/>
            </a:ext>
          </a:extLst>
        </xdr:cNvPr>
        <xdr:cNvSpPr/>
      </xdr:nvSpPr>
      <xdr:spPr>
        <a:xfrm>
          <a:off x="5083175" y="942975"/>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77CA36-83EF-47C0-B03A-10C0AC125E63}"/>
            </a:ext>
          </a:extLst>
        </xdr:cNvPr>
        <xdr:cNvSpPr/>
      </xdr:nvSpPr>
      <xdr:spPr>
        <a:xfrm>
          <a:off x="7115175" y="942975"/>
          <a:ext cx="12668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F9F720B-FA19-42AD-AFD9-F3E73ACDC069}"/>
            </a:ext>
          </a:extLst>
        </xdr:cNvPr>
        <xdr:cNvSpPr/>
      </xdr:nvSpPr>
      <xdr:spPr>
        <a:xfrm>
          <a:off x="8448675" y="952500"/>
          <a:ext cx="63500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553311-F06E-4A61-8D18-1F75AECE52FA}"/>
            </a:ext>
          </a:extLst>
        </xdr:cNvPr>
        <xdr:cNvSpPr/>
      </xdr:nvSpPr>
      <xdr:spPr>
        <a:xfrm>
          <a:off x="5083175" y="1714500"/>
          <a:ext cx="2032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E7001DD-E1FA-4B87-AF10-B1595804D293}"/>
            </a:ext>
          </a:extLst>
        </xdr:cNvPr>
        <xdr:cNvSpPr/>
      </xdr:nvSpPr>
      <xdr:spPr>
        <a:xfrm>
          <a:off x="7178675" y="1714500"/>
          <a:ext cx="3679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AB5AF2-7EAE-42CE-99FE-B98C1C51B9BD}"/>
            </a:ext>
          </a:extLst>
        </xdr:cNvPr>
        <xdr:cNvSpPr/>
      </xdr:nvSpPr>
      <xdr:spPr>
        <a:xfrm>
          <a:off x="11077575" y="892175"/>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633783-DEE4-4A71-8B8D-60850291DDF0}"/>
            </a:ext>
          </a:extLst>
        </xdr:cNvPr>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1E62B6-FBB4-462C-A5A1-9BF35BE87C31}"/>
            </a:ext>
          </a:extLst>
        </xdr:cNvPr>
        <xdr:cNvSpPr/>
      </xdr:nvSpPr>
      <xdr:spPr>
        <a:xfrm>
          <a:off x="11334750" y="12192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8664148-E7CA-421A-AF9E-74FD9654711E}"/>
            </a:ext>
          </a:extLst>
        </xdr:cNvPr>
        <xdr:cNvSpPr/>
      </xdr:nvSpPr>
      <xdr:spPr>
        <a:xfrm>
          <a:off x="11334750" y="1552575"/>
          <a:ext cx="1463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D87017-489E-4458-917B-7BAFA04C6C89}"/>
            </a:ext>
          </a:extLst>
        </xdr:cNvPr>
        <xdr:cNvCxnSpPr/>
      </xdr:nvCxnSpPr>
      <xdr:spPr>
        <a:xfrm flipH="1">
          <a:off x="11160125" y="10445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D7408A-947F-48E9-AF6E-060CE88A4DDF}"/>
            </a:ext>
          </a:extLst>
        </xdr:cNvPr>
        <xdr:cNvSpPr/>
      </xdr:nvSpPr>
      <xdr:spPr>
        <a:xfrm>
          <a:off x="11214100" y="99060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8DFC66D-F64A-489F-8B91-792ED68CF3D1}"/>
            </a:ext>
          </a:extLst>
        </xdr:cNvPr>
        <xdr:cNvSpPr/>
      </xdr:nvSpPr>
      <xdr:spPr>
        <a:xfrm>
          <a:off x="11214100" y="125730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FBDAD6-4C89-4D66-AE17-9A9F977FFA8C}"/>
            </a:ext>
          </a:extLst>
        </xdr:cNvPr>
        <xdr:cNvCxnSpPr/>
      </xdr:nvCxnSpPr>
      <xdr:spPr>
        <a:xfrm>
          <a:off x="11255375"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FFAA33-48EF-44C2-AA5D-0BA1DF482D7D}"/>
            </a:ext>
          </a:extLst>
        </xdr:cNvPr>
        <xdr:cNvCxnSpPr/>
      </xdr:nvCxnSpPr>
      <xdr:spPr>
        <a:xfrm>
          <a:off x="1117917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4540057-0AB1-45A7-B009-BD0D1CE83C66}"/>
            </a:ext>
          </a:extLst>
        </xdr:cNvPr>
        <xdr:cNvCxnSpPr/>
      </xdr:nvCxnSpPr>
      <xdr:spPr>
        <a:xfrm flipV="1">
          <a:off x="11255375" y="176530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7D305B-1696-4C90-AB9D-56001127E1F4}"/>
            </a:ext>
          </a:extLst>
        </xdr:cNvPr>
        <xdr:cNvCxnSpPr/>
      </xdr:nvCxnSpPr>
      <xdr:spPr>
        <a:xfrm>
          <a:off x="1117917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247732-E586-49E7-81F8-AC2E9BDCEEF9}"/>
            </a:ext>
          </a:extLst>
        </xdr:cNvPr>
        <xdr:cNvSpPr txBox="1"/>
      </xdr:nvSpPr>
      <xdr:spPr>
        <a:xfrm>
          <a:off x="701675" y="2797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9C134A-86A1-495A-8EE5-2468B8EE8CB9}"/>
            </a:ext>
          </a:extLst>
        </xdr:cNvPr>
        <xdr:cNvSpPr txBox="1"/>
      </xdr:nvSpPr>
      <xdr:spPr>
        <a:xfrm>
          <a:off x="701675" y="31146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1D6439D-46AA-4DFD-AE8C-50863FF4379B}"/>
            </a:ext>
          </a:extLst>
        </xdr:cNvPr>
        <xdr:cNvSpPr txBox="1"/>
      </xdr:nvSpPr>
      <xdr:spPr>
        <a:xfrm>
          <a:off x="7016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D9FC926-D002-4B1A-BC49-BAD0B4757E09}"/>
            </a:ext>
          </a:extLst>
        </xdr:cNvPr>
        <xdr:cNvSpPr txBox="1"/>
      </xdr:nvSpPr>
      <xdr:spPr>
        <a:xfrm>
          <a:off x="701675" y="37496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8A42104-3F9B-4C2C-8988-676127DE6863}"/>
            </a:ext>
          </a:extLst>
        </xdr:cNvPr>
        <xdr:cNvSpPr/>
      </xdr:nvSpPr>
      <xdr:spPr>
        <a:xfrm>
          <a:off x="762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947768A-8686-4AF2-B7A0-9868D33DBD82}"/>
            </a:ext>
          </a:extLst>
        </xdr:cNvPr>
        <xdr:cNvSpPr/>
      </xdr:nvSpPr>
      <xdr:spPr>
        <a:xfrm>
          <a:off x="8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870919-EAEF-4A82-AE5F-DFDCBB0F8F06}"/>
            </a:ext>
          </a:extLst>
        </xdr:cNvPr>
        <xdr:cNvSpPr/>
      </xdr:nvSpPr>
      <xdr:spPr>
        <a:xfrm>
          <a:off x="8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79DCAC5-6B77-4698-AB08-CCC356E5E685}"/>
            </a:ext>
          </a:extLst>
        </xdr:cNvPr>
        <xdr:cNvSpPr/>
      </xdr:nvSpPr>
      <xdr:spPr>
        <a:xfrm>
          <a:off x="1905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32166A-924D-44A8-B967-F9252ADF1E26}"/>
            </a:ext>
          </a:extLst>
        </xdr:cNvPr>
        <xdr:cNvSpPr/>
      </xdr:nvSpPr>
      <xdr:spPr>
        <a:xfrm>
          <a:off x="1905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24FE1E8-51AE-4606-9AF7-725D9F69A443}"/>
            </a:ext>
          </a:extLst>
        </xdr:cNvPr>
        <xdr:cNvSpPr/>
      </xdr:nvSpPr>
      <xdr:spPr>
        <a:xfrm>
          <a:off x="3048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89F3F6-EB7B-4698-9F95-DD19D5090CCE}"/>
            </a:ext>
          </a:extLst>
        </xdr:cNvPr>
        <xdr:cNvSpPr/>
      </xdr:nvSpPr>
      <xdr:spPr>
        <a:xfrm>
          <a:off x="3048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A8A9616-EDEB-4590-A356-826C6F4BD8B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85D615A-A928-434E-88D9-7BB06F59A7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6D5438C-0C53-4DD1-8D0D-7C1EEB1A3AD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007D3D9-F70B-4A14-A2F5-2FC729308E6F}"/>
            </a:ext>
          </a:extLst>
        </xdr:cNvPr>
        <xdr:cNvSpPr txBox="1"/>
      </xdr:nvSpPr>
      <xdr:spPr>
        <a:xfrm>
          <a:off x="297996"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46F158-80C1-4734-B177-33CF796E1E1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3EE7F14-8222-4354-8CFB-06AC63C40265}"/>
            </a:ext>
          </a:extLst>
        </xdr:cNvPr>
        <xdr:cNvSpPr txBox="1"/>
      </xdr:nvSpPr>
      <xdr:spPr>
        <a:xfrm>
          <a:off x="297996"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46B7BC0-B82D-4371-8EB2-A95484A6B8B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85ED793-4302-404A-ABB2-3E6B7E94A0E4}"/>
            </a:ext>
          </a:extLst>
        </xdr:cNvPr>
        <xdr:cNvSpPr txBox="1"/>
      </xdr:nvSpPr>
      <xdr:spPr>
        <a:xfrm>
          <a:off x="358941" y="671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4BF20F1-B1AB-4E07-80DC-75FF796183E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C732F5C-8C78-49E8-AC4A-163CD2595000}"/>
            </a:ext>
          </a:extLst>
        </xdr:cNvPr>
        <xdr:cNvSpPr txBox="1"/>
      </xdr:nvSpPr>
      <xdr:spPr>
        <a:xfrm>
          <a:off x="358941" y="633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B1EBBF6-AD3D-4E22-8A2C-9A1F6FA3C4E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73AC969-FF53-474F-94FD-6BAE9D1C67FD}"/>
            </a:ext>
          </a:extLst>
        </xdr:cNvPr>
        <xdr:cNvSpPr txBox="1"/>
      </xdr:nvSpPr>
      <xdr:spPr>
        <a:xfrm>
          <a:off x="358941" y="595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5B92A9C-9118-4D00-8138-C5352385EA2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CC99F8E-5FB0-4B21-A162-3643246BF2D8}"/>
            </a:ext>
          </a:extLst>
        </xdr:cNvPr>
        <xdr:cNvSpPr txBox="1"/>
      </xdr:nvSpPr>
      <xdr:spPr>
        <a:xfrm>
          <a:off x="358941" y="557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27B4C26-7B87-4770-A294-FD889D30ACD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977C351-7017-4369-AFB2-D5A2AEA7FEDC}"/>
            </a:ext>
          </a:extLst>
        </xdr:cNvPr>
        <xdr:cNvSpPr txBox="1"/>
      </xdr:nvSpPr>
      <xdr:spPr>
        <a:xfrm>
          <a:off x="423061" y="519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C7754FD-4B0B-457F-9D7B-61881B11C02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150495</xdr:rowOff>
    </xdr:from>
    <xdr:to>
      <xdr:col>24</xdr:col>
      <xdr:colOff>62865</xdr:colOff>
      <xdr:row>41</xdr:row>
      <xdr:rowOff>68580</xdr:rowOff>
    </xdr:to>
    <xdr:cxnSp macro="">
      <xdr:nvCxnSpPr>
        <xdr:cNvPr id="57" name="直線コネクタ 56">
          <a:extLst>
            <a:ext uri="{FF2B5EF4-FFF2-40B4-BE49-F238E27FC236}">
              <a16:creationId xmlns:a16="http://schemas.microsoft.com/office/drawing/2014/main" id="{37364CC0-A703-4F6A-954B-F8CFF9B1C63E}"/>
            </a:ext>
          </a:extLst>
        </xdr:cNvPr>
        <xdr:cNvCxnSpPr/>
      </xdr:nvCxnSpPr>
      <xdr:spPr>
        <a:xfrm flipV="1">
          <a:off x="4638040" y="5979795"/>
          <a:ext cx="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72407</xdr:rowOff>
    </xdr:from>
    <xdr:ext cx="405111" cy="259045"/>
    <xdr:sp macro="" textlink="">
      <xdr:nvSpPr>
        <xdr:cNvPr id="58" name="【道路】&#10;有形固定資産減価償却率最小値テキスト">
          <a:extLst>
            <a:ext uri="{FF2B5EF4-FFF2-40B4-BE49-F238E27FC236}">
              <a16:creationId xmlns:a16="http://schemas.microsoft.com/office/drawing/2014/main" id="{8675142F-9685-40C8-9BAF-2023A638F2A6}"/>
            </a:ext>
          </a:extLst>
        </xdr:cNvPr>
        <xdr:cNvSpPr txBox="1"/>
      </xdr:nvSpPr>
      <xdr:spPr>
        <a:xfrm>
          <a:off x="4676775"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68580</xdr:rowOff>
    </xdr:from>
    <xdr:to>
      <xdr:col>24</xdr:col>
      <xdr:colOff>152400</xdr:colOff>
      <xdr:row>41</xdr:row>
      <xdr:rowOff>68580</xdr:rowOff>
    </xdr:to>
    <xdr:cxnSp macro="">
      <xdr:nvCxnSpPr>
        <xdr:cNvPr id="59" name="直線コネクタ 58">
          <a:extLst>
            <a:ext uri="{FF2B5EF4-FFF2-40B4-BE49-F238E27FC236}">
              <a16:creationId xmlns:a16="http://schemas.microsoft.com/office/drawing/2014/main" id="{FC5FF3D2-4B6D-45AD-B294-F0B38E55CC49}"/>
            </a:ext>
          </a:extLst>
        </xdr:cNvPr>
        <xdr:cNvCxnSpPr/>
      </xdr:nvCxnSpPr>
      <xdr:spPr>
        <a:xfrm>
          <a:off x="4549775" y="710120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97172</xdr:rowOff>
    </xdr:from>
    <xdr:ext cx="405111" cy="259045"/>
    <xdr:sp macro="" textlink="">
      <xdr:nvSpPr>
        <xdr:cNvPr id="60" name="【道路】&#10;有形固定資産減価償却率最大値テキスト">
          <a:extLst>
            <a:ext uri="{FF2B5EF4-FFF2-40B4-BE49-F238E27FC236}">
              <a16:creationId xmlns:a16="http://schemas.microsoft.com/office/drawing/2014/main" id="{B0424C1C-4EB7-4E41-AE72-AC8915ABA6AC}"/>
            </a:ext>
          </a:extLst>
        </xdr:cNvPr>
        <xdr:cNvSpPr txBox="1"/>
      </xdr:nvSpPr>
      <xdr:spPr>
        <a:xfrm>
          <a:off x="4676775"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150495</xdr:rowOff>
    </xdr:from>
    <xdr:to>
      <xdr:col>24</xdr:col>
      <xdr:colOff>152400</xdr:colOff>
      <xdr:row>34</xdr:row>
      <xdr:rowOff>150495</xdr:rowOff>
    </xdr:to>
    <xdr:cxnSp macro="">
      <xdr:nvCxnSpPr>
        <xdr:cNvPr id="61" name="直線コネクタ 60">
          <a:extLst>
            <a:ext uri="{FF2B5EF4-FFF2-40B4-BE49-F238E27FC236}">
              <a16:creationId xmlns:a16="http://schemas.microsoft.com/office/drawing/2014/main" id="{E9F4C3BE-C5B0-4C5E-8973-E2830C7D62A2}"/>
            </a:ext>
          </a:extLst>
        </xdr:cNvPr>
        <xdr:cNvCxnSpPr/>
      </xdr:nvCxnSpPr>
      <xdr:spPr>
        <a:xfrm>
          <a:off x="4549775" y="597979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165752</xdr:rowOff>
    </xdr:from>
    <xdr:ext cx="405111" cy="259045"/>
    <xdr:sp macro="" textlink="">
      <xdr:nvSpPr>
        <xdr:cNvPr id="62" name="【道路】&#10;有形固定資産減価償却率平均値テキスト">
          <a:extLst>
            <a:ext uri="{FF2B5EF4-FFF2-40B4-BE49-F238E27FC236}">
              <a16:creationId xmlns:a16="http://schemas.microsoft.com/office/drawing/2014/main" id="{39C4D91E-6FC9-4BA2-AAB0-64C01982D5D6}"/>
            </a:ext>
          </a:extLst>
        </xdr:cNvPr>
        <xdr:cNvSpPr txBox="1"/>
      </xdr:nvSpPr>
      <xdr:spPr>
        <a:xfrm>
          <a:off x="4676775" y="6512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63" name="フローチャート: 判断 62">
          <a:extLst>
            <a:ext uri="{FF2B5EF4-FFF2-40B4-BE49-F238E27FC236}">
              <a16:creationId xmlns:a16="http://schemas.microsoft.com/office/drawing/2014/main" id="{794BF288-1BCB-48E6-9F77-6E37044CA092}"/>
            </a:ext>
          </a:extLst>
        </xdr:cNvPr>
        <xdr:cNvSpPr/>
      </xdr:nvSpPr>
      <xdr:spPr>
        <a:xfrm>
          <a:off x="4587875" y="65309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4" name="フローチャート: 判断 63">
          <a:extLst>
            <a:ext uri="{FF2B5EF4-FFF2-40B4-BE49-F238E27FC236}">
              <a16:creationId xmlns:a16="http://schemas.microsoft.com/office/drawing/2014/main" id="{530B7F3B-1EB6-4B23-B648-091DF528D48D}"/>
            </a:ext>
          </a:extLst>
        </xdr:cNvPr>
        <xdr:cNvSpPr/>
      </xdr:nvSpPr>
      <xdr:spPr>
        <a:xfrm>
          <a:off x="3749675" y="65055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FD50277C-D9AF-4869-A53D-4BB28FE72B28}"/>
            </a:ext>
          </a:extLst>
        </xdr:cNvPr>
        <xdr:cNvSpPr/>
      </xdr:nvSpPr>
      <xdr:spPr>
        <a:xfrm>
          <a:off x="2857500" y="649033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332DD34C-1827-4ECB-B8DB-350CF620C4A9}"/>
            </a:ext>
          </a:extLst>
        </xdr:cNvPr>
        <xdr:cNvSpPr/>
      </xdr:nvSpPr>
      <xdr:spPr>
        <a:xfrm>
          <a:off x="1971675" y="64712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1764D0DC-6801-4648-9D21-9DF3609518D3}"/>
            </a:ext>
          </a:extLst>
        </xdr:cNvPr>
        <xdr:cNvSpPr/>
      </xdr:nvSpPr>
      <xdr:spPr>
        <a:xfrm>
          <a:off x="1082675" y="645858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0522E80-B294-4479-BE8B-B072A62DA4C8}"/>
            </a:ext>
          </a:extLst>
        </xdr:cNvPr>
        <xdr:cNvSpPr txBox="1"/>
      </xdr:nvSpPr>
      <xdr:spPr>
        <a:xfrm>
          <a:off x="4448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E5F8ED7-D7BA-43E1-B49A-A665DCA6AA59}"/>
            </a:ext>
          </a:extLst>
        </xdr:cNvPr>
        <xdr:cNvSpPr txBox="1"/>
      </xdr:nvSpPr>
      <xdr:spPr>
        <a:xfrm>
          <a:off x="3609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F4FDB39-C228-4FDD-8EE8-5BB9F58F49FB}"/>
            </a:ext>
          </a:extLst>
        </xdr:cNvPr>
        <xdr:cNvSpPr txBox="1"/>
      </xdr:nvSpPr>
      <xdr:spPr>
        <a:xfrm>
          <a:off x="2720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BFF5DB5-A376-4DD5-810F-855DF4F13B0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B8CD521-693B-4C7D-BB94-7BE857B17DCD}"/>
            </a:ext>
          </a:extLst>
        </xdr:cNvPr>
        <xdr:cNvSpPr txBox="1"/>
      </xdr:nvSpPr>
      <xdr:spPr>
        <a:xfrm>
          <a:off x="94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52070</xdr:rowOff>
    </xdr:from>
    <xdr:to>
      <xdr:col>24</xdr:col>
      <xdr:colOff>114300</xdr:colOff>
      <xdr:row>36</xdr:row>
      <xdr:rowOff>153670</xdr:rowOff>
    </xdr:to>
    <xdr:sp macro="" textlink="">
      <xdr:nvSpPr>
        <xdr:cNvPr id="73" name="楕円 72">
          <a:extLst>
            <a:ext uri="{FF2B5EF4-FFF2-40B4-BE49-F238E27FC236}">
              <a16:creationId xmlns:a16="http://schemas.microsoft.com/office/drawing/2014/main" id="{0A0ACE2A-F6D9-4680-9719-8CEDA736B501}"/>
            </a:ext>
          </a:extLst>
        </xdr:cNvPr>
        <xdr:cNvSpPr/>
      </xdr:nvSpPr>
      <xdr:spPr>
        <a:xfrm>
          <a:off x="4587875" y="622744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74947</xdr:rowOff>
    </xdr:from>
    <xdr:ext cx="405111" cy="259045"/>
    <xdr:sp macro="" textlink="">
      <xdr:nvSpPr>
        <xdr:cNvPr id="74" name="【道路】&#10;有形固定資産減価償却率該当値テキスト">
          <a:extLst>
            <a:ext uri="{FF2B5EF4-FFF2-40B4-BE49-F238E27FC236}">
              <a16:creationId xmlns:a16="http://schemas.microsoft.com/office/drawing/2014/main" id="{19E5215E-990B-4A23-9D0E-976FEFC82251}"/>
            </a:ext>
          </a:extLst>
        </xdr:cNvPr>
        <xdr:cNvSpPr txBox="1"/>
      </xdr:nvSpPr>
      <xdr:spPr>
        <a:xfrm>
          <a:off x="4676775"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17780</xdr:rowOff>
    </xdr:from>
    <xdr:to>
      <xdr:col>20</xdr:col>
      <xdr:colOff>38100</xdr:colOff>
      <xdr:row>36</xdr:row>
      <xdr:rowOff>119380</xdr:rowOff>
    </xdr:to>
    <xdr:sp macro="" textlink="">
      <xdr:nvSpPr>
        <xdr:cNvPr id="75" name="楕円 74">
          <a:extLst>
            <a:ext uri="{FF2B5EF4-FFF2-40B4-BE49-F238E27FC236}">
              <a16:creationId xmlns:a16="http://schemas.microsoft.com/office/drawing/2014/main" id="{E699E51C-C711-4546-B08C-298CCCAD5BE2}"/>
            </a:ext>
          </a:extLst>
        </xdr:cNvPr>
        <xdr:cNvSpPr/>
      </xdr:nvSpPr>
      <xdr:spPr>
        <a:xfrm>
          <a:off x="3749675" y="618998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68580</xdr:rowOff>
    </xdr:from>
    <xdr:to>
      <xdr:col>24</xdr:col>
      <xdr:colOff>63500</xdr:colOff>
      <xdr:row>36</xdr:row>
      <xdr:rowOff>102870</xdr:rowOff>
    </xdr:to>
    <xdr:cxnSp macro="">
      <xdr:nvCxnSpPr>
        <xdr:cNvPr id="76" name="直線コネクタ 75">
          <a:extLst>
            <a:ext uri="{FF2B5EF4-FFF2-40B4-BE49-F238E27FC236}">
              <a16:creationId xmlns:a16="http://schemas.microsoft.com/office/drawing/2014/main" id="{A1B68135-5E8C-416F-AD33-F4CED184648C}"/>
            </a:ext>
          </a:extLst>
        </xdr:cNvPr>
        <xdr:cNvCxnSpPr/>
      </xdr:nvCxnSpPr>
      <xdr:spPr>
        <a:xfrm>
          <a:off x="3800475" y="62439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77" name="楕円 76">
          <a:extLst>
            <a:ext uri="{FF2B5EF4-FFF2-40B4-BE49-F238E27FC236}">
              <a16:creationId xmlns:a16="http://schemas.microsoft.com/office/drawing/2014/main" id="{676B54B0-FC2D-4DBC-81F1-6277C61211F6}"/>
            </a:ext>
          </a:extLst>
        </xdr:cNvPr>
        <xdr:cNvSpPr/>
      </xdr:nvSpPr>
      <xdr:spPr>
        <a:xfrm>
          <a:off x="2857500" y="616267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38100</xdr:rowOff>
    </xdr:from>
    <xdr:to>
      <xdr:col>19</xdr:col>
      <xdr:colOff>177800</xdr:colOff>
      <xdr:row>36</xdr:row>
      <xdr:rowOff>68580</xdr:rowOff>
    </xdr:to>
    <xdr:cxnSp macro="">
      <xdr:nvCxnSpPr>
        <xdr:cNvPr id="78" name="直線コネクタ 77">
          <a:extLst>
            <a:ext uri="{FF2B5EF4-FFF2-40B4-BE49-F238E27FC236}">
              <a16:creationId xmlns:a16="http://schemas.microsoft.com/office/drawing/2014/main" id="{3B660439-AA77-48EA-BB45-E9388A02AFFE}"/>
            </a:ext>
          </a:extLst>
        </xdr:cNvPr>
        <xdr:cNvCxnSpPr/>
      </xdr:nvCxnSpPr>
      <xdr:spPr>
        <a:xfrm>
          <a:off x="2911475" y="6210300"/>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128270</xdr:rowOff>
    </xdr:from>
    <xdr:to>
      <xdr:col>10</xdr:col>
      <xdr:colOff>165100</xdr:colOff>
      <xdr:row>36</xdr:row>
      <xdr:rowOff>58420</xdr:rowOff>
    </xdr:to>
    <xdr:sp macro="" textlink="">
      <xdr:nvSpPr>
        <xdr:cNvPr id="79" name="楕円 78">
          <a:extLst>
            <a:ext uri="{FF2B5EF4-FFF2-40B4-BE49-F238E27FC236}">
              <a16:creationId xmlns:a16="http://schemas.microsoft.com/office/drawing/2014/main" id="{61A7B08F-AD8B-4D64-A450-BC0E0004AF07}"/>
            </a:ext>
          </a:extLst>
        </xdr:cNvPr>
        <xdr:cNvSpPr/>
      </xdr:nvSpPr>
      <xdr:spPr>
        <a:xfrm>
          <a:off x="1971675" y="61321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xdr:rowOff>
    </xdr:from>
    <xdr:to>
      <xdr:col>15</xdr:col>
      <xdr:colOff>50800</xdr:colOff>
      <xdr:row>36</xdr:row>
      <xdr:rowOff>38100</xdr:rowOff>
    </xdr:to>
    <xdr:cxnSp macro="">
      <xdr:nvCxnSpPr>
        <xdr:cNvPr id="80" name="直線コネクタ 79">
          <a:extLst>
            <a:ext uri="{FF2B5EF4-FFF2-40B4-BE49-F238E27FC236}">
              <a16:creationId xmlns:a16="http://schemas.microsoft.com/office/drawing/2014/main" id="{52C87644-4390-4E3B-BF8A-D1A0206C6AD9}"/>
            </a:ext>
          </a:extLst>
        </xdr:cNvPr>
        <xdr:cNvCxnSpPr/>
      </xdr:nvCxnSpPr>
      <xdr:spPr>
        <a:xfrm>
          <a:off x="2019300" y="6182995"/>
          <a:ext cx="8921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81" name="楕円 80">
          <a:extLst>
            <a:ext uri="{FF2B5EF4-FFF2-40B4-BE49-F238E27FC236}">
              <a16:creationId xmlns:a16="http://schemas.microsoft.com/office/drawing/2014/main" id="{E22C4AF0-DC75-4AB4-80A4-3645DC2C6E0C}"/>
            </a:ext>
          </a:extLst>
        </xdr:cNvPr>
        <xdr:cNvSpPr/>
      </xdr:nvSpPr>
      <xdr:spPr>
        <a:xfrm>
          <a:off x="1082675" y="610933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36</xdr:row>
      <xdr:rowOff>7620</xdr:rowOff>
    </xdr:to>
    <xdr:cxnSp macro="">
      <xdr:nvCxnSpPr>
        <xdr:cNvPr id="82" name="直線コネクタ 81">
          <a:extLst>
            <a:ext uri="{FF2B5EF4-FFF2-40B4-BE49-F238E27FC236}">
              <a16:creationId xmlns:a16="http://schemas.microsoft.com/office/drawing/2014/main" id="{F8CA71E5-6420-402A-B0B3-37FD94724E2A}"/>
            </a:ext>
          </a:extLst>
        </xdr:cNvPr>
        <xdr:cNvCxnSpPr/>
      </xdr:nvCxnSpPr>
      <xdr:spPr>
        <a:xfrm>
          <a:off x="1133475" y="6156960"/>
          <a:ext cx="8858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83" name="n_1aveValue【道路】&#10;有形固定資産減価償却率">
          <a:extLst>
            <a:ext uri="{FF2B5EF4-FFF2-40B4-BE49-F238E27FC236}">
              <a16:creationId xmlns:a16="http://schemas.microsoft.com/office/drawing/2014/main" id="{D5A1CED7-4DE9-4C41-82B6-9AD098CDDBCD}"/>
            </a:ext>
          </a:extLst>
        </xdr:cNvPr>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1D36372F-46CE-43BE-A40E-DE2BF2A18CA1}"/>
            </a:ext>
          </a:extLst>
        </xdr:cNvPr>
        <xdr:cNvSpPr txBox="1"/>
      </xdr:nvSpPr>
      <xdr:spPr>
        <a:xfrm>
          <a:off x="2705744" y="658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AB3C11ED-C83A-4875-8364-088645AD2EC8}"/>
            </a:ext>
          </a:extLst>
        </xdr:cNvPr>
        <xdr:cNvSpPr txBox="1"/>
      </xdr:nvSpPr>
      <xdr:spPr>
        <a:xfrm>
          <a:off x="1819919" y="656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ED2D3B7D-B283-4D12-BD1D-0D9ED1095F5D}"/>
            </a:ext>
          </a:extLst>
        </xdr:cNvPr>
        <xdr:cNvSpPr txBox="1"/>
      </xdr:nvSpPr>
      <xdr:spPr>
        <a:xfrm>
          <a:off x="930919"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135907</xdr:rowOff>
    </xdr:from>
    <xdr:ext cx="405111" cy="259045"/>
    <xdr:sp macro="" textlink="">
      <xdr:nvSpPr>
        <xdr:cNvPr id="87" name="n_1mainValue【道路】&#10;有形固定資産減価償却率">
          <a:extLst>
            <a:ext uri="{FF2B5EF4-FFF2-40B4-BE49-F238E27FC236}">
              <a16:creationId xmlns:a16="http://schemas.microsoft.com/office/drawing/2014/main" id="{91E3E0CB-6AE2-4A1E-9F7E-3B3441B8663F}"/>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105427</xdr:rowOff>
    </xdr:from>
    <xdr:ext cx="405111" cy="259045"/>
    <xdr:sp macro="" textlink="">
      <xdr:nvSpPr>
        <xdr:cNvPr id="88" name="n_2mainValue【道路】&#10;有形固定資産減価償却率">
          <a:extLst>
            <a:ext uri="{FF2B5EF4-FFF2-40B4-BE49-F238E27FC236}">
              <a16:creationId xmlns:a16="http://schemas.microsoft.com/office/drawing/2014/main" id="{AC754296-2A87-456A-8CDF-835A3DC09950}"/>
            </a:ext>
          </a:extLst>
        </xdr:cNvPr>
        <xdr:cNvSpPr txBox="1"/>
      </xdr:nvSpPr>
      <xdr:spPr>
        <a:xfrm>
          <a:off x="2705744" y="5937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9" name="n_3mainValue【道路】&#10;有形固定資産減価償却率">
          <a:extLst>
            <a:ext uri="{FF2B5EF4-FFF2-40B4-BE49-F238E27FC236}">
              <a16:creationId xmlns:a16="http://schemas.microsoft.com/office/drawing/2014/main" id="{3D25B205-E51B-40F4-BC7E-AEF46F242809}"/>
            </a:ext>
          </a:extLst>
        </xdr:cNvPr>
        <xdr:cNvSpPr txBox="1"/>
      </xdr:nvSpPr>
      <xdr:spPr>
        <a:xfrm>
          <a:off x="1819919"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90" name="n_4mainValue【道路】&#10;有形固定資産減価償却率">
          <a:extLst>
            <a:ext uri="{FF2B5EF4-FFF2-40B4-BE49-F238E27FC236}">
              <a16:creationId xmlns:a16="http://schemas.microsoft.com/office/drawing/2014/main" id="{47A92249-90FB-4EC7-A630-87D7AFEE02E3}"/>
            </a:ext>
          </a:extLst>
        </xdr:cNvPr>
        <xdr:cNvSpPr txBox="1"/>
      </xdr:nvSpPr>
      <xdr:spPr>
        <a:xfrm>
          <a:off x="930919" y="588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07857A9-596B-47BB-8822-0D828B012372}"/>
            </a:ext>
          </a:extLst>
        </xdr:cNvPr>
        <xdr:cNvSpPr/>
      </xdr:nvSpPr>
      <xdr:spPr>
        <a:xfrm>
          <a:off x="6607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FFC04F9-F8A6-4037-86ED-5677790FC38F}"/>
            </a:ext>
          </a:extLst>
        </xdr:cNvPr>
        <xdr:cNvSpPr/>
      </xdr:nvSpPr>
      <xdr:spPr>
        <a:xfrm>
          <a:off x="6734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1DDB6C6-D309-4011-906C-C6EFEC548C1A}"/>
            </a:ext>
          </a:extLst>
        </xdr:cNvPr>
        <xdr:cNvSpPr/>
      </xdr:nvSpPr>
      <xdr:spPr>
        <a:xfrm>
          <a:off x="6734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0B2993F-302D-4366-ABDB-ECBCC2D1B7AD}"/>
            </a:ext>
          </a:extLst>
        </xdr:cNvPr>
        <xdr:cNvSpPr/>
      </xdr:nvSpPr>
      <xdr:spPr>
        <a:xfrm>
          <a:off x="7750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C2DA922-FF39-4253-9637-D3CEF7A2926A}"/>
            </a:ext>
          </a:extLst>
        </xdr:cNvPr>
        <xdr:cNvSpPr/>
      </xdr:nvSpPr>
      <xdr:spPr>
        <a:xfrm>
          <a:off x="7750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F723D67-64BE-468C-9F2A-1AE8767E45D9}"/>
            </a:ext>
          </a:extLst>
        </xdr:cNvPr>
        <xdr:cNvSpPr/>
      </xdr:nvSpPr>
      <xdr:spPr>
        <a:xfrm>
          <a:off x="8893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A0CD2B8-F48F-4BE0-B05A-49A99A6BCA45}"/>
            </a:ext>
          </a:extLst>
        </xdr:cNvPr>
        <xdr:cNvSpPr/>
      </xdr:nvSpPr>
      <xdr:spPr>
        <a:xfrm>
          <a:off x="8893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A4FFC13-8AA9-4591-A41B-CEB9943AA031}"/>
            </a:ext>
          </a:extLst>
        </xdr:cNvPr>
        <xdr:cNvSpPr/>
      </xdr:nvSpPr>
      <xdr:spPr>
        <a:xfrm>
          <a:off x="6607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E4D703C-18AF-4DCF-9BCE-55928A073AAE}"/>
            </a:ext>
          </a:extLst>
        </xdr:cNvPr>
        <xdr:cNvSpPr txBox="1"/>
      </xdr:nvSpPr>
      <xdr:spPr>
        <a:xfrm>
          <a:off x="6569075"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0A3727A-4721-4FCE-BE8E-D931D188CB9F}"/>
            </a:ext>
          </a:extLst>
        </xdr:cNvPr>
        <xdr:cNvCxnSpPr/>
      </xdr:nvCxnSpPr>
      <xdr:spPr>
        <a:xfrm>
          <a:off x="6607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16E55413-FD70-4F22-A775-279A1F49AB7B}"/>
            </a:ext>
          </a:extLst>
        </xdr:cNvPr>
        <xdr:cNvCxnSpPr/>
      </xdr:nvCxnSpPr>
      <xdr:spPr>
        <a:xfrm>
          <a:off x="6607175"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186B638F-5296-427D-9C6D-181A915AE939}"/>
            </a:ext>
          </a:extLst>
        </xdr:cNvPr>
        <xdr:cNvSpPr txBox="1"/>
      </xdr:nvSpPr>
      <xdr:spPr>
        <a:xfrm>
          <a:off x="6136821" y="702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24B77E43-D056-46C9-B9EE-DE05F0F74326}"/>
            </a:ext>
          </a:extLst>
        </xdr:cNvPr>
        <xdr:cNvCxnSpPr/>
      </xdr:nvCxnSpPr>
      <xdr:spPr>
        <a:xfrm>
          <a:off x="6607175"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431FA130-BC22-4C9F-950B-A37C46DCD8FD}"/>
            </a:ext>
          </a:extLst>
        </xdr:cNvPr>
        <xdr:cNvSpPr txBox="1"/>
      </xdr:nvSpPr>
      <xdr:spPr>
        <a:xfrm>
          <a:off x="6072701" y="6566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413312D-25E7-4E3A-B3DC-E2D6E701E423}"/>
            </a:ext>
          </a:extLst>
        </xdr:cNvPr>
        <xdr:cNvCxnSpPr/>
      </xdr:nvCxnSpPr>
      <xdr:spPr>
        <a:xfrm>
          <a:off x="6607175"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72BF5308-661A-44C4-8D99-5DA6B0F9C511}"/>
            </a:ext>
          </a:extLst>
        </xdr:cNvPr>
        <xdr:cNvSpPr txBox="1"/>
      </xdr:nvSpPr>
      <xdr:spPr>
        <a:xfrm>
          <a:off x="6072701" y="6109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1CD4618-73B8-4224-890F-512A953F300C}"/>
            </a:ext>
          </a:extLst>
        </xdr:cNvPr>
        <xdr:cNvCxnSpPr/>
      </xdr:nvCxnSpPr>
      <xdr:spPr>
        <a:xfrm>
          <a:off x="6607175"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DBC66636-B19A-4213-B594-DBD41BB136A7}"/>
            </a:ext>
          </a:extLst>
        </xdr:cNvPr>
        <xdr:cNvSpPr txBox="1"/>
      </xdr:nvSpPr>
      <xdr:spPr>
        <a:xfrm>
          <a:off x="6072701" y="5652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35C3752-912D-4E85-B7DC-A0FAB567DB2F}"/>
            </a:ext>
          </a:extLst>
        </xdr:cNvPr>
        <xdr:cNvCxnSpPr/>
      </xdr:nvCxnSpPr>
      <xdr:spPr>
        <a:xfrm>
          <a:off x="6607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1693DCB1-FD2D-46CE-ACB4-F9456E9BBE26}"/>
            </a:ext>
          </a:extLst>
        </xdr:cNvPr>
        <xdr:cNvSpPr txBox="1"/>
      </xdr:nvSpPr>
      <xdr:spPr>
        <a:xfrm>
          <a:off x="6072701" y="5194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4551CAB-FD57-4EFE-B8A4-53F8D67F34E9}"/>
            </a:ext>
          </a:extLst>
        </xdr:cNvPr>
        <xdr:cNvSpPr/>
      </xdr:nvSpPr>
      <xdr:spPr>
        <a:xfrm>
          <a:off x="6607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58918</xdr:rowOff>
    </xdr:from>
    <xdr:to>
      <xdr:col>54</xdr:col>
      <xdr:colOff>189865</xdr:colOff>
      <xdr:row>41</xdr:row>
      <xdr:rowOff>27874</xdr:rowOff>
    </xdr:to>
    <xdr:cxnSp macro="">
      <xdr:nvCxnSpPr>
        <xdr:cNvPr id="112" name="直線コネクタ 111">
          <a:extLst>
            <a:ext uri="{FF2B5EF4-FFF2-40B4-BE49-F238E27FC236}">
              <a16:creationId xmlns:a16="http://schemas.microsoft.com/office/drawing/2014/main" id="{DC6B90A5-3DC1-45BD-9CEF-CD176562A73F}"/>
            </a:ext>
          </a:extLst>
        </xdr:cNvPr>
        <xdr:cNvCxnSpPr/>
      </xdr:nvCxnSpPr>
      <xdr:spPr>
        <a:xfrm flipV="1">
          <a:off x="10476865" y="5716768"/>
          <a:ext cx="0" cy="1343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31701</xdr:rowOff>
    </xdr:from>
    <xdr:ext cx="469744" cy="259045"/>
    <xdr:sp macro="" textlink="">
      <xdr:nvSpPr>
        <xdr:cNvPr id="113" name="【道路】&#10;一人当たり延長最小値テキスト">
          <a:extLst>
            <a:ext uri="{FF2B5EF4-FFF2-40B4-BE49-F238E27FC236}">
              <a16:creationId xmlns:a16="http://schemas.microsoft.com/office/drawing/2014/main" id="{DF424C95-CD99-4D16-9F61-9315CC8D1BB5}"/>
            </a:ext>
          </a:extLst>
        </xdr:cNvPr>
        <xdr:cNvSpPr txBox="1"/>
      </xdr:nvSpPr>
      <xdr:spPr>
        <a:xfrm>
          <a:off x="10515600" y="70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27874</xdr:rowOff>
    </xdr:from>
    <xdr:to>
      <xdr:col>55</xdr:col>
      <xdr:colOff>88900</xdr:colOff>
      <xdr:row>41</xdr:row>
      <xdr:rowOff>27874</xdr:rowOff>
    </xdr:to>
    <xdr:cxnSp macro="">
      <xdr:nvCxnSpPr>
        <xdr:cNvPr id="114" name="直線コネクタ 113">
          <a:extLst>
            <a:ext uri="{FF2B5EF4-FFF2-40B4-BE49-F238E27FC236}">
              <a16:creationId xmlns:a16="http://schemas.microsoft.com/office/drawing/2014/main" id="{F3A9D4BB-FBE7-43D0-BC77-144CF0C68941}"/>
            </a:ext>
          </a:extLst>
        </xdr:cNvPr>
        <xdr:cNvCxnSpPr/>
      </xdr:nvCxnSpPr>
      <xdr:spPr>
        <a:xfrm>
          <a:off x="10391775" y="706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5595</xdr:rowOff>
    </xdr:from>
    <xdr:ext cx="534377" cy="259045"/>
    <xdr:sp macro="" textlink="">
      <xdr:nvSpPr>
        <xdr:cNvPr id="115" name="【道路】&#10;一人当たり延長最大値テキスト">
          <a:extLst>
            <a:ext uri="{FF2B5EF4-FFF2-40B4-BE49-F238E27FC236}">
              <a16:creationId xmlns:a16="http://schemas.microsoft.com/office/drawing/2014/main" id="{22D1565E-155D-4C0A-88C0-27D458C210A9}"/>
            </a:ext>
          </a:extLst>
        </xdr:cNvPr>
        <xdr:cNvSpPr txBox="1"/>
      </xdr:nvSpPr>
      <xdr:spPr>
        <a:xfrm>
          <a:off x="10515600" y="549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58918</xdr:rowOff>
    </xdr:from>
    <xdr:to>
      <xdr:col>55</xdr:col>
      <xdr:colOff>88900</xdr:colOff>
      <xdr:row>33</xdr:row>
      <xdr:rowOff>58918</xdr:rowOff>
    </xdr:to>
    <xdr:cxnSp macro="">
      <xdr:nvCxnSpPr>
        <xdr:cNvPr id="116" name="直線コネクタ 115">
          <a:extLst>
            <a:ext uri="{FF2B5EF4-FFF2-40B4-BE49-F238E27FC236}">
              <a16:creationId xmlns:a16="http://schemas.microsoft.com/office/drawing/2014/main" id="{18033614-FF48-4527-9007-A310FBCB1D0D}"/>
            </a:ext>
          </a:extLst>
        </xdr:cNvPr>
        <xdr:cNvCxnSpPr/>
      </xdr:nvCxnSpPr>
      <xdr:spPr>
        <a:xfrm>
          <a:off x="10391775" y="5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135556</xdr:rowOff>
    </xdr:from>
    <xdr:ext cx="469744" cy="259045"/>
    <xdr:sp macro="" textlink="">
      <xdr:nvSpPr>
        <xdr:cNvPr id="117" name="【道路】&#10;一人当たり延長平均値テキスト">
          <a:extLst>
            <a:ext uri="{FF2B5EF4-FFF2-40B4-BE49-F238E27FC236}">
              <a16:creationId xmlns:a16="http://schemas.microsoft.com/office/drawing/2014/main" id="{F92C125B-AC3D-4C88-93BA-74C1E247D0AF}"/>
            </a:ext>
          </a:extLst>
        </xdr:cNvPr>
        <xdr:cNvSpPr txBox="1"/>
      </xdr:nvSpPr>
      <xdr:spPr>
        <a:xfrm>
          <a:off x="10515600" y="665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112679</xdr:rowOff>
    </xdr:from>
    <xdr:to>
      <xdr:col>55</xdr:col>
      <xdr:colOff>50800</xdr:colOff>
      <xdr:row>40</xdr:row>
      <xdr:rowOff>42829</xdr:rowOff>
    </xdr:to>
    <xdr:sp macro="" textlink="">
      <xdr:nvSpPr>
        <xdr:cNvPr id="118" name="フローチャート: 判断 117">
          <a:extLst>
            <a:ext uri="{FF2B5EF4-FFF2-40B4-BE49-F238E27FC236}">
              <a16:creationId xmlns:a16="http://schemas.microsoft.com/office/drawing/2014/main" id="{E694B4B6-5DC9-48BE-8F2E-B32FDD725DB7}"/>
            </a:ext>
          </a:extLst>
        </xdr:cNvPr>
        <xdr:cNvSpPr/>
      </xdr:nvSpPr>
      <xdr:spPr>
        <a:xfrm>
          <a:off x="10429875" y="679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112131</xdr:rowOff>
    </xdr:from>
    <xdr:to>
      <xdr:col>50</xdr:col>
      <xdr:colOff>165100</xdr:colOff>
      <xdr:row>40</xdr:row>
      <xdr:rowOff>42281</xdr:rowOff>
    </xdr:to>
    <xdr:sp macro="" textlink="">
      <xdr:nvSpPr>
        <xdr:cNvPr id="119" name="フローチャート: 判断 118">
          <a:extLst>
            <a:ext uri="{FF2B5EF4-FFF2-40B4-BE49-F238E27FC236}">
              <a16:creationId xmlns:a16="http://schemas.microsoft.com/office/drawing/2014/main" id="{19D93123-F004-4179-853A-04AAD55A7153}"/>
            </a:ext>
          </a:extLst>
        </xdr:cNvPr>
        <xdr:cNvSpPr/>
      </xdr:nvSpPr>
      <xdr:spPr>
        <a:xfrm>
          <a:off x="9591675"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118257</xdr:rowOff>
    </xdr:from>
    <xdr:to>
      <xdr:col>46</xdr:col>
      <xdr:colOff>38100</xdr:colOff>
      <xdr:row>40</xdr:row>
      <xdr:rowOff>48407</xdr:rowOff>
    </xdr:to>
    <xdr:sp macro="" textlink="">
      <xdr:nvSpPr>
        <xdr:cNvPr id="120" name="フローチャート: 判断 119">
          <a:extLst>
            <a:ext uri="{FF2B5EF4-FFF2-40B4-BE49-F238E27FC236}">
              <a16:creationId xmlns:a16="http://schemas.microsoft.com/office/drawing/2014/main" id="{95FA2B7A-E323-4CF5-ACF3-BB513698A7D6}"/>
            </a:ext>
          </a:extLst>
        </xdr:cNvPr>
        <xdr:cNvSpPr/>
      </xdr:nvSpPr>
      <xdr:spPr>
        <a:xfrm>
          <a:off x="8702675" y="6804807"/>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125755</xdr:rowOff>
    </xdr:from>
    <xdr:to>
      <xdr:col>41</xdr:col>
      <xdr:colOff>101600</xdr:colOff>
      <xdr:row>40</xdr:row>
      <xdr:rowOff>55905</xdr:rowOff>
    </xdr:to>
    <xdr:sp macro="" textlink="">
      <xdr:nvSpPr>
        <xdr:cNvPr id="121" name="フローチャート: 判断 120">
          <a:extLst>
            <a:ext uri="{FF2B5EF4-FFF2-40B4-BE49-F238E27FC236}">
              <a16:creationId xmlns:a16="http://schemas.microsoft.com/office/drawing/2014/main" id="{E4A5C2F6-2B89-4488-8AA2-03A5B7360EF0}"/>
            </a:ext>
          </a:extLst>
        </xdr:cNvPr>
        <xdr:cNvSpPr/>
      </xdr:nvSpPr>
      <xdr:spPr>
        <a:xfrm>
          <a:off x="7810500" y="6815480"/>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126578</xdr:rowOff>
    </xdr:from>
    <xdr:to>
      <xdr:col>36</xdr:col>
      <xdr:colOff>165100</xdr:colOff>
      <xdr:row>40</xdr:row>
      <xdr:rowOff>56728</xdr:rowOff>
    </xdr:to>
    <xdr:sp macro="" textlink="">
      <xdr:nvSpPr>
        <xdr:cNvPr id="122" name="フローチャート: 判断 121">
          <a:extLst>
            <a:ext uri="{FF2B5EF4-FFF2-40B4-BE49-F238E27FC236}">
              <a16:creationId xmlns:a16="http://schemas.microsoft.com/office/drawing/2014/main" id="{C5C2EA59-3B05-4661-BB02-B8B0A3CE1465}"/>
            </a:ext>
          </a:extLst>
        </xdr:cNvPr>
        <xdr:cNvSpPr/>
      </xdr:nvSpPr>
      <xdr:spPr>
        <a:xfrm>
          <a:off x="6924675" y="6816303"/>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D59CB50-92BE-400C-8FAA-98AB74B07BA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C6FE904-1CA5-4DFF-86AB-D21369B5924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8E5F39B-4461-45CE-85ED-F87D70835F7F}"/>
            </a:ext>
          </a:extLst>
        </xdr:cNvPr>
        <xdr:cNvSpPr txBox="1"/>
      </xdr:nvSpPr>
      <xdr:spPr>
        <a:xfrm>
          <a:off x="856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F0E76A7-0499-4EF2-A26B-3476B3D0CFF2}"/>
            </a:ext>
          </a:extLst>
        </xdr:cNvPr>
        <xdr:cNvSpPr txBox="1"/>
      </xdr:nvSpPr>
      <xdr:spPr>
        <a:xfrm>
          <a:off x="767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F3D61A1-76B5-4FF9-8305-8592688DFA1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45059</xdr:rowOff>
    </xdr:from>
    <xdr:to>
      <xdr:col>55</xdr:col>
      <xdr:colOff>50800</xdr:colOff>
      <xdr:row>40</xdr:row>
      <xdr:rowOff>146659</xdr:rowOff>
    </xdr:to>
    <xdr:sp macro="" textlink="">
      <xdr:nvSpPr>
        <xdr:cNvPr id="128" name="楕円 127">
          <a:extLst>
            <a:ext uri="{FF2B5EF4-FFF2-40B4-BE49-F238E27FC236}">
              <a16:creationId xmlns:a16="http://schemas.microsoft.com/office/drawing/2014/main" id="{F5CFB7EE-2821-4985-9530-AEF33506BF00}"/>
            </a:ext>
          </a:extLst>
        </xdr:cNvPr>
        <xdr:cNvSpPr/>
      </xdr:nvSpPr>
      <xdr:spPr>
        <a:xfrm>
          <a:off x="10429875" y="690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131436</xdr:rowOff>
    </xdr:from>
    <xdr:ext cx="469744" cy="259045"/>
    <xdr:sp macro="" textlink="">
      <xdr:nvSpPr>
        <xdr:cNvPr id="129" name="【道路】&#10;一人当たり延長該当値テキスト">
          <a:extLst>
            <a:ext uri="{FF2B5EF4-FFF2-40B4-BE49-F238E27FC236}">
              <a16:creationId xmlns:a16="http://schemas.microsoft.com/office/drawing/2014/main" id="{F4979856-7F0B-4E5D-AA59-8FA18804B2BA}"/>
            </a:ext>
          </a:extLst>
        </xdr:cNvPr>
        <xdr:cNvSpPr txBox="1"/>
      </xdr:nvSpPr>
      <xdr:spPr>
        <a:xfrm>
          <a:off x="10515600" y="681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46294</xdr:rowOff>
    </xdr:from>
    <xdr:to>
      <xdr:col>50</xdr:col>
      <xdr:colOff>165100</xdr:colOff>
      <xdr:row>40</xdr:row>
      <xdr:rowOff>147894</xdr:rowOff>
    </xdr:to>
    <xdr:sp macro="" textlink="">
      <xdr:nvSpPr>
        <xdr:cNvPr id="130" name="楕円 129">
          <a:extLst>
            <a:ext uri="{FF2B5EF4-FFF2-40B4-BE49-F238E27FC236}">
              <a16:creationId xmlns:a16="http://schemas.microsoft.com/office/drawing/2014/main" id="{8AB9241C-63E3-44AD-9545-D5CCDA0C58B1}"/>
            </a:ext>
          </a:extLst>
        </xdr:cNvPr>
        <xdr:cNvSpPr/>
      </xdr:nvSpPr>
      <xdr:spPr>
        <a:xfrm>
          <a:off x="9591675" y="6907469"/>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95859</xdr:rowOff>
    </xdr:from>
    <xdr:to>
      <xdr:col>55</xdr:col>
      <xdr:colOff>0</xdr:colOff>
      <xdr:row>40</xdr:row>
      <xdr:rowOff>97094</xdr:rowOff>
    </xdr:to>
    <xdr:cxnSp macro="">
      <xdr:nvCxnSpPr>
        <xdr:cNvPr id="131" name="直線コネクタ 130">
          <a:extLst>
            <a:ext uri="{FF2B5EF4-FFF2-40B4-BE49-F238E27FC236}">
              <a16:creationId xmlns:a16="http://schemas.microsoft.com/office/drawing/2014/main" id="{5537459C-AE64-48DF-8297-DF7E0E8F8848}"/>
            </a:ext>
          </a:extLst>
        </xdr:cNvPr>
        <xdr:cNvCxnSpPr/>
      </xdr:nvCxnSpPr>
      <xdr:spPr>
        <a:xfrm flipV="1">
          <a:off x="9639300" y="6953859"/>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46706</xdr:rowOff>
    </xdr:from>
    <xdr:to>
      <xdr:col>46</xdr:col>
      <xdr:colOff>38100</xdr:colOff>
      <xdr:row>40</xdr:row>
      <xdr:rowOff>148306</xdr:rowOff>
    </xdr:to>
    <xdr:sp macro="" textlink="">
      <xdr:nvSpPr>
        <xdr:cNvPr id="132" name="楕円 131">
          <a:extLst>
            <a:ext uri="{FF2B5EF4-FFF2-40B4-BE49-F238E27FC236}">
              <a16:creationId xmlns:a16="http://schemas.microsoft.com/office/drawing/2014/main" id="{40E01CEA-9DFF-4E9E-AC0B-95D5D0222554}"/>
            </a:ext>
          </a:extLst>
        </xdr:cNvPr>
        <xdr:cNvSpPr/>
      </xdr:nvSpPr>
      <xdr:spPr>
        <a:xfrm>
          <a:off x="8702675" y="690788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97094</xdr:rowOff>
    </xdr:from>
    <xdr:to>
      <xdr:col>50</xdr:col>
      <xdr:colOff>114300</xdr:colOff>
      <xdr:row>40</xdr:row>
      <xdr:rowOff>97506</xdr:rowOff>
    </xdr:to>
    <xdr:cxnSp macro="">
      <xdr:nvCxnSpPr>
        <xdr:cNvPr id="133" name="直線コネクタ 132">
          <a:extLst>
            <a:ext uri="{FF2B5EF4-FFF2-40B4-BE49-F238E27FC236}">
              <a16:creationId xmlns:a16="http://schemas.microsoft.com/office/drawing/2014/main" id="{5AA49478-CC9C-4C1F-8908-20E33EA7A8CD}"/>
            </a:ext>
          </a:extLst>
        </xdr:cNvPr>
        <xdr:cNvCxnSpPr/>
      </xdr:nvCxnSpPr>
      <xdr:spPr>
        <a:xfrm flipV="1">
          <a:off x="8753475" y="6955094"/>
          <a:ext cx="885825"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47620</xdr:rowOff>
    </xdr:from>
    <xdr:to>
      <xdr:col>41</xdr:col>
      <xdr:colOff>101600</xdr:colOff>
      <xdr:row>40</xdr:row>
      <xdr:rowOff>149220</xdr:rowOff>
    </xdr:to>
    <xdr:sp macro="" textlink="">
      <xdr:nvSpPr>
        <xdr:cNvPr id="134" name="楕円 133">
          <a:extLst>
            <a:ext uri="{FF2B5EF4-FFF2-40B4-BE49-F238E27FC236}">
              <a16:creationId xmlns:a16="http://schemas.microsoft.com/office/drawing/2014/main" id="{3077B694-C3D9-410A-9C43-07C8590003DA}"/>
            </a:ext>
          </a:extLst>
        </xdr:cNvPr>
        <xdr:cNvSpPr/>
      </xdr:nvSpPr>
      <xdr:spPr>
        <a:xfrm>
          <a:off x="7810500" y="690879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97506</xdr:rowOff>
    </xdr:from>
    <xdr:to>
      <xdr:col>45</xdr:col>
      <xdr:colOff>177800</xdr:colOff>
      <xdr:row>40</xdr:row>
      <xdr:rowOff>98420</xdr:rowOff>
    </xdr:to>
    <xdr:cxnSp macro="">
      <xdr:nvCxnSpPr>
        <xdr:cNvPr id="135" name="直線コネクタ 134">
          <a:extLst>
            <a:ext uri="{FF2B5EF4-FFF2-40B4-BE49-F238E27FC236}">
              <a16:creationId xmlns:a16="http://schemas.microsoft.com/office/drawing/2014/main" id="{6A801E48-4092-4A92-A768-B4893665C578}"/>
            </a:ext>
          </a:extLst>
        </xdr:cNvPr>
        <xdr:cNvCxnSpPr/>
      </xdr:nvCxnSpPr>
      <xdr:spPr>
        <a:xfrm flipV="1">
          <a:off x="7864475" y="695550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48077</xdr:rowOff>
    </xdr:from>
    <xdr:to>
      <xdr:col>36</xdr:col>
      <xdr:colOff>165100</xdr:colOff>
      <xdr:row>40</xdr:row>
      <xdr:rowOff>149677</xdr:rowOff>
    </xdr:to>
    <xdr:sp macro="" textlink="">
      <xdr:nvSpPr>
        <xdr:cNvPr id="136" name="楕円 135">
          <a:extLst>
            <a:ext uri="{FF2B5EF4-FFF2-40B4-BE49-F238E27FC236}">
              <a16:creationId xmlns:a16="http://schemas.microsoft.com/office/drawing/2014/main" id="{E5A36F7E-BB40-4210-B8FD-D22D168ABFA0}"/>
            </a:ext>
          </a:extLst>
        </xdr:cNvPr>
        <xdr:cNvSpPr/>
      </xdr:nvSpPr>
      <xdr:spPr>
        <a:xfrm>
          <a:off x="6924675" y="6909252"/>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98420</xdr:rowOff>
    </xdr:from>
    <xdr:to>
      <xdr:col>41</xdr:col>
      <xdr:colOff>50800</xdr:colOff>
      <xdr:row>40</xdr:row>
      <xdr:rowOff>98877</xdr:rowOff>
    </xdr:to>
    <xdr:cxnSp macro="">
      <xdr:nvCxnSpPr>
        <xdr:cNvPr id="137" name="直線コネクタ 136">
          <a:extLst>
            <a:ext uri="{FF2B5EF4-FFF2-40B4-BE49-F238E27FC236}">
              <a16:creationId xmlns:a16="http://schemas.microsoft.com/office/drawing/2014/main" id="{C53C5BA6-675D-44FD-8584-2F69C6328417}"/>
            </a:ext>
          </a:extLst>
        </xdr:cNvPr>
        <xdr:cNvCxnSpPr/>
      </xdr:nvCxnSpPr>
      <xdr:spPr>
        <a:xfrm flipV="1">
          <a:off x="6972300" y="6956420"/>
          <a:ext cx="89217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58808</xdr:rowOff>
    </xdr:from>
    <xdr:ext cx="469744" cy="259045"/>
    <xdr:sp macro="" textlink="">
      <xdr:nvSpPr>
        <xdr:cNvPr id="138" name="n_1aveValue【道路】&#10;一人当たり延長">
          <a:extLst>
            <a:ext uri="{FF2B5EF4-FFF2-40B4-BE49-F238E27FC236}">
              <a16:creationId xmlns:a16="http://schemas.microsoft.com/office/drawing/2014/main" id="{C77E31BD-96C1-4396-A5C4-6554D726F735}"/>
            </a:ext>
          </a:extLst>
        </xdr:cNvPr>
        <xdr:cNvSpPr txBox="1"/>
      </xdr:nvSpPr>
      <xdr:spPr>
        <a:xfrm>
          <a:off x="9391727" y="657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64934</xdr:rowOff>
    </xdr:from>
    <xdr:ext cx="469744" cy="259045"/>
    <xdr:sp macro="" textlink="">
      <xdr:nvSpPr>
        <xdr:cNvPr id="139" name="n_2aveValue【道路】&#10;一人当たり延長">
          <a:extLst>
            <a:ext uri="{FF2B5EF4-FFF2-40B4-BE49-F238E27FC236}">
              <a16:creationId xmlns:a16="http://schemas.microsoft.com/office/drawing/2014/main" id="{1BE64E71-C769-45B6-A0CB-8F92079D257F}"/>
            </a:ext>
          </a:extLst>
        </xdr:cNvPr>
        <xdr:cNvSpPr txBox="1"/>
      </xdr:nvSpPr>
      <xdr:spPr>
        <a:xfrm>
          <a:off x="8515427" y="658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72432</xdr:rowOff>
    </xdr:from>
    <xdr:ext cx="469744" cy="259045"/>
    <xdr:sp macro="" textlink="">
      <xdr:nvSpPr>
        <xdr:cNvPr id="140" name="n_3aveValue【道路】&#10;一人当たり延長">
          <a:extLst>
            <a:ext uri="{FF2B5EF4-FFF2-40B4-BE49-F238E27FC236}">
              <a16:creationId xmlns:a16="http://schemas.microsoft.com/office/drawing/2014/main" id="{CE55D618-4400-4E09-8F59-BE729DAFB210}"/>
            </a:ext>
          </a:extLst>
        </xdr:cNvPr>
        <xdr:cNvSpPr txBox="1"/>
      </xdr:nvSpPr>
      <xdr:spPr>
        <a:xfrm>
          <a:off x="7629602"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73255</xdr:rowOff>
    </xdr:from>
    <xdr:ext cx="469744" cy="259045"/>
    <xdr:sp macro="" textlink="">
      <xdr:nvSpPr>
        <xdr:cNvPr id="141" name="n_4aveValue【道路】&#10;一人当たり延長">
          <a:extLst>
            <a:ext uri="{FF2B5EF4-FFF2-40B4-BE49-F238E27FC236}">
              <a16:creationId xmlns:a16="http://schemas.microsoft.com/office/drawing/2014/main" id="{A564D7A6-B6F7-4A40-AD86-9F76999B12C0}"/>
            </a:ext>
          </a:extLst>
        </xdr:cNvPr>
        <xdr:cNvSpPr txBox="1"/>
      </xdr:nvSpPr>
      <xdr:spPr>
        <a:xfrm>
          <a:off x="6740602"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139021</xdr:rowOff>
    </xdr:from>
    <xdr:ext cx="469744" cy="259045"/>
    <xdr:sp macro="" textlink="">
      <xdr:nvSpPr>
        <xdr:cNvPr id="142" name="n_1mainValue【道路】&#10;一人当たり延長">
          <a:extLst>
            <a:ext uri="{FF2B5EF4-FFF2-40B4-BE49-F238E27FC236}">
              <a16:creationId xmlns:a16="http://schemas.microsoft.com/office/drawing/2014/main" id="{26F7114C-B76F-4CE5-94EA-1BB0515FE02B}"/>
            </a:ext>
          </a:extLst>
        </xdr:cNvPr>
        <xdr:cNvSpPr txBox="1"/>
      </xdr:nvSpPr>
      <xdr:spPr>
        <a:xfrm>
          <a:off x="9391727" y="700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139433</xdr:rowOff>
    </xdr:from>
    <xdr:ext cx="469744" cy="259045"/>
    <xdr:sp macro="" textlink="">
      <xdr:nvSpPr>
        <xdr:cNvPr id="143" name="n_2mainValue【道路】&#10;一人当たり延長">
          <a:extLst>
            <a:ext uri="{FF2B5EF4-FFF2-40B4-BE49-F238E27FC236}">
              <a16:creationId xmlns:a16="http://schemas.microsoft.com/office/drawing/2014/main" id="{6C18C7E1-3045-492B-9D28-3D3523AA8BB6}"/>
            </a:ext>
          </a:extLst>
        </xdr:cNvPr>
        <xdr:cNvSpPr txBox="1"/>
      </xdr:nvSpPr>
      <xdr:spPr>
        <a:xfrm>
          <a:off x="8515427" y="700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140347</xdr:rowOff>
    </xdr:from>
    <xdr:ext cx="469744" cy="259045"/>
    <xdr:sp macro="" textlink="">
      <xdr:nvSpPr>
        <xdr:cNvPr id="144" name="n_3mainValue【道路】&#10;一人当たり延長">
          <a:extLst>
            <a:ext uri="{FF2B5EF4-FFF2-40B4-BE49-F238E27FC236}">
              <a16:creationId xmlns:a16="http://schemas.microsoft.com/office/drawing/2014/main" id="{F7E67FC7-9C5A-4796-945F-864C5245D9A8}"/>
            </a:ext>
          </a:extLst>
        </xdr:cNvPr>
        <xdr:cNvSpPr txBox="1"/>
      </xdr:nvSpPr>
      <xdr:spPr>
        <a:xfrm>
          <a:off x="7629602" y="700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140804</xdr:rowOff>
    </xdr:from>
    <xdr:ext cx="469744" cy="259045"/>
    <xdr:sp macro="" textlink="">
      <xdr:nvSpPr>
        <xdr:cNvPr id="145" name="n_4mainValue【道路】&#10;一人当たり延長">
          <a:extLst>
            <a:ext uri="{FF2B5EF4-FFF2-40B4-BE49-F238E27FC236}">
              <a16:creationId xmlns:a16="http://schemas.microsoft.com/office/drawing/2014/main" id="{A0D18118-8803-40D7-821A-4D01FB603AD9}"/>
            </a:ext>
          </a:extLst>
        </xdr:cNvPr>
        <xdr:cNvSpPr txBox="1"/>
      </xdr:nvSpPr>
      <xdr:spPr>
        <a:xfrm>
          <a:off x="6740602" y="700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E0784DF-DFEA-49BF-A37A-52397B244B7F}"/>
            </a:ext>
          </a:extLst>
        </xdr:cNvPr>
        <xdr:cNvSpPr/>
      </xdr:nvSpPr>
      <xdr:spPr>
        <a:xfrm>
          <a:off x="762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89C7B18-A8B3-4262-AAB1-5DC6F865BF1E}"/>
            </a:ext>
          </a:extLst>
        </xdr:cNvPr>
        <xdr:cNvSpPr/>
      </xdr:nvSpPr>
      <xdr:spPr>
        <a:xfrm>
          <a:off x="8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A6D0F24-2B38-4D67-9F37-07F254E38A6F}"/>
            </a:ext>
          </a:extLst>
        </xdr:cNvPr>
        <xdr:cNvSpPr/>
      </xdr:nvSpPr>
      <xdr:spPr>
        <a:xfrm>
          <a:off x="8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66051BD-0949-4DBD-96EB-C04558499D84}"/>
            </a:ext>
          </a:extLst>
        </xdr:cNvPr>
        <xdr:cNvSpPr/>
      </xdr:nvSpPr>
      <xdr:spPr>
        <a:xfrm>
          <a:off x="1905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A2F54E9-C5DD-40A6-9206-9FA61E5BA89F}"/>
            </a:ext>
          </a:extLst>
        </xdr:cNvPr>
        <xdr:cNvSpPr/>
      </xdr:nvSpPr>
      <xdr:spPr>
        <a:xfrm>
          <a:off x="1905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33AEC52-B70F-4A9B-83E1-10087644C9D5}"/>
            </a:ext>
          </a:extLst>
        </xdr:cNvPr>
        <xdr:cNvSpPr/>
      </xdr:nvSpPr>
      <xdr:spPr>
        <a:xfrm>
          <a:off x="3048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10960E5-C61E-4ED5-A60B-48FF924D1806}"/>
            </a:ext>
          </a:extLst>
        </xdr:cNvPr>
        <xdr:cNvSpPr/>
      </xdr:nvSpPr>
      <xdr:spPr>
        <a:xfrm>
          <a:off x="3048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E160F52-0CDB-4278-80DE-BE1FA4A569D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79CC4D8-273C-4B5F-A7F2-EB144994776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ACC9615-31D1-4CEA-95FB-D444A69219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5C9ED2D-F5A5-485F-AA93-08652359E6FE}"/>
            </a:ext>
          </a:extLst>
        </xdr:cNvPr>
        <xdr:cNvSpPr txBox="1"/>
      </xdr:nvSpPr>
      <xdr:spPr>
        <a:xfrm>
          <a:off x="297996"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1379BFC-BD40-4C96-9637-88DC8DCDEBB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993DA95B-28D6-41F2-B4E3-7C9DD8C58B25}"/>
            </a:ext>
          </a:extLst>
        </xdr:cNvPr>
        <xdr:cNvSpPr txBox="1"/>
      </xdr:nvSpPr>
      <xdr:spPr>
        <a:xfrm>
          <a:off x="358941" y="10964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BBE51F3-5257-4545-90F0-91DD7D5646A8}"/>
            </a:ext>
          </a:extLst>
        </xdr:cNvPr>
        <xdr:cNvCxnSpPr/>
      </xdr:nvCxnSpPr>
      <xdr:spPr>
        <a:xfrm>
          <a:off x="762000"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FB3DDA5-72AE-4B18-9131-CE1394F3798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1518E8A1-C261-44B7-B95B-062F937DADDF}"/>
            </a:ext>
          </a:extLst>
        </xdr:cNvPr>
        <xdr:cNvCxnSpPr/>
      </xdr:nvCxnSpPr>
      <xdr:spPr>
        <a:xfrm>
          <a:off x="762000"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167A991-2B5D-4B6F-BE92-085A77778E2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62C22A6-5182-47C4-9E20-5FBC32C29728}"/>
            </a:ext>
          </a:extLst>
        </xdr:cNvPr>
        <xdr:cNvCxnSpPr/>
      </xdr:nvCxnSpPr>
      <xdr:spPr>
        <a:xfrm>
          <a:off x="762000"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5246A9C-DA46-46B4-8FD4-AF684E08BA3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0F30B76-12DE-41FB-A9E3-E689E57C9CED}"/>
            </a:ext>
          </a:extLst>
        </xdr:cNvPr>
        <xdr:cNvCxnSpPr/>
      </xdr:nvCxnSpPr>
      <xdr:spPr>
        <a:xfrm>
          <a:off x="762000"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91DBDF7-6BF3-473A-9393-13C27231136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DDED1A4-DF94-4EC9-B84D-6954B9C447B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2B8ABBA3-1003-4279-90AC-953FF3988E2C}"/>
            </a:ext>
          </a:extLst>
        </xdr:cNvPr>
        <xdr:cNvSpPr txBox="1"/>
      </xdr:nvSpPr>
      <xdr:spPr>
        <a:xfrm>
          <a:off x="358941" y="93315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8A64A74-A30E-4663-94F6-C1A33DC5A48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4D77CA06-F0C2-4BCD-8582-516266F6F040}"/>
            </a:ext>
          </a:extLst>
        </xdr:cNvPr>
        <xdr:cNvSpPr txBox="1"/>
      </xdr:nvSpPr>
      <xdr:spPr>
        <a:xfrm>
          <a:off x="358941" y="9004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F554569B-CD4A-4CF4-8661-7557BC406C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86541</xdr:rowOff>
    </xdr:from>
    <xdr:to>
      <xdr:col>24</xdr:col>
      <xdr:colOff>62865</xdr:colOff>
      <xdr:row>63</xdr:row>
      <xdr:rowOff>115933</xdr:rowOff>
    </xdr:to>
    <xdr:cxnSp macro="">
      <xdr:nvCxnSpPr>
        <xdr:cNvPr id="172" name="直線コネクタ 171">
          <a:extLst>
            <a:ext uri="{FF2B5EF4-FFF2-40B4-BE49-F238E27FC236}">
              <a16:creationId xmlns:a16="http://schemas.microsoft.com/office/drawing/2014/main" id="{F65BB520-2DD6-43CA-B6B3-877D84D8B383}"/>
            </a:ext>
          </a:extLst>
        </xdr:cNvPr>
        <xdr:cNvCxnSpPr/>
      </xdr:nvCxnSpPr>
      <xdr:spPr>
        <a:xfrm flipV="1">
          <a:off x="4638040" y="9519466"/>
          <a:ext cx="0" cy="1397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119760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C7FCF4E1-8352-4C5D-9D5C-09467A732880}"/>
            </a:ext>
          </a:extLst>
        </xdr:cNvPr>
        <xdr:cNvSpPr txBox="1"/>
      </xdr:nvSpPr>
      <xdr:spPr>
        <a:xfrm>
          <a:off x="4676775" y="1092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115933</xdr:rowOff>
    </xdr:from>
    <xdr:to>
      <xdr:col>24</xdr:col>
      <xdr:colOff>152400</xdr:colOff>
      <xdr:row>63</xdr:row>
      <xdr:rowOff>115933</xdr:rowOff>
    </xdr:to>
    <xdr:cxnSp macro="">
      <xdr:nvCxnSpPr>
        <xdr:cNvPr id="174" name="直線コネクタ 173">
          <a:extLst>
            <a:ext uri="{FF2B5EF4-FFF2-40B4-BE49-F238E27FC236}">
              <a16:creationId xmlns:a16="http://schemas.microsoft.com/office/drawing/2014/main" id="{8BEF0769-2454-4635-864A-DA0C3699847C}"/>
            </a:ext>
          </a:extLst>
        </xdr:cNvPr>
        <xdr:cNvCxnSpPr/>
      </xdr:nvCxnSpPr>
      <xdr:spPr>
        <a:xfrm>
          <a:off x="4549775" y="10917283"/>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33218</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A61F4F75-9D80-41D3-A92D-5B0D1D9D0D4D}"/>
            </a:ext>
          </a:extLst>
        </xdr:cNvPr>
        <xdr:cNvSpPr txBox="1"/>
      </xdr:nvSpPr>
      <xdr:spPr>
        <a:xfrm>
          <a:off x="4676775" y="929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86541</xdr:rowOff>
    </xdr:from>
    <xdr:to>
      <xdr:col>24</xdr:col>
      <xdr:colOff>152400</xdr:colOff>
      <xdr:row>55</xdr:row>
      <xdr:rowOff>86541</xdr:rowOff>
    </xdr:to>
    <xdr:cxnSp macro="">
      <xdr:nvCxnSpPr>
        <xdr:cNvPr id="176" name="直線コネクタ 175">
          <a:extLst>
            <a:ext uri="{FF2B5EF4-FFF2-40B4-BE49-F238E27FC236}">
              <a16:creationId xmlns:a16="http://schemas.microsoft.com/office/drawing/2014/main" id="{C69BF92C-7E29-4E53-A1FC-6AE6EC65A76C}"/>
            </a:ext>
          </a:extLst>
        </xdr:cNvPr>
        <xdr:cNvCxnSpPr/>
      </xdr:nvCxnSpPr>
      <xdr:spPr>
        <a:xfrm>
          <a:off x="4549775" y="9519466"/>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181215A6-7C64-4836-BAD1-97C05384D0E6}"/>
            </a:ext>
          </a:extLst>
        </xdr:cNvPr>
        <xdr:cNvSpPr txBox="1"/>
      </xdr:nvSpPr>
      <xdr:spPr>
        <a:xfrm>
          <a:off x="4676775"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0DE45B1F-762B-49EB-8096-BF3518842122}"/>
            </a:ext>
          </a:extLst>
        </xdr:cNvPr>
        <xdr:cNvSpPr/>
      </xdr:nvSpPr>
      <xdr:spPr>
        <a:xfrm>
          <a:off x="4587875" y="1019048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176BF1F7-B06D-4FC8-B2FD-8DF814340F22}"/>
            </a:ext>
          </a:extLst>
        </xdr:cNvPr>
        <xdr:cNvSpPr/>
      </xdr:nvSpPr>
      <xdr:spPr>
        <a:xfrm>
          <a:off x="3749675" y="10151201"/>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151674</xdr:rowOff>
    </xdr:from>
    <xdr:to>
      <xdr:col>15</xdr:col>
      <xdr:colOff>101600</xdr:colOff>
      <xdr:row>59</xdr:row>
      <xdr:rowOff>81824</xdr:rowOff>
    </xdr:to>
    <xdr:sp macro="" textlink="">
      <xdr:nvSpPr>
        <xdr:cNvPr id="180" name="フローチャート: 判断 179">
          <a:extLst>
            <a:ext uri="{FF2B5EF4-FFF2-40B4-BE49-F238E27FC236}">
              <a16:creationId xmlns:a16="http://schemas.microsoft.com/office/drawing/2014/main" id="{68C41648-3CE4-47BA-93CF-DFE166281509}"/>
            </a:ext>
          </a:extLst>
        </xdr:cNvPr>
        <xdr:cNvSpPr/>
      </xdr:nvSpPr>
      <xdr:spPr>
        <a:xfrm>
          <a:off x="2857500" y="1009577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81" name="フローチャート: 判断 180">
          <a:extLst>
            <a:ext uri="{FF2B5EF4-FFF2-40B4-BE49-F238E27FC236}">
              <a16:creationId xmlns:a16="http://schemas.microsoft.com/office/drawing/2014/main" id="{0173D63E-6C30-45FE-BCED-09A7E52743BF}"/>
            </a:ext>
          </a:extLst>
        </xdr:cNvPr>
        <xdr:cNvSpPr/>
      </xdr:nvSpPr>
      <xdr:spPr>
        <a:xfrm>
          <a:off x="1971675"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43906</xdr:rowOff>
    </xdr:from>
    <xdr:to>
      <xdr:col>6</xdr:col>
      <xdr:colOff>38100</xdr:colOff>
      <xdr:row>58</xdr:row>
      <xdr:rowOff>145506</xdr:rowOff>
    </xdr:to>
    <xdr:sp macro="" textlink="">
      <xdr:nvSpPr>
        <xdr:cNvPr id="182" name="フローチャート: 判断 181">
          <a:extLst>
            <a:ext uri="{FF2B5EF4-FFF2-40B4-BE49-F238E27FC236}">
              <a16:creationId xmlns:a16="http://schemas.microsoft.com/office/drawing/2014/main" id="{EDD0FD8C-A5CD-4316-90F7-58E3E36A601C}"/>
            </a:ext>
          </a:extLst>
        </xdr:cNvPr>
        <xdr:cNvSpPr/>
      </xdr:nvSpPr>
      <xdr:spPr>
        <a:xfrm>
          <a:off x="1082675" y="9991181"/>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6342371-A58D-43CB-81FE-596F6BA99DDF}"/>
            </a:ext>
          </a:extLst>
        </xdr:cNvPr>
        <xdr:cNvSpPr txBox="1"/>
      </xdr:nvSpPr>
      <xdr:spPr>
        <a:xfrm>
          <a:off x="4448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DA16866-3206-4D68-AA1B-48FF77494A04}"/>
            </a:ext>
          </a:extLst>
        </xdr:cNvPr>
        <xdr:cNvSpPr txBox="1"/>
      </xdr:nvSpPr>
      <xdr:spPr>
        <a:xfrm>
          <a:off x="3609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C4F2839-8B1F-44D4-B168-8F967E660194}"/>
            </a:ext>
          </a:extLst>
        </xdr:cNvPr>
        <xdr:cNvSpPr txBox="1"/>
      </xdr:nvSpPr>
      <xdr:spPr>
        <a:xfrm>
          <a:off x="2720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A5C54EF-638D-45D9-8959-536DDB55A2D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60A0EC9-F86B-48A9-A194-2E164AC6F606}"/>
            </a:ext>
          </a:extLst>
        </xdr:cNvPr>
        <xdr:cNvSpPr txBox="1"/>
      </xdr:nvSpPr>
      <xdr:spPr>
        <a:xfrm>
          <a:off x="94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8" name="楕円 187">
          <a:extLst>
            <a:ext uri="{FF2B5EF4-FFF2-40B4-BE49-F238E27FC236}">
              <a16:creationId xmlns:a16="http://schemas.microsoft.com/office/drawing/2014/main" id="{017E0A13-5272-48CB-960D-45DD316191DC}"/>
            </a:ext>
          </a:extLst>
        </xdr:cNvPr>
        <xdr:cNvSpPr/>
      </xdr:nvSpPr>
      <xdr:spPr>
        <a:xfrm>
          <a:off x="4587875" y="1049410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10903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42C914A4-1EE2-4552-8DDA-69EE5D9BFA98}"/>
            </a:ext>
          </a:extLst>
        </xdr:cNvPr>
        <xdr:cNvSpPr txBox="1"/>
      </xdr:nvSpPr>
      <xdr:spPr>
        <a:xfrm>
          <a:off x="4676775" y="10472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168003</xdr:rowOff>
    </xdr:from>
    <xdr:to>
      <xdr:col>20</xdr:col>
      <xdr:colOff>38100</xdr:colOff>
      <xdr:row>61</xdr:row>
      <xdr:rowOff>98153</xdr:rowOff>
    </xdr:to>
    <xdr:sp macro="" textlink="">
      <xdr:nvSpPr>
        <xdr:cNvPr id="190" name="楕円 189">
          <a:extLst>
            <a:ext uri="{FF2B5EF4-FFF2-40B4-BE49-F238E27FC236}">
              <a16:creationId xmlns:a16="http://schemas.microsoft.com/office/drawing/2014/main" id="{AA85303F-BCE4-4C55-8791-9D87FB13BA72}"/>
            </a:ext>
          </a:extLst>
        </xdr:cNvPr>
        <xdr:cNvSpPr/>
      </xdr:nvSpPr>
      <xdr:spPr>
        <a:xfrm>
          <a:off x="3749675" y="10455003"/>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47353</xdr:rowOff>
    </xdr:from>
    <xdr:to>
      <xdr:col>24</xdr:col>
      <xdr:colOff>63500</xdr:colOff>
      <xdr:row>61</xdr:row>
      <xdr:rowOff>83276</xdr:rowOff>
    </xdr:to>
    <xdr:cxnSp macro="">
      <xdr:nvCxnSpPr>
        <xdr:cNvPr id="191" name="直線コネクタ 190">
          <a:extLst>
            <a:ext uri="{FF2B5EF4-FFF2-40B4-BE49-F238E27FC236}">
              <a16:creationId xmlns:a16="http://schemas.microsoft.com/office/drawing/2014/main" id="{1B9443F6-934C-4306-A7B5-634F8F541C10}"/>
            </a:ext>
          </a:extLst>
        </xdr:cNvPr>
        <xdr:cNvCxnSpPr/>
      </xdr:nvCxnSpPr>
      <xdr:spPr>
        <a:xfrm>
          <a:off x="3800475" y="1050897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92" name="楕円 191">
          <a:extLst>
            <a:ext uri="{FF2B5EF4-FFF2-40B4-BE49-F238E27FC236}">
              <a16:creationId xmlns:a16="http://schemas.microsoft.com/office/drawing/2014/main" id="{1A68788A-403A-4BB5-A57C-553C61DA884A}"/>
            </a:ext>
          </a:extLst>
        </xdr:cNvPr>
        <xdr:cNvSpPr/>
      </xdr:nvSpPr>
      <xdr:spPr>
        <a:xfrm>
          <a:off x="2857500" y="10428787"/>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17962</xdr:rowOff>
    </xdr:from>
    <xdr:to>
      <xdr:col>19</xdr:col>
      <xdr:colOff>177800</xdr:colOff>
      <xdr:row>61</xdr:row>
      <xdr:rowOff>47353</xdr:rowOff>
    </xdr:to>
    <xdr:cxnSp macro="">
      <xdr:nvCxnSpPr>
        <xdr:cNvPr id="193" name="直線コネクタ 192">
          <a:extLst>
            <a:ext uri="{FF2B5EF4-FFF2-40B4-BE49-F238E27FC236}">
              <a16:creationId xmlns:a16="http://schemas.microsoft.com/office/drawing/2014/main" id="{12199E33-1941-45D1-9215-5A06C068A2DC}"/>
            </a:ext>
          </a:extLst>
        </xdr:cNvPr>
        <xdr:cNvCxnSpPr/>
      </xdr:nvCxnSpPr>
      <xdr:spPr>
        <a:xfrm>
          <a:off x="2911475" y="10476412"/>
          <a:ext cx="889000" cy="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4" name="楕円 193">
          <a:extLst>
            <a:ext uri="{FF2B5EF4-FFF2-40B4-BE49-F238E27FC236}">
              <a16:creationId xmlns:a16="http://schemas.microsoft.com/office/drawing/2014/main" id="{13C9C00C-3B08-432C-A2BD-7FCB300461F5}"/>
            </a:ext>
          </a:extLst>
        </xdr:cNvPr>
        <xdr:cNvSpPr/>
      </xdr:nvSpPr>
      <xdr:spPr>
        <a:xfrm>
          <a:off x="1971675" y="10386423"/>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61</xdr:row>
      <xdr:rowOff>17962</xdr:rowOff>
    </xdr:to>
    <xdr:cxnSp macro="">
      <xdr:nvCxnSpPr>
        <xdr:cNvPr id="195" name="直線コネクタ 194">
          <a:extLst>
            <a:ext uri="{FF2B5EF4-FFF2-40B4-BE49-F238E27FC236}">
              <a16:creationId xmlns:a16="http://schemas.microsoft.com/office/drawing/2014/main" id="{39634A8E-5EB4-4EF4-9D41-D545AAF280F7}"/>
            </a:ext>
          </a:extLst>
        </xdr:cNvPr>
        <xdr:cNvCxnSpPr/>
      </xdr:nvCxnSpPr>
      <xdr:spPr>
        <a:xfrm>
          <a:off x="2019300" y="10437223"/>
          <a:ext cx="8921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128815</xdr:rowOff>
    </xdr:from>
    <xdr:to>
      <xdr:col>6</xdr:col>
      <xdr:colOff>38100</xdr:colOff>
      <xdr:row>61</xdr:row>
      <xdr:rowOff>58965</xdr:rowOff>
    </xdr:to>
    <xdr:sp macro="" textlink="">
      <xdr:nvSpPr>
        <xdr:cNvPr id="196" name="楕円 195">
          <a:extLst>
            <a:ext uri="{FF2B5EF4-FFF2-40B4-BE49-F238E27FC236}">
              <a16:creationId xmlns:a16="http://schemas.microsoft.com/office/drawing/2014/main" id="{E1D1E3B9-B6E8-4CA4-ADB2-5A756531A5C0}"/>
            </a:ext>
          </a:extLst>
        </xdr:cNvPr>
        <xdr:cNvSpPr/>
      </xdr:nvSpPr>
      <xdr:spPr>
        <a:xfrm>
          <a:off x="1082675" y="104158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150223</xdr:rowOff>
    </xdr:from>
    <xdr:to>
      <xdr:col>10</xdr:col>
      <xdr:colOff>114300</xdr:colOff>
      <xdr:row>61</xdr:row>
      <xdr:rowOff>8165</xdr:rowOff>
    </xdr:to>
    <xdr:cxnSp macro="">
      <xdr:nvCxnSpPr>
        <xdr:cNvPr id="197" name="直線コネクタ 196">
          <a:extLst>
            <a:ext uri="{FF2B5EF4-FFF2-40B4-BE49-F238E27FC236}">
              <a16:creationId xmlns:a16="http://schemas.microsoft.com/office/drawing/2014/main" id="{4F5FAEC7-B5DF-48CF-BE0F-D2149E4C2968}"/>
            </a:ext>
          </a:extLst>
        </xdr:cNvPr>
        <xdr:cNvCxnSpPr/>
      </xdr:nvCxnSpPr>
      <xdr:spPr>
        <a:xfrm flipV="1">
          <a:off x="1133475" y="10437223"/>
          <a:ext cx="885825"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3D85C44A-562E-40AB-AA68-0EBA990D3C43}"/>
            </a:ext>
          </a:extLst>
        </xdr:cNvPr>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98351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2CE80DFE-641C-48D4-99EA-30F197CB76B3}"/>
            </a:ext>
          </a:extLst>
        </xdr:cNvPr>
        <xdr:cNvSpPr txBox="1"/>
      </xdr:nvSpPr>
      <xdr:spPr>
        <a:xfrm>
          <a:off x="2705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59162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2AAE1BDF-0434-428F-9C13-90CC158A0B87}"/>
            </a:ext>
          </a:extLst>
        </xdr:cNvPr>
        <xdr:cNvSpPr txBox="1"/>
      </xdr:nvSpPr>
      <xdr:spPr>
        <a:xfrm>
          <a:off x="1819919"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162033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B57905CC-040E-49C7-9664-1A2F6F274D87}"/>
            </a:ext>
          </a:extLst>
        </xdr:cNvPr>
        <xdr:cNvSpPr txBox="1"/>
      </xdr:nvSpPr>
      <xdr:spPr>
        <a:xfrm>
          <a:off x="930919" y="9766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89280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6FEFD10D-512C-4660-926D-232876A80F8D}"/>
            </a:ext>
          </a:extLst>
        </xdr:cNvPr>
        <xdr:cNvSpPr txBox="1"/>
      </xdr:nvSpPr>
      <xdr:spPr>
        <a:xfrm>
          <a:off x="3582044" y="1055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59889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681AC0F-3A25-47D3-B96E-E74738CAC30A}"/>
            </a:ext>
          </a:extLst>
        </xdr:cNvPr>
        <xdr:cNvSpPr txBox="1"/>
      </xdr:nvSpPr>
      <xdr:spPr>
        <a:xfrm>
          <a:off x="2705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C44E22C3-3BC0-44F6-8CE7-BEC3834075A6}"/>
            </a:ext>
          </a:extLst>
        </xdr:cNvPr>
        <xdr:cNvSpPr txBox="1"/>
      </xdr:nvSpPr>
      <xdr:spPr>
        <a:xfrm>
          <a:off x="1819919"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50092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CAF43181-99C0-4AB2-8AAD-E0C65153F78B}"/>
            </a:ext>
          </a:extLst>
        </xdr:cNvPr>
        <xdr:cNvSpPr txBox="1"/>
      </xdr:nvSpPr>
      <xdr:spPr>
        <a:xfrm>
          <a:off x="930919" y="1051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F4A8932-9F05-489F-B9D0-ADA54E774BD7}"/>
            </a:ext>
          </a:extLst>
        </xdr:cNvPr>
        <xdr:cNvSpPr/>
      </xdr:nvSpPr>
      <xdr:spPr>
        <a:xfrm>
          <a:off x="6607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3693DEF2-989A-4B3A-9D4E-0706434764E1}"/>
            </a:ext>
          </a:extLst>
        </xdr:cNvPr>
        <xdr:cNvSpPr/>
      </xdr:nvSpPr>
      <xdr:spPr>
        <a:xfrm>
          <a:off x="6734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7C548B6-3A7A-48FB-B9D6-A2683C218344}"/>
            </a:ext>
          </a:extLst>
        </xdr:cNvPr>
        <xdr:cNvSpPr/>
      </xdr:nvSpPr>
      <xdr:spPr>
        <a:xfrm>
          <a:off x="6734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FED6AD5-ED95-46B1-A07B-EB2CF7A3ABCD}"/>
            </a:ext>
          </a:extLst>
        </xdr:cNvPr>
        <xdr:cNvSpPr/>
      </xdr:nvSpPr>
      <xdr:spPr>
        <a:xfrm>
          <a:off x="7750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146995C-B0FD-4CB9-A92B-A475CA48DD83}"/>
            </a:ext>
          </a:extLst>
        </xdr:cNvPr>
        <xdr:cNvSpPr/>
      </xdr:nvSpPr>
      <xdr:spPr>
        <a:xfrm>
          <a:off x="7750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2344EC8-9732-4175-ACA1-0BA8E4339E1A}"/>
            </a:ext>
          </a:extLst>
        </xdr:cNvPr>
        <xdr:cNvSpPr/>
      </xdr:nvSpPr>
      <xdr:spPr>
        <a:xfrm>
          <a:off x="8893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BDB37F9-9E39-4024-BC9E-E19F1D2C9D64}"/>
            </a:ext>
          </a:extLst>
        </xdr:cNvPr>
        <xdr:cNvSpPr/>
      </xdr:nvSpPr>
      <xdr:spPr>
        <a:xfrm>
          <a:off x="8893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3AA03F1-9B8B-42D7-BCA5-432EC258A742}"/>
            </a:ext>
          </a:extLst>
        </xdr:cNvPr>
        <xdr:cNvSpPr/>
      </xdr:nvSpPr>
      <xdr:spPr>
        <a:xfrm>
          <a:off x="6607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3C46E54A-9DC5-4580-9A5D-C679A9B1AA48}"/>
            </a:ext>
          </a:extLst>
        </xdr:cNvPr>
        <xdr:cNvSpPr txBox="1"/>
      </xdr:nvSpPr>
      <xdr:spPr>
        <a:xfrm>
          <a:off x="65690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E09A7BA-2D95-4BC0-9383-E37452D620AE}"/>
            </a:ext>
          </a:extLst>
        </xdr:cNvPr>
        <xdr:cNvCxnSpPr/>
      </xdr:nvCxnSpPr>
      <xdr:spPr>
        <a:xfrm>
          <a:off x="6607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68FD3FCF-BF53-4C3D-B4EA-12E9851B9A08}"/>
            </a:ext>
          </a:extLst>
        </xdr:cNvPr>
        <xdr:cNvCxnSpPr/>
      </xdr:nvCxnSpPr>
      <xdr:spPr>
        <a:xfrm>
          <a:off x="6607175"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C054E7F2-A559-4AEF-9765-E2CF62950A8F}"/>
            </a:ext>
          </a:extLst>
        </xdr:cNvPr>
        <xdr:cNvSpPr txBox="1"/>
      </xdr:nvSpPr>
      <xdr:spPr>
        <a:xfrm>
          <a:off x="6358389" y="108337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C273004E-4B52-415E-8393-68BD265A981F}"/>
            </a:ext>
          </a:extLst>
        </xdr:cNvPr>
        <xdr:cNvCxnSpPr/>
      </xdr:nvCxnSpPr>
      <xdr:spPr>
        <a:xfrm>
          <a:off x="6607175"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75478BFA-F6EB-4463-A338-004A1619ECC7}"/>
            </a:ext>
          </a:extLst>
        </xdr:cNvPr>
        <xdr:cNvSpPr txBox="1"/>
      </xdr:nvSpPr>
      <xdr:spPr>
        <a:xfrm>
          <a:off x="6011756" y="10376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3C334C21-7C60-44F4-85C2-65CA758C6450}"/>
            </a:ext>
          </a:extLst>
        </xdr:cNvPr>
        <xdr:cNvCxnSpPr/>
      </xdr:nvCxnSpPr>
      <xdr:spPr>
        <a:xfrm>
          <a:off x="6607175"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CA7EEC8E-3CC1-4145-B5C3-06EB5EF0DB2A}"/>
            </a:ext>
          </a:extLst>
        </xdr:cNvPr>
        <xdr:cNvSpPr txBox="1"/>
      </xdr:nvSpPr>
      <xdr:spPr>
        <a:xfrm>
          <a:off x="6011756" y="9919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610E8392-1AA3-4962-B39F-E37BE3F631B3}"/>
            </a:ext>
          </a:extLst>
        </xdr:cNvPr>
        <xdr:cNvCxnSpPr/>
      </xdr:nvCxnSpPr>
      <xdr:spPr>
        <a:xfrm>
          <a:off x="6607175"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C98767FE-3F62-41B0-A6F9-ED2179ABD8DF}"/>
            </a:ext>
          </a:extLst>
        </xdr:cNvPr>
        <xdr:cNvSpPr txBox="1"/>
      </xdr:nvSpPr>
      <xdr:spPr>
        <a:xfrm>
          <a:off x="6011756" y="9462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6A9F857A-5B16-498B-8AE3-8C935D445208}"/>
            </a:ext>
          </a:extLst>
        </xdr:cNvPr>
        <xdr:cNvCxnSpPr/>
      </xdr:nvCxnSpPr>
      <xdr:spPr>
        <a:xfrm>
          <a:off x="6607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5E9FACF7-849B-4383-8B72-3939D14CE685}"/>
            </a:ext>
          </a:extLst>
        </xdr:cNvPr>
        <xdr:cNvSpPr txBox="1"/>
      </xdr:nvSpPr>
      <xdr:spPr>
        <a:xfrm>
          <a:off x="6011756" y="9004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4C8F89B3-0A34-40DF-910B-E9A5CA15B89D}"/>
            </a:ext>
          </a:extLst>
        </xdr:cNvPr>
        <xdr:cNvSpPr/>
      </xdr:nvSpPr>
      <xdr:spPr>
        <a:xfrm>
          <a:off x="6607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127298</xdr:rowOff>
    </xdr:from>
    <xdr:to>
      <xdr:col>54</xdr:col>
      <xdr:colOff>189865</xdr:colOff>
      <xdr:row>63</xdr:row>
      <xdr:rowOff>166960</xdr:rowOff>
    </xdr:to>
    <xdr:cxnSp macro="">
      <xdr:nvCxnSpPr>
        <xdr:cNvPr id="227" name="直線コネクタ 226">
          <a:extLst>
            <a:ext uri="{FF2B5EF4-FFF2-40B4-BE49-F238E27FC236}">
              <a16:creationId xmlns:a16="http://schemas.microsoft.com/office/drawing/2014/main" id="{8AD062DC-9616-4404-8CC0-C065A149AB06}"/>
            </a:ext>
          </a:extLst>
        </xdr:cNvPr>
        <xdr:cNvCxnSpPr/>
      </xdr:nvCxnSpPr>
      <xdr:spPr>
        <a:xfrm flipV="1">
          <a:off x="10476865" y="9903123"/>
          <a:ext cx="0" cy="10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170787</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EA2C2A29-EF7B-4075-B685-A6863A946802}"/>
            </a:ext>
          </a:extLst>
        </xdr:cNvPr>
        <xdr:cNvSpPr txBox="1"/>
      </xdr:nvSpPr>
      <xdr:spPr>
        <a:xfrm>
          <a:off x="10515600" y="10972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166960</xdr:rowOff>
    </xdr:from>
    <xdr:to>
      <xdr:col>55</xdr:col>
      <xdr:colOff>88900</xdr:colOff>
      <xdr:row>63</xdr:row>
      <xdr:rowOff>166960</xdr:rowOff>
    </xdr:to>
    <xdr:cxnSp macro="">
      <xdr:nvCxnSpPr>
        <xdr:cNvPr id="229" name="直線コネクタ 228">
          <a:extLst>
            <a:ext uri="{FF2B5EF4-FFF2-40B4-BE49-F238E27FC236}">
              <a16:creationId xmlns:a16="http://schemas.microsoft.com/office/drawing/2014/main" id="{0A2099EE-1E51-4233-B0BA-715C9DC43362}"/>
            </a:ext>
          </a:extLst>
        </xdr:cNvPr>
        <xdr:cNvCxnSpPr/>
      </xdr:nvCxnSpPr>
      <xdr:spPr>
        <a:xfrm>
          <a:off x="10391775" y="10968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73975</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4725063E-F213-47C9-8357-5759520EF6F3}"/>
            </a:ext>
          </a:extLst>
        </xdr:cNvPr>
        <xdr:cNvSpPr txBox="1"/>
      </xdr:nvSpPr>
      <xdr:spPr>
        <a:xfrm>
          <a:off x="10515600" y="967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127298</xdr:rowOff>
    </xdr:from>
    <xdr:to>
      <xdr:col>55</xdr:col>
      <xdr:colOff>88900</xdr:colOff>
      <xdr:row>57</xdr:row>
      <xdr:rowOff>127298</xdr:rowOff>
    </xdr:to>
    <xdr:cxnSp macro="">
      <xdr:nvCxnSpPr>
        <xdr:cNvPr id="231" name="直線コネクタ 230">
          <a:extLst>
            <a:ext uri="{FF2B5EF4-FFF2-40B4-BE49-F238E27FC236}">
              <a16:creationId xmlns:a16="http://schemas.microsoft.com/office/drawing/2014/main" id="{2885A199-5BC2-4966-98BB-920EE6F85F10}"/>
            </a:ext>
          </a:extLst>
        </xdr:cNvPr>
        <xdr:cNvCxnSpPr/>
      </xdr:nvCxnSpPr>
      <xdr:spPr>
        <a:xfrm>
          <a:off x="10391775" y="9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111830</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9F01A410-9998-4E24-AC96-18AA365C2310}"/>
            </a:ext>
          </a:extLst>
        </xdr:cNvPr>
        <xdr:cNvSpPr txBox="1"/>
      </xdr:nvSpPr>
      <xdr:spPr>
        <a:xfrm>
          <a:off x="10515600" y="10398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88953</xdr:rowOff>
    </xdr:from>
    <xdr:to>
      <xdr:col>55</xdr:col>
      <xdr:colOff>50800</xdr:colOff>
      <xdr:row>62</xdr:row>
      <xdr:rowOff>19103</xdr:rowOff>
    </xdr:to>
    <xdr:sp macro="" textlink="">
      <xdr:nvSpPr>
        <xdr:cNvPr id="233" name="フローチャート: 判断 232">
          <a:extLst>
            <a:ext uri="{FF2B5EF4-FFF2-40B4-BE49-F238E27FC236}">
              <a16:creationId xmlns:a16="http://schemas.microsoft.com/office/drawing/2014/main" id="{3FD7FFA7-B742-4849-A334-CED8A9A6C632}"/>
            </a:ext>
          </a:extLst>
        </xdr:cNvPr>
        <xdr:cNvSpPr/>
      </xdr:nvSpPr>
      <xdr:spPr>
        <a:xfrm>
          <a:off x="10429875" y="10550578"/>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91700</xdr:rowOff>
    </xdr:from>
    <xdr:to>
      <xdr:col>50</xdr:col>
      <xdr:colOff>165100</xdr:colOff>
      <xdr:row>62</xdr:row>
      <xdr:rowOff>21850</xdr:rowOff>
    </xdr:to>
    <xdr:sp macro="" textlink="">
      <xdr:nvSpPr>
        <xdr:cNvPr id="234" name="フローチャート: 判断 233">
          <a:extLst>
            <a:ext uri="{FF2B5EF4-FFF2-40B4-BE49-F238E27FC236}">
              <a16:creationId xmlns:a16="http://schemas.microsoft.com/office/drawing/2014/main" id="{B9886559-5EDC-4931-982B-2DB1166BB3CE}"/>
            </a:ext>
          </a:extLst>
        </xdr:cNvPr>
        <xdr:cNvSpPr/>
      </xdr:nvSpPr>
      <xdr:spPr>
        <a:xfrm>
          <a:off x="9591675"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94791</xdr:rowOff>
    </xdr:from>
    <xdr:to>
      <xdr:col>46</xdr:col>
      <xdr:colOff>38100</xdr:colOff>
      <xdr:row>62</xdr:row>
      <xdr:rowOff>24941</xdr:rowOff>
    </xdr:to>
    <xdr:sp macro="" textlink="">
      <xdr:nvSpPr>
        <xdr:cNvPr id="235" name="フローチャート: 判断 234">
          <a:extLst>
            <a:ext uri="{FF2B5EF4-FFF2-40B4-BE49-F238E27FC236}">
              <a16:creationId xmlns:a16="http://schemas.microsoft.com/office/drawing/2014/main" id="{21069228-ACD6-4E99-9BD5-4FE405A5768F}"/>
            </a:ext>
          </a:extLst>
        </xdr:cNvPr>
        <xdr:cNvSpPr/>
      </xdr:nvSpPr>
      <xdr:spPr>
        <a:xfrm>
          <a:off x="8702675" y="10553241"/>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120819</xdr:rowOff>
    </xdr:from>
    <xdr:to>
      <xdr:col>41</xdr:col>
      <xdr:colOff>101600</xdr:colOff>
      <xdr:row>62</xdr:row>
      <xdr:rowOff>50969</xdr:rowOff>
    </xdr:to>
    <xdr:sp macro="" textlink="">
      <xdr:nvSpPr>
        <xdr:cNvPr id="236" name="フローチャート: 判断 235">
          <a:extLst>
            <a:ext uri="{FF2B5EF4-FFF2-40B4-BE49-F238E27FC236}">
              <a16:creationId xmlns:a16="http://schemas.microsoft.com/office/drawing/2014/main" id="{F6E79994-A59A-4882-ADAC-378375099EAE}"/>
            </a:ext>
          </a:extLst>
        </xdr:cNvPr>
        <xdr:cNvSpPr/>
      </xdr:nvSpPr>
      <xdr:spPr>
        <a:xfrm>
          <a:off x="7810500" y="10582444"/>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97191</xdr:rowOff>
    </xdr:from>
    <xdr:to>
      <xdr:col>36</xdr:col>
      <xdr:colOff>165100</xdr:colOff>
      <xdr:row>62</xdr:row>
      <xdr:rowOff>27341</xdr:rowOff>
    </xdr:to>
    <xdr:sp macro="" textlink="">
      <xdr:nvSpPr>
        <xdr:cNvPr id="237" name="フローチャート: 判断 236">
          <a:extLst>
            <a:ext uri="{FF2B5EF4-FFF2-40B4-BE49-F238E27FC236}">
              <a16:creationId xmlns:a16="http://schemas.microsoft.com/office/drawing/2014/main" id="{84885124-C463-447C-8094-81C6A5B064E9}"/>
            </a:ext>
          </a:extLst>
        </xdr:cNvPr>
        <xdr:cNvSpPr/>
      </xdr:nvSpPr>
      <xdr:spPr>
        <a:xfrm>
          <a:off x="6924675" y="10555641"/>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7933ED5-E292-4596-8786-7890B9DE110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DF08340-C8C0-49A7-B8B9-71997ED4A78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E53551B-6D25-430D-88F4-62CBC6345FF6}"/>
            </a:ext>
          </a:extLst>
        </xdr:cNvPr>
        <xdr:cNvSpPr txBox="1"/>
      </xdr:nvSpPr>
      <xdr:spPr>
        <a:xfrm>
          <a:off x="856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D9FDF60-1BA6-42AF-8C24-5A7599DB7AA5}"/>
            </a:ext>
          </a:extLst>
        </xdr:cNvPr>
        <xdr:cNvSpPr txBox="1"/>
      </xdr:nvSpPr>
      <xdr:spPr>
        <a:xfrm>
          <a:off x="767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A064E32-C486-4375-B900-0439FF1E08F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104433</xdr:rowOff>
    </xdr:from>
    <xdr:to>
      <xdr:col>55</xdr:col>
      <xdr:colOff>50800</xdr:colOff>
      <xdr:row>62</xdr:row>
      <xdr:rowOff>34583</xdr:rowOff>
    </xdr:to>
    <xdr:sp macro="" textlink="">
      <xdr:nvSpPr>
        <xdr:cNvPr id="243" name="楕円 242">
          <a:extLst>
            <a:ext uri="{FF2B5EF4-FFF2-40B4-BE49-F238E27FC236}">
              <a16:creationId xmlns:a16="http://schemas.microsoft.com/office/drawing/2014/main" id="{229F610F-A766-43E9-898C-FD1A5FF57E97}"/>
            </a:ext>
          </a:extLst>
        </xdr:cNvPr>
        <xdr:cNvSpPr/>
      </xdr:nvSpPr>
      <xdr:spPr>
        <a:xfrm>
          <a:off x="10429875" y="10566058"/>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82860</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CA4D30B2-CAFF-4C4B-A231-B03D765CF5A8}"/>
            </a:ext>
          </a:extLst>
        </xdr:cNvPr>
        <xdr:cNvSpPr txBox="1"/>
      </xdr:nvSpPr>
      <xdr:spPr>
        <a:xfrm>
          <a:off x="10515600" y="105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107162</xdr:rowOff>
    </xdr:from>
    <xdr:to>
      <xdr:col>50</xdr:col>
      <xdr:colOff>165100</xdr:colOff>
      <xdr:row>62</xdr:row>
      <xdr:rowOff>37312</xdr:rowOff>
    </xdr:to>
    <xdr:sp macro="" textlink="">
      <xdr:nvSpPr>
        <xdr:cNvPr id="245" name="楕円 244">
          <a:extLst>
            <a:ext uri="{FF2B5EF4-FFF2-40B4-BE49-F238E27FC236}">
              <a16:creationId xmlns:a16="http://schemas.microsoft.com/office/drawing/2014/main" id="{C8D14F45-AAFD-44FD-A569-C38411FED618}"/>
            </a:ext>
          </a:extLst>
        </xdr:cNvPr>
        <xdr:cNvSpPr/>
      </xdr:nvSpPr>
      <xdr:spPr>
        <a:xfrm>
          <a:off x="9591675" y="10568787"/>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155233</xdr:rowOff>
    </xdr:from>
    <xdr:to>
      <xdr:col>55</xdr:col>
      <xdr:colOff>0</xdr:colOff>
      <xdr:row>61</xdr:row>
      <xdr:rowOff>157962</xdr:rowOff>
    </xdr:to>
    <xdr:cxnSp macro="">
      <xdr:nvCxnSpPr>
        <xdr:cNvPr id="246" name="直線コネクタ 245">
          <a:extLst>
            <a:ext uri="{FF2B5EF4-FFF2-40B4-BE49-F238E27FC236}">
              <a16:creationId xmlns:a16="http://schemas.microsoft.com/office/drawing/2014/main" id="{E0C9C4B7-31F2-45B0-B06D-5BFE836D73D9}"/>
            </a:ext>
          </a:extLst>
        </xdr:cNvPr>
        <xdr:cNvCxnSpPr/>
      </xdr:nvCxnSpPr>
      <xdr:spPr>
        <a:xfrm flipV="1">
          <a:off x="9639300" y="10613683"/>
          <a:ext cx="838200" cy="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109737</xdr:rowOff>
    </xdr:from>
    <xdr:to>
      <xdr:col>46</xdr:col>
      <xdr:colOff>38100</xdr:colOff>
      <xdr:row>62</xdr:row>
      <xdr:rowOff>39887</xdr:rowOff>
    </xdr:to>
    <xdr:sp macro="" textlink="">
      <xdr:nvSpPr>
        <xdr:cNvPr id="247" name="楕円 246">
          <a:extLst>
            <a:ext uri="{FF2B5EF4-FFF2-40B4-BE49-F238E27FC236}">
              <a16:creationId xmlns:a16="http://schemas.microsoft.com/office/drawing/2014/main" id="{94B86420-ED26-46E6-BE9A-D777D26E1839}"/>
            </a:ext>
          </a:extLst>
        </xdr:cNvPr>
        <xdr:cNvSpPr/>
      </xdr:nvSpPr>
      <xdr:spPr>
        <a:xfrm>
          <a:off x="8702675" y="10568187"/>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157962</xdr:rowOff>
    </xdr:from>
    <xdr:to>
      <xdr:col>50</xdr:col>
      <xdr:colOff>114300</xdr:colOff>
      <xdr:row>61</xdr:row>
      <xdr:rowOff>160537</xdr:rowOff>
    </xdr:to>
    <xdr:cxnSp macro="">
      <xdr:nvCxnSpPr>
        <xdr:cNvPr id="248" name="直線コネクタ 247">
          <a:extLst>
            <a:ext uri="{FF2B5EF4-FFF2-40B4-BE49-F238E27FC236}">
              <a16:creationId xmlns:a16="http://schemas.microsoft.com/office/drawing/2014/main" id="{C493B59B-3048-4047-80D7-CAC678FFEF92}"/>
            </a:ext>
          </a:extLst>
        </xdr:cNvPr>
        <xdr:cNvCxnSpPr/>
      </xdr:nvCxnSpPr>
      <xdr:spPr>
        <a:xfrm flipV="1">
          <a:off x="8753475" y="10619587"/>
          <a:ext cx="885825"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111575</xdr:rowOff>
    </xdr:from>
    <xdr:to>
      <xdr:col>41</xdr:col>
      <xdr:colOff>101600</xdr:colOff>
      <xdr:row>62</xdr:row>
      <xdr:rowOff>41725</xdr:rowOff>
    </xdr:to>
    <xdr:sp macro="" textlink="">
      <xdr:nvSpPr>
        <xdr:cNvPr id="249" name="楕円 248">
          <a:extLst>
            <a:ext uri="{FF2B5EF4-FFF2-40B4-BE49-F238E27FC236}">
              <a16:creationId xmlns:a16="http://schemas.microsoft.com/office/drawing/2014/main" id="{DF10A21C-3F06-4DE9-8D10-EC018CE54AF9}"/>
            </a:ext>
          </a:extLst>
        </xdr:cNvPr>
        <xdr:cNvSpPr/>
      </xdr:nvSpPr>
      <xdr:spPr>
        <a:xfrm>
          <a:off x="7810500" y="1057002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160537</xdr:rowOff>
    </xdr:from>
    <xdr:to>
      <xdr:col>45</xdr:col>
      <xdr:colOff>177800</xdr:colOff>
      <xdr:row>61</xdr:row>
      <xdr:rowOff>162375</xdr:rowOff>
    </xdr:to>
    <xdr:cxnSp macro="">
      <xdr:nvCxnSpPr>
        <xdr:cNvPr id="250" name="直線コネクタ 249">
          <a:extLst>
            <a:ext uri="{FF2B5EF4-FFF2-40B4-BE49-F238E27FC236}">
              <a16:creationId xmlns:a16="http://schemas.microsoft.com/office/drawing/2014/main" id="{A422A43A-3180-49AC-AA47-D4C88A8666D8}"/>
            </a:ext>
          </a:extLst>
        </xdr:cNvPr>
        <xdr:cNvCxnSpPr/>
      </xdr:nvCxnSpPr>
      <xdr:spPr>
        <a:xfrm flipV="1">
          <a:off x="7864475" y="10622162"/>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124390</xdr:rowOff>
    </xdr:from>
    <xdr:to>
      <xdr:col>36</xdr:col>
      <xdr:colOff>165100</xdr:colOff>
      <xdr:row>62</xdr:row>
      <xdr:rowOff>54540</xdr:rowOff>
    </xdr:to>
    <xdr:sp macro="" textlink="">
      <xdr:nvSpPr>
        <xdr:cNvPr id="251" name="楕円 250">
          <a:extLst>
            <a:ext uri="{FF2B5EF4-FFF2-40B4-BE49-F238E27FC236}">
              <a16:creationId xmlns:a16="http://schemas.microsoft.com/office/drawing/2014/main" id="{129B4D9E-EBEC-48C6-A501-1AF050971ACC}"/>
            </a:ext>
          </a:extLst>
        </xdr:cNvPr>
        <xdr:cNvSpPr/>
      </xdr:nvSpPr>
      <xdr:spPr>
        <a:xfrm>
          <a:off x="6924675" y="105860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162375</xdr:rowOff>
    </xdr:from>
    <xdr:to>
      <xdr:col>41</xdr:col>
      <xdr:colOff>50800</xdr:colOff>
      <xdr:row>62</xdr:row>
      <xdr:rowOff>3740</xdr:rowOff>
    </xdr:to>
    <xdr:cxnSp macro="">
      <xdr:nvCxnSpPr>
        <xdr:cNvPr id="252" name="直線コネクタ 251">
          <a:extLst>
            <a:ext uri="{FF2B5EF4-FFF2-40B4-BE49-F238E27FC236}">
              <a16:creationId xmlns:a16="http://schemas.microsoft.com/office/drawing/2014/main" id="{F9518A06-ED70-469A-ACE7-C3536D6B0925}"/>
            </a:ext>
          </a:extLst>
        </xdr:cNvPr>
        <xdr:cNvCxnSpPr/>
      </xdr:nvCxnSpPr>
      <xdr:spPr>
        <a:xfrm flipV="1">
          <a:off x="6972300" y="10624000"/>
          <a:ext cx="892175"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38377</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FB170208-738B-4BC6-8D97-A7BD123CF5FE}"/>
            </a:ext>
          </a:extLst>
        </xdr:cNvPr>
        <xdr:cNvSpPr txBox="1"/>
      </xdr:nvSpPr>
      <xdr:spPr>
        <a:xfrm>
          <a:off x="9362586" y="1032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41468</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53D3F8DD-CFA7-4E49-9A67-F091BFF752E1}"/>
            </a:ext>
          </a:extLst>
        </xdr:cNvPr>
        <xdr:cNvSpPr txBox="1"/>
      </xdr:nvSpPr>
      <xdr:spPr>
        <a:xfrm>
          <a:off x="8486286" y="103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42096</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F232E2A7-5F3B-4323-AD5B-E0A21BE55D85}"/>
            </a:ext>
          </a:extLst>
        </xdr:cNvPr>
        <xdr:cNvSpPr txBox="1"/>
      </xdr:nvSpPr>
      <xdr:spPr>
        <a:xfrm>
          <a:off x="7597286"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43868</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E92F82FB-9A08-4718-AD4D-E1BC3DA43204}"/>
            </a:ext>
          </a:extLst>
        </xdr:cNvPr>
        <xdr:cNvSpPr txBox="1"/>
      </xdr:nvSpPr>
      <xdr:spPr>
        <a:xfrm>
          <a:off x="6705111" y="103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28439</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7BD38506-5AF3-4E8E-AA2B-F96931A3E4C7}"/>
            </a:ext>
          </a:extLst>
        </xdr:cNvPr>
        <xdr:cNvSpPr txBox="1"/>
      </xdr:nvSpPr>
      <xdr:spPr>
        <a:xfrm>
          <a:off x="9362586" y="106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31014</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1DE9B3FF-8A46-453F-A5F5-B02A58E28492}"/>
            </a:ext>
          </a:extLst>
        </xdr:cNvPr>
        <xdr:cNvSpPr txBox="1"/>
      </xdr:nvSpPr>
      <xdr:spPr>
        <a:xfrm>
          <a:off x="8486286" y="106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58252</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77E9680A-0ED2-4803-AE68-9C77DFF97C9B}"/>
            </a:ext>
          </a:extLst>
        </xdr:cNvPr>
        <xdr:cNvSpPr txBox="1"/>
      </xdr:nvSpPr>
      <xdr:spPr>
        <a:xfrm>
          <a:off x="7597286" y="1034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45667</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B1A136DB-D704-4AD0-9F20-E7AE28AFB487}"/>
            </a:ext>
          </a:extLst>
        </xdr:cNvPr>
        <xdr:cNvSpPr txBox="1"/>
      </xdr:nvSpPr>
      <xdr:spPr>
        <a:xfrm>
          <a:off x="6705111" y="1067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BCF0B514-10B3-4980-9C5A-91ACA85C7A26}"/>
            </a:ext>
          </a:extLst>
        </xdr:cNvPr>
        <xdr:cNvSpPr/>
      </xdr:nvSpPr>
      <xdr:spPr>
        <a:xfrm>
          <a:off x="762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B9713253-27FB-4CAE-9F30-03A5EADDFB52}"/>
            </a:ext>
          </a:extLst>
        </xdr:cNvPr>
        <xdr:cNvSpPr/>
      </xdr:nvSpPr>
      <xdr:spPr>
        <a:xfrm>
          <a:off x="8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DF57E496-6BB4-4BB4-8C9A-70A7445C56A2}"/>
            </a:ext>
          </a:extLst>
        </xdr:cNvPr>
        <xdr:cNvSpPr/>
      </xdr:nvSpPr>
      <xdr:spPr>
        <a:xfrm>
          <a:off x="8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12AA2124-3DC3-453B-9979-5DE3D360C651}"/>
            </a:ext>
          </a:extLst>
        </xdr:cNvPr>
        <xdr:cNvSpPr/>
      </xdr:nvSpPr>
      <xdr:spPr>
        <a:xfrm>
          <a:off x="1905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212637BC-5E5B-4428-85EE-920761B751EF}"/>
            </a:ext>
          </a:extLst>
        </xdr:cNvPr>
        <xdr:cNvSpPr/>
      </xdr:nvSpPr>
      <xdr:spPr>
        <a:xfrm>
          <a:off x="1905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78BFA0D8-0542-4007-B9B2-E750091390EE}"/>
            </a:ext>
          </a:extLst>
        </xdr:cNvPr>
        <xdr:cNvSpPr/>
      </xdr:nvSpPr>
      <xdr:spPr>
        <a:xfrm>
          <a:off x="3048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5BA46835-D077-4E5D-B4F8-F21F287D747D}"/>
            </a:ext>
          </a:extLst>
        </xdr:cNvPr>
        <xdr:cNvSpPr/>
      </xdr:nvSpPr>
      <xdr:spPr>
        <a:xfrm>
          <a:off x="3048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78E466C8-587B-4B16-A9CE-2A071E4DB19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94F26C44-0655-4AAB-BAA8-28AEF3E20B1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7F875469-47C6-4CE9-B118-1D2CB19CCD8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BCB5D202-FA4E-4188-AB14-7CF8AF06BF4C}"/>
            </a:ext>
          </a:extLst>
        </xdr:cNvPr>
        <xdr:cNvSpPr txBox="1"/>
      </xdr:nvSpPr>
      <xdr:spPr>
        <a:xfrm>
          <a:off x="297996"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F8C99E3E-08B1-4F94-A442-26539022840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3ADA7159-CC92-41D1-B991-2154A325FE8F}"/>
            </a:ext>
          </a:extLst>
        </xdr:cNvPr>
        <xdr:cNvSpPr txBox="1"/>
      </xdr:nvSpPr>
      <xdr:spPr>
        <a:xfrm>
          <a:off x="297996" y="1464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EBE526F7-F826-4AD7-A193-299B26DE0CB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634C7954-212B-4F78-B13F-BAB9B44F8FCF}"/>
            </a:ext>
          </a:extLst>
        </xdr:cNvPr>
        <xdr:cNvSpPr txBox="1"/>
      </xdr:nvSpPr>
      <xdr:spPr>
        <a:xfrm>
          <a:off x="358941" y="14186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D2BA2064-F5B0-4CE9-B0E1-49D64C14796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E5D5FBC7-5596-4124-9803-984AEEF2494D}"/>
            </a:ext>
          </a:extLst>
        </xdr:cNvPr>
        <xdr:cNvSpPr txBox="1"/>
      </xdr:nvSpPr>
      <xdr:spPr>
        <a:xfrm>
          <a:off x="358941" y="13729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93AC33BB-BBD8-485F-AF7C-ABE5E35ABE9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C83D274B-E1D0-46DA-9610-F71D7E656756}"/>
            </a:ext>
          </a:extLst>
        </xdr:cNvPr>
        <xdr:cNvSpPr txBox="1"/>
      </xdr:nvSpPr>
      <xdr:spPr>
        <a:xfrm>
          <a:off x="358941" y="13272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7F4A075A-6426-432B-B025-963F033C108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289CA44B-ED19-4D3F-B961-D836A193EB01}"/>
            </a:ext>
          </a:extLst>
        </xdr:cNvPr>
        <xdr:cNvSpPr txBox="1"/>
      </xdr:nvSpPr>
      <xdr:spPr>
        <a:xfrm>
          <a:off x="358941" y="12814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E7892635-0A30-4FC4-AF43-2259F5116DB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45E154EE-DD48-494C-982E-B6F499CEC288}"/>
            </a:ext>
          </a:extLst>
        </xdr:cNvPr>
        <xdr:cNvCxnSpPr/>
      </xdr:nvCxnSpPr>
      <xdr:spPr>
        <a:xfrm flipV="1">
          <a:off x="4638040" y="13425805"/>
          <a:ext cx="0" cy="1354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FB385DD4-D393-4428-8752-85D7B8D2467D}"/>
            </a:ext>
          </a:extLst>
        </xdr:cNvPr>
        <xdr:cNvSpPr txBox="1"/>
      </xdr:nvSpPr>
      <xdr:spPr>
        <a:xfrm>
          <a:off x="4676775"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666402E7-CBF3-4861-858A-C5EB8E0C197C}"/>
            </a:ext>
          </a:extLst>
        </xdr:cNvPr>
        <xdr:cNvCxnSpPr/>
      </xdr:nvCxnSpPr>
      <xdr:spPr>
        <a:xfrm>
          <a:off x="4549775" y="14780513"/>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ACEF6BD6-47FE-42F4-B700-49288B454F32}"/>
            </a:ext>
          </a:extLst>
        </xdr:cNvPr>
        <xdr:cNvSpPr txBox="1"/>
      </xdr:nvSpPr>
      <xdr:spPr>
        <a:xfrm>
          <a:off x="4676775"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DCA12C88-F2B5-473D-846C-01D94D9F5B91}"/>
            </a:ext>
          </a:extLst>
        </xdr:cNvPr>
        <xdr:cNvCxnSpPr/>
      </xdr:nvCxnSpPr>
      <xdr:spPr>
        <a:xfrm>
          <a:off x="4549775" y="1342580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B94CACB9-D8FF-4328-8067-300BDB2283F2}"/>
            </a:ext>
          </a:extLst>
        </xdr:cNvPr>
        <xdr:cNvSpPr txBox="1"/>
      </xdr:nvSpPr>
      <xdr:spPr>
        <a:xfrm>
          <a:off x="4676775"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89" name="フローチャート: 判断 288">
          <a:extLst>
            <a:ext uri="{FF2B5EF4-FFF2-40B4-BE49-F238E27FC236}">
              <a16:creationId xmlns:a16="http://schemas.microsoft.com/office/drawing/2014/main" id="{C1323569-E47C-43D6-82B8-371D2DF50847}"/>
            </a:ext>
          </a:extLst>
        </xdr:cNvPr>
        <xdr:cNvSpPr/>
      </xdr:nvSpPr>
      <xdr:spPr>
        <a:xfrm>
          <a:off x="4587875" y="1397851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78739</xdr:rowOff>
    </xdr:from>
    <xdr:to>
      <xdr:col>20</xdr:col>
      <xdr:colOff>38100</xdr:colOff>
      <xdr:row>82</xdr:row>
      <xdr:rowOff>8889</xdr:rowOff>
    </xdr:to>
    <xdr:sp macro="" textlink="">
      <xdr:nvSpPr>
        <xdr:cNvPr id="290" name="フローチャート: 判断 289">
          <a:extLst>
            <a:ext uri="{FF2B5EF4-FFF2-40B4-BE49-F238E27FC236}">
              <a16:creationId xmlns:a16="http://schemas.microsoft.com/office/drawing/2014/main" id="{734A187F-9BB4-4A59-8ECB-3F92BEDD6167}"/>
            </a:ext>
          </a:extLst>
        </xdr:cNvPr>
        <xdr:cNvSpPr/>
      </xdr:nvSpPr>
      <xdr:spPr>
        <a:xfrm>
          <a:off x="3749675" y="1396618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1" name="フローチャート: 判断 290">
          <a:extLst>
            <a:ext uri="{FF2B5EF4-FFF2-40B4-BE49-F238E27FC236}">
              <a16:creationId xmlns:a16="http://schemas.microsoft.com/office/drawing/2014/main" id="{94AEBFC8-22CC-47BD-BCA9-2B61FCA6E750}"/>
            </a:ext>
          </a:extLst>
        </xdr:cNvPr>
        <xdr:cNvSpPr/>
      </xdr:nvSpPr>
      <xdr:spPr>
        <a:xfrm>
          <a:off x="2857500" y="1393507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5587</xdr:rowOff>
    </xdr:from>
    <xdr:to>
      <xdr:col>10</xdr:col>
      <xdr:colOff>165100</xdr:colOff>
      <xdr:row>81</xdr:row>
      <xdr:rowOff>107187</xdr:rowOff>
    </xdr:to>
    <xdr:sp macro="" textlink="">
      <xdr:nvSpPr>
        <xdr:cNvPr id="292" name="フローチャート: 判断 291">
          <a:extLst>
            <a:ext uri="{FF2B5EF4-FFF2-40B4-BE49-F238E27FC236}">
              <a16:creationId xmlns:a16="http://schemas.microsoft.com/office/drawing/2014/main" id="{7FB73694-76C6-470C-984B-615A36B0B0D1}"/>
            </a:ext>
          </a:extLst>
        </xdr:cNvPr>
        <xdr:cNvSpPr/>
      </xdr:nvSpPr>
      <xdr:spPr>
        <a:xfrm>
          <a:off x="1971675" y="1389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3" name="フローチャート: 判断 292">
          <a:extLst>
            <a:ext uri="{FF2B5EF4-FFF2-40B4-BE49-F238E27FC236}">
              <a16:creationId xmlns:a16="http://schemas.microsoft.com/office/drawing/2014/main" id="{AE934B0F-2F80-4C18-A053-1C856E6B2C02}"/>
            </a:ext>
          </a:extLst>
        </xdr:cNvPr>
        <xdr:cNvSpPr/>
      </xdr:nvSpPr>
      <xdr:spPr>
        <a:xfrm>
          <a:off x="1082675" y="13857351"/>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BB0D7E1-CA4A-4578-9CCA-2F851854D2CC}"/>
            </a:ext>
          </a:extLst>
        </xdr:cNvPr>
        <xdr:cNvSpPr txBox="1"/>
      </xdr:nvSpPr>
      <xdr:spPr>
        <a:xfrm>
          <a:off x="4448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9F8C2BF-9DA8-4E66-A64A-FE17344808C2}"/>
            </a:ext>
          </a:extLst>
        </xdr:cNvPr>
        <xdr:cNvSpPr txBox="1"/>
      </xdr:nvSpPr>
      <xdr:spPr>
        <a:xfrm>
          <a:off x="3609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A88A551-68EC-4BA7-9980-8DE16E0BA04F}"/>
            </a:ext>
          </a:extLst>
        </xdr:cNvPr>
        <xdr:cNvSpPr txBox="1"/>
      </xdr:nvSpPr>
      <xdr:spPr>
        <a:xfrm>
          <a:off x="2720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D8CC347-36CA-41C4-BFE7-E53F5DB36B2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EB1F03F-A0D0-4534-A87E-C6F9D78CA132}"/>
            </a:ext>
          </a:extLst>
        </xdr:cNvPr>
        <xdr:cNvSpPr txBox="1"/>
      </xdr:nvSpPr>
      <xdr:spPr>
        <a:xfrm>
          <a:off x="94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35306</xdr:rowOff>
    </xdr:from>
    <xdr:to>
      <xdr:col>24</xdr:col>
      <xdr:colOff>114300</xdr:colOff>
      <xdr:row>83</xdr:row>
      <xdr:rowOff>136906</xdr:rowOff>
    </xdr:to>
    <xdr:sp macro="" textlink="">
      <xdr:nvSpPr>
        <xdr:cNvPr id="299" name="楕円 298">
          <a:extLst>
            <a:ext uri="{FF2B5EF4-FFF2-40B4-BE49-F238E27FC236}">
              <a16:creationId xmlns:a16="http://schemas.microsoft.com/office/drawing/2014/main" id="{B137A656-EDB2-4AD7-A2E0-80DD60DFB9AA}"/>
            </a:ext>
          </a:extLst>
        </xdr:cNvPr>
        <xdr:cNvSpPr/>
      </xdr:nvSpPr>
      <xdr:spPr>
        <a:xfrm>
          <a:off x="4587875" y="14265656"/>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13733</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FD16CECB-9021-4ADE-8505-4EABF48BD144}"/>
            </a:ext>
          </a:extLst>
        </xdr:cNvPr>
        <xdr:cNvSpPr txBox="1"/>
      </xdr:nvSpPr>
      <xdr:spPr>
        <a:xfrm>
          <a:off x="4676775" y="14247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xdr:rowOff>
    </xdr:from>
    <xdr:to>
      <xdr:col>20</xdr:col>
      <xdr:colOff>38100</xdr:colOff>
      <xdr:row>83</xdr:row>
      <xdr:rowOff>116332</xdr:rowOff>
    </xdr:to>
    <xdr:sp macro="" textlink="">
      <xdr:nvSpPr>
        <xdr:cNvPr id="301" name="楕円 300">
          <a:extLst>
            <a:ext uri="{FF2B5EF4-FFF2-40B4-BE49-F238E27FC236}">
              <a16:creationId xmlns:a16="http://schemas.microsoft.com/office/drawing/2014/main" id="{297CFB98-1425-4A2C-BAA1-3D806528198C}"/>
            </a:ext>
          </a:extLst>
        </xdr:cNvPr>
        <xdr:cNvSpPr/>
      </xdr:nvSpPr>
      <xdr:spPr>
        <a:xfrm>
          <a:off x="3749675" y="14245082"/>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65532</xdr:rowOff>
    </xdr:from>
    <xdr:to>
      <xdr:col>24</xdr:col>
      <xdr:colOff>63500</xdr:colOff>
      <xdr:row>83</xdr:row>
      <xdr:rowOff>86106</xdr:rowOff>
    </xdr:to>
    <xdr:cxnSp macro="">
      <xdr:nvCxnSpPr>
        <xdr:cNvPr id="302" name="直線コネクタ 301">
          <a:extLst>
            <a:ext uri="{FF2B5EF4-FFF2-40B4-BE49-F238E27FC236}">
              <a16:creationId xmlns:a16="http://schemas.microsoft.com/office/drawing/2014/main" id="{AF423F91-2D73-4596-8922-7A1148FFD51B}"/>
            </a:ext>
          </a:extLst>
        </xdr:cNvPr>
        <xdr:cNvCxnSpPr/>
      </xdr:nvCxnSpPr>
      <xdr:spPr>
        <a:xfrm>
          <a:off x="3800475" y="14299057"/>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303" name="楕円 302">
          <a:extLst>
            <a:ext uri="{FF2B5EF4-FFF2-40B4-BE49-F238E27FC236}">
              <a16:creationId xmlns:a16="http://schemas.microsoft.com/office/drawing/2014/main" id="{46F5174F-BD1C-43DA-81DD-9CCF0C144001}"/>
            </a:ext>
          </a:extLst>
        </xdr:cNvPr>
        <xdr:cNvSpPr/>
      </xdr:nvSpPr>
      <xdr:spPr>
        <a:xfrm>
          <a:off x="2857500" y="1420939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65532</xdr:rowOff>
    </xdr:to>
    <xdr:cxnSp macro="">
      <xdr:nvCxnSpPr>
        <xdr:cNvPr id="304" name="直線コネクタ 303">
          <a:extLst>
            <a:ext uri="{FF2B5EF4-FFF2-40B4-BE49-F238E27FC236}">
              <a16:creationId xmlns:a16="http://schemas.microsoft.com/office/drawing/2014/main" id="{E3F2AF8C-02AE-410E-ABE7-4C5F86DF9824}"/>
            </a:ext>
          </a:extLst>
        </xdr:cNvPr>
        <xdr:cNvCxnSpPr/>
      </xdr:nvCxnSpPr>
      <xdr:spPr>
        <a:xfrm>
          <a:off x="2911475" y="1426019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115315</xdr:rowOff>
    </xdr:from>
    <xdr:to>
      <xdr:col>10</xdr:col>
      <xdr:colOff>165100</xdr:colOff>
      <xdr:row>83</xdr:row>
      <xdr:rowOff>45465</xdr:rowOff>
    </xdr:to>
    <xdr:sp macro="" textlink="">
      <xdr:nvSpPr>
        <xdr:cNvPr id="305" name="楕円 304">
          <a:extLst>
            <a:ext uri="{FF2B5EF4-FFF2-40B4-BE49-F238E27FC236}">
              <a16:creationId xmlns:a16="http://schemas.microsoft.com/office/drawing/2014/main" id="{4C5DCE64-6E1B-472B-9B4C-88FFCE2EE133}"/>
            </a:ext>
          </a:extLst>
        </xdr:cNvPr>
        <xdr:cNvSpPr/>
      </xdr:nvSpPr>
      <xdr:spPr>
        <a:xfrm>
          <a:off x="1971675" y="1417421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166115</xdr:rowOff>
    </xdr:from>
    <xdr:to>
      <xdr:col>15</xdr:col>
      <xdr:colOff>50800</xdr:colOff>
      <xdr:row>83</xdr:row>
      <xdr:rowOff>26670</xdr:rowOff>
    </xdr:to>
    <xdr:cxnSp macro="">
      <xdr:nvCxnSpPr>
        <xdr:cNvPr id="306" name="直線コネクタ 305">
          <a:extLst>
            <a:ext uri="{FF2B5EF4-FFF2-40B4-BE49-F238E27FC236}">
              <a16:creationId xmlns:a16="http://schemas.microsoft.com/office/drawing/2014/main" id="{FFBFA6E6-F9ED-439F-BC51-E9CF0E283483}"/>
            </a:ext>
          </a:extLst>
        </xdr:cNvPr>
        <xdr:cNvCxnSpPr/>
      </xdr:nvCxnSpPr>
      <xdr:spPr>
        <a:xfrm>
          <a:off x="2019300" y="14228190"/>
          <a:ext cx="892175"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83313</xdr:rowOff>
    </xdr:from>
    <xdr:to>
      <xdr:col>6</xdr:col>
      <xdr:colOff>38100</xdr:colOff>
      <xdr:row>83</xdr:row>
      <xdr:rowOff>13463</xdr:rowOff>
    </xdr:to>
    <xdr:sp macro="" textlink="">
      <xdr:nvSpPr>
        <xdr:cNvPr id="307" name="楕円 306">
          <a:extLst>
            <a:ext uri="{FF2B5EF4-FFF2-40B4-BE49-F238E27FC236}">
              <a16:creationId xmlns:a16="http://schemas.microsoft.com/office/drawing/2014/main" id="{CD868204-76F0-48DD-BC2C-C9E488E67BCA}"/>
            </a:ext>
          </a:extLst>
        </xdr:cNvPr>
        <xdr:cNvSpPr/>
      </xdr:nvSpPr>
      <xdr:spPr>
        <a:xfrm>
          <a:off x="1082675" y="14145388"/>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134113</xdr:rowOff>
    </xdr:from>
    <xdr:to>
      <xdr:col>10</xdr:col>
      <xdr:colOff>114300</xdr:colOff>
      <xdr:row>82</xdr:row>
      <xdr:rowOff>166115</xdr:rowOff>
    </xdr:to>
    <xdr:cxnSp macro="">
      <xdr:nvCxnSpPr>
        <xdr:cNvPr id="308" name="直線コネクタ 307">
          <a:extLst>
            <a:ext uri="{FF2B5EF4-FFF2-40B4-BE49-F238E27FC236}">
              <a16:creationId xmlns:a16="http://schemas.microsoft.com/office/drawing/2014/main" id="{DBBA6E4A-D6BF-4ED4-8E23-15739F05AEB7}"/>
            </a:ext>
          </a:extLst>
        </xdr:cNvPr>
        <xdr:cNvCxnSpPr/>
      </xdr:nvCxnSpPr>
      <xdr:spPr>
        <a:xfrm>
          <a:off x="1133475" y="14193013"/>
          <a:ext cx="885825" cy="3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25416</xdr:rowOff>
    </xdr:from>
    <xdr:ext cx="405111" cy="259045"/>
    <xdr:sp macro="" textlink="">
      <xdr:nvSpPr>
        <xdr:cNvPr id="309" name="n_1aveValue【公営住宅】&#10;有形固定資産減価償却率">
          <a:extLst>
            <a:ext uri="{FF2B5EF4-FFF2-40B4-BE49-F238E27FC236}">
              <a16:creationId xmlns:a16="http://schemas.microsoft.com/office/drawing/2014/main" id="{CBBAC287-AF01-4BC2-AC7E-CA263A40A525}"/>
            </a:ext>
          </a:extLst>
        </xdr:cNvPr>
        <xdr:cNvSpPr txBox="1"/>
      </xdr:nvSpPr>
      <xdr:spPr>
        <a:xfrm>
          <a:off x="3582044" y="1374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0" name="n_2aveValue【公営住宅】&#10;有形固定資産減価償却率">
          <a:extLst>
            <a:ext uri="{FF2B5EF4-FFF2-40B4-BE49-F238E27FC236}">
              <a16:creationId xmlns:a16="http://schemas.microsoft.com/office/drawing/2014/main" id="{DD37E7D6-FFAD-4E16-ABCC-D19E47F93FBC}"/>
            </a:ext>
          </a:extLst>
        </xdr:cNvPr>
        <xdr:cNvSpPr txBox="1"/>
      </xdr:nvSpPr>
      <xdr:spPr>
        <a:xfrm>
          <a:off x="2705744" y="1371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123714</xdr:rowOff>
    </xdr:from>
    <xdr:ext cx="405111" cy="259045"/>
    <xdr:sp macro="" textlink="">
      <xdr:nvSpPr>
        <xdr:cNvPr id="311" name="n_3aveValue【公営住宅】&#10;有形固定資産減価償却率">
          <a:extLst>
            <a:ext uri="{FF2B5EF4-FFF2-40B4-BE49-F238E27FC236}">
              <a16:creationId xmlns:a16="http://schemas.microsoft.com/office/drawing/2014/main" id="{ABBBAE30-D4F1-45B0-B420-21DC00FB0F0A}"/>
            </a:ext>
          </a:extLst>
        </xdr:cNvPr>
        <xdr:cNvSpPr txBox="1"/>
      </xdr:nvSpPr>
      <xdr:spPr>
        <a:xfrm>
          <a:off x="1819919" y="13671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2" name="n_4aveValue【公営住宅】&#10;有形固定資産減価償却率">
          <a:extLst>
            <a:ext uri="{FF2B5EF4-FFF2-40B4-BE49-F238E27FC236}">
              <a16:creationId xmlns:a16="http://schemas.microsoft.com/office/drawing/2014/main" id="{0BA0724C-8C21-4FAE-9578-56ABB061075B}"/>
            </a:ext>
          </a:extLst>
        </xdr:cNvPr>
        <xdr:cNvSpPr txBox="1"/>
      </xdr:nvSpPr>
      <xdr:spPr>
        <a:xfrm>
          <a:off x="930919" y="1363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107459</xdr:rowOff>
    </xdr:from>
    <xdr:ext cx="405111" cy="259045"/>
    <xdr:sp macro="" textlink="">
      <xdr:nvSpPr>
        <xdr:cNvPr id="313" name="n_1mainValue【公営住宅】&#10;有形固定資産減価償却率">
          <a:extLst>
            <a:ext uri="{FF2B5EF4-FFF2-40B4-BE49-F238E27FC236}">
              <a16:creationId xmlns:a16="http://schemas.microsoft.com/office/drawing/2014/main" id="{F7117FBE-2307-47E8-AC3C-C16362D9EA30}"/>
            </a:ext>
          </a:extLst>
        </xdr:cNvPr>
        <xdr:cNvSpPr txBox="1"/>
      </xdr:nvSpPr>
      <xdr:spPr>
        <a:xfrm>
          <a:off x="3582044" y="14340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14" name="n_2mainValue【公営住宅】&#10;有形固定資産減価償却率">
          <a:extLst>
            <a:ext uri="{FF2B5EF4-FFF2-40B4-BE49-F238E27FC236}">
              <a16:creationId xmlns:a16="http://schemas.microsoft.com/office/drawing/2014/main" id="{942BA726-87B1-484A-B46F-1985F945FADB}"/>
            </a:ext>
          </a:extLst>
        </xdr:cNvPr>
        <xdr:cNvSpPr txBox="1"/>
      </xdr:nvSpPr>
      <xdr:spPr>
        <a:xfrm>
          <a:off x="2705744" y="1430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36592</xdr:rowOff>
    </xdr:from>
    <xdr:ext cx="405111" cy="259045"/>
    <xdr:sp macro="" textlink="">
      <xdr:nvSpPr>
        <xdr:cNvPr id="315" name="n_3mainValue【公営住宅】&#10;有形固定資産減価償却率">
          <a:extLst>
            <a:ext uri="{FF2B5EF4-FFF2-40B4-BE49-F238E27FC236}">
              <a16:creationId xmlns:a16="http://schemas.microsoft.com/office/drawing/2014/main" id="{2045F6DB-7EEE-4DE4-BA4F-A7D2E19A008C}"/>
            </a:ext>
          </a:extLst>
        </xdr:cNvPr>
        <xdr:cNvSpPr txBox="1"/>
      </xdr:nvSpPr>
      <xdr:spPr>
        <a:xfrm>
          <a:off x="1819919"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4590</xdr:rowOff>
    </xdr:from>
    <xdr:ext cx="405111" cy="259045"/>
    <xdr:sp macro="" textlink="">
      <xdr:nvSpPr>
        <xdr:cNvPr id="316" name="n_4mainValue【公営住宅】&#10;有形固定資産減価償却率">
          <a:extLst>
            <a:ext uri="{FF2B5EF4-FFF2-40B4-BE49-F238E27FC236}">
              <a16:creationId xmlns:a16="http://schemas.microsoft.com/office/drawing/2014/main" id="{9A6D0811-AF7F-44CE-83FC-EB5BA846A620}"/>
            </a:ext>
          </a:extLst>
        </xdr:cNvPr>
        <xdr:cNvSpPr txBox="1"/>
      </xdr:nvSpPr>
      <xdr:spPr>
        <a:xfrm>
          <a:off x="930919"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B6AFA70E-561E-4B23-B9D1-23451453D6A8}"/>
            </a:ext>
          </a:extLst>
        </xdr:cNvPr>
        <xdr:cNvSpPr/>
      </xdr:nvSpPr>
      <xdr:spPr>
        <a:xfrm>
          <a:off x="6607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41033D7C-A3B9-4876-A9C6-CC5457CC6405}"/>
            </a:ext>
          </a:extLst>
        </xdr:cNvPr>
        <xdr:cNvSpPr/>
      </xdr:nvSpPr>
      <xdr:spPr>
        <a:xfrm>
          <a:off x="6734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384C76A5-6F70-4F9F-8254-B29B8D64BB46}"/>
            </a:ext>
          </a:extLst>
        </xdr:cNvPr>
        <xdr:cNvSpPr/>
      </xdr:nvSpPr>
      <xdr:spPr>
        <a:xfrm>
          <a:off x="6734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2FF0B8D2-A3DE-4046-8A7E-FEE2F68EB5FE}"/>
            </a:ext>
          </a:extLst>
        </xdr:cNvPr>
        <xdr:cNvSpPr/>
      </xdr:nvSpPr>
      <xdr:spPr>
        <a:xfrm>
          <a:off x="7750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9CD46730-5154-4388-9551-F0FFD0A07C49}"/>
            </a:ext>
          </a:extLst>
        </xdr:cNvPr>
        <xdr:cNvSpPr/>
      </xdr:nvSpPr>
      <xdr:spPr>
        <a:xfrm>
          <a:off x="7750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818ABAF9-C961-46D7-8CA8-F6CA582CC22F}"/>
            </a:ext>
          </a:extLst>
        </xdr:cNvPr>
        <xdr:cNvSpPr/>
      </xdr:nvSpPr>
      <xdr:spPr>
        <a:xfrm>
          <a:off x="8893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72BAD705-1A1E-4F52-9924-0CC8B9E12BB4}"/>
            </a:ext>
          </a:extLst>
        </xdr:cNvPr>
        <xdr:cNvSpPr/>
      </xdr:nvSpPr>
      <xdr:spPr>
        <a:xfrm>
          <a:off x="8893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A7D1CC3E-0CDC-48B1-AFC0-3FE79B5FF70A}"/>
            </a:ext>
          </a:extLst>
        </xdr:cNvPr>
        <xdr:cNvSpPr/>
      </xdr:nvSpPr>
      <xdr:spPr>
        <a:xfrm>
          <a:off x="6607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51084D45-F10A-4B42-9F76-E0459D7638B6}"/>
            </a:ext>
          </a:extLst>
        </xdr:cNvPr>
        <xdr:cNvSpPr txBox="1"/>
      </xdr:nvSpPr>
      <xdr:spPr>
        <a:xfrm>
          <a:off x="65690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BED61939-C59F-426A-8E17-0230A89D5865}"/>
            </a:ext>
          </a:extLst>
        </xdr:cNvPr>
        <xdr:cNvCxnSpPr/>
      </xdr:nvCxnSpPr>
      <xdr:spPr>
        <a:xfrm>
          <a:off x="6607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968A9D16-7FCC-4CA3-BDDE-01B24EB304DB}"/>
            </a:ext>
          </a:extLst>
        </xdr:cNvPr>
        <xdr:cNvCxnSpPr/>
      </xdr:nvCxnSpPr>
      <xdr:spPr>
        <a:xfrm>
          <a:off x="6607175"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2EB82122-B28E-4926-B1F9-2DAC322AE93A}"/>
            </a:ext>
          </a:extLst>
        </xdr:cNvPr>
        <xdr:cNvSpPr txBox="1"/>
      </xdr:nvSpPr>
      <xdr:spPr>
        <a:xfrm>
          <a:off x="6136821" y="1477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A8493BEA-AC79-4B71-A744-0EE0AAA47634}"/>
            </a:ext>
          </a:extLst>
        </xdr:cNvPr>
        <xdr:cNvCxnSpPr/>
      </xdr:nvCxnSpPr>
      <xdr:spPr>
        <a:xfrm>
          <a:off x="6607175" y="1459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1FF5D5F7-481A-467D-81A5-18B59FBC96B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CBF0D722-C45C-47F1-BD84-AE769C63B774}"/>
            </a:ext>
          </a:extLst>
        </xdr:cNvPr>
        <xdr:cNvCxnSpPr/>
      </xdr:nvCxnSpPr>
      <xdr:spPr>
        <a:xfrm>
          <a:off x="6607175" y="1426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BD5E052F-8326-48A3-A871-00F016A2C99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73E9AAC9-E2AC-4C43-89B0-96967C7368A1}"/>
            </a:ext>
          </a:extLst>
        </xdr:cNvPr>
        <xdr:cNvCxnSpPr/>
      </xdr:nvCxnSpPr>
      <xdr:spPr>
        <a:xfrm>
          <a:off x="6607175" y="1393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6D02AB9-CDC1-4189-BC75-635D19784AF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5E712649-0C6E-4EA4-9C3A-8E4B62C7D3B1}"/>
            </a:ext>
          </a:extLst>
        </xdr:cNvPr>
        <xdr:cNvCxnSpPr/>
      </xdr:nvCxnSpPr>
      <xdr:spPr>
        <a:xfrm>
          <a:off x="6607175" y="1361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81BE6C92-EDF4-4F33-AA1A-D711CF4E40D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5182FA9F-A368-47D7-B639-80BA1CFDA990}"/>
            </a:ext>
          </a:extLst>
        </xdr:cNvPr>
        <xdr:cNvCxnSpPr/>
      </xdr:nvCxnSpPr>
      <xdr:spPr>
        <a:xfrm>
          <a:off x="6607175"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FC202ADB-5286-4970-AECE-812F2B9808E7}"/>
            </a:ext>
          </a:extLst>
        </xdr:cNvPr>
        <xdr:cNvSpPr txBox="1"/>
      </xdr:nvSpPr>
      <xdr:spPr>
        <a:xfrm>
          <a:off x="6136821" y="13141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AD20A7FD-CD42-4007-AEC2-27F1BED46CAC}"/>
            </a:ext>
          </a:extLst>
        </xdr:cNvPr>
        <xdr:cNvCxnSpPr/>
      </xdr:nvCxnSpPr>
      <xdr:spPr>
        <a:xfrm>
          <a:off x="6607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27D97A4E-5AA1-4DA4-934B-59D2E41E02C2}"/>
            </a:ext>
          </a:extLst>
        </xdr:cNvPr>
        <xdr:cNvSpPr txBox="1"/>
      </xdr:nvSpPr>
      <xdr:spPr>
        <a:xfrm>
          <a:off x="6136821"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7F35CFE-26AA-46B2-8C2B-74D282C3D768}"/>
            </a:ext>
          </a:extLst>
        </xdr:cNvPr>
        <xdr:cNvSpPr/>
      </xdr:nvSpPr>
      <xdr:spPr>
        <a:xfrm>
          <a:off x="6607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168729</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C9588794-0046-4BD9-9EED-26391E729E02}"/>
            </a:ext>
          </a:extLst>
        </xdr:cNvPr>
        <xdr:cNvCxnSpPr/>
      </xdr:nvCxnSpPr>
      <xdr:spPr>
        <a:xfrm flipV="1">
          <a:off x="10476865" y="1337037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ABE2FA69-9AD4-4082-9329-53653F3378A0}"/>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5F63958D-0418-462E-A832-73435451E099}"/>
            </a:ext>
          </a:extLst>
        </xdr:cNvPr>
        <xdr:cNvCxnSpPr/>
      </xdr:nvCxnSpPr>
      <xdr:spPr>
        <a:xfrm>
          <a:off x="10391775"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115406</xdr:rowOff>
    </xdr:from>
    <xdr:ext cx="469744" cy="259045"/>
    <xdr:sp macro="" textlink="">
      <xdr:nvSpPr>
        <xdr:cNvPr id="345" name="【公営住宅】&#10;一人当たり面積最大値テキスト">
          <a:extLst>
            <a:ext uri="{FF2B5EF4-FFF2-40B4-BE49-F238E27FC236}">
              <a16:creationId xmlns:a16="http://schemas.microsoft.com/office/drawing/2014/main" id="{4A8571AF-1AB8-4118-815B-60BD24A707B1}"/>
            </a:ext>
          </a:extLst>
        </xdr:cNvPr>
        <xdr:cNvSpPr txBox="1"/>
      </xdr:nvSpPr>
      <xdr:spPr>
        <a:xfrm>
          <a:off x="10515600" y="1314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168729</xdr:rowOff>
    </xdr:from>
    <xdr:to>
      <xdr:col>55</xdr:col>
      <xdr:colOff>88900</xdr:colOff>
      <xdr:row>77</xdr:row>
      <xdr:rowOff>168729</xdr:rowOff>
    </xdr:to>
    <xdr:cxnSp macro="">
      <xdr:nvCxnSpPr>
        <xdr:cNvPr id="346" name="直線コネクタ 345">
          <a:extLst>
            <a:ext uri="{FF2B5EF4-FFF2-40B4-BE49-F238E27FC236}">
              <a16:creationId xmlns:a16="http://schemas.microsoft.com/office/drawing/2014/main" id="{7D124E69-DEA5-4292-AE3F-753C36566975}"/>
            </a:ext>
          </a:extLst>
        </xdr:cNvPr>
        <xdr:cNvCxnSpPr/>
      </xdr:nvCxnSpPr>
      <xdr:spPr>
        <a:xfrm>
          <a:off x="10391775"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134275</xdr:rowOff>
    </xdr:from>
    <xdr:ext cx="469744" cy="259045"/>
    <xdr:sp macro="" textlink="">
      <xdr:nvSpPr>
        <xdr:cNvPr id="347" name="【公営住宅】&#10;一人当たり面積平均値テキスト">
          <a:extLst>
            <a:ext uri="{FF2B5EF4-FFF2-40B4-BE49-F238E27FC236}">
              <a16:creationId xmlns:a16="http://schemas.microsoft.com/office/drawing/2014/main" id="{35A18FFE-62CF-4153-9FCA-A8E0BBD873FA}"/>
            </a:ext>
          </a:extLst>
        </xdr:cNvPr>
        <xdr:cNvSpPr txBox="1"/>
      </xdr:nvSpPr>
      <xdr:spPr>
        <a:xfrm>
          <a:off x="10515600" y="1419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111398</xdr:rowOff>
    </xdr:from>
    <xdr:to>
      <xdr:col>55</xdr:col>
      <xdr:colOff>50800</xdr:colOff>
      <xdr:row>84</xdr:row>
      <xdr:rowOff>41548</xdr:rowOff>
    </xdr:to>
    <xdr:sp macro="" textlink="">
      <xdr:nvSpPr>
        <xdr:cNvPr id="348" name="フローチャート: 判断 347">
          <a:extLst>
            <a:ext uri="{FF2B5EF4-FFF2-40B4-BE49-F238E27FC236}">
              <a16:creationId xmlns:a16="http://schemas.microsoft.com/office/drawing/2014/main" id="{9457D48A-8C0D-41BA-B6D2-329DFEAE5544}"/>
            </a:ext>
          </a:extLst>
        </xdr:cNvPr>
        <xdr:cNvSpPr/>
      </xdr:nvSpPr>
      <xdr:spPr>
        <a:xfrm>
          <a:off x="10429875"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49" name="フローチャート: 判断 348">
          <a:extLst>
            <a:ext uri="{FF2B5EF4-FFF2-40B4-BE49-F238E27FC236}">
              <a16:creationId xmlns:a16="http://schemas.microsoft.com/office/drawing/2014/main" id="{B27D8701-9921-4EB8-9989-9183129EBA02}"/>
            </a:ext>
          </a:extLst>
        </xdr:cNvPr>
        <xdr:cNvSpPr/>
      </xdr:nvSpPr>
      <xdr:spPr>
        <a:xfrm>
          <a:off x="9591675"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70576</xdr:rowOff>
    </xdr:from>
    <xdr:to>
      <xdr:col>46</xdr:col>
      <xdr:colOff>38100</xdr:colOff>
      <xdr:row>84</xdr:row>
      <xdr:rowOff>726</xdr:rowOff>
    </xdr:to>
    <xdr:sp macro="" textlink="">
      <xdr:nvSpPr>
        <xdr:cNvPr id="350" name="フローチャート: 判断 349">
          <a:extLst>
            <a:ext uri="{FF2B5EF4-FFF2-40B4-BE49-F238E27FC236}">
              <a16:creationId xmlns:a16="http://schemas.microsoft.com/office/drawing/2014/main" id="{891FFF95-7E7C-40DA-BC42-A0D3F90542BE}"/>
            </a:ext>
          </a:extLst>
        </xdr:cNvPr>
        <xdr:cNvSpPr/>
      </xdr:nvSpPr>
      <xdr:spPr>
        <a:xfrm>
          <a:off x="8702675" y="14304101"/>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a:extLst>
            <a:ext uri="{FF2B5EF4-FFF2-40B4-BE49-F238E27FC236}">
              <a16:creationId xmlns:a16="http://schemas.microsoft.com/office/drawing/2014/main" id="{2A8C2BF5-5583-4B73-BCAC-2E16C5C76120}"/>
            </a:ext>
          </a:extLst>
        </xdr:cNvPr>
        <xdr:cNvSpPr/>
      </xdr:nvSpPr>
      <xdr:spPr>
        <a:xfrm>
          <a:off x="7810500" y="14281241"/>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16692</xdr:rowOff>
    </xdr:from>
    <xdr:to>
      <xdr:col>36</xdr:col>
      <xdr:colOff>165100</xdr:colOff>
      <xdr:row>83</xdr:row>
      <xdr:rowOff>118292</xdr:rowOff>
    </xdr:to>
    <xdr:sp macro="" textlink="">
      <xdr:nvSpPr>
        <xdr:cNvPr id="352" name="フローチャート: 判断 351">
          <a:extLst>
            <a:ext uri="{FF2B5EF4-FFF2-40B4-BE49-F238E27FC236}">
              <a16:creationId xmlns:a16="http://schemas.microsoft.com/office/drawing/2014/main" id="{3A2C4C7A-CAFA-4684-8CAA-5FB57A96D1CE}"/>
            </a:ext>
          </a:extLst>
        </xdr:cNvPr>
        <xdr:cNvSpPr/>
      </xdr:nvSpPr>
      <xdr:spPr>
        <a:xfrm>
          <a:off x="6924675"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A1D6186-CB09-41C8-9386-26DEA5A8619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131E976-BFC3-4519-A92D-0B883DE0E38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D94C730-8020-432B-8061-BBD8EDC8CE96}"/>
            </a:ext>
          </a:extLst>
        </xdr:cNvPr>
        <xdr:cNvSpPr txBox="1"/>
      </xdr:nvSpPr>
      <xdr:spPr>
        <a:xfrm>
          <a:off x="856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E34BA64-291D-45D1-AB48-CF51DD4E74D3}"/>
            </a:ext>
          </a:extLst>
        </xdr:cNvPr>
        <xdr:cNvSpPr txBox="1"/>
      </xdr:nvSpPr>
      <xdr:spPr>
        <a:xfrm>
          <a:off x="767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32DAC1C-3BB6-4836-B64F-59D2123869E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127726</xdr:rowOff>
    </xdr:from>
    <xdr:to>
      <xdr:col>55</xdr:col>
      <xdr:colOff>50800</xdr:colOff>
      <xdr:row>86</xdr:row>
      <xdr:rowOff>57876</xdr:rowOff>
    </xdr:to>
    <xdr:sp macro="" textlink="">
      <xdr:nvSpPr>
        <xdr:cNvPr id="358" name="楕円 357">
          <a:extLst>
            <a:ext uri="{FF2B5EF4-FFF2-40B4-BE49-F238E27FC236}">
              <a16:creationId xmlns:a16="http://schemas.microsoft.com/office/drawing/2014/main" id="{420B6D15-5615-4AAA-8688-01FC9A2DA9A8}"/>
            </a:ext>
          </a:extLst>
        </xdr:cNvPr>
        <xdr:cNvSpPr/>
      </xdr:nvSpPr>
      <xdr:spPr>
        <a:xfrm>
          <a:off x="10429875" y="14704151"/>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42653</xdr:rowOff>
    </xdr:from>
    <xdr:ext cx="469744" cy="259045"/>
    <xdr:sp macro="" textlink="">
      <xdr:nvSpPr>
        <xdr:cNvPr id="359" name="【公営住宅】&#10;一人当たり面積該当値テキスト">
          <a:extLst>
            <a:ext uri="{FF2B5EF4-FFF2-40B4-BE49-F238E27FC236}">
              <a16:creationId xmlns:a16="http://schemas.microsoft.com/office/drawing/2014/main" id="{82575789-1CF7-4621-B787-DABDC797E7A9}"/>
            </a:ext>
          </a:extLst>
        </xdr:cNvPr>
        <xdr:cNvSpPr txBox="1"/>
      </xdr:nvSpPr>
      <xdr:spPr>
        <a:xfrm>
          <a:off x="10515600" y="1461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127726</xdr:rowOff>
    </xdr:from>
    <xdr:to>
      <xdr:col>50</xdr:col>
      <xdr:colOff>165100</xdr:colOff>
      <xdr:row>86</xdr:row>
      <xdr:rowOff>57876</xdr:rowOff>
    </xdr:to>
    <xdr:sp macro="" textlink="">
      <xdr:nvSpPr>
        <xdr:cNvPr id="360" name="楕円 359">
          <a:extLst>
            <a:ext uri="{FF2B5EF4-FFF2-40B4-BE49-F238E27FC236}">
              <a16:creationId xmlns:a16="http://schemas.microsoft.com/office/drawing/2014/main" id="{41CD70A9-3A28-4BCA-A39D-B31608948866}"/>
            </a:ext>
          </a:extLst>
        </xdr:cNvPr>
        <xdr:cNvSpPr/>
      </xdr:nvSpPr>
      <xdr:spPr>
        <a:xfrm>
          <a:off x="9591675" y="14704151"/>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7076</xdr:rowOff>
    </xdr:from>
    <xdr:to>
      <xdr:col>55</xdr:col>
      <xdr:colOff>0</xdr:colOff>
      <xdr:row>86</xdr:row>
      <xdr:rowOff>7076</xdr:rowOff>
    </xdr:to>
    <xdr:cxnSp macro="">
      <xdr:nvCxnSpPr>
        <xdr:cNvPr id="361" name="直線コネクタ 360">
          <a:extLst>
            <a:ext uri="{FF2B5EF4-FFF2-40B4-BE49-F238E27FC236}">
              <a16:creationId xmlns:a16="http://schemas.microsoft.com/office/drawing/2014/main" id="{EBCC2BFF-9088-4EEF-AF88-2DE91F9F9807}"/>
            </a:ext>
          </a:extLst>
        </xdr:cNvPr>
        <xdr:cNvCxnSpPr/>
      </xdr:nvCxnSpPr>
      <xdr:spPr>
        <a:xfrm>
          <a:off x="9639300" y="147549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127726</xdr:rowOff>
    </xdr:from>
    <xdr:to>
      <xdr:col>46</xdr:col>
      <xdr:colOff>38100</xdr:colOff>
      <xdr:row>86</xdr:row>
      <xdr:rowOff>57876</xdr:rowOff>
    </xdr:to>
    <xdr:sp macro="" textlink="">
      <xdr:nvSpPr>
        <xdr:cNvPr id="362" name="楕円 361">
          <a:extLst>
            <a:ext uri="{FF2B5EF4-FFF2-40B4-BE49-F238E27FC236}">
              <a16:creationId xmlns:a16="http://schemas.microsoft.com/office/drawing/2014/main" id="{01C33CA8-11BA-4D30-B82B-6AA0ECD16B5F}"/>
            </a:ext>
          </a:extLst>
        </xdr:cNvPr>
        <xdr:cNvSpPr/>
      </xdr:nvSpPr>
      <xdr:spPr>
        <a:xfrm>
          <a:off x="8702675" y="1470415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7076</xdr:rowOff>
    </xdr:from>
    <xdr:to>
      <xdr:col>50</xdr:col>
      <xdr:colOff>114300</xdr:colOff>
      <xdr:row>86</xdr:row>
      <xdr:rowOff>7076</xdr:rowOff>
    </xdr:to>
    <xdr:cxnSp macro="">
      <xdr:nvCxnSpPr>
        <xdr:cNvPr id="363" name="直線コネクタ 362">
          <a:extLst>
            <a:ext uri="{FF2B5EF4-FFF2-40B4-BE49-F238E27FC236}">
              <a16:creationId xmlns:a16="http://schemas.microsoft.com/office/drawing/2014/main" id="{F95159FC-11DE-4C3C-8A81-87AE4AA2307A}"/>
            </a:ext>
          </a:extLst>
        </xdr:cNvPr>
        <xdr:cNvCxnSpPr/>
      </xdr:nvCxnSpPr>
      <xdr:spPr>
        <a:xfrm>
          <a:off x="8753475" y="14754951"/>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127726</xdr:rowOff>
    </xdr:from>
    <xdr:to>
      <xdr:col>41</xdr:col>
      <xdr:colOff>101600</xdr:colOff>
      <xdr:row>86</xdr:row>
      <xdr:rowOff>57876</xdr:rowOff>
    </xdr:to>
    <xdr:sp macro="" textlink="">
      <xdr:nvSpPr>
        <xdr:cNvPr id="364" name="楕円 363">
          <a:extLst>
            <a:ext uri="{FF2B5EF4-FFF2-40B4-BE49-F238E27FC236}">
              <a16:creationId xmlns:a16="http://schemas.microsoft.com/office/drawing/2014/main" id="{4D0EB3F3-EF6D-4C07-AD98-1ED7717AE054}"/>
            </a:ext>
          </a:extLst>
        </xdr:cNvPr>
        <xdr:cNvSpPr/>
      </xdr:nvSpPr>
      <xdr:spPr>
        <a:xfrm>
          <a:off x="7810500" y="14704151"/>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7076</xdr:rowOff>
    </xdr:from>
    <xdr:to>
      <xdr:col>45</xdr:col>
      <xdr:colOff>177800</xdr:colOff>
      <xdr:row>86</xdr:row>
      <xdr:rowOff>7076</xdr:rowOff>
    </xdr:to>
    <xdr:cxnSp macro="">
      <xdr:nvCxnSpPr>
        <xdr:cNvPr id="365" name="直線コネクタ 364">
          <a:extLst>
            <a:ext uri="{FF2B5EF4-FFF2-40B4-BE49-F238E27FC236}">
              <a16:creationId xmlns:a16="http://schemas.microsoft.com/office/drawing/2014/main" id="{0D5F0F50-83CE-4F2D-A3AA-AE86445DFB46}"/>
            </a:ext>
          </a:extLst>
        </xdr:cNvPr>
        <xdr:cNvCxnSpPr/>
      </xdr:nvCxnSpPr>
      <xdr:spPr>
        <a:xfrm>
          <a:off x="7864475" y="14754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127726</xdr:rowOff>
    </xdr:from>
    <xdr:to>
      <xdr:col>36</xdr:col>
      <xdr:colOff>165100</xdr:colOff>
      <xdr:row>86</xdr:row>
      <xdr:rowOff>57876</xdr:rowOff>
    </xdr:to>
    <xdr:sp macro="" textlink="">
      <xdr:nvSpPr>
        <xdr:cNvPr id="366" name="楕円 365">
          <a:extLst>
            <a:ext uri="{FF2B5EF4-FFF2-40B4-BE49-F238E27FC236}">
              <a16:creationId xmlns:a16="http://schemas.microsoft.com/office/drawing/2014/main" id="{801367FC-F6E6-427B-9CC2-87FD197B74B9}"/>
            </a:ext>
          </a:extLst>
        </xdr:cNvPr>
        <xdr:cNvSpPr/>
      </xdr:nvSpPr>
      <xdr:spPr>
        <a:xfrm>
          <a:off x="6924675" y="14704151"/>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7076</xdr:rowOff>
    </xdr:from>
    <xdr:to>
      <xdr:col>41</xdr:col>
      <xdr:colOff>50800</xdr:colOff>
      <xdr:row>86</xdr:row>
      <xdr:rowOff>7076</xdr:rowOff>
    </xdr:to>
    <xdr:cxnSp macro="">
      <xdr:nvCxnSpPr>
        <xdr:cNvPr id="367" name="直線コネクタ 366">
          <a:extLst>
            <a:ext uri="{FF2B5EF4-FFF2-40B4-BE49-F238E27FC236}">
              <a16:creationId xmlns:a16="http://schemas.microsoft.com/office/drawing/2014/main" id="{BCDD8B63-1D5F-4E83-8200-29E1928E724E}"/>
            </a:ext>
          </a:extLst>
        </xdr:cNvPr>
        <xdr:cNvCxnSpPr/>
      </xdr:nvCxnSpPr>
      <xdr:spPr>
        <a:xfrm>
          <a:off x="6972300" y="14754951"/>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56441</xdr:rowOff>
    </xdr:from>
    <xdr:ext cx="469744" cy="259045"/>
    <xdr:sp macro="" textlink="">
      <xdr:nvSpPr>
        <xdr:cNvPr id="368" name="n_1aveValue【公営住宅】&#10;一人当たり面積">
          <a:extLst>
            <a:ext uri="{FF2B5EF4-FFF2-40B4-BE49-F238E27FC236}">
              <a16:creationId xmlns:a16="http://schemas.microsoft.com/office/drawing/2014/main" id="{0CF4FA41-6864-4DDA-8257-382A7C802E11}"/>
            </a:ext>
          </a:extLst>
        </xdr:cNvPr>
        <xdr:cNvSpPr txBox="1"/>
      </xdr:nvSpPr>
      <xdr:spPr>
        <a:xfrm>
          <a:off x="9391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17253</xdr:rowOff>
    </xdr:from>
    <xdr:ext cx="469744" cy="259045"/>
    <xdr:sp macro="" textlink="">
      <xdr:nvSpPr>
        <xdr:cNvPr id="369" name="n_2aveValue【公営住宅】&#10;一人当たり面積">
          <a:extLst>
            <a:ext uri="{FF2B5EF4-FFF2-40B4-BE49-F238E27FC236}">
              <a16:creationId xmlns:a16="http://schemas.microsoft.com/office/drawing/2014/main" id="{362A9D4F-5693-46FD-A27A-4C3CE5FB822A}"/>
            </a:ext>
          </a:extLst>
        </xdr:cNvPr>
        <xdr:cNvSpPr txBox="1"/>
      </xdr:nvSpPr>
      <xdr:spPr>
        <a:xfrm>
          <a:off x="85154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165843</xdr:rowOff>
    </xdr:from>
    <xdr:ext cx="469744" cy="259045"/>
    <xdr:sp macro="" textlink="">
      <xdr:nvSpPr>
        <xdr:cNvPr id="370" name="n_3aveValue【公営住宅】&#10;一人当たり面積">
          <a:extLst>
            <a:ext uri="{FF2B5EF4-FFF2-40B4-BE49-F238E27FC236}">
              <a16:creationId xmlns:a16="http://schemas.microsoft.com/office/drawing/2014/main" id="{48B16B2F-4D15-422C-85CD-A4775DF984FD}"/>
            </a:ext>
          </a:extLst>
        </xdr:cNvPr>
        <xdr:cNvSpPr txBox="1"/>
      </xdr:nvSpPr>
      <xdr:spPr>
        <a:xfrm>
          <a:off x="7629602" y="1405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134819</xdr:rowOff>
    </xdr:from>
    <xdr:ext cx="469744" cy="259045"/>
    <xdr:sp macro="" textlink="">
      <xdr:nvSpPr>
        <xdr:cNvPr id="371" name="n_4aveValue【公営住宅】&#10;一人当たり面積">
          <a:extLst>
            <a:ext uri="{FF2B5EF4-FFF2-40B4-BE49-F238E27FC236}">
              <a16:creationId xmlns:a16="http://schemas.microsoft.com/office/drawing/2014/main" id="{F45B7AA9-E637-47E0-918F-E2ECB68FE72B}"/>
            </a:ext>
          </a:extLst>
        </xdr:cNvPr>
        <xdr:cNvSpPr txBox="1"/>
      </xdr:nvSpPr>
      <xdr:spPr>
        <a:xfrm>
          <a:off x="6740602"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49003</xdr:rowOff>
    </xdr:from>
    <xdr:ext cx="469744" cy="259045"/>
    <xdr:sp macro="" textlink="">
      <xdr:nvSpPr>
        <xdr:cNvPr id="372" name="n_1mainValue【公営住宅】&#10;一人当たり面積">
          <a:extLst>
            <a:ext uri="{FF2B5EF4-FFF2-40B4-BE49-F238E27FC236}">
              <a16:creationId xmlns:a16="http://schemas.microsoft.com/office/drawing/2014/main" id="{0E8DB88A-A4E5-478C-92F4-D2E2BE8F976A}"/>
            </a:ext>
          </a:extLst>
        </xdr:cNvPr>
        <xdr:cNvSpPr txBox="1"/>
      </xdr:nvSpPr>
      <xdr:spPr>
        <a:xfrm>
          <a:off x="9391727" y="1479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49003</xdr:rowOff>
    </xdr:from>
    <xdr:ext cx="469744" cy="259045"/>
    <xdr:sp macro="" textlink="">
      <xdr:nvSpPr>
        <xdr:cNvPr id="373" name="n_2mainValue【公営住宅】&#10;一人当たり面積">
          <a:extLst>
            <a:ext uri="{FF2B5EF4-FFF2-40B4-BE49-F238E27FC236}">
              <a16:creationId xmlns:a16="http://schemas.microsoft.com/office/drawing/2014/main" id="{44EC1072-2D8A-4F69-8CC0-56B2A07B5D94}"/>
            </a:ext>
          </a:extLst>
        </xdr:cNvPr>
        <xdr:cNvSpPr txBox="1"/>
      </xdr:nvSpPr>
      <xdr:spPr>
        <a:xfrm>
          <a:off x="8515427" y="1479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49003</xdr:rowOff>
    </xdr:from>
    <xdr:ext cx="469744" cy="259045"/>
    <xdr:sp macro="" textlink="">
      <xdr:nvSpPr>
        <xdr:cNvPr id="374" name="n_3mainValue【公営住宅】&#10;一人当たり面積">
          <a:extLst>
            <a:ext uri="{FF2B5EF4-FFF2-40B4-BE49-F238E27FC236}">
              <a16:creationId xmlns:a16="http://schemas.microsoft.com/office/drawing/2014/main" id="{5A92040E-C48C-48F7-BF66-E8EDD16E0CBC}"/>
            </a:ext>
          </a:extLst>
        </xdr:cNvPr>
        <xdr:cNvSpPr txBox="1"/>
      </xdr:nvSpPr>
      <xdr:spPr>
        <a:xfrm>
          <a:off x="7629602" y="1479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49003</xdr:rowOff>
    </xdr:from>
    <xdr:ext cx="469744" cy="259045"/>
    <xdr:sp macro="" textlink="">
      <xdr:nvSpPr>
        <xdr:cNvPr id="375" name="n_4mainValue【公営住宅】&#10;一人当たり面積">
          <a:extLst>
            <a:ext uri="{FF2B5EF4-FFF2-40B4-BE49-F238E27FC236}">
              <a16:creationId xmlns:a16="http://schemas.microsoft.com/office/drawing/2014/main" id="{1661905F-A26F-4295-8FBE-2D115FA5B934}"/>
            </a:ext>
          </a:extLst>
        </xdr:cNvPr>
        <xdr:cNvSpPr txBox="1"/>
      </xdr:nvSpPr>
      <xdr:spPr>
        <a:xfrm>
          <a:off x="6740602" y="1479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EDB54847-DFF4-4487-A316-7673E3A218AD}"/>
            </a:ext>
          </a:extLst>
        </xdr:cNvPr>
        <xdr:cNvSpPr/>
      </xdr:nvSpPr>
      <xdr:spPr>
        <a:xfrm>
          <a:off x="762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2CF03008-98F3-4805-BC8A-9B44B3A42CD3}"/>
            </a:ext>
          </a:extLst>
        </xdr:cNvPr>
        <xdr:cNvSpPr/>
      </xdr:nvSpPr>
      <xdr:spPr>
        <a:xfrm>
          <a:off x="8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7D80AA2-83E6-4231-AC2F-E8F372A64E28}"/>
            </a:ext>
          </a:extLst>
        </xdr:cNvPr>
        <xdr:cNvSpPr/>
      </xdr:nvSpPr>
      <xdr:spPr>
        <a:xfrm>
          <a:off x="8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1F2ECA2B-4D52-4CCF-AA0C-D0D889FE0055}"/>
            </a:ext>
          </a:extLst>
        </xdr:cNvPr>
        <xdr:cNvSpPr/>
      </xdr:nvSpPr>
      <xdr:spPr>
        <a:xfrm>
          <a:off x="1905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AEE2322E-A0E6-4585-9E3A-920EB4175AE3}"/>
            </a:ext>
          </a:extLst>
        </xdr:cNvPr>
        <xdr:cNvSpPr/>
      </xdr:nvSpPr>
      <xdr:spPr>
        <a:xfrm>
          <a:off x="1905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C4F59A59-AE27-4D5E-BC6F-D768727956E7}"/>
            </a:ext>
          </a:extLst>
        </xdr:cNvPr>
        <xdr:cNvSpPr/>
      </xdr:nvSpPr>
      <xdr:spPr>
        <a:xfrm>
          <a:off x="3048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9B2D8527-B278-4053-9596-5A9DDE49DC29}"/>
            </a:ext>
          </a:extLst>
        </xdr:cNvPr>
        <xdr:cNvSpPr/>
      </xdr:nvSpPr>
      <xdr:spPr>
        <a:xfrm>
          <a:off x="3048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D07120F2-13C6-47A4-96F7-363803936C4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BE203B0D-991C-4703-A68E-3E43DA9DAB34}"/>
            </a:ext>
          </a:extLst>
        </xdr:cNvPr>
        <xdr:cNvSpPr/>
      </xdr:nvSpPr>
      <xdr:spPr>
        <a:xfrm>
          <a:off x="6607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B17108B-D448-4F44-A846-BE52D7E2B043}"/>
            </a:ext>
          </a:extLst>
        </xdr:cNvPr>
        <xdr:cNvSpPr/>
      </xdr:nvSpPr>
      <xdr:spPr>
        <a:xfrm>
          <a:off x="6734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4F7B04A2-FE08-4B03-A68B-C7B660AF604F}"/>
            </a:ext>
          </a:extLst>
        </xdr:cNvPr>
        <xdr:cNvSpPr/>
      </xdr:nvSpPr>
      <xdr:spPr>
        <a:xfrm>
          <a:off x="6734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89DF5F87-AC65-4510-B08A-8FBC0B17B28B}"/>
            </a:ext>
          </a:extLst>
        </xdr:cNvPr>
        <xdr:cNvSpPr/>
      </xdr:nvSpPr>
      <xdr:spPr>
        <a:xfrm>
          <a:off x="7750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536869DC-9177-40FB-9AC7-704EA085ED24}"/>
            </a:ext>
          </a:extLst>
        </xdr:cNvPr>
        <xdr:cNvSpPr/>
      </xdr:nvSpPr>
      <xdr:spPr>
        <a:xfrm>
          <a:off x="7750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4B29C235-7C6B-47CF-8E4B-DFC328816335}"/>
            </a:ext>
          </a:extLst>
        </xdr:cNvPr>
        <xdr:cNvSpPr/>
      </xdr:nvSpPr>
      <xdr:spPr>
        <a:xfrm>
          <a:off x="8893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B411DDB2-FEA9-4729-8A70-09D8E8ED236D}"/>
            </a:ext>
          </a:extLst>
        </xdr:cNvPr>
        <xdr:cNvSpPr/>
      </xdr:nvSpPr>
      <xdr:spPr>
        <a:xfrm>
          <a:off x="8893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10EF8A7D-0DE3-44E0-BCE0-D52288FBCB36}"/>
            </a:ext>
          </a:extLst>
        </xdr:cNvPr>
        <xdr:cNvSpPr/>
      </xdr:nvSpPr>
      <xdr:spPr>
        <a:xfrm>
          <a:off x="6607175"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D63EA316-813C-4B4C-8154-E41A93B2E4EA}"/>
            </a:ext>
          </a:extLst>
        </xdr:cNvPr>
        <xdr:cNvSpPr/>
      </xdr:nvSpPr>
      <xdr:spPr>
        <a:xfrm>
          <a:off x="12449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C60BC2CD-FEF8-48BE-8406-AF2DAED338C8}"/>
            </a:ext>
          </a:extLst>
        </xdr:cNvPr>
        <xdr:cNvSpPr/>
      </xdr:nvSpPr>
      <xdr:spPr>
        <a:xfrm>
          <a:off x="12573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B439502-9E4A-4354-8A21-20149A526756}"/>
            </a:ext>
          </a:extLst>
        </xdr:cNvPr>
        <xdr:cNvSpPr/>
      </xdr:nvSpPr>
      <xdr:spPr>
        <a:xfrm>
          <a:off x="12573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5B4C6D6C-AAAD-44E1-916F-8B1FFC49311A}"/>
            </a:ext>
          </a:extLst>
        </xdr:cNvPr>
        <xdr:cNvSpPr/>
      </xdr:nvSpPr>
      <xdr:spPr>
        <a:xfrm>
          <a:off x="135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39788BE7-9537-4473-9B9E-B664145961D3}"/>
            </a:ext>
          </a:extLst>
        </xdr:cNvPr>
        <xdr:cNvSpPr/>
      </xdr:nvSpPr>
      <xdr:spPr>
        <a:xfrm>
          <a:off x="135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63F370D5-B0B4-46F6-A936-8FB06AA31527}"/>
            </a:ext>
          </a:extLst>
        </xdr:cNvPr>
        <xdr:cNvSpPr/>
      </xdr:nvSpPr>
      <xdr:spPr>
        <a:xfrm>
          <a:off x="14735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D5E1EA54-F139-47F6-B89B-C46DC894ADB5}"/>
            </a:ext>
          </a:extLst>
        </xdr:cNvPr>
        <xdr:cNvSpPr/>
      </xdr:nvSpPr>
      <xdr:spPr>
        <a:xfrm>
          <a:off x="14735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5CD98154-2F66-421D-9C5C-A9AAB9740283}"/>
            </a:ext>
          </a:extLst>
        </xdr:cNvPr>
        <xdr:cNvSpPr/>
      </xdr:nvSpPr>
      <xdr:spPr>
        <a:xfrm>
          <a:off x="12449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6A3EA7B0-F1B5-4969-A694-96221F13820A}"/>
            </a:ext>
          </a:extLst>
        </xdr:cNvPr>
        <xdr:cNvSpPr txBox="1"/>
      </xdr:nvSpPr>
      <xdr:spPr>
        <a:xfrm>
          <a:off x="124110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8D004A87-9026-4376-8E92-0115F4187B4D}"/>
            </a:ext>
          </a:extLst>
        </xdr:cNvPr>
        <xdr:cNvCxnSpPr/>
      </xdr:nvCxnSpPr>
      <xdr:spPr>
        <a:xfrm>
          <a:off x="12449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a:extLst>
            <a:ext uri="{FF2B5EF4-FFF2-40B4-BE49-F238E27FC236}">
              <a16:creationId xmlns:a16="http://schemas.microsoft.com/office/drawing/2014/main" id="{2D31947F-5376-4504-93A1-2CA124145D72}"/>
            </a:ext>
          </a:extLst>
        </xdr:cNvPr>
        <xdr:cNvSpPr txBox="1"/>
      </xdr:nvSpPr>
      <xdr:spPr>
        <a:xfrm>
          <a:off x="12042941" y="7480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BF7AEC17-40A4-4F71-B74D-3650746A03D8}"/>
            </a:ext>
          </a:extLst>
        </xdr:cNvPr>
        <xdr:cNvCxnSpPr/>
      </xdr:nvCxnSpPr>
      <xdr:spPr>
        <a:xfrm>
          <a:off x="12449175"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4" name="テキスト ボックス 403">
          <a:extLst>
            <a:ext uri="{FF2B5EF4-FFF2-40B4-BE49-F238E27FC236}">
              <a16:creationId xmlns:a16="http://schemas.microsoft.com/office/drawing/2014/main" id="{E77BE870-68EF-4008-90B6-39161CF51C49}"/>
            </a:ext>
          </a:extLst>
        </xdr:cNvPr>
        <xdr:cNvSpPr txBox="1"/>
      </xdr:nvSpPr>
      <xdr:spPr>
        <a:xfrm>
          <a:off x="12042941" y="7154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447A495E-E305-4BC5-9BC6-055A5542FE91}"/>
            </a:ext>
          </a:extLst>
        </xdr:cNvPr>
        <xdr:cNvCxnSpPr/>
      </xdr:nvCxnSpPr>
      <xdr:spPr>
        <a:xfrm>
          <a:off x="12449175" y="697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39B5E329-5541-42AB-86B2-1CD5BD68D67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7F34ED0E-C496-4103-B835-0AE33200C803}"/>
            </a:ext>
          </a:extLst>
        </xdr:cNvPr>
        <xdr:cNvCxnSpPr/>
      </xdr:nvCxnSpPr>
      <xdr:spPr>
        <a:xfrm>
          <a:off x="12449175" y="664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A4091282-5665-4B51-AF00-54ED28DC78F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5C00BA87-8B51-4022-9733-8128B0DD03F9}"/>
            </a:ext>
          </a:extLst>
        </xdr:cNvPr>
        <xdr:cNvCxnSpPr/>
      </xdr:nvCxnSpPr>
      <xdr:spPr>
        <a:xfrm>
          <a:off x="12449175" y="631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9ADAC22B-C146-45E6-9CE4-34851A2EC67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4E3F8009-E5E5-45A9-8441-A94B35428CE3}"/>
            </a:ext>
          </a:extLst>
        </xdr:cNvPr>
        <xdr:cNvCxnSpPr/>
      </xdr:nvCxnSpPr>
      <xdr:spPr>
        <a:xfrm>
          <a:off x="12449175" y="599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15C0E494-5237-493D-B625-1A2CCD9BC62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50DC53C2-B205-4314-8DCB-C3C04235C83C}"/>
            </a:ext>
          </a:extLst>
        </xdr:cNvPr>
        <xdr:cNvCxnSpPr/>
      </xdr:nvCxnSpPr>
      <xdr:spPr>
        <a:xfrm>
          <a:off x="12449175"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4" name="テキスト ボックス 413">
          <a:extLst>
            <a:ext uri="{FF2B5EF4-FFF2-40B4-BE49-F238E27FC236}">
              <a16:creationId xmlns:a16="http://schemas.microsoft.com/office/drawing/2014/main" id="{6B83C2DA-6B6D-4F32-A44E-FE1409F4C689}"/>
            </a:ext>
          </a:extLst>
        </xdr:cNvPr>
        <xdr:cNvSpPr txBox="1"/>
      </xdr:nvSpPr>
      <xdr:spPr>
        <a:xfrm>
          <a:off x="12042941" y="55215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F62EACB2-40B5-42D2-801B-D8157A7D9F6D}"/>
            </a:ext>
          </a:extLst>
        </xdr:cNvPr>
        <xdr:cNvCxnSpPr/>
      </xdr:nvCxnSpPr>
      <xdr:spPr>
        <a:xfrm>
          <a:off x="12449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a:extLst>
            <a:ext uri="{FF2B5EF4-FFF2-40B4-BE49-F238E27FC236}">
              <a16:creationId xmlns:a16="http://schemas.microsoft.com/office/drawing/2014/main" id="{B26ECB97-7B06-42A9-ADFC-A72DA7F79B9A}"/>
            </a:ext>
          </a:extLst>
        </xdr:cNvPr>
        <xdr:cNvSpPr txBox="1"/>
      </xdr:nvSpPr>
      <xdr:spPr>
        <a:xfrm>
          <a:off x="12042941" y="5194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2F80AC6D-0726-48EB-8655-7BCB76CF8EEC}"/>
            </a:ext>
          </a:extLst>
        </xdr:cNvPr>
        <xdr:cNvSpPr/>
      </xdr:nvSpPr>
      <xdr:spPr>
        <a:xfrm>
          <a:off x="12449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95794</xdr:rowOff>
    </xdr:to>
    <xdr:cxnSp macro="">
      <xdr:nvCxnSpPr>
        <xdr:cNvPr id="418" name="直線コネクタ 417">
          <a:extLst>
            <a:ext uri="{FF2B5EF4-FFF2-40B4-BE49-F238E27FC236}">
              <a16:creationId xmlns:a16="http://schemas.microsoft.com/office/drawing/2014/main" id="{B3D68044-8563-4852-B787-F47E75A8754B}"/>
            </a:ext>
          </a:extLst>
        </xdr:cNvPr>
        <xdr:cNvCxnSpPr/>
      </xdr:nvCxnSpPr>
      <xdr:spPr>
        <a:xfrm flipV="1">
          <a:off x="16322039" y="5699760"/>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8E45286B-B30F-4730-9BFC-2C41F7F440B6}"/>
            </a:ext>
          </a:extLst>
        </xdr:cNvPr>
        <xdr:cNvSpPr txBox="1"/>
      </xdr:nvSpPr>
      <xdr:spPr>
        <a:xfrm>
          <a:off x="16360775" y="730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420" name="直線コネクタ 419">
          <a:extLst>
            <a:ext uri="{FF2B5EF4-FFF2-40B4-BE49-F238E27FC236}">
              <a16:creationId xmlns:a16="http://schemas.microsoft.com/office/drawing/2014/main" id="{CAF380B5-3AAD-48CF-99B7-B06B04D4F3A9}"/>
            </a:ext>
          </a:extLst>
        </xdr:cNvPr>
        <xdr:cNvCxnSpPr/>
      </xdr:nvCxnSpPr>
      <xdr:spPr>
        <a:xfrm>
          <a:off x="16230600" y="7296694"/>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C990DEB2-6EC5-474D-A9F9-7E496D0BAD7F}"/>
            </a:ext>
          </a:extLst>
        </xdr:cNvPr>
        <xdr:cNvSpPr txBox="1"/>
      </xdr:nvSpPr>
      <xdr:spPr>
        <a:xfrm>
          <a:off x="16360775" y="547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2" name="直線コネクタ 421">
          <a:extLst>
            <a:ext uri="{FF2B5EF4-FFF2-40B4-BE49-F238E27FC236}">
              <a16:creationId xmlns:a16="http://schemas.microsoft.com/office/drawing/2014/main" id="{21B199B7-CF1E-4AAA-9095-4E410EC63279}"/>
            </a:ext>
          </a:extLst>
        </xdr:cNvPr>
        <xdr:cNvCxnSpPr/>
      </xdr:nvCxnSpPr>
      <xdr:spPr>
        <a:xfrm>
          <a:off x="16230600" y="569976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70774</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36295ECF-787D-4C0B-8282-D96A6B9E4A3F}"/>
            </a:ext>
          </a:extLst>
        </xdr:cNvPr>
        <xdr:cNvSpPr txBox="1"/>
      </xdr:nvSpPr>
      <xdr:spPr>
        <a:xfrm>
          <a:off x="16360775" y="6417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24" name="フローチャート: 判断 423">
          <a:extLst>
            <a:ext uri="{FF2B5EF4-FFF2-40B4-BE49-F238E27FC236}">
              <a16:creationId xmlns:a16="http://schemas.microsoft.com/office/drawing/2014/main" id="{125FEA37-2AEC-434D-9252-4B4DB6F8F1B5}"/>
            </a:ext>
          </a:extLst>
        </xdr:cNvPr>
        <xdr:cNvSpPr/>
      </xdr:nvSpPr>
      <xdr:spPr>
        <a:xfrm>
          <a:off x="16268700" y="6435997"/>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98878</xdr:rowOff>
    </xdr:from>
    <xdr:to>
      <xdr:col>81</xdr:col>
      <xdr:colOff>101600</xdr:colOff>
      <xdr:row>38</xdr:row>
      <xdr:rowOff>29028</xdr:rowOff>
    </xdr:to>
    <xdr:sp macro="" textlink="">
      <xdr:nvSpPr>
        <xdr:cNvPr id="425" name="フローチャート: 判断 424">
          <a:extLst>
            <a:ext uri="{FF2B5EF4-FFF2-40B4-BE49-F238E27FC236}">
              <a16:creationId xmlns:a16="http://schemas.microsoft.com/office/drawing/2014/main" id="{FA438D27-18BA-40CF-BC6A-673D4C426981}"/>
            </a:ext>
          </a:extLst>
        </xdr:cNvPr>
        <xdr:cNvSpPr/>
      </xdr:nvSpPr>
      <xdr:spPr>
        <a:xfrm>
          <a:off x="15430500" y="644252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426" name="フローチャート: 判断 425">
          <a:extLst>
            <a:ext uri="{FF2B5EF4-FFF2-40B4-BE49-F238E27FC236}">
              <a16:creationId xmlns:a16="http://schemas.microsoft.com/office/drawing/2014/main" id="{08333354-5165-4FF0-9F21-E65B964357F9}"/>
            </a:ext>
          </a:extLst>
        </xdr:cNvPr>
        <xdr:cNvSpPr/>
      </xdr:nvSpPr>
      <xdr:spPr>
        <a:xfrm>
          <a:off x="14544675" y="6550206"/>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7" name="フローチャート: 判断 426">
          <a:extLst>
            <a:ext uri="{FF2B5EF4-FFF2-40B4-BE49-F238E27FC236}">
              <a16:creationId xmlns:a16="http://schemas.microsoft.com/office/drawing/2014/main" id="{10057C2A-D79E-4468-8935-3A2F6C907FE6}"/>
            </a:ext>
          </a:extLst>
        </xdr:cNvPr>
        <xdr:cNvSpPr/>
      </xdr:nvSpPr>
      <xdr:spPr>
        <a:xfrm>
          <a:off x="13655675" y="658939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428" name="フローチャート: 判断 427">
          <a:extLst>
            <a:ext uri="{FF2B5EF4-FFF2-40B4-BE49-F238E27FC236}">
              <a16:creationId xmlns:a16="http://schemas.microsoft.com/office/drawing/2014/main" id="{B9F34962-685E-4D23-9B73-22534223C4B2}"/>
            </a:ext>
          </a:extLst>
        </xdr:cNvPr>
        <xdr:cNvSpPr/>
      </xdr:nvSpPr>
      <xdr:spPr>
        <a:xfrm>
          <a:off x="12763500" y="658948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D289466-4E0C-48C7-B3B7-0FC198D6B840}"/>
            </a:ext>
          </a:extLst>
        </xdr:cNvPr>
        <xdr:cNvSpPr txBox="1"/>
      </xdr:nvSpPr>
      <xdr:spPr>
        <a:xfrm>
          <a:off x="16132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A35921C-A66D-43B0-8C0B-64E5DEF68EB4}"/>
            </a:ext>
          </a:extLst>
        </xdr:cNvPr>
        <xdr:cNvSpPr txBox="1"/>
      </xdr:nvSpPr>
      <xdr:spPr>
        <a:xfrm>
          <a:off x="1529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40451D2-F3C5-4ABD-BFEC-812CA78ABD5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57B978D-869A-4E34-AD6B-8E9F6D0591B4}"/>
            </a:ext>
          </a:extLst>
        </xdr:cNvPr>
        <xdr:cNvSpPr txBox="1"/>
      </xdr:nvSpPr>
      <xdr:spPr>
        <a:xfrm>
          <a:off x="1351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2716D5C-1779-4958-A476-C7A7C825E7F3}"/>
            </a:ext>
          </a:extLst>
        </xdr:cNvPr>
        <xdr:cNvSpPr txBox="1"/>
      </xdr:nvSpPr>
      <xdr:spPr>
        <a:xfrm>
          <a:off x="1262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133169</xdr:rowOff>
    </xdr:from>
    <xdr:to>
      <xdr:col>85</xdr:col>
      <xdr:colOff>177800</xdr:colOff>
      <xdr:row>35</xdr:row>
      <xdr:rowOff>63319</xdr:rowOff>
    </xdr:to>
    <xdr:sp macro="" textlink="">
      <xdr:nvSpPr>
        <xdr:cNvPr id="434" name="楕円 433">
          <a:extLst>
            <a:ext uri="{FF2B5EF4-FFF2-40B4-BE49-F238E27FC236}">
              <a16:creationId xmlns:a16="http://schemas.microsoft.com/office/drawing/2014/main" id="{F93573F9-4A7F-49B0-A115-44A06C90DCAB}"/>
            </a:ext>
          </a:extLst>
        </xdr:cNvPr>
        <xdr:cNvSpPr/>
      </xdr:nvSpPr>
      <xdr:spPr>
        <a:xfrm>
          <a:off x="16268700" y="59624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156046</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7C29BAE5-589E-434C-A09F-30B9035B969F}"/>
            </a:ext>
          </a:extLst>
        </xdr:cNvPr>
        <xdr:cNvSpPr txBox="1"/>
      </xdr:nvSpPr>
      <xdr:spPr>
        <a:xfrm>
          <a:off x="16360775" y="58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43361</xdr:rowOff>
    </xdr:from>
    <xdr:to>
      <xdr:col>81</xdr:col>
      <xdr:colOff>101600</xdr:colOff>
      <xdr:row>35</xdr:row>
      <xdr:rowOff>144961</xdr:rowOff>
    </xdr:to>
    <xdr:sp macro="" textlink="">
      <xdr:nvSpPr>
        <xdr:cNvPr id="436" name="楕円 435">
          <a:extLst>
            <a:ext uri="{FF2B5EF4-FFF2-40B4-BE49-F238E27FC236}">
              <a16:creationId xmlns:a16="http://schemas.microsoft.com/office/drawing/2014/main" id="{D5564913-021F-44DD-AC29-F4D8736047C9}"/>
            </a:ext>
          </a:extLst>
        </xdr:cNvPr>
        <xdr:cNvSpPr/>
      </xdr:nvSpPr>
      <xdr:spPr>
        <a:xfrm>
          <a:off x="15430500" y="6047286"/>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12519</xdr:rowOff>
    </xdr:from>
    <xdr:to>
      <xdr:col>85</xdr:col>
      <xdr:colOff>127000</xdr:colOff>
      <xdr:row>35</xdr:row>
      <xdr:rowOff>94161</xdr:rowOff>
    </xdr:to>
    <xdr:cxnSp macro="">
      <xdr:nvCxnSpPr>
        <xdr:cNvPr id="437" name="直線コネクタ 436">
          <a:extLst>
            <a:ext uri="{FF2B5EF4-FFF2-40B4-BE49-F238E27FC236}">
              <a16:creationId xmlns:a16="http://schemas.microsoft.com/office/drawing/2014/main" id="{744B9DB3-3E78-42AF-A78A-2F97D25812CB}"/>
            </a:ext>
          </a:extLst>
        </xdr:cNvPr>
        <xdr:cNvCxnSpPr/>
      </xdr:nvCxnSpPr>
      <xdr:spPr>
        <a:xfrm flipV="1">
          <a:off x="15484475" y="6016444"/>
          <a:ext cx="838200" cy="7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151130</xdr:rowOff>
    </xdr:from>
    <xdr:to>
      <xdr:col>76</xdr:col>
      <xdr:colOff>165100</xdr:colOff>
      <xdr:row>34</xdr:row>
      <xdr:rowOff>81280</xdr:rowOff>
    </xdr:to>
    <xdr:sp macro="" textlink="">
      <xdr:nvSpPr>
        <xdr:cNvPr id="438" name="楕円 437">
          <a:extLst>
            <a:ext uri="{FF2B5EF4-FFF2-40B4-BE49-F238E27FC236}">
              <a16:creationId xmlns:a16="http://schemas.microsoft.com/office/drawing/2014/main" id="{4F26340D-1001-4AFF-A96E-DB07F7352775}"/>
            </a:ext>
          </a:extLst>
        </xdr:cNvPr>
        <xdr:cNvSpPr/>
      </xdr:nvSpPr>
      <xdr:spPr>
        <a:xfrm>
          <a:off x="14544675" y="58089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30480</xdr:rowOff>
    </xdr:from>
    <xdr:to>
      <xdr:col>81</xdr:col>
      <xdr:colOff>50800</xdr:colOff>
      <xdr:row>35</xdr:row>
      <xdr:rowOff>94161</xdr:rowOff>
    </xdr:to>
    <xdr:cxnSp macro="">
      <xdr:nvCxnSpPr>
        <xdr:cNvPr id="439" name="直線コネクタ 438">
          <a:extLst>
            <a:ext uri="{FF2B5EF4-FFF2-40B4-BE49-F238E27FC236}">
              <a16:creationId xmlns:a16="http://schemas.microsoft.com/office/drawing/2014/main" id="{DFCB764E-BBC1-426A-B819-9DF770E4D693}"/>
            </a:ext>
          </a:extLst>
        </xdr:cNvPr>
        <xdr:cNvCxnSpPr/>
      </xdr:nvCxnSpPr>
      <xdr:spPr>
        <a:xfrm>
          <a:off x="14592300" y="5862955"/>
          <a:ext cx="892175" cy="23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76019</xdr:rowOff>
    </xdr:from>
    <xdr:to>
      <xdr:col>72</xdr:col>
      <xdr:colOff>38100</xdr:colOff>
      <xdr:row>38</xdr:row>
      <xdr:rowOff>6169</xdr:rowOff>
    </xdr:to>
    <xdr:sp macro="" textlink="">
      <xdr:nvSpPr>
        <xdr:cNvPr id="440" name="楕円 439">
          <a:extLst>
            <a:ext uri="{FF2B5EF4-FFF2-40B4-BE49-F238E27FC236}">
              <a16:creationId xmlns:a16="http://schemas.microsoft.com/office/drawing/2014/main" id="{9FD7916E-B7AA-48B8-A66F-C4147DD8C645}"/>
            </a:ext>
          </a:extLst>
        </xdr:cNvPr>
        <xdr:cNvSpPr/>
      </xdr:nvSpPr>
      <xdr:spPr>
        <a:xfrm>
          <a:off x="13655675" y="641966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30480</xdr:rowOff>
    </xdr:from>
    <xdr:to>
      <xdr:col>76</xdr:col>
      <xdr:colOff>114300</xdr:colOff>
      <xdr:row>37</xdr:row>
      <xdr:rowOff>126819</xdr:rowOff>
    </xdr:to>
    <xdr:cxnSp macro="">
      <xdr:nvCxnSpPr>
        <xdr:cNvPr id="441" name="直線コネクタ 440">
          <a:extLst>
            <a:ext uri="{FF2B5EF4-FFF2-40B4-BE49-F238E27FC236}">
              <a16:creationId xmlns:a16="http://schemas.microsoft.com/office/drawing/2014/main" id="{63A9B5A3-117B-4EE2-B156-1DB35627898E}"/>
            </a:ext>
          </a:extLst>
        </xdr:cNvPr>
        <xdr:cNvCxnSpPr/>
      </xdr:nvCxnSpPr>
      <xdr:spPr>
        <a:xfrm flipV="1">
          <a:off x="13706475" y="5862955"/>
          <a:ext cx="885825" cy="6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907</xdr:rowOff>
    </xdr:from>
    <xdr:to>
      <xdr:col>67</xdr:col>
      <xdr:colOff>101600</xdr:colOff>
      <xdr:row>37</xdr:row>
      <xdr:rowOff>102507</xdr:rowOff>
    </xdr:to>
    <xdr:sp macro="" textlink="">
      <xdr:nvSpPr>
        <xdr:cNvPr id="442" name="楕円 441">
          <a:extLst>
            <a:ext uri="{FF2B5EF4-FFF2-40B4-BE49-F238E27FC236}">
              <a16:creationId xmlns:a16="http://schemas.microsoft.com/office/drawing/2014/main" id="{C3E2C830-2DEB-44D7-9F1A-41B895298544}"/>
            </a:ext>
          </a:extLst>
        </xdr:cNvPr>
        <xdr:cNvSpPr/>
      </xdr:nvSpPr>
      <xdr:spPr>
        <a:xfrm>
          <a:off x="12763500" y="63445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51707</xdr:rowOff>
    </xdr:from>
    <xdr:to>
      <xdr:col>71</xdr:col>
      <xdr:colOff>177800</xdr:colOff>
      <xdr:row>37</xdr:row>
      <xdr:rowOff>126819</xdr:rowOff>
    </xdr:to>
    <xdr:cxnSp macro="">
      <xdr:nvCxnSpPr>
        <xdr:cNvPr id="443" name="直線コネクタ 442">
          <a:extLst>
            <a:ext uri="{FF2B5EF4-FFF2-40B4-BE49-F238E27FC236}">
              <a16:creationId xmlns:a16="http://schemas.microsoft.com/office/drawing/2014/main" id="{9C7721CE-FC94-40D9-9513-596043C7047D}"/>
            </a:ext>
          </a:extLst>
        </xdr:cNvPr>
        <xdr:cNvCxnSpPr/>
      </xdr:nvCxnSpPr>
      <xdr:spPr>
        <a:xfrm>
          <a:off x="12817475" y="639853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20155</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D71BA2EF-EFDB-4FE9-B4C2-79072D1B0B2F}"/>
            </a:ext>
          </a:extLst>
        </xdr:cNvPr>
        <xdr:cNvSpPr txBox="1"/>
      </xdr:nvSpPr>
      <xdr:spPr>
        <a:xfrm>
          <a:off x="15269219"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124658</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7A34BCCA-3600-4FF7-B901-13AAFA12A961}"/>
            </a:ext>
          </a:extLst>
        </xdr:cNvPr>
        <xdr:cNvSpPr txBox="1"/>
      </xdr:nvSpPr>
      <xdr:spPr>
        <a:xfrm>
          <a:off x="14392919" y="664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228EDAD2-1F10-4D75-AACC-A874CC2FBA27}"/>
            </a:ext>
          </a:extLst>
        </xdr:cNvPr>
        <xdr:cNvSpPr txBox="1"/>
      </xdr:nvSpPr>
      <xdr:spPr>
        <a:xfrm>
          <a:off x="13503919" y="668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8230B371-4C91-426F-91EC-888A4EEF1984}"/>
            </a:ext>
          </a:extLst>
        </xdr:cNvPr>
        <xdr:cNvSpPr txBox="1"/>
      </xdr:nvSpPr>
      <xdr:spPr>
        <a:xfrm>
          <a:off x="12611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161488</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18ABF537-9341-419D-962F-45475C604221}"/>
            </a:ext>
          </a:extLst>
        </xdr:cNvPr>
        <xdr:cNvSpPr txBox="1"/>
      </xdr:nvSpPr>
      <xdr:spPr>
        <a:xfrm>
          <a:off x="15269219" y="582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97807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477A8A2F-D02E-4B61-AC22-AE510F4FF245}"/>
            </a:ext>
          </a:extLst>
        </xdr:cNvPr>
        <xdr:cNvSpPr txBox="1"/>
      </xdr:nvSpPr>
      <xdr:spPr>
        <a:xfrm>
          <a:off x="14392919"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22696</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41607261-D3F9-4869-ADDA-803916CC5F35}"/>
            </a:ext>
          </a:extLst>
        </xdr:cNvPr>
        <xdr:cNvSpPr txBox="1"/>
      </xdr:nvSpPr>
      <xdr:spPr>
        <a:xfrm>
          <a:off x="13503919"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119034</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678BDEA2-B56F-4F8B-ADF3-84C30D06E7D6}"/>
            </a:ext>
          </a:extLst>
        </xdr:cNvPr>
        <xdr:cNvSpPr txBox="1"/>
      </xdr:nvSpPr>
      <xdr:spPr>
        <a:xfrm>
          <a:off x="12611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7C768030-3BFF-4ACC-8ECC-0065739F03C3}"/>
            </a:ext>
          </a:extLst>
        </xdr:cNvPr>
        <xdr:cNvSpPr/>
      </xdr:nvSpPr>
      <xdr:spPr>
        <a:xfrm>
          <a:off x="18288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9B921603-6BE5-4A03-A9FD-DB7D0C24B5B5}"/>
            </a:ext>
          </a:extLst>
        </xdr:cNvPr>
        <xdr:cNvSpPr/>
      </xdr:nvSpPr>
      <xdr:spPr>
        <a:xfrm>
          <a:off x="18418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A1FC3C8B-7AEF-4285-B574-A987944A9308}"/>
            </a:ext>
          </a:extLst>
        </xdr:cNvPr>
        <xdr:cNvSpPr/>
      </xdr:nvSpPr>
      <xdr:spPr>
        <a:xfrm>
          <a:off x="18418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F4F70D22-C8A9-4B4C-86B6-D0780E7DC13D}"/>
            </a:ext>
          </a:extLst>
        </xdr:cNvPr>
        <xdr:cNvSpPr/>
      </xdr:nvSpPr>
      <xdr:spPr>
        <a:xfrm>
          <a:off x="19431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7277B994-E16E-47AD-8788-B8B52C0EF269}"/>
            </a:ext>
          </a:extLst>
        </xdr:cNvPr>
        <xdr:cNvSpPr/>
      </xdr:nvSpPr>
      <xdr:spPr>
        <a:xfrm>
          <a:off x="19431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B34D90D5-907D-489C-B2F8-83ED6E9E0025}"/>
            </a:ext>
          </a:extLst>
        </xdr:cNvPr>
        <xdr:cNvSpPr/>
      </xdr:nvSpPr>
      <xdr:spPr>
        <a:xfrm>
          <a:off x="20574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7172625F-97CE-4255-A2AC-EE703647E988}"/>
            </a:ext>
          </a:extLst>
        </xdr:cNvPr>
        <xdr:cNvSpPr/>
      </xdr:nvSpPr>
      <xdr:spPr>
        <a:xfrm>
          <a:off x="20574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CD7C089-7B88-4EA9-BD68-A530DC933BF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35B5A52-79AB-497C-9B32-3DBEB65982A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2A73C187-620B-496B-9A0F-E7D69B7E53A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A18B8B42-E730-4195-9C81-1BE318929F9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393063A5-1E29-4C64-8F4F-2DC615460A92}"/>
            </a:ext>
          </a:extLst>
        </xdr:cNvPr>
        <xdr:cNvSpPr txBox="1"/>
      </xdr:nvSpPr>
      <xdr:spPr>
        <a:xfrm>
          <a:off x="17823996" y="702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C76D10ED-BFB9-4492-832A-1BE0AFF2E7B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323F5F78-8D07-41EE-878F-F6E29A1C9AA3}"/>
            </a:ext>
          </a:extLst>
        </xdr:cNvPr>
        <xdr:cNvSpPr txBox="1"/>
      </xdr:nvSpPr>
      <xdr:spPr>
        <a:xfrm>
          <a:off x="17823996" y="6566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D4AD9E17-93FB-4EFB-B85D-E0863624A2A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146D16A6-7692-443D-AA00-A2BA8F449489}"/>
            </a:ext>
          </a:extLst>
        </xdr:cNvPr>
        <xdr:cNvSpPr txBox="1"/>
      </xdr:nvSpPr>
      <xdr:spPr>
        <a:xfrm>
          <a:off x="17823996" y="6109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7C9C03C5-D03B-4E3E-ACA7-710640BCFF7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7803855D-460A-46D0-A9F5-C001C352B374}"/>
            </a:ext>
          </a:extLst>
        </xdr:cNvPr>
        <xdr:cNvSpPr txBox="1"/>
      </xdr:nvSpPr>
      <xdr:spPr>
        <a:xfrm>
          <a:off x="17823996" y="5652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DEFB5554-6740-4892-AAB9-07E3585A9D7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EE414873-C31D-411C-953B-0944732D6077}"/>
            </a:ext>
          </a:extLst>
        </xdr:cNvPr>
        <xdr:cNvSpPr txBox="1"/>
      </xdr:nvSpPr>
      <xdr:spPr>
        <a:xfrm>
          <a:off x="17823996" y="519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77EF9757-694B-4A04-A4F1-B863446DF54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96774</xdr:rowOff>
    </xdr:from>
    <xdr:to>
      <xdr:col>116</xdr:col>
      <xdr:colOff>62864</xdr:colOff>
      <xdr:row>41</xdr:row>
      <xdr:rowOff>78486</xdr:rowOff>
    </xdr:to>
    <xdr:cxnSp macro="">
      <xdr:nvCxnSpPr>
        <xdr:cNvPr id="473" name="直線コネクタ 472">
          <a:extLst>
            <a:ext uri="{FF2B5EF4-FFF2-40B4-BE49-F238E27FC236}">
              <a16:creationId xmlns:a16="http://schemas.microsoft.com/office/drawing/2014/main" id="{4FCD0819-2807-47E2-BF93-41152EA22691}"/>
            </a:ext>
          </a:extLst>
        </xdr:cNvPr>
        <xdr:cNvCxnSpPr/>
      </xdr:nvCxnSpPr>
      <xdr:spPr>
        <a:xfrm flipV="1">
          <a:off x="22164039" y="609752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46D7FC55-3896-495D-A427-C2729D09E0FC}"/>
            </a:ext>
          </a:extLst>
        </xdr:cNvPr>
        <xdr:cNvSpPr txBox="1"/>
      </xdr:nvSpPr>
      <xdr:spPr>
        <a:xfrm>
          <a:off x="22202775" y="711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5" name="直線コネクタ 474">
          <a:extLst>
            <a:ext uri="{FF2B5EF4-FFF2-40B4-BE49-F238E27FC236}">
              <a16:creationId xmlns:a16="http://schemas.microsoft.com/office/drawing/2014/main" id="{9E694818-3808-40BC-B394-74B3CD0C3A46}"/>
            </a:ext>
          </a:extLst>
        </xdr:cNvPr>
        <xdr:cNvCxnSpPr/>
      </xdr:nvCxnSpPr>
      <xdr:spPr>
        <a:xfrm>
          <a:off x="22075775" y="7107936"/>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43451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8028CE1C-0AFE-44F7-B98C-C4338916B9B1}"/>
            </a:ext>
          </a:extLst>
        </xdr:cNvPr>
        <xdr:cNvSpPr txBox="1"/>
      </xdr:nvSpPr>
      <xdr:spPr>
        <a:xfrm>
          <a:off x="22202775" y="58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96774</xdr:rowOff>
    </xdr:from>
    <xdr:to>
      <xdr:col>116</xdr:col>
      <xdr:colOff>152400</xdr:colOff>
      <xdr:row>35</xdr:row>
      <xdr:rowOff>96774</xdr:rowOff>
    </xdr:to>
    <xdr:cxnSp macro="">
      <xdr:nvCxnSpPr>
        <xdr:cNvPr id="477" name="直線コネクタ 476">
          <a:extLst>
            <a:ext uri="{FF2B5EF4-FFF2-40B4-BE49-F238E27FC236}">
              <a16:creationId xmlns:a16="http://schemas.microsoft.com/office/drawing/2014/main" id="{CBBEF424-5EBC-4285-B5D2-844CA2D04947}"/>
            </a:ext>
          </a:extLst>
        </xdr:cNvPr>
        <xdr:cNvCxnSpPr/>
      </xdr:nvCxnSpPr>
      <xdr:spPr>
        <a:xfrm>
          <a:off x="22075775" y="6097524"/>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4907B320-88CE-4D6E-8925-681BA8A12504}"/>
            </a:ext>
          </a:extLst>
        </xdr:cNvPr>
        <xdr:cNvSpPr txBox="1"/>
      </xdr:nvSpPr>
      <xdr:spPr>
        <a:xfrm>
          <a:off x="22202775" y="664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9" name="フローチャート: 判断 478">
          <a:extLst>
            <a:ext uri="{FF2B5EF4-FFF2-40B4-BE49-F238E27FC236}">
              <a16:creationId xmlns:a16="http://schemas.microsoft.com/office/drawing/2014/main" id="{C4238FC8-6F18-495D-9A2A-25DD6F0762BA}"/>
            </a:ext>
          </a:extLst>
        </xdr:cNvPr>
        <xdr:cNvSpPr/>
      </xdr:nvSpPr>
      <xdr:spPr>
        <a:xfrm>
          <a:off x="22113875" y="679513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80" name="フローチャート: 判断 479">
          <a:extLst>
            <a:ext uri="{FF2B5EF4-FFF2-40B4-BE49-F238E27FC236}">
              <a16:creationId xmlns:a16="http://schemas.microsoft.com/office/drawing/2014/main" id="{9B90FD94-688D-4021-934C-59D65252E38B}"/>
            </a:ext>
          </a:extLst>
        </xdr:cNvPr>
        <xdr:cNvSpPr/>
      </xdr:nvSpPr>
      <xdr:spPr>
        <a:xfrm>
          <a:off x="21275675" y="679513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64262</xdr:rowOff>
    </xdr:from>
    <xdr:to>
      <xdr:col>107</xdr:col>
      <xdr:colOff>101600</xdr:colOff>
      <xdr:row>39</xdr:row>
      <xdr:rowOff>165862</xdr:rowOff>
    </xdr:to>
    <xdr:sp macro="" textlink="">
      <xdr:nvSpPr>
        <xdr:cNvPr id="481" name="フローチャート: 判断 480">
          <a:extLst>
            <a:ext uri="{FF2B5EF4-FFF2-40B4-BE49-F238E27FC236}">
              <a16:creationId xmlns:a16="http://schemas.microsoft.com/office/drawing/2014/main" id="{DEC9F4C2-1568-4B3F-A6D6-AC1EA7F3A70B}"/>
            </a:ext>
          </a:extLst>
        </xdr:cNvPr>
        <xdr:cNvSpPr/>
      </xdr:nvSpPr>
      <xdr:spPr>
        <a:xfrm>
          <a:off x="20383500" y="6753987"/>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82" name="フローチャート: 判断 481">
          <a:extLst>
            <a:ext uri="{FF2B5EF4-FFF2-40B4-BE49-F238E27FC236}">
              <a16:creationId xmlns:a16="http://schemas.microsoft.com/office/drawing/2014/main" id="{9C24D221-0344-4F27-ACA3-2AE207BF35D9}"/>
            </a:ext>
          </a:extLst>
        </xdr:cNvPr>
        <xdr:cNvSpPr/>
      </xdr:nvSpPr>
      <xdr:spPr>
        <a:xfrm>
          <a:off x="19497675" y="6758559"/>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77978</xdr:rowOff>
    </xdr:from>
    <xdr:to>
      <xdr:col>98</xdr:col>
      <xdr:colOff>38100</xdr:colOff>
      <xdr:row>40</xdr:row>
      <xdr:rowOff>8128</xdr:rowOff>
    </xdr:to>
    <xdr:sp macro="" textlink="">
      <xdr:nvSpPr>
        <xdr:cNvPr id="483" name="フローチャート: 判断 482">
          <a:extLst>
            <a:ext uri="{FF2B5EF4-FFF2-40B4-BE49-F238E27FC236}">
              <a16:creationId xmlns:a16="http://schemas.microsoft.com/office/drawing/2014/main" id="{480EDEAD-C6B5-4265-93ED-B23A681FA4E3}"/>
            </a:ext>
          </a:extLst>
        </xdr:cNvPr>
        <xdr:cNvSpPr/>
      </xdr:nvSpPr>
      <xdr:spPr>
        <a:xfrm>
          <a:off x="18608675" y="6764528"/>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976D02D-C18D-423B-AE2D-BA6D25F69B04}"/>
            </a:ext>
          </a:extLst>
        </xdr:cNvPr>
        <xdr:cNvSpPr txBox="1"/>
      </xdr:nvSpPr>
      <xdr:spPr>
        <a:xfrm>
          <a:off x="21974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53CBBBB-BF3E-4301-BAB9-49E00F59F2C2}"/>
            </a:ext>
          </a:extLst>
        </xdr:cNvPr>
        <xdr:cNvSpPr txBox="1"/>
      </xdr:nvSpPr>
      <xdr:spPr>
        <a:xfrm>
          <a:off x="2113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A40F436-E3FC-4201-BB0F-E8034F553E40}"/>
            </a:ext>
          </a:extLst>
        </xdr:cNvPr>
        <xdr:cNvSpPr txBox="1"/>
      </xdr:nvSpPr>
      <xdr:spPr>
        <a:xfrm>
          <a:off x="2024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4D56CF9-0779-4AF9-BA06-B21287451E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3E6CEA5-C104-4E5E-8244-75CCFE9D76FC}"/>
            </a:ext>
          </a:extLst>
        </xdr:cNvPr>
        <xdr:cNvSpPr txBox="1"/>
      </xdr:nvSpPr>
      <xdr:spPr>
        <a:xfrm>
          <a:off x="18468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34544</xdr:rowOff>
    </xdr:from>
    <xdr:to>
      <xdr:col>116</xdr:col>
      <xdr:colOff>114300</xdr:colOff>
      <xdr:row>40</xdr:row>
      <xdr:rowOff>136144</xdr:rowOff>
    </xdr:to>
    <xdr:sp macro="" textlink="">
      <xdr:nvSpPr>
        <xdr:cNvPr id="489" name="楕円 488">
          <a:extLst>
            <a:ext uri="{FF2B5EF4-FFF2-40B4-BE49-F238E27FC236}">
              <a16:creationId xmlns:a16="http://schemas.microsoft.com/office/drawing/2014/main" id="{EA9A9E75-4D2C-4E5C-8634-128DEA57EA2D}"/>
            </a:ext>
          </a:extLst>
        </xdr:cNvPr>
        <xdr:cNvSpPr/>
      </xdr:nvSpPr>
      <xdr:spPr>
        <a:xfrm>
          <a:off x="22113875" y="6892544"/>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12971</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7E5AF23E-497C-47B7-9A57-C355C80F33AC}"/>
            </a:ext>
          </a:extLst>
        </xdr:cNvPr>
        <xdr:cNvSpPr txBox="1"/>
      </xdr:nvSpPr>
      <xdr:spPr>
        <a:xfrm>
          <a:off x="22202775" y="687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34544</xdr:rowOff>
    </xdr:from>
    <xdr:to>
      <xdr:col>112</xdr:col>
      <xdr:colOff>38100</xdr:colOff>
      <xdr:row>40</xdr:row>
      <xdr:rowOff>136144</xdr:rowOff>
    </xdr:to>
    <xdr:sp macro="" textlink="">
      <xdr:nvSpPr>
        <xdr:cNvPr id="491" name="楕円 490">
          <a:extLst>
            <a:ext uri="{FF2B5EF4-FFF2-40B4-BE49-F238E27FC236}">
              <a16:creationId xmlns:a16="http://schemas.microsoft.com/office/drawing/2014/main" id="{00929270-F530-40DD-A280-E01E443820E5}"/>
            </a:ext>
          </a:extLst>
        </xdr:cNvPr>
        <xdr:cNvSpPr/>
      </xdr:nvSpPr>
      <xdr:spPr>
        <a:xfrm>
          <a:off x="21275675" y="6892544"/>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85344</xdr:rowOff>
    </xdr:from>
    <xdr:to>
      <xdr:col>116</xdr:col>
      <xdr:colOff>63500</xdr:colOff>
      <xdr:row>40</xdr:row>
      <xdr:rowOff>85344</xdr:rowOff>
    </xdr:to>
    <xdr:cxnSp macro="">
      <xdr:nvCxnSpPr>
        <xdr:cNvPr id="492" name="直線コネクタ 491">
          <a:extLst>
            <a:ext uri="{FF2B5EF4-FFF2-40B4-BE49-F238E27FC236}">
              <a16:creationId xmlns:a16="http://schemas.microsoft.com/office/drawing/2014/main" id="{7168641B-4C19-4982-9EB0-93651656176F}"/>
            </a:ext>
          </a:extLst>
        </xdr:cNvPr>
        <xdr:cNvCxnSpPr/>
      </xdr:nvCxnSpPr>
      <xdr:spPr>
        <a:xfrm>
          <a:off x="21326475" y="69465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34544</xdr:rowOff>
    </xdr:from>
    <xdr:to>
      <xdr:col>107</xdr:col>
      <xdr:colOff>101600</xdr:colOff>
      <xdr:row>40</xdr:row>
      <xdr:rowOff>136144</xdr:rowOff>
    </xdr:to>
    <xdr:sp macro="" textlink="">
      <xdr:nvSpPr>
        <xdr:cNvPr id="493" name="楕円 492">
          <a:extLst>
            <a:ext uri="{FF2B5EF4-FFF2-40B4-BE49-F238E27FC236}">
              <a16:creationId xmlns:a16="http://schemas.microsoft.com/office/drawing/2014/main" id="{0B88D8B6-3115-4CD8-AC99-9BFA412A3706}"/>
            </a:ext>
          </a:extLst>
        </xdr:cNvPr>
        <xdr:cNvSpPr/>
      </xdr:nvSpPr>
      <xdr:spPr>
        <a:xfrm>
          <a:off x="20383500" y="6892544"/>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85344</xdr:rowOff>
    </xdr:from>
    <xdr:to>
      <xdr:col>111</xdr:col>
      <xdr:colOff>177800</xdr:colOff>
      <xdr:row>40</xdr:row>
      <xdr:rowOff>85344</xdr:rowOff>
    </xdr:to>
    <xdr:cxnSp macro="">
      <xdr:nvCxnSpPr>
        <xdr:cNvPr id="494" name="直線コネクタ 493">
          <a:extLst>
            <a:ext uri="{FF2B5EF4-FFF2-40B4-BE49-F238E27FC236}">
              <a16:creationId xmlns:a16="http://schemas.microsoft.com/office/drawing/2014/main" id="{C3166D7D-D381-4B78-A4D9-0EF641FB4BFD}"/>
            </a:ext>
          </a:extLst>
        </xdr:cNvPr>
        <xdr:cNvCxnSpPr/>
      </xdr:nvCxnSpPr>
      <xdr:spPr>
        <a:xfrm>
          <a:off x="20437475" y="6946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80264</xdr:rowOff>
    </xdr:from>
    <xdr:to>
      <xdr:col>102</xdr:col>
      <xdr:colOff>165100</xdr:colOff>
      <xdr:row>41</xdr:row>
      <xdr:rowOff>10414</xdr:rowOff>
    </xdr:to>
    <xdr:sp macro="" textlink="">
      <xdr:nvSpPr>
        <xdr:cNvPr id="495" name="楕円 494">
          <a:extLst>
            <a:ext uri="{FF2B5EF4-FFF2-40B4-BE49-F238E27FC236}">
              <a16:creationId xmlns:a16="http://schemas.microsoft.com/office/drawing/2014/main" id="{62FFA192-9AAE-41E1-8DDF-D3A257B56109}"/>
            </a:ext>
          </a:extLst>
        </xdr:cNvPr>
        <xdr:cNvSpPr/>
      </xdr:nvSpPr>
      <xdr:spPr>
        <a:xfrm>
          <a:off x="19497675" y="6938264"/>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85344</xdr:rowOff>
    </xdr:from>
    <xdr:to>
      <xdr:col>107</xdr:col>
      <xdr:colOff>50800</xdr:colOff>
      <xdr:row>40</xdr:row>
      <xdr:rowOff>131064</xdr:rowOff>
    </xdr:to>
    <xdr:cxnSp macro="">
      <xdr:nvCxnSpPr>
        <xdr:cNvPr id="496" name="直線コネクタ 495">
          <a:extLst>
            <a:ext uri="{FF2B5EF4-FFF2-40B4-BE49-F238E27FC236}">
              <a16:creationId xmlns:a16="http://schemas.microsoft.com/office/drawing/2014/main" id="{2747377E-0999-4788-A0D3-2DB0D52FF9B3}"/>
            </a:ext>
          </a:extLst>
        </xdr:cNvPr>
        <xdr:cNvCxnSpPr/>
      </xdr:nvCxnSpPr>
      <xdr:spPr>
        <a:xfrm flipV="1">
          <a:off x="19545300" y="6946519"/>
          <a:ext cx="8921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80264</xdr:rowOff>
    </xdr:from>
    <xdr:to>
      <xdr:col>98</xdr:col>
      <xdr:colOff>38100</xdr:colOff>
      <xdr:row>41</xdr:row>
      <xdr:rowOff>10414</xdr:rowOff>
    </xdr:to>
    <xdr:sp macro="" textlink="">
      <xdr:nvSpPr>
        <xdr:cNvPr id="497" name="楕円 496">
          <a:extLst>
            <a:ext uri="{FF2B5EF4-FFF2-40B4-BE49-F238E27FC236}">
              <a16:creationId xmlns:a16="http://schemas.microsoft.com/office/drawing/2014/main" id="{ADA30DEF-3D44-4627-B06E-0185D09F1BB4}"/>
            </a:ext>
          </a:extLst>
        </xdr:cNvPr>
        <xdr:cNvSpPr/>
      </xdr:nvSpPr>
      <xdr:spPr>
        <a:xfrm>
          <a:off x="18608675" y="6938264"/>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131064</xdr:rowOff>
    </xdr:from>
    <xdr:to>
      <xdr:col>102</xdr:col>
      <xdr:colOff>114300</xdr:colOff>
      <xdr:row>40</xdr:row>
      <xdr:rowOff>131064</xdr:rowOff>
    </xdr:to>
    <xdr:cxnSp macro="">
      <xdr:nvCxnSpPr>
        <xdr:cNvPr id="498" name="直線コネクタ 497">
          <a:extLst>
            <a:ext uri="{FF2B5EF4-FFF2-40B4-BE49-F238E27FC236}">
              <a16:creationId xmlns:a16="http://schemas.microsoft.com/office/drawing/2014/main" id="{A9B4F08C-527A-4C71-A3DD-1AF43E7A6D70}"/>
            </a:ext>
          </a:extLst>
        </xdr:cNvPr>
        <xdr:cNvCxnSpPr/>
      </xdr:nvCxnSpPr>
      <xdr:spPr>
        <a:xfrm>
          <a:off x="18659475" y="6989064"/>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C02E3A8F-01A4-4FD1-BCF9-75FA054F4009}"/>
            </a:ext>
          </a:extLst>
        </xdr:cNvPr>
        <xdr:cNvSpPr txBox="1"/>
      </xdr:nvSpPr>
      <xdr:spPr>
        <a:xfrm>
          <a:off x="21078902" y="65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10939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6E3E1D1-FC72-403C-8E84-B83B3F17A50B}"/>
            </a:ext>
          </a:extLst>
        </xdr:cNvPr>
        <xdr:cNvSpPr txBox="1"/>
      </xdr:nvSpPr>
      <xdr:spPr>
        <a:xfrm>
          <a:off x="20202602" y="65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15511</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52842EDA-21BD-4F5D-A149-26AF4E4D652A}"/>
            </a:ext>
          </a:extLst>
        </xdr:cNvPr>
        <xdr:cNvSpPr txBox="1"/>
      </xdr:nvSpPr>
      <xdr:spPr>
        <a:xfrm>
          <a:off x="19313602"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24655</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E05C83F5-D663-4DC9-AB7D-47300B51D41D}"/>
            </a:ext>
          </a:extLst>
        </xdr:cNvPr>
        <xdr:cNvSpPr txBox="1"/>
      </xdr:nvSpPr>
      <xdr:spPr>
        <a:xfrm>
          <a:off x="18421427"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127271</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AA16D0EC-2B04-4E91-8459-367266A28435}"/>
            </a:ext>
          </a:extLst>
        </xdr:cNvPr>
        <xdr:cNvSpPr txBox="1"/>
      </xdr:nvSpPr>
      <xdr:spPr>
        <a:xfrm>
          <a:off x="21078902" y="698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127271</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E4C1BFB-5ECF-4DF0-A2A2-CF46D8D0A779}"/>
            </a:ext>
          </a:extLst>
        </xdr:cNvPr>
        <xdr:cNvSpPr txBox="1"/>
      </xdr:nvSpPr>
      <xdr:spPr>
        <a:xfrm>
          <a:off x="20202602" y="698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1541</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9789FE5B-939A-42AA-84FE-01C681D588A9}"/>
            </a:ext>
          </a:extLst>
        </xdr:cNvPr>
        <xdr:cNvSpPr txBox="1"/>
      </xdr:nvSpPr>
      <xdr:spPr>
        <a:xfrm>
          <a:off x="19313602"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1541</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DA6B6796-ECCA-4B08-9345-52EF8172ADF8}"/>
            </a:ext>
          </a:extLst>
        </xdr:cNvPr>
        <xdr:cNvSpPr txBox="1"/>
      </xdr:nvSpPr>
      <xdr:spPr>
        <a:xfrm>
          <a:off x="18421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B7E20678-2D02-4358-A4DC-543B0E7A20B1}"/>
            </a:ext>
          </a:extLst>
        </xdr:cNvPr>
        <xdr:cNvSpPr/>
      </xdr:nvSpPr>
      <xdr:spPr>
        <a:xfrm>
          <a:off x="12449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884B38E2-A200-4977-8E89-99C03CB3C92C}"/>
            </a:ext>
          </a:extLst>
        </xdr:cNvPr>
        <xdr:cNvSpPr/>
      </xdr:nvSpPr>
      <xdr:spPr>
        <a:xfrm>
          <a:off x="12573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D92D25EC-40F2-472C-9D75-B65C01EA1950}"/>
            </a:ext>
          </a:extLst>
        </xdr:cNvPr>
        <xdr:cNvSpPr/>
      </xdr:nvSpPr>
      <xdr:spPr>
        <a:xfrm>
          <a:off x="12573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75AC1EA4-264E-41E0-97A3-EE6632EEB4E4}"/>
            </a:ext>
          </a:extLst>
        </xdr:cNvPr>
        <xdr:cNvSpPr/>
      </xdr:nvSpPr>
      <xdr:spPr>
        <a:xfrm>
          <a:off x="135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24C27C50-7FB5-4DF0-9446-8447E7E25F87}"/>
            </a:ext>
          </a:extLst>
        </xdr:cNvPr>
        <xdr:cNvSpPr/>
      </xdr:nvSpPr>
      <xdr:spPr>
        <a:xfrm>
          <a:off x="135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581A0679-19D6-4619-87CB-1372BC0736FD}"/>
            </a:ext>
          </a:extLst>
        </xdr:cNvPr>
        <xdr:cNvSpPr/>
      </xdr:nvSpPr>
      <xdr:spPr>
        <a:xfrm>
          <a:off x="14735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8F8FAD4A-BAAA-433C-8833-3D2EC008821C}"/>
            </a:ext>
          </a:extLst>
        </xdr:cNvPr>
        <xdr:cNvSpPr/>
      </xdr:nvSpPr>
      <xdr:spPr>
        <a:xfrm>
          <a:off x="14735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63F8B854-23E1-4EC9-B662-1B208BED6611}"/>
            </a:ext>
          </a:extLst>
        </xdr:cNvPr>
        <xdr:cNvSpPr/>
      </xdr:nvSpPr>
      <xdr:spPr>
        <a:xfrm>
          <a:off x="12449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85086B9B-3FA2-42FB-9994-DFA9D7A4ABDE}"/>
            </a:ext>
          </a:extLst>
        </xdr:cNvPr>
        <xdr:cNvSpPr txBox="1"/>
      </xdr:nvSpPr>
      <xdr:spPr>
        <a:xfrm>
          <a:off x="124110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4A0400D0-BFCA-4F56-8401-153B74B1992C}"/>
            </a:ext>
          </a:extLst>
        </xdr:cNvPr>
        <xdr:cNvCxnSpPr/>
      </xdr:nvCxnSpPr>
      <xdr:spPr>
        <a:xfrm>
          <a:off x="12449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FF71BF07-65B3-4490-A161-CC430DFBB774}"/>
            </a:ext>
          </a:extLst>
        </xdr:cNvPr>
        <xdr:cNvSpPr txBox="1"/>
      </xdr:nvSpPr>
      <xdr:spPr>
        <a:xfrm>
          <a:off x="11978821"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85B39ECE-5B99-42C1-AD96-D71CD81EB955}"/>
            </a:ext>
          </a:extLst>
        </xdr:cNvPr>
        <xdr:cNvCxnSpPr/>
      </xdr:nvCxnSpPr>
      <xdr:spPr>
        <a:xfrm>
          <a:off x="12449175"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77973C39-BC5D-4598-8480-ADE17CAF6089}"/>
            </a:ext>
          </a:extLst>
        </xdr:cNvPr>
        <xdr:cNvSpPr txBox="1"/>
      </xdr:nvSpPr>
      <xdr:spPr>
        <a:xfrm>
          <a:off x="12042941" y="10964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85B6EDA6-8E66-4650-9ED2-2805A376AE0D}"/>
            </a:ext>
          </a:extLst>
        </xdr:cNvPr>
        <xdr:cNvCxnSpPr/>
      </xdr:nvCxnSpPr>
      <xdr:spPr>
        <a:xfrm>
          <a:off x="12449175"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37C513EE-35B3-4539-8D0C-A7EAC77054C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95F797E5-CCF1-435A-A776-E43902557122}"/>
            </a:ext>
          </a:extLst>
        </xdr:cNvPr>
        <xdr:cNvCxnSpPr/>
      </xdr:nvCxnSpPr>
      <xdr:spPr>
        <a:xfrm>
          <a:off x="12449175"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A5C8CFAE-3B18-4B9B-AEA3-DF05B509527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84283517-BA17-40B4-8BC3-936B402D8FFA}"/>
            </a:ext>
          </a:extLst>
        </xdr:cNvPr>
        <xdr:cNvCxnSpPr/>
      </xdr:nvCxnSpPr>
      <xdr:spPr>
        <a:xfrm>
          <a:off x="12449175"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BEDA99C4-221A-4567-9263-D71387DA720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E2C46500-8C3A-42C4-826B-75677C51E80C}"/>
            </a:ext>
          </a:extLst>
        </xdr:cNvPr>
        <xdr:cNvCxnSpPr/>
      </xdr:nvCxnSpPr>
      <xdr:spPr>
        <a:xfrm>
          <a:off x="12449175"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31D85C65-AD3C-466C-AE5B-E9CE1C835BD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77DE3EC0-E40D-4906-91EF-611FAC4D5DE4}"/>
            </a:ext>
          </a:extLst>
        </xdr:cNvPr>
        <xdr:cNvCxnSpPr/>
      </xdr:nvCxnSpPr>
      <xdr:spPr>
        <a:xfrm>
          <a:off x="12449175"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60F17A77-93FB-4226-8C78-716942507A40}"/>
            </a:ext>
          </a:extLst>
        </xdr:cNvPr>
        <xdr:cNvSpPr txBox="1"/>
      </xdr:nvSpPr>
      <xdr:spPr>
        <a:xfrm>
          <a:off x="12042941" y="93315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1881C71E-4666-4F98-ADFA-E155C7F197BA}"/>
            </a:ext>
          </a:extLst>
        </xdr:cNvPr>
        <xdr:cNvCxnSpPr/>
      </xdr:nvCxnSpPr>
      <xdr:spPr>
        <a:xfrm>
          <a:off x="12449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13E9EAC5-8944-4722-AD33-2470A62B193E}"/>
            </a:ext>
          </a:extLst>
        </xdr:cNvPr>
        <xdr:cNvSpPr txBox="1"/>
      </xdr:nvSpPr>
      <xdr:spPr>
        <a:xfrm>
          <a:off x="12042941" y="9004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4E1F90B0-5238-4E12-AA08-529450C64A04}"/>
            </a:ext>
          </a:extLst>
        </xdr:cNvPr>
        <xdr:cNvSpPr/>
      </xdr:nvSpPr>
      <xdr:spPr>
        <a:xfrm>
          <a:off x="12449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63</xdr:row>
      <xdr:rowOff>102870</xdr:rowOff>
    </xdr:to>
    <xdr:cxnSp macro="">
      <xdr:nvCxnSpPr>
        <xdr:cNvPr id="533" name="直線コネクタ 532">
          <a:extLst>
            <a:ext uri="{FF2B5EF4-FFF2-40B4-BE49-F238E27FC236}">
              <a16:creationId xmlns:a16="http://schemas.microsoft.com/office/drawing/2014/main" id="{DA8944FE-EAC2-4A44-9B05-8759D792FF5B}"/>
            </a:ext>
          </a:extLst>
        </xdr:cNvPr>
        <xdr:cNvCxnSpPr/>
      </xdr:nvCxnSpPr>
      <xdr:spPr>
        <a:xfrm flipV="1">
          <a:off x="16322039" y="9656626"/>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864D3471-F363-4394-AB7D-16E0C592239B}"/>
            </a:ext>
          </a:extLst>
        </xdr:cNvPr>
        <xdr:cNvSpPr txBox="1"/>
      </xdr:nvSpPr>
      <xdr:spPr>
        <a:xfrm>
          <a:off x="16360775" y="1091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5" name="直線コネクタ 534">
          <a:extLst>
            <a:ext uri="{FF2B5EF4-FFF2-40B4-BE49-F238E27FC236}">
              <a16:creationId xmlns:a16="http://schemas.microsoft.com/office/drawing/2014/main" id="{88041B48-2380-4867-AB3F-9C53D1601807}"/>
            </a:ext>
          </a:extLst>
        </xdr:cNvPr>
        <xdr:cNvCxnSpPr/>
      </xdr:nvCxnSpPr>
      <xdr:spPr>
        <a:xfrm>
          <a:off x="16230600" y="1090739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8F17B09F-AAEB-4945-9A3E-92447EA419F8}"/>
            </a:ext>
          </a:extLst>
        </xdr:cNvPr>
        <xdr:cNvSpPr txBox="1"/>
      </xdr:nvSpPr>
      <xdr:spPr>
        <a:xfrm>
          <a:off x="16360775"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7" name="直線コネクタ 536">
          <a:extLst>
            <a:ext uri="{FF2B5EF4-FFF2-40B4-BE49-F238E27FC236}">
              <a16:creationId xmlns:a16="http://schemas.microsoft.com/office/drawing/2014/main" id="{3A7E1918-5D50-4A6F-ABF3-C96E47202A90}"/>
            </a:ext>
          </a:extLst>
        </xdr:cNvPr>
        <xdr:cNvCxnSpPr/>
      </xdr:nvCxnSpPr>
      <xdr:spPr>
        <a:xfrm>
          <a:off x="16230600" y="9656626"/>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AE91D3C-D63B-4D5A-B40C-3B9E0B9645C9}"/>
            </a:ext>
          </a:extLst>
        </xdr:cNvPr>
        <xdr:cNvSpPr txBox="1"/>
      </xdr:nvSpPr>
      <xdr:spPr>
        <a:xfrm>
          <a:off x="16360775"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9" name="フローチャート: 判断 538">
          <a:extLst>
            <a:ext uri="{FF2B5EF4-FFF2-40B4-BE49-F238E27FC236}">
              <a16:creationId xmlns:a16="http://schemas.microsoft.com/office/drawing/2014/main" id="{6822CCEF-7C8B-4931-805D-D7E2B11ABD01}"/>
            </a:ext>
          </a:extLst>
        </xdr:cNvPr>
        <xdr:cNvSpPr/>
      </xdr:nvSpPr>
      <xdr:spPr>
        <a:xfrm>
          <a:off x="16268700" y="1024926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127181</xdr:rowOff>
    </xdr:from>
    <xdr:to>
      <xdr:col>81</xdr:col>
      <xdr:colOff>101600</xdr:colOff>
      <xdr:row>60</xdr:row>
      <xdr:rowOff>57331</xdr:rowOff>
    </xdr:to>
    <xdr:sp macro="" textlink="">
      <xdr:nvSpPr>
        <xdr:cNvPr id="540" name="フローチャート: 判断 539">
          <a:extLst>
            <a:ext uri="{FF2B5EF4-FFF2-40B4-BE49-F238E27FC236}">
              <a16:creationId xmlns:a16="http://schemas.microsoft.com/office/drawing/2014/main" id="{A5CF89B2-2520-49FA-937D-D7B96CBA70E3}"/>
            </a:ext>
          </a:extLst>
        </xdr:cNvPr>
        <xdr:cNvSpPr/>
      </xdr:nvSpPr>
      <xdr:spPr>
        <a:xfrm>
          <a:off x="15430500" y="10245906"/>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41" name="フローチャート: 判断 540">
          <a:extLst>
            <a:ext uri="{FF2B5EF4-FFF2-40B4-BE49-F238E27FC236}">
              <a16:creationId xmlns:a16="http://schemas.microsoft.com/office/drawing/2014/main" id="{6429DFEF-51C0-4B42-8A61-A6AB069A2162}"/>
            </a:ext>
          </a:extLst>
        </xdr:cNvPr>
        <xdr:cNvSpPr/>
      </xdr:nvSpPr>
      <xdr:spPr>
        <a:xfrm>
          <a:off x="14544675" y="10249263"/>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42" name="フローチャート: 判断 541">
          <a:extLst>
            <a:ext uri="{FF2B5EF4-FFF2-40B4-BE49-F238E27FC236}">
              <a16:creationId xmlns:a16="http://schemas.microsoft.com/office/drawing/2014/main" id="{5736AAA2-D344-4161-AC31-DA28B50A4672}"/>
            </a:ext>
          </a:extLst>
        </xdr:cNvPr>
        <xdr:cNvSpPr/>
      </xdr:nvSpPr>
      <xdr:spPr>
        <a:xfrm>
          <a:off x="13655675" y="10242641"/>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543" name="フローチャート: 判断 542">
          <a:extLst>
            <a:ext uri="{FF2B5EF4-FFF2-40B4-BE49-F238E27FC236}">
              <a16:creationId xmlns:a16="http://schemas.microsoft.com/office/drawing/2014/main" id="{846C24BF-6FE9-4426-827D-5A283B8671F5}"/>
            </a:ext>
          </a:extLst>
        </xdr:cNvPr>
        <xdr:cNvSpPr/>
      </xdr:nvSpPr>
      <xdr:spPr>
        <a:xfrm>
          <a:off x="12763500" y="10229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6CD5704-5458-44B8-9DEE-923D90B9A453}"/>
            </a:ext>
          </a:extLst>
        </xdr:cNvPr>
        <xdr:cNvSpPr txBox="1"/>
      </xdr:nvSpPr>
      <xdr:spPr>
        <a:xfrm>
          <a:off x="16132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5A9E270-5A7F-4096-97E4-FE42D5E780AF}"/>
            </a:ext>
          </a:extLst>
        </xdr:cNvPr>
        <xdr:cNvSpPr txBox="1"/>
      </xdr:nvSpPr>
      <xdr:spPr>
        <a:xfrm>
          <a:off x="1529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6F06E40-6843-4FA9-A40E-D32E431C9A7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42A94FD-DD53-402A-8208-0C59A358C2FF}"/>
            </a:ext>
          </a:extLst>
        </xdr:cNvPr>
        <xdr:cNvSpPr txBox="1"/>
      </xdr:nvSpPr>
      <xdr:spPr>
        <a:xfrm>
          <a:off x="1351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C5C5BB2-9B71-479D-B847-EB723B4F0086}"/>
            </a:ext>
          </a:extLst>
        </xdr:cNvPr>
        <xdr:cNvSpPr txBox="1"/>
      </xdr:nvSpPr>
      <xdr:spPr>
        <a:xfrm>
          <a:off x="1262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32476</xdr:rowOff>
    </xdr:from>
    <xdr:to>
      <xdr:col>85</xdr:col>
      <xdr:colOff>177800</xdr:colOff>
      <xdr:row>61</xdr:row>
      <xdr:rowOff>134076</xdr:rowOff>
    </xdr:to>
    <xdr:sp macro="" textlink="">
      <xdr:nvSpPr>
        <xdr:cNvPr id="549" name="楕円 548">
          <a:extLst>
            <a:ext uri="{FF2B5EF4-FFF2-40B4-BE49-F238E27FC236}">
              <a16:creationId xmlns:a16="http://schemas.microsoft.com/office/drawing/2014/main" id="{ED0EAC6B-9DDA-41C7-B6E2-36854DA706FE}"/>
            </a:ext>
          </a:extLst>
        </xdr:cNvPr>
        <xdr:cNvSpPr/>
      </xdr:nvSpPr>
      <xdr:spPr>
        <a:xfrm>
          <a:off x="16268700" y="10494101"/>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10903</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5E40F0FF-D969-4BC4-A411-0C3B7729D2FB}"/>
            </a:ext>
          </a:extLst>
        </xdr:cNvPr>
        <xdr:cNvSpPr txBox="1"/>
      </xdr:nvSpPr>
      <xdr:spPr>
        <a:xfrm>
          <a:off x="16360775" y="10472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12881</xdr:rowOff>
    </xdr:from>
    <xdr:to>
      <xdr:col>81</xdr:col>
      <xdr:colOff>101600</xdr:colOff>
      <xdr:row>61</xdr:row>
      <xdr:rowOff>114481</xdr:rowOff>
    </xdr:to>
    <xdr:sp macro="" textlink="">
      <xdr:nvSpPr>
        <xdr:cNvPr id="551" name="楕円 550">
          <a:extLst>
            <a:ext uri="{FF2B5EF4-FFF2-40B4-BE49-F238E27FC236}">
              <a16:creationId xmlns:a16="http://schemas.microsoft.com/office/drawing/2014/main" id="{4EA080A4-A634-4F4B-9FEB-BDA39E650110}"/>
            </a:ext>
          </a:extLst>
        </xdr:cNvPr>
        <xdr:cNvSpPr/>
      </xdr:nvSpPr>
      <xdr:spPr>
        <a:xfrm>
          <a:off x="15430500" y="10474506"/>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63681</xdr:rowOff>
    </xdr:from>
    <xdr:to>
      <xdr:col>85</xdr:col>
      <xdr:colOff>127000</xdr:colOff>
      <xdr:row>61</xdr:row>
      <xdr:rowOff>83276</xdr:rowOff>
    </xdr:to>
    <xdr:cxnSp macro="">
      <xdr:nvCxnSpPr>
        <xdr:cNvPr id="552" name="直線コネクタ 551">
          <a:extLst>
            <a:ext uri="{FF2B5EF4-FFF2-40B4-BE49-F238E27FC236}">
              <a16:creationId xmlns:a16="http://schemas.microsoft.com/office/drawing/2014/main" id="{F303EF73-AACC-4059-9C39-63A1DBFDF67C}"/>
            </a:ext>
          </a:extLst>
        </xdr:cNvPr>
        <xdr:cNvCxnSpPr/>
      </xdr:nvCxnSpPr>
      <xdr:spPr>
        <a:xfrm>
          <a:off x="15484475" y="1052530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151674</xdr:rowOff>
    </xdr:from>
    <xdr:to>
      <xdr:col>76</xdr:col>
      <xdr:colOff>165100</xdr:colOff>
      <xdr:row>61</xdr:row>
      <xdr:rowOff>81824</xdr:rowOff>
    </xdr:to>
    <xdr:sp macro="" textlink="">
      <xdr:nvSpPr>
        <xdr:cNvPr id="553" name="楕円 552">
          <a:extLst>
            <a:ext uri="{FF2B5EF4-FFF2-40B4-BE49-F238E27FC236}">
              <a16:creationId xmlns:a16="http://schemas.microsoft.com/office/drawing/2014/main" id="{F7011ECA-7D69-4CF2-B40D-0D3D5D3E68AC}"/>
            </a:ext>
          </a:extLst>
        </xdr:cNvPr>
        <xdr:cNvSpPr/>
      </xdr:nvSpPr>
      <xdr:spPr>
        <a:xfrm>
          <a:off x="14544675" y="10438674"/>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31024</xdr:rowOff>
    </xdr:from>
    <xdr:to>
      <xdr:col>81</xdr:col>
      <xdr:colOff>50800</xdr:colOff>
      <xdr:row>61</xdr:row>
      <xdr:rowOff>63681</xdr:rowOff>
    </xdr:to>
    <xdr:cxnSp macro="">
      <xdr:nvCxnSpPr>
        <xdr:cNvPr id="554" name="直線コネクタ 553">
          <a:extLst>
            <a:ext uri="{FF2B5EF4-FFF2-40B4-BE49-F238E27FC236}">
              <a16:creationId xmlns:a16="http://schemas.microsoft.com/office/drawing/2014/main" id="{4667EA8E-426C-499F-8B52-E454B5CFED4D}"/>
            </a:ext>
          </a:extLst>
        </xdr:cNvPr>
        <xdr:cNvCxnSpPr/>
      </xdr:nvCxnSpPr>
      <xdr:spPr>
        <a:xfrm>
          <a:off x="14592300" y="10492649"/>
          <a:ext cx="892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115751</xdr:rowOff>
    </xdr:from>
    <xdr:to>
      <xdr:col>72</xdr:col>
      <xdr:colOff>38100</xdr:colOff>
      <xdr:row>61</xdr:row>
      <xdr:rowOff>45901</xdr:rowOff>
    </xdr:to>
    <xdr:sp macro="" textlink="">
      <xdr:nvSpPr>
        <xdr:cNvPr id="555" name="楕円 554">
          <a:extLst>
            <a:ext uri="{FF2B5EF4-FFF2-40B4-BE49-F238E27FC236}">
              <a16:creationId xmlns:a16="http://schemas.microsoft.com/office/drawing/2014/main" id="{FA8EF0E1-6560-4E9F-B476-223C0FC43299}"/>
            </a:ext>
          </a:extLst>
        </xdr:cNvPr>
        <xdr:cNvSpPr/>
      </xdr:nvSpPr>
      <xdr:spPr>
        <a:xfrm>
          <a:off x="13655675" y="10402751"/>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166551</xdr:rowOff>
    </xdr:from>
    <xdr:to>
      <xdr:col>76</xdr:col>
      <xdr:colOff>114300</xdr:colOff>
      <xdr:row>61</xdr:row>
      <xdr:rowOff>31024</xdr:rowOff>
    </xdr:to>
    <xdr:cxnSp macro="">
      <xdr:nvCxnSpPr>
        <xdr:cNvPr id="556" name="直線コネクタ 555">
          <a:extLst>
            <a:ext uri="{FF2B5EF4-FFF2-40B4-BE49-F238E27FC236}">
              <a16:creationId xmlns:a16="http://schemas.microsoft.com/office/drawing/2014/main" id="{1AE17D3D-6D8A-443B-9F49-CCFA36A89866}"/>
            </a:ext>
          </a:extLst>
        </xdr:cNvPr>
        <xdr:cNvCxnSpPr/>
      </xdr:nvCxnSpPr>
      <xdr:spPr>
        <a:xfrm>
          <a:off x="13706475" y="10456726"/>
          <a:ext cx="8858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73297</xdr:rowOff>
    </xdr:from>
    <xdr:to>
      <xdr:col>67</xdr:col>
      <xdr:colOff>101600</xdr:colOff>
      <xdr:row>61</xdr:row>
      <xdr:rowOff>3447</xdr:rowOff>
    </xdr:to>
    <xdr:sp macro="" textlink="">
      <xdr:nvSpPr>
        <xdr:cNvPr id="557" name="楕円 556">
          <a:extLst>
            <a:ext uri="{FF2B5EF4-FFF2-40B4-BE49-F238E27FC236}">
              <a16:creationId xmlns:a16="http://schemas.microsoft.com/office/drawing/2014/main" id="{A207CA9A-55A4-43A8-858F-461C46CA21F9}"/>
            </a:ext>
          </a:extLst>
        </xdr:cNvPr>
        <xdr:cNvSpPr/>
      </xdr:nvSpPr>
      <xdr:spPr>
        <a:xfrm>
          <a:off x="12763500" y="10360297"/>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124097</xdr:rowOff>
    </xdr:from>
    <xdr:to>
      <xdr:col>71</xdr:col>
      <xdr:colOff>177800</xdr:colOff>
      <xdr:row>60</xdr:row>
      <xdr:rowOff>166551</xdr:rowOff>
    </xdr:to>
    <xdr:cxnSp macro="">
      <xdr:nvCxnSpPr>
        <xdr:cNvPr id="558" name="直線コネクタ 557">
          <a:extLst>
            <a:ext uri="{FF2B5EF4-FFF2-40B4-BE49-F238E27FC236}">
              <a16:creationId xmlns:a16="http://schemas.microsoft.com/office/drawing/2014/main" id="{396B9C00-E877-4566-9131-2F764BB47BAD}"/>
            </a:ext>
          </a:extLst>
        </xdr:cNvPr>
        <xdr:cNvCxnSpPr/>
      </xdr:nvCxnSpPr>
      <xdr:spPr>
        <a:xfrm>
          <a:off x="12817475" y="104142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73858</xdr:rowOff>
    </xdr:from>
    <xdr:ext cx="405111" cy="259045"/>
    <xdr:sp macro="" textlink="">
      <xdr:nvSpPr>
        <xdr:cNvPr id="559" name="n_1aveValue【学校施設】&#10;有形固定資産減価償却率">
          <a:extLst>
            <a:ext uri="{FF2B5EF4-FFF2-40B4-BE49-F238E27FC236}">
              <a16:creationId xmlns:a16="http://schemas.microsoft.com/office/drawing/2014/main" id="{A7DCD756-099B-4291-AAB6-CDFF9A4ECC8A}"/>
            </a:ext>
          </a:extLst>
        </xdr:cNvPr>
        <xdr:cNvSpPr txBox="1"/>
      </xdr:nvSpPr>
      <xdr:spPr>
        <a:xfrm>
          <a:off x="15269219"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560" name="n_2aveValue【学校施設】&#10;有形固定資産減価償却率">
          <a:extLst>
            <a:ext uri="{FF2B5EF4-FFF2-40B4-BE49-F238E27FC236}">
              <a16:creationId xmlns:a16="http://schemas.microsoft.com/office/drawing/2014/main" id="{3125C082-35E7-4FC1-A997-BDE9F5490E33}"/>
            </a:ext>
          </a:extLst>
        </xdr:cNvPr>
        <xdr:cNvSpPr txBox="1"/>
      </xdr:nvSpPr>
      <xdr:spPr>
        <a:xfrm>
          <a:off x="14392919"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70593</xdr:rowOff>
    </xdr:from>
    <xdr:ext cx="405111" cy="259045"/>
    <xdr:sp macro="" textlink="">
      <xdr:nvSpPr>
        <xdr:cNvPr id="561" name="n_3aveValue【学校施設】&#10;有形固定資産減価償却率">
          <a:extLst>
            <a:ext uri="{FF2B5EF4-FFF2-40B4-BE49-F238E27FC236}">
              <a16:creationId xmlns:a16="http://schemas.microsoft.com/office/drawing/2014/main" id="{AD5786D0-B223-40FE-949C-958BF7567470}"/>
            </a:ext>
          </a:extLst>
        </xdr:cNvPr>
        <xdr:cNvSpPr txBox="1"/>
      </xdr:nvSpPr>
      <xdr:spPr>
        <a:xfrm>
          <a:off x="13503919" y="10017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60796</xdr:rowOff>
    </xdr:from>
    <xdr:ext cx="405111" cy="259045"/>
    <xdr:sp macro="" textlink="">
      <xdr:nvSpPr>
        <xdr:cNvPr id="562" name="n_4aveValue【学校施設】&#10;有形固定資産減価償却率">
          <a:extLst>
            <a:ext uri="{FF2B5EF4-FFF2-40B4-BE49-F238E27FC236}">
              <a16:creationId xmlns:a16="http://schemas.microsoft.com/office/drawing/2014/main" id="{99BD0CD6-3EC3-4F52-8EF7-84E4665F2E54}"/>
            </a:ext>
          </a:extLst>
        </xdr:cNvPr>
        <xdr:cNvSpPr txBox="1"/>
      </xdr:nvSpPr>
      <xdr:spPr>
        <a:xfrm>
          <a:off x="12611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105608</xdr:rowOff>
    </xdr:from>
    <xdr:ext cx="405111" cy="259045"/>
    <xdr:sp macro="" textlink="">
      <xdr:nvSpPr>
        <xdr:cNvPr id="563" name="n_1mainValue【学校施設】&#10;有形固定資産減価償却率">
          <a:extLst>
            <a:ext uri="{FF2B5EF4-FFF2-40B4-BE49-F238E27FC236}">
              <a16:creationId xmlns:a16="http://schemas.microsoft.com/office/drawing/2014/main" id="{81A7B27B-B0D3-4B81-94F5-3015E89198C4}"/>
            </a:ext>
          </a:extLst>
        </xdr:cNvPr>
        <xdr:cNvSpPr txBox="1"/>
      </xdr:nvSpPr>
      <xdr:spPr>
        <a:xfrm>
          <a:off x="15269219" y="10567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72951</xdr:rowOff>
    </xdr:from>
    <xdr:ext cx="405111" cy="259045"/>
    <xdr:sp macro="" textlink="">
      <xdr:nvSpPr>
        <xdr:cNvPr id="564" name="n_2mainValue【学校施設】&#10;有形固定資産減価償却率">
          <a:extLst>
            <a:ext uri="{FF2B5EF4-FFF2-40B4-BE49-F238E27FC236}">
              <a16:creationId xmlns:a16="http://schemas.microsoft.com/office/drawing/2014/main" id="{9FD05755-8646-4705-A95F-99AE8575AC41}"/>
            </a:ext>
          </a:extLst>
        </xdr:cNvPr>
        <xdr:cNvSpPr txBox="1"/>
      </xdr:nvSpPr>
      <xdr:spPr>
        <a:xfrm>
          <a:off x="14392919"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37028</xdr:rowOff>
    </xdr:from>
    <xdr:ext cx="405111" cy="259045"/>
    <xdr:sp macro="" textlink="">
      <xdr:nvSpPr>
        <xdr:cNvPr id="565" name="n_3mainValue【学校施設】&#10;有形固定資産減価償却率">
          <a:extLst>
            <a:ext uri="{FF2B5EF4-FFF2-40B4-BE49-F238E27FC236}">
              <a16:creationId xmlns:a16="http://schemas.microsoft.com/office/drawing/2014/main" id="{C4EC3213-6A3C-4D1C-ADD8-764DB3929087}"/>
            </a:ext>
          </a:extLst>
        </xdr:cNvPr>
        <xdr:cNvSpPr txBox="1"/>
      </xdr:nvSpPr>
      <xdr:spPr>
        <a:xfrm>
          <a:off x="13503919"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166024</xdr:rowOff>
    </xdr:from>
    <xdr:ext cx="405111" cy="259045"/>
    <xdr:sp macro="" textlink="">
      <xdr:nvSpPr>
        <xdr:cNvPr id="566" name="n_4mainValue【学校施設】&#10;有形固定資産減価償却率">
          <a:extLst>
            <a:ext uri="{FF2B5EF4-FFF2-40B4-BE49-F238E27FC236}">
              <a16:creationId xmlns:a16="http://schemas.microsoft.com/office/drawing/2014/main" id="{8AB23643-EAF6-4949-8AC2-8608611D9C87}"/>
            </a:ext>
          </a:extLst>
        </xdr:cNvPr>
        <xdr:cNvSpPr txBox="1"/>
      </xdr:nvSpPr>
      <xdr:spPr>
        <a:xfrm>
          <a:off x="12611744" y="10456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FEA5BD25-C0C3-42B2-A9E4-11C65459C41D}"/>
            </a:ext>
          </a:extLst>
        </xdr:cNvPr>
        <xdr:cNvSpPr/>
      </xdr:nvSpPr>
      <xdr:spPr>
        <a:xfrm>
          <a:off x="18288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F62779A4-C3E3-4D57-B992-8E01F3934E6D}"/>
            </a:ext>
          </a:extLst>
        </xdr:cNvPr>
        <xdr:cNvSpPr/>
      </xdr:nvSpPr>
      <xdr:spPr>
        <a:xfrm>
          <a:off x="18418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470714ED-DB79-480F-ACC0-4567F4058EF2}"/>
            </a:ext>
          </a:extLst>
        </xdr:cNvPr>
        <xdr:cNvSpPr/>
      </xdr:nvSpPr>
      <xdr:spPr>
        <a:xfrm>
          <a:off x="18418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9D1B2ABB-4ECF-42EC-BF48-AC6C2156594A}"/>
            </a:ext>
          </a:extLst>
        </xdr:cNvPr>
        <xdr:cNvSpPr/>
      </xdr:nvSpPr>
      <xdr:spPr>
        <a:xfrm>
          <a:off x="19431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46719770-BEBD-491B-A393-BFD7571B9857}"/>
            </a:ext>
          </a:extLst>
        </xdr:cNvPr>
        <xdr:cNvSpPr/>
      </xdr:nvSpPr>
      <xdr:spPr>
        <a:xfrm>
          <a:off x="19431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CF47A32B-B5F7-471D-8E45-92D14C0F65DC}"/>
            </a:ext>
          </a:extLst>
        </xdr:cNvPr>
        <xdr:cNvSpPr/>
      </xdr:nvSpPr>
      <xdr:spPr>
        <a:xfrm>
          <a:off x="20574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8E934A51-6C0D-4E30-B9CD-262A922CD1A6}"/>
            </a:ext>
          </a:extLst>
        </xdr:cNvPr>
        <xdr:cNvSpPr/>
      </xdr:nvSpPr>
      <xdr:spPr>
        <a:xfrm>
          <a:off x="20574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7B4AC2AC-E14F-4597-AE4E-88F7E41FFD7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2525781C-EEB9-41DD-B905-F269590F2FA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97030B50-7A62-40D8-94B4-B71256A811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D153AD89-332F-4145-A904-BFEB07974F55}"/>
            </a:ext>
          </a:extLst>
        </xdr:cNvPr>
        <xdr:cNvSpPr txBox="1"/>
      </xdr:nvSpPr>
      <xdr:spPr>
        <a:xfrm>
          <a:off x="17823996"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13233411-6350-4F71-9615-CC610148F42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9034B1E1-7C3D-4AB4-BDB7-E3976ABFB678}"/>
            </a:ext>
          </a:extLst>
        </xdr:cNvPr>
        <xdr:cNvSpPr txBox="1"/>
      </xdr:nvSpPr>
      <xdr:spPr>
        <a:xfrm>
          <a:off x="17823996"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5F0F1F77-2935-456C-AB27-06950CE220B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C4D0A017-0A2F-4CE1-AFF2-8D1C32897578}"/>
            </a:ext>
          </a:extLst>
        </xdr:cNvPr>
        <xdr:cNvSpPr txBox="1"/>
      </xdr:nvSpPr>
      <xdr:spPr>
        <a:xfrm>
          <a:off x="17823996" y="1052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1EAB7E5A-ABA5-4A2F-A7F8-B4E9046CEA0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3A8188E6-4F85-414F-A4FA-CAC61AEA5DEC}"/>
            </a:ext>
          </a:extLst>
        </xdr:cNvPr>
        <xdr:cNvSpPr txBox="1"/>
      </xdr:nvSpPr>
      <xdr:spPr>
        <a:xfrm>
          <a:off x="17823996" y="1014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ED20D88-3385-4EBE-AEBA-380F9696D3D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FED38F19-BA7E-4D4C-80DA-9D3EA5599F90}"/>
            </a:ext>
          </a:extLst>
        </xdr:cNvPr>
        <xdr:cNvSpPr txBox="1"/>
      </xdr:nvSpPr>
      <xdr:spPr>
        <a:xfrm>
          <a:off x="17823996" y="976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17037FED-DF94-424B-89BF-4B4A8EB1222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6F49D209-8E88-4523-A3D5-F00735195ED1}"/>
            </a:ext>
          </a:extLst>
        </xdr:cNvPr>
        <xdr:cNvSpPr txBox="1"/>
      </xdr:nvSpPr>
      <xdr:spPr>
        <a:xfrm>
          <a:off x="17823996" y="938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2A3AF435-5659-4133-A958-732C02E2577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8E626192-5617-4D5A-8CC9-481E8840FBFD}"/>
            </a:ext>
          </a:extLst>
        </xdr:cNvPr>
        <xdr:cNvSpPr txBox="1"/>
      </xdr:nvSpPr>
      <xdr:spPr>
        <a:xfrm>
          <a:off x="17823996" y="900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19221924-D901-46C5-9FCF-9C7BE6E201D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64</xdr:row>
      <xdr:rowOff>118110</xdr:rowOff>
    </xdr:to>
    <xdr:cxnSp macro="">
      <xdr:nvCxnSpPr>
        <xdr:cNvPr id="591" name="直線コネクタ 590">
          <a:extLst>
            <a:ext uri="{FF2B5EF4-FFF2-40B4-BE49-F238E27FC236}">
              <a16:creationId xmlns:a16="http://schemas.microsoft.com/office/drawing/2014/main" id="{EA64453E-0E19-42B8-88B0-FEC39AB36F7E}"/>
            </a:ext>
          </a:extLst>
        </xdr:cNvPr>
        <xdr:cNvCxnSpPr/>
      </xdr:nvCxnSpPr>
      <xdr:spPr>
        <a:xfrm flipV="1">
          <a:off x="22164039" y="9477375"/>
          <a:ext cx="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121937</xdr:rowOff>
    </xdr:from>
    <xdr:ext cx="469744" cy="259045"/>
    <xdr:sp macro="" textlink="">
      <xdr:nvSpPr>
        <xdr:cNvPr id="592" name="【学校施設】&#10;一人当たり面積最小値テキスト">
          <a:extLst>
            <a:ext uri="{FF2B5EF4-FFF2-40B4-BE49-F238E27FC236}">
              <a16:creationId xmlns:a16="http://schemas.microsoft.com/office/drawing/2014/main" id="{363C74A4-88DB-4690-A541-394FC5AE446B}"/>
            </a:ext>
          </a:extLst>
        </xdr:cNvPr>
        <xdr:cNvSpPr txBox="1"/>
      </xdr:nvSpPr>
      <xdr:spPr>
        <a:xfrm>
          <a:off x="22202775" y="1109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118110</xdr:rowOff>
    </xdr:from>
    <xdr:to>
      <xdr:col>116</xdr:col>
      <xdr:colOff>152400</xdr:colOff>
      <xdr:row>64</xdr:row>
      <xdr:rowOff>118110</xdr:rowOff>
    </xdr:to>
    <xdr:cxnSp macro="">
      <xdr:nvCxnSpPr>
        <xdr:cNvPr id="593" name="直線コネクタ 592">
          <a:extLst>
            <a:ext uri="{FF2B5EF4-FFF2-40B4-BE49-F238E27FC236}">
              <a16:creationId xmlns:a16="http://schemas.microsoft.com/office/drawing/2014/main" id="{E37DC114-8CBF-48E9-91E9-3E662C688657}"/>
            </a:ext>
          </a:extLst>
        </xdr:cNvPr>
        <xdr:cNvCxnSpPr/>
      </xdr:nvCxnSpPr>
      <xdr:spPr>
        <a:xfrm>
          <a:off x="22075775" y="1109091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594" name="【学校施設】&#10;一人当たり面積最大値テキスト">
          <a:extLst>
            <a:ext uri="{FF2B5EF4-FFF2-40B4-BE49-F238E27FC236}">
              <a16:creationId xmlns:a16="http://schemas.microsoft.com/office/drawing/2014/main" id="{266AB596-CEC0-4143-B94F-42C6298C4869}"/>
            </a:ext>
          </a:extLst>
        </xdr:cNvPr>
        <xdr:cNvSpPr txBox="1"/>
      </xdr:nvSpPr>
      <xdr:spPr>
        <a:xfrm>
          <a:off x="22202775" y="925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595" name="直線コネクタ 594">
          <a:extLst>
            <a:ext uri="{FF2B5EF4-FFF2-40B4-BE49-F238E27FC236}">
              <a16:creationId xmlns:a16="http://schemas.microsoft.com/office/drawing/2014/main" id="{ABD13A4B-1666-4528-A967-B39F852912CD}"/>
            </a:ext>
          </a:extLst>
        </xdr:cNvPr>
        <xdr:cNvCxnSpPr/>
      </xdr:nvCxnSpPr>
      <xdr:spPr>
        <a:xfrm>
          <a:off x="22075775" y="947737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30497</xdr:rowOff>
    </xdr:from>
    <xdr:ext cx="469744" cy="259045"/>
    <xdr:sp macro="" textlink="">
      <xdr:nvSpPr>
        <xdr:cNvPr id="596" name="【学校施設】&#10;一人当たり面積平均値テキスト">
          <a:extLst>
            <a:ext uri="{FF2B5EF4-FFF2-40B4-BE49-F238E27FC236}">
              <a16:creationId xmlns:a16="http://schemas.microsoft.com/office/drawing/2014/main" id="{CB2BE9EB-5B2F-4EBE-9DD3-72CFD52A40E5}"/>
            </a:ext>
          </a:extLst>
        </xdr:cNvPr>
        <xdr:cNvSpPr txBox="1"/>
      </xdr:nvSpPr>
      <xdr:spPr>
        <a:xfrm>
          <a:off x="22202775" y="10320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7620</xdr:rowOff>
    </xdr:from>
    <xdr:to>
      <xdr:col>116</xdr:col>
      <xdr:colOff>114300</xdr:colOff>
      <xdr:row>61</xdr:row>
      <xdr:rowOff>109220</xdr:rowOff>
    </xdr:to>
    <xdr:sp macro="" textlink="">
      <xdr:nvSpPr>
        <xdr:cNvPr id="597" name="フローチャート: 判断 596">
          <a:extLst>
            <a:ext uri="{FF2B5EF4-FFF2-40B4-BE49-F238E27FC236}">
              <a16:creationId xmlns:a16="http://schemas.microsoft.com/office/drawing/2014/main" id="{DF1A076C-CDBA-449B-A606-51F01F09CFFB}"/>
            </a:ext>
          </a:extLst>
        </xdr:cNvPr>
        <xdr:cNvSpPr/>
      </xdr:nvSpPr>
      <xdr:spPr>
        <a:xfrm>
          <a:off x="22113875" y="104692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12700</xdr:rowOff>
    </xdr:from>
    <xdr:to>
      <xdr:col>112</xdr:col>
      <xdr:colOff>38100</xdr:colOff>
      <xdr:row>61</xdr:row>
      <xdr:rowOff>114300</xdr:rowOff>
    </xdr:to>
    <xdr:sp macro="" textlink="">
      <xdr:nvSpPr>
        <xdr:cNvPr id="598" name="フローチャート: 判断 597">
          <a:extLst>
            <a:ext uri="{FF2B5EF4-FFF2-40B4-BE49-F238E27FC236}">
              <a16:creationId xmlns:a16="http://schemas.microsoft.com/office/drawing/2014/main" id="{DFBB8571-FCD9-40E4-B185-3EAE4D60E9C9}"/>
            </a:ext>
          </a:extLst>
        </xdr:cNvPr>
        <xdr:cNvSpPr/>
      </xdr:nvSpPr>
      <xdr:spPr>
        <a:xfrm>
          <a:off x="21275675" y="1047432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599" name="フローチャート: 判断 598">
          <a:extLst>
            <a:ext uri="{FF2B5EF4-FFF2-40B4-BE49-F238E27FC236}">
              <a16:creationId xmlns:a16="http://schemas.microsoft.com/office/drawing/2014/main" id="{223B96CA-82A9-46F6-928F-8BED15E98CF9}"/>
            </a:ext>
          </a:extLst>
        </xdr:cNvPr>
        <xdr:cNvSpPr/>
      </xdr:nvSpPr>
      <xdr:spPr>
        <a:xfrm>
          <a:off x="20383500" y="1049337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60960</xdr:rowOff>
    </xdr:from>
    <xdr:to>
      <xdr:col>102</xdr:col>
      <xdr:colOff>165100</xdr:colOff>
      <xdr:row>61</xdr:row>
      <xdr:rowOff>162560</xdr:rowOff>
    </xdr:to>
    <xdr:sp macro="" textlink="">
      <xdr:nvSpPr>
        <xdr:cNvPr id="600" name="フローチャート: 判断 599">
          <a:extLst>
            <a:ext uri="{FF2B5EF4-FFF2-40B4-BE49-F238E27FC236}">
              <a16:creationId xmlns:a16="http://schemas.microsoft.com/office/drawing/2014/main" id="{4A1575AD-45AB-45AB-9DCB-AC783D029302}"/>
            </a:ext>
          </a:extLst>
        </xdr:cNvPr>
        <xdr:cNvSpPr/>
      </xdr:nvSpPr>
      <xdr:spPr>
        <a:xfrm>
          <a:off x="19497675" y="1051941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01" name="フローチャート: 判断 600">
          <a:extLst>
            <a:ext uri="{FF2B5EF4-FFF2-40B4-BE49-F238E27FC236}">
              <a16:creationId xmlns:a16="http://schemas.microsoft.com/office/drawing/2014/main" id="{A316B0B3-088D-4D3C-AEA2-474C422B43C5}"/>
            </a:ext>
          </a:extLst>
        </xdr:cNvPr>
        <xdr:cNvSpPr/>
      </xdr:nvSpPr>
      <xdr:spPr>
        <a:xfrm>
          <a:off x="18608675" y="104870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11B3F98-CA76-412C-A255-065E90ED48A8}"/>
            </a:ext>
          </a:extLst>
        </xdr:cNvPr>
        <xdr:cNvSpPr txBox="1"/>
      </xdr:nvSpPr>
      <xdr:spPr>
        <a:xfrm>
          <a:off x="21974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072148A-5F89-4C3C-9428-62E346BAE437}"/>
            </a:ext>
          </a:extLst>
        </xdr:cNvPr>
        <xdr:cNvSpPr txBox="1"/>
      </xdr:nvSpPr>
      <xdr:spPr>
        <a:xfrm>
          <a:off x="2113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5315E35-4F8A-4A8D-8DAA-47078178EE2B}"/>
            </a:ext>
          </a:extLst>
        </xdr:cNvPr>
        <xdr:cNvSpPr txBox="1"/>
      </xdr:nvSpPr>
      <xdr:spPr>
        <a:xfrm>
          <a:off x="2024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EA03121-3443-4089-86E7-E631CEFA045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CEA0A82-6B1C-4435-929C-705FF1C0FD93}"/>
            </a:ext>
          </a:extLst>
        </xdr:cNvPr>
        <xdr:cNvSpPr txBox="1"/>
      </xdr:nvSpPr>
      <xdr:spPr>
        <a:xfrm>
          <a:off x="18468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123190</xdr:rowOff>
    </xdr:from>
    <xdr:to>
      <xdr:col>116</xdr:col>
      <xdr:colOff>114300</xdr:colOff>
      <xdr:row>63</xdr:row>
      <xdr:rowOff>53340</xdr:rowOff>
    </xdr:to>
    <xdr:sp macro="" textlink="">
      <xdr:nvSpPr>
        <xdr:cNvPr id="607" name="楕円 606">
          <a:extLst>
            <a:ext uri="{FF2B5EF4-FFF2-40B4-BE49-F238E27FC236}">
              <a16:creationId xmlns:a16="http://schemas.microsoft.com/office/drawing/2014/main" id="{7CEDC5CD-DE07-437F-A1DF-77D7F7B7D013}"/>
            </a:ext>
          </a:extLst>
        </xdr:cNvPr>
        <xdr:cNvSpPr/>
      </xdr:nvSpPr>
      <xdr:spPr>
        <a:xfrm>
          <a:off x="22113875" y="1075626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101617</xdr:rowOff>
    </xdr:from>
    <xdr:ext cx="469744" cy="259045"/>
    <xdr:sp macro="" textlink="">
      <xdr:nvSpPr>
        <xdr:cNvPr id="608" name="【学校施設】&#10;一人当たり面積該当値テキスト">
          <a:extLst>
            <a:ext uri="{FF2B5EF4-FFF2-40B4-BE49-F238E27FC236}">
              <a16:creationId xmlns:a16="http://schemas.microsoft.com/office/drawing/2014/main" id="{F3579E55-417E-4BE5-803E-CA75D0B15119}"/>
            </a:ext>
          </a:extLst>
        </xdr:cNvPr>
        <xdr:cNvSpPr txBox="1"/>
      </xdr:nvSpPr>
      <xdr:spPr>
        <a:xfrm>
          <a:off x="22202775"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81280</xdr:rowOff>
    </xdr:from>
    <xdr:to>
      <xdr:col>112</xdr:col>
      <xdr:colOff>38100</xdr:colOff>
      <xdr:row>63</xdr:row>
      <xdr:rowOff>11430</xdr:rowOff>
    </xdr:to>
    <xdr:sp macro="" textlink="">
      <xdr:nvSpPr>
        <xdr:cNvPr id="609" name="楕円 608">
          <a:extLst>
            <a:ext uri="{FF2B5EF4-FFF2-40B4-BE49-F238E27FC236}">
              <a16:creationId xmlns:a16="http://schemas.microsoft.com/office/drawing/2014/main" id="{A7AA6C88-E01A-429B-A81D-4F0E797EC6CE}"/>
            </a:ext>
          </a:extLst>
        </xdr:cNvPr>
        <xdr:cNvSpPr/>
      </xdr:nvSpPr>
      <xdr:spPr>
        <a:xfrm>
          <a:off x="21275675" y="107143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132080</xdr:rowOff>
    </xdr:from>
    <xdr:to>
      <xdr:col>116</xdr:col>
      <xdr:colOff>63500</xdr:colOff>
      <xdr:row>63</xdr:row>
      <xdr:rowOff>2540</xdr:rowOff>
    </xdr:to>
    <xdr:cxnSp macro="">
      <xdr:nvCxnSpPr>
        <xdr:cNvPr id="610" name="直線コネクタ 609">
          <a:extLst>
            <a:ext uri="{FF2B5EF4-FFF2-40B4-BE49-F238E27FC236}">
              <a16:creationId xmlns:a16="http://schemas.microsoft.com/office/drawing/2014/main" id="{C8C59DC0-982B-4B46-83B3-FE633723BF2E}"/>
            </a:ext>
          </a:extLst>
        </xdr:cNvPr>
        <xdr:cNvCxnSpPr/>
      </xdr:nvCxnSpPr>
      <xdr:spPr>
        <a:xfrm>
          <a:off x="21326475" y="107619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64770</xdr:rowOff>
    </xdr:from>
    <xdr:to>
      <xdr:col>107</xdr:col>
      <xdr:colOff>101600</xdr:colOff>
      <xdr:row>62</xdr:row>
      <xdr:rowOff>166370</xdr:rowOff>
    </xdr:to>
    <xdr:sp macro="" textlink="">
      <xdr:nvSpPr>
        <xdr:cNvPr id="611" name="楕円 610">
          <a:extLst>
            <a:ext uri="{FF2B5EF4-FFF2-40B4-BE49-F238E27FC236}">
              <a16:creationId xmlns:a16="http://schemas.microsoft.com/office/drawing/2014/main" id="{9B666C10-11D7-47C6-AC77-B23ECAF2BA6B}"/>
            </a:ext>
          </a:extLst>
        </xdr:cNvPr>
        <xdr:cNvSpPr/>
      </xdr:nvSpPr>
      <xdr:spPr>
        <a:xfrm>
          <a:off x="20383500" y="1069784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115570</xdr:rowOff>
    </xdr:from>
    <xdr:to>
      <xdr:col>111</xdr:col>
      <xdr:colOff>177800</xdr:colOff>
      <xdr:row>62</xdr:row>
      <xdr:rowOff>132080</xdr:rowOff>
    </xdr:to>
    <xdr:cxnSp macro="">
      <xdr:nvCxnSpPr>
        <xdr:cNvPr id="612" name="直線コネクタ 611">
          <a:extLst>
            <a:ext uri="{FF2B5EF4-FFF2-40B4-BE49-F238E27FC236}">
              <a16:creationId xmlns:a16="http://schemas.microsoft.com/office/drawing/2014/main" id="{46FBEBA9-A5B9-4A92-8383-38A119A33794}"/>
            </a:ext>
          </a:extLst>
        </xdr:cNvPr>
        <xdr:cNvCxnSpPr/>
      </xdr:nvCxnSpPr>
      <xdr:spPr>
        <a:xfrm>
          <a:off x="20437475" y="107454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49530</xdr:rowOff>
    </xdr:from>
    <xdr:to>
      <xdr:col>102</xdr:col>
      <xdr:colOff>165100</xdr:colOff>
      <xdr:row>62</xdr:row>
      <xdr:rowOff>151130</xdr:rowOff>
    </xdr:to>
    <xdr:sp macro="" textlink="">
      <xdr:nvSpPr>
        <xdr:cNvPr id="613" name="楕円 612">
          <a:extLst>
            <a:ext uri="{FF2B5EF4-FFF2-40B4-BE49-F238E27FC236}">
              <a16:creationId xmlns:a16="http://schemas.microsoft.com/office/drawing/2014/main" id="{5D8A3B8A-A593-483D-89B6-17BB065B26A8}"/>
            </a:ext>
          </a:extLst>
        </xdr:cNvPr>
        <xdr:cNvSpPr/>
      </xdr:nvSpPr>
      <xdr:spPr>
        <a:xfrm>
          <a:off x="19497675" y="106826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100330</xdr:rowOff>
    </xdr:from>
    <xdr:to>
      <xdr:col>107</xdr:col>
      <xdr:colOff>50800</xdr:colOff>
      <xdr:row>62</xdr:row>
      <xdr:rowOff>115570</xdr:rowOff>
    </xdr:to>
    <xdr:cxnSp macro="">
      <xdr:nvCxnSpPr>
        <xdr:cNvPr id="614" name="直線コネクタ 613">
          <a:extLst>
            <a:ext uri="{FF2B5EF4-FFF2-40B4-BE49-F238E27FC236}">
              <a16:creationId xmlns:a16="http://schemas.microsoft.com/office/drawing/2014/main" id="{272C4868-08AB-475F-845A-37F16A2D9DAD}"/>
            </a:ext>
          </a:extLst>
        </xdr:cNvPr>
        <xdr:cNvCxnSpPr/>
      </xdr:nvCxnSpPr>
      <xdr:spPr>
        <a:xfrm>
          <a:off x="19545300" y="10733405"/>
          <a:ext cx="892175"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52070</xdr:rowOff>
    </xdr:from>
    <xdr:to>
      <xdr:col>98</xdr:col>
      <xdr:colOff>38100</xdr:colOff>
      <xdr:row>62</xdr:row>
      <xdr:rowOff>153670</xdr:rowOff>
    </xdr:to>
    <xdr:sp macro="" textlink="">
      <xdr:nvSpPr>
        <xdr:cNvPr id="615" name="楕円 614">
          <a:extLst>
            <a:ext uri="{FF2B5EF4-FFF2-40B4-BE49-F238E27FC236}">
              <a16:creationId xmlns:a16="http://schemas.microsoft.com/office/drawing/2014/main" id="{DA09C327-3571-4645-8C45-8DC05E263842}"/>
            </a:ext>
          </a:extLst>
        </xdr:cNvPr>
        <xdr:cNvSpPr/>
      </xdr:nvSpPr>
      <xdr:spPr>
        <a:xfrm>
          <a:off x="18608675" y="1068514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100330</xdr:rowOff>
    </xdr:from>
    <xdr:to>
      <xdr:col>102</xdr:col>
      <xdr:colOff>114300</xdr:colOff>
      <xdr:row>62</xdr:row>
      <xdr:rowOff>102870</xdr:rowOff>
    </xdr:to>
    <xdr:cxnSp macro="">
      <xdr:nvCxnSpPr>
        <xdr:cNvPr id="616" name="直線コネクタ 615">
          <a:extLst>
            <a:ext uri="{FF2B5EF4-FFF2-40B4-BE49-F238E27FC236}">
              <a16:creationId xmlns:a16="http://schemas.microsoft.com/office/drawing/2014/main" id="{DE86B820-1216-474B-9814-07CE22E3B474}"/>
            </a:ext>
          </a:extLst>
        </xdr:cNvPr>
        <xdr:cNvCxnSpPr/>
      </xdr:nvCxnSpPr>
      <xdr:spPr>
        <a:xfrm flipV="1">
          <a:off x="18659475" y="10733405"/>
          <a:ext cx="8858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130827</xdr:rowOff>
    </xdr:from>
    <xdr:ext cx="469744" cy="259045"/>
    <xdr:sp macro="" textlink="">
      <xdr:nvSpPr>
        <xdr:cNvPr id="617" name="n_1aveValue【学校施設】&#10;一人当たり面積">
          <a:extLst>
            <a:ext uri="{FF2B5EF4-FFF2-40B4-BE49-F238E27FC236}">
              <a16:creationId xmlns:a16="http://schemas.microsoft.com/office/drawing/2014/main" id="{6F19C345-B6CD-4E1B-B745-5D652617B4EF}"/>
            </a:ext>
          </a:extLst>
        </xdr:cNvPr>
        <xdr:cNvSpPr txBox="1"/>
      </xdr:nvSpPr>
      <xdr:spPr>
        <a:xfrm>
          <a:off x="21078902"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149877</xdr:rowOff>
    </xdr:from>
    <xdr:ext cx="469744" cy="259045"/>
    <xdr:sp macro="" textlink="">
      <xdr:nvSpPr>
        <xdr:cNvPr id="618" name="n_2aveValue【学校施設】&#10;一人当たり面積">
          <a:extLst>
            <a:ext uri="{FF2B5EF4-FFF2-40B4-BE49-F238E27FC236}">
              <a16:creationId xmlns:a16="http://schemas.microsoft.com/office/drawing/2014/main" id="{85C84634-DAB2-4367-AD08-410A9EA6F315}"/>
            </a:ext>
          </a:extLst>
        </xdr:cNvPr>
        <xdr:cNvSpPr txBox="1"/>
      </xdr:nvSpPr>
      <xdr:spPr>
        <a:xfrm>
          <a:off x="20202602"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7637</xdr:rowOff>
    </xdr:from>
    <xdr:ext cx="469744" cy="259045"/>
    <xdr:sp macro="" textlink="">
      <xdr:nvSpPr>
        <xdr:cNvPr id="619" name="n_3aveValue【学校施設】&#10;一人当たり面積">
          <a:extLst>
            <a:ext uri="{FF2B5EF4-FFF2-40B4-BE49-F238E27FC236}">
              <a16:creationId xmlns:a16="http://schemas.microsoft.com/office/drawing/2014/main" id="{B8B03C26-F8AF-4242-8410-B59172EF84C6}"/>
            </a:ext>
          </a:extLst>
        </xdr:cNvPr>
        <xdr:cNvSpPr txBox="1"/>
      </xdr:nvSpPr>
      <xdr:spPr>
        <a:xfrm>
          <a:off x="19313602" y="102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143527</xdr:rowOff>
    </xdr:from>
    <xdr:ext cx="469744" cy="259045"/>
    <xdr:sp macro="" textlink="">
      <xdr:nvSpPr>
        <xdr:cNvPr id="620" name="n_4aveValue【学校施設】&#10;一人当たり面積">
          <a:extLst>
            <a:ext uri="{FF2B5EF4-FFF2-40B4-BE49-F238E27FC236}">
              <a16:creationId xmlns:a16="http://schemas.microsoft.com/office/drawing/2014/main" id="{5236DABE-4237-4B1C-9BB6-7AA7EFEF1EB4}"/>
            </a:ext>
          </a:extLst>
        </xdr:cNvPr>
        <xdr:cNvSpPr txBox="1"/>
      </xdr:nvSpPr>
      <xdr:spPr>
        <a:xfrm>
          <a:off x="18421427" y="1026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2557</xdr:rowOff>
    </xdr:from>
    <xdr:ext cx="469744" cy="259045"/>
    <xdr:sp macro="" textlink="">
      <xdr:nvSpPr>
        <xdr:cNvPr id="621" name="n_1mainValue【学校施設】&#10;一人当たり面積">
          <a:extLst>
            <a:ext uri="{FF2B5EF4-FFF2-40B4-BE49-F238E27FC236}">
              <a16:creationId xmlns:a16="http://schemas.microsoft.com/office/drawing/2014/main" id="{EB60FFC4-2FB9-4582-AB88-4111669C0BCE}"/>
            </a:ext>
          </a:extLst>
        </xdr:cNvPr>
        <xdr:cNvSpPr txBox="1"/>
      </xdr:nvSpPr>
      <xdr:spPr>
        <a:xfrm>
          <a:off x="21078902"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157497</xdr:rowOff>
    </xdr:from>
    <xdr:ext cx="469744" cy="259045"/>
    <xdr:sp macro="" textlink="">
      <xdr:nvSpPr>
        <xdr:cNvPr id="622" name="n_2mainValue【学校施設】&#10;一人当たり面積">
          <a:extLst>
            <a:ext uri="{FF2B5EF4-FFF2-40B4-BE49-F238E27FC236}">
              <a16:creationId xmlns:a16="http://schemas.microsoft.com/office/drawing/2014/main" id="{76DA5A32-38FD-4CA6-A261-D27DFE7BD929}"/>
            </a:ext>
          </a:extLst>
        </xdr:cNvPr>
        <xdr:cNvSpPr txBox="1"/>
      </xdr:nvSpPr>
      <xdr:spPr>
        <a:xfrm>
          <a:off x="20202602" y="107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142257</xdr:rowOff>
    </xdr:from>
    <xdr:ext cx="469744" cy="259045"/>
    <xdr:sp macro="" textlink="">
      <xdr:nvSpPr>
        <xdr:cNvPr id="623" name="n_3mainValue【学校施設】&#10;一人当たり面積">
          <a:extLst>
            <a:ext uri="{FF2B5EF4-FFF2-40B4-BE49-F238E27FC236}">
              <a16:creationId xmlns:a16="http://schemas.microsoft.com/office/drawing/2014/main" id="{55797B8D-58E9-4784-9A37-F91871187D59}"/>
            </a:ext>
          </a:extLst>
        </xdr:cNvPr>
        <xdr:cNvSpPr txBox="1"/>
      </xdr:nvSpPr>
      <xdr:spPr>
        <a:xfrm>
          <a:off x="19313602" y="1077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144797</xdr:rowOff>
    </xdr:from>
    <xdr:ext cx="469744" cy="259045"/>
    <xdr:sp macro="" textlink="">
      <xdr:nvSpPr>
        <xdr:cNvPr id="624" name="n_4mainValue【学校施設】&#10;一人当たり面積">
          <a:extLst>
            <a:ext uri="{FF2B5EF4-FFF2-40B4-BE49-F238E27FC236}">
              <a16:creationId xmlns:a16="http://schemas.microsoft.com/office/drawing/2014/main" id="{FEE846D1-2AEF-48CD-8DDB-6147BC6F3DFC}"/>
            </a:ext>
          </a:extLst>
        </xdr:cNvPr>
        <xdr:cNvSpPr txBox="1"/>
      </xdr:nvSpPr>
      <xdr:spPr>
        <a:xfrm>
          <a:off x="18421427" y="1077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4D214F56-2C0E-4A1F-B1B0-EC193FD947ED}"/>
            </a:ext>
          </a:extLst>
        </xdr:cNvPr>
        <xdr:cNvSpPr/>
      </xdr:nvSpPr>
      <xdr:spPr>
        <a:xfrm>
          <a:off x="12449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151B66B3-62DF-49D2-A596-AD067BE4D668}"/>
            </a:ext>
          </a:extLst>
        </xdr:cNvPr>
        <xdr:cNvSpPr/>
      </xdr:nvSpPr>
      <xdr:spPr>
        <a:xfrm>
          <a:off x="12573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B8D6831A-8588-4575-9F94-1BA5937C8927}"/>
            </a:ext>
          </a:extLst>
        </xdr:cNvPr>
        <xdr:cNvSpPr/>
      </xdr:nvSpPr>
      <xdr:spPr>
        <a:xfrm>
          <a:off x="12573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7DC2FB17-B81B-43C6-8E90-FC102B031D4D}"/>
            </a:ext>
          </a:extLst>
        </xdr:cNvPr>
        <xdr:cNvSpPr/>
      </xdr:nvSpPr>
      <xdr:spPr>
        <a:xfrm>
          <a:off x="135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C8DC226E-271C-4F4A-8A3B-CF4A3D7574B3}"/>
            </a:ext>
          </a:extLst>
        </xdr:cNvPr>
        <xdr:cNvSpPr/>
      </xdr:nvSpPr>
      <xdr:spPr>
        <a:xfrm>
          <a:off x="135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B50DABC9-72AA-47B6-B017-DA688182A700}"/>
            </a:ext>
          </a:extLst>
        </xdr:cNvPr>
        <xdr:cNvSpPr/>
      </xdr:nvSpPr>
      <xdr:spPr>
        <a:xfrm>
          <a:off x="14735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45473295-4B33-4CB8-92B7-4836A90F5729}"/>
            </a:ext>
          </a:extLst>
        </xdr:cNvPr>
        <xdr:cNvSpPr/>
      </xdr:nvSpPr>
      <xdr:spPr>
        <a:xfrm>
          <a:off x="14735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E60DFB61-23CE-4CF4-A539-7DFF723E07ED}"/>
            </a:ext>
          </a:extLst>
        </xdr:cNvPr>
        <xdr:cNvSpPr/>
      </xdr:nvSpPr>
      <xdr:spPr>
        <a:xfrm>
          <a:off x="12449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3D39517E-20D8-40E1-B60E-2C1647BB82B7}"/>
            </a:ext>
          </a:extLst>
        </xdr:cNvPr>
        <xdr:cNvSpPr txBox="1"/>
      </xdr:nvSpPr>
      <xdr:spPr>
        <a:xfrm>
          <a:off x="124110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8E275A3B-8591-4A10-AAF5-9EE2395E74BF}"/>
            </a:ext>
          </a:extLst>
        </xdr:cNvPr>
        <xdr:cNvCxnSpPr/>
      </xdr:nvCxnSpPr>
      <xdr:spPr>
        <a:xfrm>
          <a:off x="12449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C6B4F5EF-BFD9-4BFD-A242-8EAEFAAA70B3}"/>
            </a:ext>
          </a:extLst>
        </xdr:cNvPr>
        <xdr:cNvSpPr txBox="1"/>
      </xdr:nvSpPr>
      <xdr:spPr>
        <a:xfrm>
          <a:off x="11978821"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9F0F3C4F-1C49-477E-9247-C0CE4D5B905C}"/>
            </a:ext>
          </a:extLst>
        </xdr:cNvPr>
        <xdr:cNvCxnSpPr/>
      </xdr:nvCxnSpPr>
      <xdr:spPr>
        <a:xfrm>
          <a:off x="12449175"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2B65FA75-3935-4A1F-B07C-1666D1F5DA95}"/>
            </a:ext>
          </a:extLst>
        </xdr:cNvPr>
        <xdr:cNvSpPr txBox="1"/>
      </xdr:nvSpPr>
      <xdr:spPr>
        <a:xfrm>
          <a:off x="11978821"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A03BEE9F-7A60-45B4-B730-6DEAF3795D87}"/>
            </a:ext>
          </a:extLst>
        </xdr:cNvPr>
        <xdr:cNvCxnSpPr/>
      </xdr:nvCxnSpPr>
      <xdr:spPr>
        <a:xfrm>
          <a:off x="12449175"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400E4D85-F30A-4A3B-8C34-C1E3CA216F15}"/>
            </a:ext>
          </a:extLst>
        </xdr:cNvPr>
        <xdr:cNvSpPr txBox="1"/>
      </xdr:nvSpPr>
      <xdr:spPr>
        <a:xfrm>
          <a:off x="12042941" y="1433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FCB46E70-07FD-4116-B21F-1B7959CC61F7}"/>
            </a:ext>
          </a:extLst>
        </xdr:cNvPr>
        <xdr:cNvCxnSpPr/>
      </xdr:nvCxnSpPr>
      <xdr:spPr>
        <a:xfrm>
          <a:off x="12449175"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6AB6CCAE-A51E-4AA4-BEB8-42232658F1DC}"/>
            </a:ext>
          </a:extLst>
        </xdr:cNvPr>
        <xdr:cNvSpPr txBox="1"/>
      </xdr:nvSpPr>
      <xdr:spPr>
        <a:xfrm>
          <a:off x="12042941" y="1395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81A3B263-7B36-41CA-BD3F-2E1AA01E3B51}"/>
            </a:ext>
          </a:extLst>
        </xdr:cNvPr>
        <xdr:cNvCxnSpPr/>
      </xdr:nvCxnSpPr>
      <xdr:spPr>
        <a:xfrm>
          <a:off x="12449175"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7D475EF9-3EF9-4EE9-A4C9-1BCD8790059F}"/>
            </a:ext>
          </a:extLst>
        </xdr:cNvPr>
        <xdr:cNvSpPr txBox="1"/>
      </xdr:nvSpPr>
      <xdr:spPr>
        <a:xfrm>
          <a:off x="12042941" y="1357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A9A78F04-E949-4D78-ACAD-7E4DD922ED23}"/>
            </a:ext>
          </a:extLst>
        </xdr:cNvPr>
        <xdr:cNvCxnSpPr/>
      </xdr:nvCxnSpPr>
      <xdr:spPr>
        <a:xfrm>
          <a:off x="12449175"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87AC0B62-9DE8-47CF-B8B4-168793E7D457}"/>
            </a:ext>
          </a:extLst>
        </xdr:cNvPr>
        <xdr:cNvSpPr txBox="1"/>
      </xdr:nvSpPr>
      <xdr:spPr>
        <a:xfrm>
          <a:off x="12042941" y="1319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988B097-BC20-4283-BB8C-7B10039BF579}"/>
            </a:ext>
          </a:extLst>
        </xdr:cNvPr>
        <xdr:cNvCxnSpPr/>
      </xdr:nvCxnSpPr>
      <xdr:spPr>
        <a:xfrm>
          <a:off x="12449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CC9949C0-D94B-4C80-8FFD-F52A8743C491}"/>
            </a:ext>
          </a:extLst>
        </xdr:cNvPr>
        <xdr:cNvSpPr txBox="1"/>
      </xdr:nvSpPr>
      <xdr:spPr>
        <a:xfrm>
          <a:off x="12110236" y="1281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D5EB6628-5513-4FFF-9505-B11FCFF38225}"/>
            </a:ext>
          </a:extLst>
        </xdr:cNvPr>
        <xdr:cNvSpPr/>
      </xdr:nvSpPr>
      <xdr:spPr>
        <a:xfrm>
          <a:off x="12449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38100</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5C55B9EF-263D-4E5C-B259-862A99F0E792}"/>
            </a:ext>
          </a:extLst>
        </xdr:cNvPr>
        <xdr:cNvCxnSpPr/>
      </xdr:nvCxnSpPr>
      <xdr:spPr>
        <a:xfrm flipV="1">
          <a:off x="16322039" y="1358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75DC46DC-BC16-4A2D-84F7-EB808A6B50E3}"/>
            </a:ext>
          </a:extLst>
        </xdr:cNvPr>
        <xdr:cNvSpPr txBox="1"/>
      </xdr:nvSpPr>
      <xdr:spPr>
        <a:xfrm>
          <a:off x="16360775"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1499FAE9-B799-43AB-893D-BB2DAF00E95A}"/>
            </a:ext>
          </a:extLst>
        </xdr:cNvPr>
        <xdr:cNvCxnSpPr/>
      </xdr:nvCxnSpPr>
      <xdr:spPr>
        <a:xfrm>
          <a:off x="16230600" y="14859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156227</xdr:rowOff>
    </xdr:from>
    <xdr:ext cx="405111" cy="259045"/>
    <xdr:sp macro="" textlink="">
      <xdr:nvSpPr>
        <xdr:cNvPr id="652" name="【児童館】&#10;有形固定資産減価償却率最大値テキスト">
          <a:extLst>
            <a:ext uri="{FF2B5EF4-FFF2-40B4-BE49-F238E27FC236}">
              <a16:creationId xmlns:a16="http://schemas.microsoft.com/office/drawing/2014/main" id="{FB7E1FCA-EA5A-4A3B-9564-F8159ACB5393}"/>
            </a:ext>
          </a:extLst>
        </xdr:cNvPr>
        <xdr:cNvSpPr txBox="1"/>
      </xdr:nvSpPr>
      <xdr:spPr>
        <a:xfrm>
          <a:off x="16360775"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38100</xdr:rowOff>
    </xdr:from>
    <xdr:to>
      <xdr:col>86</xdr:col>
      <xdr:colOff>25400</xdr:colOff>
      <xdr:row>79</xdr:row>
      <xdr:rowOff>38100</xdr:rowOff>
    </xdr:to>
    <xdr:cxnSp macro="">
      <xdr:nvCxnSpPr>
        <xdr:cNvPr id="653" name="直線コネクタ 652">
          <a:extLst>
            <a:ext uri="{FF2B5EF4-FFF2-40B4-BE49-F238E27FC236}">
              <a16:creationId xmlns:a16="http://schemas.microsoft.com/office/drawing/2014/main" id="{4DF9FDCD-F06A-4C74-B3FF-A3EA590FFCD1}"/>
            </a:ext>
          </a:extLst>
        </xdr:cNvPr>
        <xdr:cNvCxnSpPr/>
      </xdr:nvCxnSpPr>
      <xdr:spPr>
        <a:xfrm>
          <a:off x="16230600" y="135826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54" name="【児童館】&#10;有形固定資産減価償却率平均値テキスト">
          <a:extLst>
            <a:ext uri="{FF2B5EF4-FFF2-40B4-BE49-F238E27FC236}">
              <a16:creationId xmlns:a16="http://schemas.microsoft.com/office/drawing/2014/main" id="{43734F18-275D-48E8-B9B0-C779890AFABC}"/>
            </a:ext>
          </a:extLst>
        </xdr:cNvPr>
        <xdr:cNvSpPr txBox="1"/>
      </xdr:nvSpPr>
      <xdr:spPr>
        <a:xfrm>
          <a:off x="16360775"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5" name="フローチャート: 判断 654">
          <a:extLst>
            <a:ext uri="{FF2B5EF4-FFF2-40B4-BE49-F238E27FC236}">
              <a16:creationId xmlns:a16="http://schemas.microsoft.com/office/drawing/2014/main" id="{3B8DA2AB-72D6-4519-82F1-9916446C483B}"/>
            </a:ext>
          </a:extLst>
        </xdr:cNvPr>
        <xdr:cNvSpPr/>
      </xdr:nvSpPr>
      <xdr:spPr>
        <a:xfrm>
          <a:off x="16268700" y="140404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56" name="フローチャート: 判断 655">
          <a:extLst>
            <a:ext uri="{FF2B5EF4-FFF2-40B4-BE49-F238E27FC236}">
              <a16:creationId xmlns:a16="http://schemas.microsoft.com/office/drawing/2014/main" id="{A8C09DB4-274A-4127-B582-358452400445}"/>
            </a:ext>
          </a:extLst>
        </xdr:cNvPr>
        <xdr:cNvSpPr/>
      </xdr:nvSpPr>
      <xdr:spPr>
        <a:xfrm>
          <a:off x="15430500" y="1403032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84455</xdr:rowOff>
    </xdr:from>
    <xdr:to>
      <xdr:col>76</xdr:col>
      <xdr:colOff>165100</xdr:colOff>
      <xdr:row>82</xdr:row>
      <xdr:rowOff>14605</xdr:rowOff>
    </xdr:to>
    <xdr:sp macro="" textlink="">
      <xdr:nvSpPr>
        <xdr:cNvPr id="657" name="フローチャート: 判断 656">
          <a:extLst>
            <a:ext uri="{FF2B5EF4-FFF2-40B4-BE49-F238E27FC236}">
              <a16:creationId xmlns:a16="http://schemas.microsoft.com/office/drawing/2014/main" id="{BB0718FB-CF83-4EEC-A293-9174B7D4CFB3}"/>
            </a:ext>
          </a:extLst>
        </xdr:cNvPr>
        <xdr:cNvSpPr/>
      </xdr:nvSpPr>
      <xdr:spPr>
        <a:xfrm>
          <a:off x="14544675" y="139750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58" name="フローチャート: 判断 657">
          <a:extLst>
            <a:ext uri="{FF2B5EF4-FFF2-40B4-BE49-F238E27FC236}">
              <a16:creationId xmlns:a16="http://schemas.microsoft.com/office/drawing/2014/main" id="{4EF06A26-D682-44EF-90D5-9B9FBAE5D768}"/>
            </a:ext>
          </a:extLst>
        </xdr:cNvPr>
        <xdr:cNvSpPr/>
      </xdr:nvSpPr>
      <xdr:spPr>
        <a:xfrm>
          <a:off x="13655675" y="139731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59" name="フローチャート: 判断 658">
          <a:extLst>
            <a:ext uri="{FF2B5EF4-FFF2-40B4-BE49-F238E27FC236}">
              <a16:creationId xmlns:a16="http://schemas.microsoft.com/office/drawing/2014/main" id="{AAF94857-B338-44A2-B156-4B7EFAFE82CF}"/>
            </a:ext>
          </a:extLst>
        </xdr:cNvPr>
        <xdr:cNvSpPr/>
      </xdr:nvSpPr>
      <xdr:spPr>
        <a:xfrm>
          <a:off x="12763500" y="139452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95D2BA1-41C0-4418-BB22-FB6D3383F59A}"/>
            </a:ext>
          </a:extLst>
        </xdr:cNvPr>
        <xdr:cNvSpPr txBox="1"/>
      </xdr:nvSpPr>
      <xdr:spPr>
        <a:xfrm>
          <a:off x="16132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5DC9A65-3C45-40B7-8F07-9ECF44091E3D}"/>
            </a:ext>
          </a:extLst>
        </xdr:cNvPr>
        <xdr:cNvSpPr txBox="1"/>
      </xdr:nvSpPr>
      <xdr:spPr>
        <a:xfrm>
          <a:off x="1529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1584AAD-BC3E-4BE3-852E-EA77C67A78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F6C973F-A45E-4C37-817F-DCD2215B1B01}"/>
            </a:ext>
          </a:extLst>
        </xdr:cNvPr>
        <xdr:cNvSpPr txBox="1"/>
      </xdr:nvSpPr>
      <xdr:spPr>
        <a:xfrm>
          <a:off x="1351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5DE36C5-8A86-4A2F-BC7D-C0833C67F9C9}"/>
            </a:ext>
          </a:extLst>
        </xdr:cNvPr>
        <xdr:cNvSpPr txBox="1"/>
      </xdr:nvSpPr>
      <xdr:spPr>
        <a:xfrm>
          <a:off x="1262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90170</xdr:rowOff>
    </xdr:from>
    <xdr:to>
      <xdr:col>85</xdr:col>
      <xdr:colOff>177800</xdr:colOff>
      <xdr:row>80</xdr:row>
      <xdr:rowOff>20320</xdr:rowOff>
    </xdr:to>
    <xdr:sp macro="" textlink="">
      <xdr:nvSpPr>
        <xdr:cNvPr id="665" name="楕円 664">
          <a:extLst>
            <a:ext uri="{FF2B5EF4-FFF2-40B4-BE49-F238E27FC236}">
              <a16:creationId xmlns:a16="http://schemas.microsoft.com/office/drawing/2014/main" id="{59B38D3A-C9EE-4323-8E5A-A6B4CF9D7608}"/>
            </a:ext>
          </a:extLst>
        </xdr:cNvPr>
        <xdr:cNvSpPr/>
      </xdr:nvSpPr>
      <xdr:spPr>
        <a:xfrm>
          <a:off x="16268700" y="1363789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5097</xdr:rowOff>
    </xdr:from>
    <xdr:ext cx="405111" cy="259045"/>
    <xdr:sp macro="" textlink="">
      <xdr:nvSpPr>
        <xdr:cNvPr id="666" name="【児童館】&#10;有形固定資産減価償却率該当値テキスト">
          <a:extLst>
            <a:ext uri="{FF2B5EF4-FFF2-40B4-BE49-F238E27FC236}">
              <a16:creationId xmlns:a16="http://schemas.microsoft.com/office/drawing/2014/main" id="{0B46B0D5-9EA7-45F9-87FF-D013C64D23FC}"/>
            </a:ext>
          </a:extLst>
        </xdr:cNvPr>
        <xdr:cNvSpPr txBox="1"/>
      </xdr:nvSpPr>
      <xdr:spPr>
        <a:xfrm>
          <a:off x="16360775"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57786</xdr:rowOff>
    </xdr:from>
    <xdr:to>
      <xdr:col>81</xdr:col>
      <xdr:colOff>101600</xdr:colOff>
      <xdr:row>79</xdr:row>
      <xdr:rowOff>159386</xdr:rowOff>
    </xdr:to>
    <xdr:sp macro="" textlink="">
      <xdr:nvSpPr>
        <xdr:cNvPr id="667" name="楕円 666">
          <a:extLst>
            <a:ext uri="{FF2B5EF4-FFF2-40B4-BE49-F238E27FC236}">
              <a16:creationId xmlns:a16="http://schemas.microsoft.com/office/drawing/2014/main" id="{2D46DE20-1291-485C-9AEB-35DE2AB513AC}"/>
            </a:ext>
          </a:extLst>
        </xdr:cNvPr>
        <xdr:cNvSpPr/>
      </xdr:nvSpPr>
      <xdr:spPr>
        <a:xfrm>
          <a:off x="15430500" y="136023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108586</xdr:rowOff>
    </xdr:from>
    <xdr:to>
      <xdr:col>85</xdr:col>
      <xdr:colOff>127000</xdr:colOff>
      <xdr:row>79</xdr:row>
      <xdr:rowOff>140970</xdr:rowOff>
    </xdr:to>
    <xdr:cxnSp macro="">
      <xdr:nvCxnSpPr>
        <xdr:cNvPr id="668" name="直線コネクタ 667">
          <a:extLst>
            <a:ext uri="{FF2B5EF4-FFF2-40B4-BE49-F238E27FC236}">
              <a16:creationId xmlns:a16="http://schemas.microsoft.com/office/drawing/2014/main" id="{8DE608B2-94DD-49E5-9E8C-6041EC3CF5DB}"/>
            </a:ext>
          </a:extLst>
        </xdr:cNvPr>
        <xdr:cNvCxnSpPr/>
      </xdr:nvCxnSpPr>
      <xdr:spPr>
        <a:xfrm>
          <a:off x="15484475" y="1365631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8255</xdr:rowOff>
    </xdr:from>
    <xdr:to>
      <xdr:col>76</xdr:col>
      <xdr:colOff>165100</xdr:colOff>
      <xdr:row>79</xdr:row>
      <xdr:rowOff>109855</xdr:rowOff>
    </xdr:to>
    <xdr:sp macro="" textlink="">
      <xdr:nvSpPr>
        <xdr:cNvPr id="669" name="楕円 668">
          <a:extLst>
            <a:ext uri="{FF2B5EF4-FFF2-40B4-BE49-F238E27FC236}">
              <a16:creationId xmlns:a16="http://schemas.microsoft.com/office/drawing/2014/main" id="{8DEA092C-B2CB-4B99-946C-38D4D868CA68}"/>
            </a:ext>
          </a:extLst>
        </xdr:cNvPr>
        <xdr:cNvSpPr/>
      </xdr:nvSpPr>
      <xdr:spPr>
        <a:xfrm>
          <a:off x="14544675" y="135559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59055</xdr:rowOff>
    </xdr:from>
    <xdr:to>
      <xdr:col>81</xdr:col>
      <xdr:colOff>50800</xdr:colOff>
      <xdr:row>79</xdr:row>
      <xdr:rowOff>108586</xdr:rowOff>
    </xdr:to>
    <xdr:cxnSp macro="">
      <xdr:nvCxnSpPr>
        <xdr:cNvPr id="670" name="直線コネクタ 669">
          <a:extLst>
            <a:ext uri="{FF2B5EF4-FFF2-40B4-BE49-F238E27FC236}">
              <a16:creationId xmlns:a16="http://schemas.microsoft.com/office/drawing/2014/main" id="{80B09D11-0030-41D6-818F-FCF7E04BFD8B}"/>
            </a:ext>
          </a:extLst>
        </xdr:cNvPr>
        <xdr:cNvCxnSpPr/>
      </xdr:nvCxnSpPr>
      <xdr:spPr>
        <a:xfrm>
          <a:off x="14592300" y="13603605"/>
          <a:ext cx="892175" cy="5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132080</xdr:rowOff>
    </xdr:from>
    <xdr:to>
      <xdr:col>72</xdr:col>
      <xdr:colOff>38100</xdr:colOff>
      <xdr:row>79</xdr:row>
      <xdr:rowOff>62230</xdr:rowOff>
    </xdr:to>
    <xdr:sp macro="" textlink="">
      <xdr:nvSpPr>
        <xdr:cNvPr id="671" name="楕円 670">
          <a:extLst>
            <a:ext uri="{FF2B5EF4-FFF2-40B4-BE49-F238E27FC236}">
              <a16:creationId xmlns:a16="http://schemas.microsoft.com/office/drawing/2014/main" id="{FE8A5ADB-1A31-4D19-B56F-0E4A3613AD02}"/>
            </a:ext>
          </a:extLst>
        </xdr:cNvPr>
        <xdr:cNvSpPr/>
      </xdr:nvSpPr>
      <xdr:spPr>
        <a:xfrm>
          <a:off x="13655675" y="1350518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11430</xdr:rowOff>
    </xdr:from>
    <xdr:to>
      <xdr:col>76</xdr:col>
      <xdr:colOff>114300</xdr:colOff>
      <xdr:row>79</xdr:row>
      <xdr:rowOff>59055</xdr:rowOff>
    </xdr:to>
    <xdr:cxnSp macro="">
      <xdr:nvCxnSpPr>
        <xdr:cNvPr id="672" name="直線コネクタ 671">
          <a:extLst>
            <a:ext uri="{FF2B5EF4-FFF2-40B4-BE49-F238E27FC236}">
              <a16:creationId xmlns:a16="http://schemas.microsoft.com/office/drawing/2014/main" id="{54DC745D-F541-40C1-A198-C7C5EB335AE2}"/>
            </a:ext>
          </a:extLst>
        </xdr:cNvPr>
        <xdr:cNvCxnSpPr/>
      </xdr:nvCxnSpPr>
      <xdr:spPr>
        <a:xfrm>
          <a:off x="13706475" y="13559155"/>
          <a:ext cx="885825"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84455</xdr:rowOff>
    </xdr:from>
    <xdr:to>
      <xdr:col>67</xdr:col>
      <xdr:colOff>101600</xdr:colOff>
      <xdr:row>79</xdr:row>
      <xdr:rowOff>14605</xdr:rowOff>
    </xdr:to>
    <xdr:sp macro="" textlink="">
      <xdr:nvSpPr>
        <xdr:cNvPr id="673" name="楕円 672">
          <a:extLst>
            <a:ext uri="{FF2B5EF4-FFF2-40B4-BE49-F238E27FC236}">
              <a16:creationId xmlns:a16="http://schemas.microsoft.com/office/drawing/2014/main" id="{61B802D0-A660-4A19-8543-088FA1A61F44}"/>
            </a:ext>
          </a:extLst>
        </xdr:cNvPr>
        <xdr:cNvSpPr/>
      </xdr:nvSpPr>
      <xdr:spPr>
        <a:xfrm>
          <a:off x="12763500" y="1346073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135255</xdr:rowOff>
    </xdr:from>
    <xdr:to>
      <xdr:col>71</xdr:col>
      <xdr:colOff>177800</xdr:colOff>
      <xdr:row>79</xdr:row>
      <xdr:rowOff>11430</xdr:rowOff>
    </xdr:to>
    <xdr:cxnSp macro="">
      <xdr:nvCxnSpPr>
        <xdr:cNvPr id="674" name="直線コネクタ 673">
          <a:extLst>
            <a:ext uri="{FF2B5EF4-FFF2-40B4-BE49-F238E27FC236}">
              <a16:creationId xmlns:a16="http://schemas.microsoft.com/office/drawing/2014/main" id="{19C5A90E-7B2F-4CAF-BFDC-0A0828FFB165}"/>
            </a:ext>
          </a:extLst>
        </xdr:cNvPr>
        <xdr:cNvCxnSpPr/>
      </xdr:nvCxnSpPr>
      <xdr:spPr>
        <a:xfrm>
          <a:off x="12817475" y="13508355"/>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675" name="n_1aveValue【児童館】&#10;有形固定資産減価償却率">
          <a:extLst>
            <a:ext uri="{FF2B5EF4-FFF2-40B4-BE49-F238E27FC236}">
              <a16:creationId xmlns:a16="http://schemas.microsoft.com/office/drawing/2014/main" id="{7AE34E55-2727-4523-A98D-A0D643B6505F}"/>
            </a:ext>
          </a:extLst>
        </xdr:cNvPr>
        <xdr:cNvSpPr txBox="1"/>
      </xdr:nvSpPr>
      <xdr:spPr>
        <a:xfrm>
          <a:off x="15269219"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5732</xdr:rowOff>
    </xdr:from>
    <xdr:ext cx="405111" cy="259045"/>
    <xdr:sp macro="" textlink="">
      <xdr:nvSpPr>
        <xdr:cNvPr id="676" name="n_2aveValue【児童館】&#10;有形固定資産減価償却率">
          <a:extLst>
            <a:ext uri="{FF2B5EF4-FFF2-40B4-BE49-F238E27FC236}">
              <a16:creationId xmlns:a16="http://schemas.microsoft.com/office/drawing/2014/main" id="{9E19B8E6-F8E8-46F4-91F9-AFAA16977EDC}"/>
            </a:ext>
          </a:extLst>
        </xdr:cNvPr>
        <xdr:cNvSpPr txBox="1"/>
      </xdr:nvSpPr>
      <xdr:spPr>
        <a:xfrm>
          <a:off x="14392919" y="1406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677" name="n_3aveValue【児童館】&#10;有形固定資産減価償却率">
          <a:extLst>
            <a:ext uri="{FF2B5EF4-FFF2-40B4-BE49-F238E27FC236}">
              <a16:creationId xmlns:a16="http://schemas.microsoft.com/office/drawing/2014/main" id="{EEE46C83-8D4E-45CC-A2C3-276C2558F018}"/>
            </a:ext>
          </a:extLst>
        </xdr:cNvPr>
        <xdr:cNvSpPr txBox="1"/>
      </xdr:nvSpPr>
      <xdr:spPr>
        <a:xfrm>
          <a:off x="13503919"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678" name="n_4aveValue【児童館】&#10;有形固定資産減価償却率">
          <a:extLst>
            <a:ext uri="{FF2B5EF4-FFF2-40B4-BE49-F238E27FC236}">
              <a16:creationId xmlns:a16="http://schemas.microsoft.com/office/drawing/2014/main" id="{A4D28ECB-4A10-43DD-B3A1-95CADF985941}"/>
            </a:ext>
          </a:extLst>
        </xdr:cNvPr>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4463</xdr:rowOff>
    </xdr:from>
    <xdr:ext cx="405111" cy="259045"/>
    <xdr:sp macro="" textlink="">
      <xdr:nvSpPr>
        <xdr:cNvPr id="679" name="n_1mainValue【児童館】&#10;有形固定資産減価償却率">
          <a:extLst>
            <a:ext uri="{FF2B5EF4-FFF2-40B4-BE49-F238E27FC236}">
              <a16:creationId xmlns:a16="http://schemas.microsoft.com/office/drawing/2014/main" id="{AA2C2463-F2FA-4482-9B4B-F3F18BB30D55}"/>
            </a:ext>
          </a:extLst>
        </xdr:cNvPr>
        <xdr:cNvSpPr txBox="1"/>
      </xdr:nvSpPr>
      <xdr:spPr>
        <a:xfrm>
          <a:off x="15269219"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126382</xdr:rowOff>
    </xdr:from>
    <xdr:ext cx="405111" cy="259045"/>
    <xdr:sp macro="" textlink="">
      <xdr:nvSpPr>
        <xdr:cNvPr id="680" name="n_2mainValue【児童館】&#10;有形固定資産減価償却率">
          <a:extLst>
            <a:ext uri="{FF2B5EF4-FFF2-40B4-BE49-F238E27FC236}">
              <a16:creationId xmlns:a16="http://schemas.microsoft.com/office/drawing/2014/main" id="{F8B509D0-A09C-4BAF-AF63-4B8502402EAB}"/>
            </a:ext>
          </a:extLst>
        </xdr:cNvPr>
        <xdr:cNvSpPr txBox="1"/>
      </xdr:nvSpPr>
      <xdr:spPr>
        <a:xfrm>
          <a:off x="14392919"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78757</xdr:rowOff>
    </xdr:from>
    <xdr:ext cx="405111" cy="259045"/>
    <xdr:sp macro="" textlink="">
      <xdr:nvSpPr>
        <xdr:cNvPr id="681" name="n_3mainValue【児童館】&#10;有形固定資産減価償却率">
          <a:extLst>
            <a:ext uri="{FF2B5EF4-FFF2-40B4-BE49-F238E27FC236}">
              <a16:creationId xmlns:a16="http://schemas.microsoft.com/office/drawing/2014/main" id="{A149AB56-0E76-4495-8E77-7723FC241836}"/>
            </a:ext>
          </a:extLst>
        </xdr:cNvPr>
        <xdr:cNvSpPr txBox="1"/>
      </xdr:nvSpPr>
      <xdr:spPr>
        <a:xfrm>
          <a:off x="13503919"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31132</xdr:rowOff>
    </xdr:from>
    <xdr:ext cx="405111" cy="259045"/>
    <xdr:sp macro="" textlink="">
      <xdr:nvSpPr>
        <xdr:cNvPr id="682" name="n_4mainValue【児童館】&#10;有形固定資産減価償却率">
          <a:extLst>
            <a:ext uri="{FF2B5EF4-FFF2-40B4-BE49-F238E27FC236}">
              <a16:creationId xmlns:a16="http://schemas.microsoft.com/office/drawing/2014/main" id="{EFCA1A93-892A-4955-88E1-B39A50A04B90}"/>
            </a:ext>
          </a:extLst>
        </xdr:cNvPr>
        <xdr:cNvSpPr txBox="1"/>
      </xdr:nvSpPr>
      <xdr:spPr>
        <a:xfrm>
          <a:off x="12611744"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F21C436F-F3DF-495B-80BC-FD8334D6E199}"/>
            </a:ext>
          </a:extLst>
        </xdr:cNvPr>
        <xdr:cNvSpPr/>
      </xdr:nvSpPr>
      <xdr:spPr>
        <a:xfrm>
          <a:off x="18288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C3DBE5C6-E004-40B8-9B05-CBAFDC09DBE9}"/>
            </a:ext>
          </a:extLst>
        </xdr:cNvPr>
        <xdr:cNvSpPr/>
      </xdr:nvSpPr>
      <xdr:spPr>
        <a:xfrm>
          <a:off x="18418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70AC5DD8-5EFF-40BC-BBE4-A1F649D88459}"/>
            </a:ext>
          </a:extLst>
        </xdr:cNvPr>
        <xdr:cNvSpPr/>
      </xdr:nvSpPr>
      <xdr:spPr>
        <a:xfrm>
          <a:off x="18418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48D338C7-809C-4859-8D6E-8C3B9B095F54}"/>
            </a:ext>
          </a:extLst>
        </xdr:cNvPr>
        <xdr:cNvSpPr/>
      </xdr:nvSpPr>
      <xdr:spPr>
        <a:xfrm>
          <a:off x="19431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4969206C-47B4-4D73-8482-61E302E3E573}"/>
            </a:ext>
          </a:extLst>
        </xdr:cNvPr>
        <xdr:cNvSpPr/>
      </xdr:nvSpPr>
      <xdr:spPr>
        <a:xfrm>
          <a:off x="19431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F05639D5-6447-4B3E-A9B0-03B897A963FB}"/>
            </a:ext>
          </a:extLst>
        </xdr:cNvPr>
        <xdr:cNvSpPr/>
      </xdr:nvSpPr>
      <xdr:spPr>
        <a:xfrm>
          <a:off x="20574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8BDA016F-F7D6-40EE-AC42-AC1226756781}"/>
            </a:ext>
          </a:extLst>
        </xdr:cNvPr>
        <xdr:cNvSpPr/>
      </xdr:nvSpPr>
      <xdr:spPr>
        <a:xfrm>
          <a:off x="20574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618ED425-B479-4CB4-AA07-8F1D7F0D749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537FC3F6-6998-450C-B771-9A662C40478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A89BB019-44A5-4550-A907-754B6FCCA34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F37BD8AE-9ECD-4F12-8F27-3769E0FE522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9760F47-B0C3-4EBC-9CAD-9DDEF9967CB8}"/>
            </a:ext>
          </a:extLst>
        </xdr:cNvPr>
        <xdr:cNvSpPr txBox="1"/>
      </xdr:nvSpPr>
      <xdr:spPr>
        <a:xfrm>
          <a:off x="17823996"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A9A10922-19C5-4FCE-876B-BDD1B1F7548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72074B0D-646C-4E45-AADB-93FEC5E2A4B3}"/>
            </a:ext>
          </a:extLst>
        </xdr:cNvPr>
        <xdr:cNvSpPr txBox="1"/>
      </xdr:nvSpPr>
      <xdr:spPr>
        <a:xfrm>
          <a:off x="17823996" y="1433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5F5C139D-EF96-4FC1-A0BF-34E37FC8CF3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7E3CCA45-3D00-4944-9224-410E7BF91EEB}"/>
            </a:ext>
          </a:extLst>
        </xdr:cNvPr>
        <xdr:cNvSpPr txBox="1"/>
      </xdr:nvSpPr>
      <xdr:spPr>
        <a:xfrm>
          <a:off x="17823996" y="1395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4960D074-8D74-4AB7-AD3B-6F1CC470955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5D95614D-FC43-4943-95F5-191D73D81E14}"/>
            </a:ext>
          </a:extLst>
        </xdr:cNvPr>
        <xdr:cNvSpPr txBox="1"/>
      </xdr:nvSpPr>
      <xdr:spPr>
        <a:xfrm>
          <a:off x="17823996" y="1357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9276973D-64F0-42D6-9736-28EB7E54AC5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C56FFC47-2455-4C76-89F2-67FB51BF3598}"/>
            </a:ext>
          </a:extLst>
        </xdr:cNvPr>
        <xdr:cNvSpPr txBox="1"/>
      </xdr:nvSpPr>
      <xdr:spPr>
        <a:xfrm>
          <a:off x="17823996" y="1319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9AF31882-4131-444B-8FD7-5CA11BD711C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287C6445-E66C-45C1-BC3B-49A0FB71B6C8}"/>
            </a:ext>
          </a:extLst>
        </xdr:cNvPr>
        <xdr:cNvSpPr txBox="1"/>
      </xdr:nvSpPr>
      <xdr:spPr>
        <a:xfrm>
          <a:off x="17823996"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6F17F8A0-8557-422F-822D-04010D7863D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1A96CEE3-E9B1-4543-87D5-39D90746A5A8}"/>
            </a:ext>
          </a:extLst>
        </xdr:cNvPr>
        <xdr:cNvCxnSpPr/>
      </xdr:nvCxnSpPr>
      <xdr:spPr>
        <a:xfrm flipV="1">
          <a:off x="22164039" y="1348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7D88037E-5AC8-4998-BCA1-06F6D3656FDA}"/>
            </a:ext>
          </a:extLst>
        </xdr:cNvPr>
        <xdr:cNvSpPr txBox="1"/>
      </xdr:nvSpPr>
      <xdr:spPr>
        <a:xfrm>
          <a:off x="22202775"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FFD7DC84-89F1-492C-9D6D-56F364F5D965}"/>
            </a:ext>
          </a:extLst>
        </xdr:cNvPr>
        <xdr:cNvCxnSpPr/>
      </xdr:nvCxnSpPr>
      <xdr:spPr>
        <a:xfrm>
          <a:off x="22075775" y="1482090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09" name="【児童館】&#10;一人当たり面積最大値テキスト">
          <a:extLst>
            <a:ext uri="{FF2B5EF4-FFF2-40B4-BE49-F238E27FC236}">
              <a16:creationId xmlns:a16="http://schemas.microsoft.com/office/drawing/2014/main" id="{F1321B90-A9BB-4A24-80D6-B4B912F5B03B}"/>
            </a:ext>
          </a:extLst>
        </xdr:cNvPr>
        <xdr:cNvSpPr txBox="1"/>
      </xdr:nvSpPr>
      <xdr:spPr>
        <a:xfrm>
          <a:off x="22202775"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10" name="直線コネクタ 709">
          <a:extLst>
            <a:ext uri="{FF2B5EF4-FFF2-40B4-BE49-F238E27FC236}">
              <a16:creationId xmlns:a16="http://schemas.microsoft.com/office/drawing/2014/main" id="{48FB3CC2-AFA4-4149-AF0C-6666606FC624}"/>
            </a:ext>
          </a:extLst>
        </xdr:cNvPr>
        <xdr:cNvCxnSpPr/>
      </xdr:nvCxnSpPr>
      <xdr:spPr>
        <a:xfrm>
          <a:off x="22075775" y="1348740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11" name="【児童館】&#10;一人当たり面積平均値テキスト">
          <a:extLst>
            <a:ext uri="{FF2B5EF4-FFF2-40B4-BE49-F238E27FC236}">
              <a16:creationId xmlns:a16="http://schemas.microsoft.com/office/drawing/2014/main" id="{328A59C5-805F-4351-AAB5-CB56E5E94FC0}"/>
            </a:ext>
          </a:extLst>
        </xdr:cNvPr>
        <xdr:cNvSpPr txBox="1"/>
      </xdr:nvSpPr>
      <xdr:spPr>
        <a:xfrm>
          <a:off x="22202775" y="1405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12" name="フローチャート: 判断 711">
          <a:extLst>
            <a:ext uri="{FF2B5EF4-FFF2-40B4-BE49-F238E27FC236}">
              <a16:creationId xmlns:a16="http://schemas.microsoft.com/office/drawing/2014/main" id="{73C8691E-FAE1-4E51-BBC6-5C7AF1EA56D4}"/>
            </a:ext>
          </a:extLst>
        </xdr:cNvPr>
        <xdr:cNvSpPr/>
      </xdr:nvSpPr>
      <xdr:spPr>
        <a:xfrm>
          <a:off x="22113875" y="142017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13" name="フローチャート: 判断 712">
          <a:extLst>
            <a:ext uri="{FF2B5EF4-FFF2-40B4-BE49-F238E27FC236}">
              <a16:creationId xmlns:a16="http://schemas.microsoft.com/office/drawing/2014/main" id="{27F3E069-8C39-4F5C-81AD-C878B789E064}"/>
            </a:ext>
          </a:extLst>
        </xdr:cNvPr>
        <xdr:cNvSpPr/>
      </xdr:nvSpPr>
      <xdr:spPr>
        <a:xfrm>
          <a:off x="21275675" y="142017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14" name="フローチャート: 判断 713">
          <a:extLst>
            <a:ext uri="{FF2B5EF4-FFF2-40B4-BE49-F238E27FC236}">
              <a16:creationId xmlns:a16="http://schemas.microsoft.com/office/drawing/2014/main" id="{0E95B1A1-F124-47FD-A799-A4A6C2257B71}"/>
            </a:ext>
          </a:extLst>
        </xdr:cNvPr>
        <xdr:cNvSpPr/>
      </xdr:nvSpPr>
      <xdr:spPr>
        <a:xfrm>
          <a:off x="20383500" y="1412557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5" name="フローチャート: 判断 714">
          <a:extLst>
            <a:ext uri="{FF2B5EF4-FFF2-40B4-BE49-F238E27FC236}">
              <a16:creationId xmlns:a16="http://schemas.microsoft.com/office/drawing/2014/main" id="{92BCE2C9-E0F6-4641-B4D2-70247327E117}"/>
            </a:ext>
          </a:extLst>
        </xdr:cNvPr>
        <xdr:cNvSpPr/>
      </xdr:nvSpPr>
      <xdr:spPr>
        <a:xfrm>
          <a:off x="19497675" y="1416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16" name="フローチャート: 判断 715">
          <a:extLst>
            <a:ext uri="{FF2B5EF4-FFF2-40B4-BE49-F238E27FC236}">
              <a16:creationId xmlns:a16="http://schemas.microsoft.com/office/drawing/2014/main" id="{D36CD7DE-9DBA-4DFF-824D-D029A232DBBC}"/>
            </a:ext>
          </a:extLst>
        </xdr:cNvPr>
        <xdr:cNvSpPr/>
      </xdr:nvSpPr>
      <xdr:spPr>
        <a:xfrm>
          <a:off x="18608675" y="141636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EE145D1-D7EF-46FF-BBBE-F653772A28B5}"/>
            </a:ext>
          </a:extLst>
        </xdr:cNvPr>
        <xdr:cNvSpPr txBox="1"/>
      </xdr:nvSpPr>
      <xdr:spPr>
        <a:xfrm>
          <a:off x="21974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2E0471A-B13A-4EC1-AB15-E53298F9EB1F}"/>
            </a:ext>
          </a:extLst>
        </xdr:cNvPr>
        <xdr:cNvSpPr txBox="1"/>
      </xdr:nvSpPr>
      <xdr:spPr>
        <a:xfrm>
          <a:off x="2113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5222547-26C5-45BF-A575-5100DD990495}"/>
            </a:ext>
          </a:extLst>
        </xdr:cNvPr>
        <xdr:cNvSpPr txBox="1"/>
      </xdr:nvSpPr>
      <xdr:spPr>
        <a:xfrm>
          <a:off x="2024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57884FB-4C8A-48A1-8633-D33FF531E30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F9F24B0-496A-4401-8337-4E49A230256B}"/>
            </a:ext>
          </a:extLst>
        </xdr:cNvPr>
        <xdr:cNvSpPr txBox="1"/>
      </xdr:nvSpPr>
      <xdr:spPr>
        <a:xfrm>
          <a:off x="18468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22" name="楕円 721">
          <a:extLst>
            <a:ext uri="{FF2B5EF4-FFF2-40B4-BE49-F238E27FC236}">
              <a16:creationId xmlns:a16="http://schemas.microsoft.com/office/drawing/2014/main" id="{1933BF11-F0CC-4DD9-A9F9-838FE92D936B}"/>
            </a:ext>
          </a:extLst>
        </xdr:cNvPr>
        <xdr:cNvSpPr/>
      </xdr:nvSpPr>
      <xdr:spPr>
        <a:xfrm>
          <a:off x="22113875" y="143541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723" name="【児童館】&#10;一人当たり面積該当値テキスト">
          <a:extLst>
            <a:ext uri="{FF2B5EF4-FFF2-40B4-BE49-F238E27FC236}">
              <a16:creationId xmlns:a16="http://schemas.microsoft.com/office/drawing/2014/main" id="{48F5AE42-A28B-46D6-82B1-41DD196B280E}"/>
            </a:ext>
          </a:extLst>
        </xdr:cNvPr>
        <xdr:cNvSpPr txBox="1"/>
      </xdr:nvSpPr>
      <xdr:spPr>
        <a:xfrm>
          <a:off x="22202775"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24" name="楕円 723">
          <a:extLst>
            <a:ext uri="{FF2B5EF4-FFF2-40B4-BE49-F238E27FC236}">
              <a16:creationId xmlns:a16="http://schemas.microsoft.com/office/drawing/2014/main" id="{3D82D7A5-786F-4A04-A82F-9EC21B61ED8E}"/>
            </a:ext>
          </a:extLst>
        </xdr:cNvPr>
        <xdr:cNvSpPr/>
      </xdr:nvSpPr>
      <xdr:spPr>
        <a:xfrm>
          <a:off x="21275675" y="143541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725" name="直線コネクタ 724">
          <a:extLst>
            <a:ext uri="{FF2B5EF4-FFF2-40B4-BE49-F238E27FC236}">
              <a16:creationId xmlns:a16="http://schemas.microsoft.com/office/drawing/2014/main" id="{8510B228-DAEF-4AAF-A25E-C3454549C3F1}"/>
            </a:ext>
          </a:extLst>
        </xdr:cNvPr>
        <xdr:cNvCxnSpPr/>
      </xdr:nvCxnSpPr>
      <xdr:spPr>
        <a:xfrm>
          <a:off x="21326475"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26" name="楕円 725">
          <a:extLst>
            <a:ext uri="{FF2B5EF4-FFF2-40B4-BE49-F238E27FC236}">
              <a16:creationId xmlns:a16="http://schemas.microsoft.com/office/drawing/2014/main" id="{6858142A-73EF-41FD-9801-16545EEC0A07}"/>
            </a:ext>
          </a:extLst>
        </xdr:cNvPr>
        <xdr:cNvSpPr/>
      </xdr:nvSpPr>
      <xdr:spPr>
        <a:xfrm>
          <a:off x="20383500" y="1435417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727" name="直線コネクタ 726">
          <a:extLst>
            <a:ext uri="{FF2B5EF4-FFF2-40B4-BE49-F238E27FC236}">
              <a16:creationId xmlns:a16="http://schemas.microsoft.com/office/drawing/2014/main" id="{2C6068BA-FCA8-4044-AC98-06EA92E5FBB4}"/>
            </a:ext>
          </a:extLst>
        </xdr:cNvPr>
        <xdr:cNvCxnSpPr/>
      </xdr:nvCxnSpPr>
      <xdr:spPr>
        <a:xfrm>
          <a:off x="20437475"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8" name="楕円 727">
          <a:extLst>
            <a:ext uri="{FF2B5EF4-FFF2-40B4-BE49-F238E27FC236}">
              <a16:creationId xmlns:a16="http://schemas.microsoft.com/office/drawing/2014/main" id="{595DA7B9-D1E5-4FAF-818F-92BFCE2E0695}"/>
            </a:ext>
          </a:extLst>
        </xdr:cNvPr>
        <xdr:cNvSpPr/>
      </xdr:nvSpPr>
      <xdr:spPr>
        <a:xfrm>
          <a:off x="19497675" y="1435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729" name="直線コネクタ 728">
          <a:extLst>
            <a:ext uri="{FF2B5EF4-FFF2-40B4-BE49-F238E27FC236}">
              <a16:creationId xmlns:a16="http://schemas.microsoft.com/office/drawing/2014/main" id="{F05E7F36-5292-4560-A7F2-B55DE2719DFC}"/>
            </a:ext>
          </a:extLst>
        </xdr:cNvPr>
        <xdr:cNvCxnSpPr/>
      </xdr:nvCxnSpPr>
      <xdr:spPr>
        <a:xfrm>
          <a:off x="19545300" y="14401800"/>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30" name="楕円 729">
          <a:extLst>
            <a:ext uri="{FF2B5EF4-FFF2-40B4-BE49-F238E27FC236}">
              <a16:creationId xmlns:a16="http://schemas.microsoft.com/office/drawing/2014/main" id="{CB8BD01F-6CA5-49CD-9ED1-CFFF555F4D71}"/>
            </a:ext>
          </a:extLst>
        </xdr:cNvPr>
        <xdr:cNvSpPr/>
      </xdr:nvSpPr>
      <xdr:spPr>
        <a:xfrm>
          <a:off x="18608675" y="143541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731" name="直線コネクタ 730">
          <a:extLst>
            <a:ext uri="{FF2B5EF4-FFF2-40B4-BE49-F238E27FC236}">
              <a16:creationId xmlns:a16="http://schemas.microsoft.com/office/drawing/2014/main" id="{3551E02A-62BB-4A9F-BC36-8C30AA0FCE4E}"/>
            </a:ext>
          </a:extLst>
        </xdr:cNvPr>
        <xdr:cNvCxnSpPr/>
      </xdr:nvCxnSpPr>
      <xdr:spPr>
        <a:xfrm>
          <a:off x="18659475" y="144018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32" name="n_1aveValue【児童館】&#10;一人当たり面積">
          <a:extLst>
            <a:ext uri="{FF2B5EF4-FFF2-40B4-BE49-F238E27FC236}">
              <a16:creationId xmlns:a16="http://schemas.microsoft.com/office/drawing/2014/main" id="{BA903CD3-4F60-436D-96AE-BB825E42E0C6}"/>
            </a:ext>
          </a:extLst>
        </xdr:cNvPr>
        <xdr:cNvSpPr txBox="1"/>
      </xdr:nvSpPr>
      <xdr:spPr>
        <a:xfrm>
          <a:off x="21078902" y="1397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33" name="n_2aveValue【児童館】&#10;一人当たり面積">
          <a:extLst>
            <a:ext uri="{FF2B5EF4-FFF2-40B4-BE49-F238E27FC236}">
              <a16:creationId xmlns:a16="http://schemas.microsoft.com/office/drawing/2014/main" id="{098EFB7E-5EBD-4324-82FE-E8B67314378E}"/>
            </a:ext>
          </a:extLst>
        </xdr:cNvPr>
        <xdr:cNvSpPr txBox="1"/>
      </xdr:nvSpPr>
      <xdr:spPr>
        <a:xfrm>
          <a:off x="20202602" y="1390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4" name="n_3aveValue【児童館】&#10;一人当たり面積">
          <a:extLst>
            <a:ext uri="{FF2B5EF4-FFF2-40B4-BE49-F238E27FC236}">
              <a16:creationId xmlns:a16="http://schemas.microsoft.com/office/drawing/2014/main" id="{E7B9680F-9C93-49AA-958E-425C4A598CCB}"/>
            </a:ext>
          </a:extLst>
        </xdr:cNvPr>
        <xdr:cNvSpPr txBox="1"/>
      </xdr:nvSpPr>
      <xdr:spPr>
        <a:xfrm>
          <a:off x="19313602" y="1393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35" name="n_4aveValue【児童館】&#10;一人当たり面積">
          <a:extLst>
            <a:ext uri="{FF2B5EF4-FFF2-40B4-BE49-F238E27FC236}">
              <a16:creationId xmlns:a16="http://schemas.microsoft.com/office/drawing/2014/main" id="{B7A5BC5B-55F0-4CAD-8E08-C81317E65761}"/>
            </a:ext>
          </a:extLst>
        </xdr:cNvPr>
        <xdr:cNvSpPr txBox="1"/>
      </xdr:nvSpPr>
      <xdr:spPr>
        <a:xfrm>
          <a:off x="18421427" y="1393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736" name="n_1mainValue【児童館】&#10;一人当たり面積">
          <a:extLst>
            <a:ext uri="{FF2B5EF4-FFF2-40B4-BE49-F238E27FC236}">
              <a16:creationId xmlns:a16="http://schemas.microsoft.com/office/drawing/2014/main" id="{874D089A-A64D-477D-BECB-6FCEFFFAE6B0}"/>
            </a:ext>
          </a:extLst>
        </xdr:cNvPr>
        <xdr:cNvSpPr txBox="1"/>
      </xdr:nvSpPr>
      <xdr:spPr>
        <a:xfrm>
          <a:off x="21078902"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7" name="n_2mainValue【児童館】&#10;一人当たり面積">
          <a:extLst>
            <a:ext uri="{FF2B5EF4-FFF2-40B4-BE49-F238E27FC236}">
              <a16:creationId xmlns:a16="http://schemas.microsoft.com/office/drawing/2014/main" id="{6CDB4565-F71C-4EEB-84D4-472AC7EB4254}"/>
            </a:ext>
          </a:extLst>
        </xdr:cNvPr>
        <xdr:cNvSpPr txBox="1"/>
      </xdr:nvSpPr>
      <xdr:spPr>
        <a:xfrm>
          <a:off x="20202602"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8" name="n_3mainValue【児童館】&#10;一人当たり面積">
          <a:extLst>
            <a:ext uri="{FF2B5EF4-FFF2-40B4-BE49-F238E27FC236}">
              <a16:creationId xmlns:a16="http://schemas.microsoft.com/office/drawing/2014/main" id="{83A8A70D-A8F5-46FA-B2B8-4A101D35FD39}"/>
            </a:ext>
          </a:extLst>
        </xdr:cNvPr>
        <xdr:cNvSpPr txBox="1"/>
      </xdr:nvSpPr>
      <xdr:spPr>
        <a:xfrm>
          <a:off x="19313602"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9" name="n_4mainValue【児童館】&#10;一人当たり面積">
          <a:extLst>
            <a:ext uri="{FF2B5EF4-FFF2-40B4-BE49-F238E27FC236}">
              <a16:creationId xmlns:a16="http://schemas.microsoft.com/office/drawing/2014/main" id="{10631DE7-3718-40C9-8377-A10DB39FD655}"/>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2FACAA2C-263D-4C1E-83CB-6674246562BE}"/>
            </a:ext>
          </a:extLst>
        </xdr:cNvPr>
        <xdr:cNvSpPr/>
      </xdr:nvSpPr>
      <xdr:spPr>
        <a:xfrm>
          <a:off x="12449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831F4C51-523A-4C26-AA97-A585E75A8C21}"/>
            </a:ext>
          </a:extLst>
        </xdr:cNvPr>
        <xdr:cNvSpPr/>
      </xdr:nvSpPr>
      <xdr:spPr>
        <a:xfrm>
          <a:off x="12573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12BD1A04-17A4-4EE9-8896-BB40A41E2859}"/>
            </a:ext>
          </a:extLst>
        </xdr:cNvPr>
        <xdr:cNvSpPr/>
      </xdr:nvSpPr>
      <xdr:spPr>
        <a:xfrm>
          <a:off x="12573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F7D173C-5A6A-4654-A093-CBAD9F7C8A83}"/>
            </a:ext>
          </a:extLst>
        </xdr:cNvPr>
        <xdr:cNvSpPr/>
      </xdr:nvSpPr>
      <xdr:spPr>
        <a:xfrm>
          <a:off x="135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D9C57BE4-D7FB-4DDC-AB1D-E90CB72393A5}"/>
            </a:ext>
          </a:extLst>
        </xdr:cNvPr>
        <xdr:cNvSpPr/>
      </xdr:nvSpPr>
      <xdr:spPr>
        <a:xfrm>
          <a:off x="135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808D96A0-1259-4969-B5AF-E040B9894751}"/>
            </a:ext>
          </a:extLst>
        </xdr:cNvPr>
        <xdr:cNvSpPr/>
      </xdr:nvSpPr>
      <xdr:spPr>
        <a:xfrm>
          <a:off x="14735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8E6F08E5-B11F-4DA4-AA91-F921E04B2BF7}"/>
            </a:ext>
          </a:extLst>
        </xdr:cNvPr>
        <xdr:cNvSpPr/>
      </xdr:nvSpPr>
      <xdr:spPr>
        <a:xfrm>
          <a:off x="14735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E1EAC3E6-CA16-4C91-94E9-6C5F9504F21C}"/>
            </a:ext>
          </a:extLst>
        </xdr:cNvPr>
        <xdr:cNvSpPr/>
      </xdr:nvSpPr>
      <xdr:spPr>
        <a:xfrm>
          <a:off x="12449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4095E691-4000-432B-B4EB-F9F91C6D728A}"/>
            </a:ext>
          </a:extLst>
        </xdr:cNvPr>
        <xdr:cNvSpPr txBox="1"/>
      </xdr:nvSpPr>
      <xdr:spPr>
        <a:xfrm>
          <a:off x="124110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CE01CDAF-9910-417D-A211-1229CA06903F}"/>
            </a:ext>
          </a:extLst>
        </xdr:cNvPr>
        <xdr:cNvCxnSpPr/>
      </xdr:nvCxnSpPr>
      <xdr:spPr>
        <a:xfrm>
          <a:off x="12449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2F01A38E-D627-4677-81FA-6885B7D5A28F}"/>
            </a:ext>
          </a:extLst>
        </xdr:cNvPr>
        <xdr:cNvSpPr txBox="1"/>
      </xdr:nvSpPr>
      <xdr:spPr>
        <a:xfrm>
          <a:off x="11978821" y="189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a:extLst>
            <a:ext uri="{FF2B5EF4-FFF2-40B4-BE49-F238E27FC236}">
              <a16:creationId xmlns:a16="http://schemas.microsoft.com/office/drawing/2014/main" id="{2FF24676-C306-462E-8F21-AB544444BCEF}"/>
            </a:ext>
          </a:extLst>
        </xdr:cNvPr>
        <xdr:cNvCxnSpPr/>
      </xdr:nvCxnSpPr>
      <xdr:spPr>
        <a:xfrm>
          <a:off x="12449175"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a:extLst>
            <a:ext uri="{FF2B5EF4-FFF2-40B4-BE49-F238E27FC236}">
              <a16:creationId xmlns:a16="http://schemas.microsoft.com/office/drawing/2014/main" id="{7F9CDA81-F1A8-419B-BE17-A2510B69B7B1}"/>
            </a:ext>
          </a:extLst>
        </xdr:cNvPr>
        <xdr:cNvSpPr txBox="1"/>
      </xdr:nvSpPr>
      <xdr:spPr>
        <a:xfrm>
          <a:off x="12042941" y="1845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a:extLst>
            <a:ext uri="{FF2B5EF4-FFF2-40B4-BE49-F238E27FC236}">
              <a16:creationId xmlns:a16="http://schemas.microsoft.com/office/drawing/2014/main" id="{C8BCA9BA-869A-48ED-8422-3E48E02AB58E}"/>
            </a:ext>
          </a:extLst>
        </xdr:cNvPr>
        <xdr:cNvCxnSpPr/>
      </xdr:nvCxnSpPr>
      <xdr:spPr>
        <a:xfrm>
          <a:off x="12449175"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a:extLst>
            <a:ext uri="{FF2B5EF4-FFF2-40B4-BE49-F238E27FC236}">
              <a16:creationId xmlns:a16="http://schemas.microsoft.com/office/drawing/2014/main" id="{D22B3735-3D3A-4F0A-8A70-EAA5A3891CF7}"/>
            </a:ext>
          </a:extLst>
        </xdr:cNvPr>
        <xdr:cNvSpPr txBox="1"/>
      </xdr:nvSpPr>
      <xdr:spPr>
        <a:xfrm>
          <a:off x="12042941" y="17996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a:extLst>
            <a:ext uri="{FF2B5EF4-FFF2-40B4-BE49-F238E27FC236}">
              <a16:creationId xmlns:a16="http://schemas.microsoft.com/office/drawing/2014/main" id="{0FA0CFB5-441E-4475-BB0F-614FD86357FB}"/>
            </a:ext>
          </a:extLst>
        </xdr:cNvPr>
        <xdr:cNvCxnSpPr/>
      </xdr:nvCxnSpPr>
      <xdr:spPr>
        <a:xfrm>
          <a:off x="12449175"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a:extLst>
            <a:ext uri="{FF2B5EF4-FFF2-40B4-BE49-F238E27FC236}">
              <a16:creationId xmlns:a16="http://schemas.microsoft.com/office/drawing/2014/main" id="{2BB81FE3-DA75-4C3A-B2F9-3293C8F32301}"/>
            </a:ext>
          </a:extLst>
        </xdr:cNvPr>
        <xdr:cNvSpPr txBox="1"/>
      </xdr:nvSpPr>
      <xdr:spPr>
        <a:xfrm>
          <a:off x="12042941" y="17539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a:extLst>
            <a:ext uri="{FF2B5EF4-FFF2-40B4-BE49-F238E27FC236}">
              <a16:creationId xmlns:a16="http://schemas.microsoft.com/office/drawing/2014/main" id="{D9BE626E-0F6F-4E46-9474-C2E94D1CA733}"/>
            </a:ext>
          </a:extLst>
        </xdr:cNvPr>
        <xdr:cNvCxnSpPr/>
      </xdr:nvCxnSpPr>
      <xdr:spPr>
        <a:xfrm>
          <a:off x="12449175"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a:extLst>
            <a:ext uri="{FF2B5EF4-FFF2-40B4-BE49-F238E27FC236}">
              <a16:creationId xmlns:a16="http://schemas.microsoft.com/office/drawing/2014/main" id="{B295C851-40F4-46E2-8C07-C7D01E1E5ABF}"/>
            </a:ext>
          </a:extLst>
        </xdr:cNvPr>
        <xdr:cNvSpPr txBox="1"/>
      </xdr:nvSpPr>
      <xdr:spPr>
        <a:xfrm>
          <a:off x="12042941" y="17082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52F6811F-D511-452B-81C5-0D2AD0381D0E}"/>
            </a:ext>
          </a:extLst>
        </xdr:cNvPr>
        <xdr:cNvCxnSpPr/>
      </xdr:nvCxnSpPr>
      <xdr:spPr>
        <a:xfrm>
          <a:off x="12449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C493285E-468C-4FEB-884E-6CC084DB9ED4}"/>
            </a:ext>
          </a:extLst>
        </xdr:cNvPr>
        <xdr:cNvSpPr txBox="1"/>
      </xdr:nvSpPr>
      <xdr:spPr>
        <a:xfrm>
          <a:off x="12110236" y="1662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919E6CF6-4C07-4510-AF08-7455A46F57D8}"/>
            </a:ext>
          </a:extLst>
        </xdr:cNvPr>
        <xdr:cNvSpPr/>
      </xdr:nvSpPr>
      <xdr:spPr>
        <a:xfrm>
          <a:off x="12449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763</xdr:rowOff>
    </xdr:from>
    <xdr:to>
      <xdr:col>85</xdr:col>
      <xdr:colOff>126364</xdr:colOff>
      <xdr:row>107</xdr:row>
      <xdr:rowOff>156211</xdr:rowOff>
    </xdr:to>
    <xdr:cxnSp macro="">
      <xdr:nvCxnSpPr>
        <xdr:cNvPr id="762" name="直線コネクタ 761">
          <a:extLst>
            <a:ext uri="{FF2B5EF4-FFF2-40B4-BE49-F238E27FC236}">
              <a16:creationId xmlns:a16="http://schemas.microsoft.com/office/drawing/2014/main" id="{AD21DE1C-C9F8-4234-A3E4-6F9568BA5C68}"/>
            </a:ext>
          </a:extLst>
        </xdr:cNvPr>
        <xdr:cNvCxnSpPr/>
      </xdr:nvCxnSpPr>
      <xdr:spPr>
        <a:xfrm flipV="1">
          <a:off x="16322039" y="1731721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3" name="【公民館】&#10;有形固定資産減価償却率最小値テキスト">
          <a:extLst>
            <a:ext uri="{FF2B5EF4-FFF2-40B4-BE49-F238E27FC236}">
              <a16:creationId xmlns:a16="http://schemas.microsoft.com/office/drawing/2014/main" id="{F42B0A51-C7AE-4180-BD7D-B505D61A3A02}"/>
            </a:ext>
          </a:extLst>
        </xdr:cNvPr>
        <xdr:cNvSpPr txBox="1"/>
      </xdr:nvSpPr>
      <xdr:spPr>
        <a:xfrm>
          <a:off x="16360775" y="1850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4" name="直線コネクタ 763">
          <a:extLst>
            <a:ext uri="{FF2B5EF4-FFF2-40B4-BE49-F238E27FC236}">
              <a16:creationId xmlns:a16="http://schemas.microsoft.com/office/drawing/2014/main" id="{DE0F1B99-1EC7-4D87-A473-D8EE7B0D1A5D}"/>
            </a:ext>
          </a:extLst>
        </xdr:cNvPr>
        <xdr:cNvCxnSpPr/>
      </xdr:nvCxnSpPr>
      <xdr:spPr>
        <a:xfrm>
          <a:off x="16230600" y="18501361"/>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118890</xdr:rowOff>
    </xdr:from>
    <xdr:ext cx="405111" cy="259045"/>
    <xdr:sp macro="" textlink="">
      <xdr:nvSpPr>
        <xdr:cNvPr id="765" name="【公民館】&#10;有形固定資産減価償却率最大値テキスト">
          <a:extLst>
            <a:ext uri="{FF2B5EF4-FFF2-40B4-BE49-F238E27FC236}">
              <a16:creationId xmlns:a16="http://schemas.microsoft.com/office/drawing/2014/main" id="{3BF41A5E-8C0F-4474-8AA0-77AB3F9B67E4}"/>
            </a:ext>
          </a:extLst>
        </xdr:cNvPr>
        <xdr:cNvSpPr txBox="1"/>
      </xdr:nvSpPr>
      <xdr:spPr>
        <a:xfrm>
          <a:off x="16360775" y="1709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763</xdr:rowOff>
    </xdr:from>
    <xdr:to>
      <xdr:col>86</xdr:col>
      <xdr:colOff>25400</xdr:colOff>
      <xdr:row>101</xdr:row>
      <xdr:rowOff>763</xdr:rowOff>
    </xdr:to>
    <xdr:cxnSp macro="">
      <xdr:nvCxnSpPr>
        <xdr:cNvPr id="766" name="直線コネクタ 765">
          <a:extLst>
            <a:ext uri="{FF2B5EF4-FFF2-40B4-BE49-F238E27FC236}">
              <a16:creationId xmlns:a16="http://schemas.microsoft.com/office/drawing/2014/main" id="{2F4057A8-A0F4-4234-8FD6-4C75A1E24CE6}"/>
            </a:ext>
          </a:extLst>
        </xdr:cNvPr>
        <xdr:cNvCxnSpPr/>
      </xdr:nvCxnSpPr>
      <xdr:spPr>
        <a:xfrm>
          <a:off x="16230600" y="17317213"/>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16273</xdr:rowOff>
    </xdr:from>
    <xdr:ext cx="405111" cy="259045"/>
    <xdr:sp macro="" textlink="">
      <xdr:nvSpPr>
        <xdr:cNvPr id="767" name="【公民館】&#10;有形固定資産減価償却率平均値テキスト">
          <a:extLst>
            <a:ext uri="{FF2B5EF4-FFF2-40B4-BE49-F238E27FC236}">
              <a16:creationId xmlns:a16="http://schemas.microsoft.com/office/drawing/2014/main" id="{C83832C5-9E94-4AEC-B2CB-65F0236FEF7C}"/>
            </a:ext>
          </a:extLst>
        </xdr:cNvPr>
        <xdr:cNvSpPr txBox="1"/>
      </xdr:nvSpPr>
      <xdr:spPr>
        <a:xfrm>
          <a:off x="16360775" y="178470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768" name="フローチャート: 判断 767">
          <a:extLst>
            <a:ext uri="{FF2B5EF4-FFF2-40B4-BE49-F238E27FC236}">
              <a16:creationId xmlns:a16="http://schemas.microsoft.com/office/drawing/2014/main" id="{24B943A5-F7E7-49A3-8FB7-879B8669B157}"/>
            </a:ext>
          </a:extLst>
        </xdr:cNvPr>
        <xdr:cNvSpPr/>
      </xdr:nvSpPr>
      <xdr:spPr>
        <a:xfrm>
          <a:off x="16268700" y="17998821"/>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130556</xdr:rowOff>
    </xdr:from>
    <xdr:to>
      <xdr:col>81</xdr:col>
      <xdr:colOff>101600</xdr:colOff>
      <xdr:row>105</xdr:row>
      <xdr:rowOff>60706</xdr:rowOff>
    </xdr:to>
    <xdr:sp macro="" textlink="">
      <xdr:nvSpPr>
        <xdr:cNvPr id="769" name="フローチャート: 判断 768">
          <a:extLst>
            <a:ext uri="{FF2B5EF4-FFF2-40B4-BE49-F238E27FC236}">
              <a16:creationId xmlns:a16="http://schemas.microsoft.com/office/drawing/2014/main" id="{7C2950D0-E06C-49B9-9497-80C86324E2B0}"/>
            </a:ext>
          </a:extLst>
        </xdr:cNvPr>
        <xdr:cNvSpPr/>
      </xdr:nvSpPr>
      <xdr:spPr>
        <a:xfrm>
          <a:off x="15430500" y="17961356"/>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96265</xdr:rowOff>
    </xdr:from>
    <xdr:to>
      <xdr:col>76</xdr:col>
      <xdr:colOff>165100</xdr:colOff>
      <xdr:row>105</xdr:row>
      <xdr:rowOff>26415</xdr:rowOff>
    </xdr:to>
    <xdr:sp macro="" textlink="">
      <xdr:nvSpPr>
        <xdr:cNvPr id="770" name="フローチャート: 判断 769">
          <a:extLst>
            <a:ext uri="{FF2B5EF4-FFF2-40B4-BE49-F238E27FC236}">
              <a16:creationId xmlns:a16="http://schemas.microsoft.com/office/drawing/2014/main" id="{8C063552-B9DE-4D32-B6BD-F012878A58A7}"/>
            </a:ext>
          </a:extLst>
        </xdr:cNvPr>
        <xdr:cNvSpPr/>
      </xdr:nvSpPr>
      <xdr:spPr>
        <a:xfrm>
          <a:off x="14544675" y="1792706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771" name="フローチャート: 判断 770">
          <a:extLst>
            <a:ext uri="{FF2B5EF4-FFF2-40B4-BE49-F238E27FC236}">
              <a16:creationId xmlns:a16="http://schemas.microsoft.com/office/drawing/2014/main" id="{28D9042D-3B75-448D-BE35-F07CE4995741}"/>
            </a:ext>
          </a:extLst>
        </xdr:cNvPr>
        <xdr:cNvSpPr/>
      </xdr:nvSpPr>
      <xdr:spPr>
        <a:xfrm>
          <a:off x="13655675" y="1789048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72" name="フローチャート: 判断 771">
          <a:extLst>
            <a:ext uri="{FF2B5EF4-FFF2-40B4-BE49-F238E27FC236}">
              <a16:creationId xmlns:a16="http://schemas.microsoft.com/office/drawing/2014/main" id="{11E70E18-6D66-4AE4-8D72-78057545B99B}"/>
            </a:ext>
          </a:extLst>
        </xdr:cNvPr>
        <xdr:cNvSpPr/>
      </xdr:nvSpPr>
      <xdr:spPr>
        <a:xfrm>
          <a:off x="12763500" y="17882236"/>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FD0557C5-2A20-43F6-A7F9-48410852161D}"/>
            </a:ext>
          </a:extLst>
        </xdr:cNvPr>
        <xdr:cNvSpPr txBox="1"/>
      </xdr:nvSpPr>
      <xdr:spPr>
        <a:xfrm>
          <a:off x="16132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FF86308-41A3-439E-9BD9-636BC70623AF}"/>
            </a:ext>
          </a:extLst>
        </xdr:cNvPr>
        <xdr:cNvSpPr txBox="1"/>
      </xdr:nvSpPr>
      <xdr:spPr>
        <a:xfrm>
          <a:off x="15293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D7CC322-AF7D-4EDB-8ADE-550064BB19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4829DB8-C150-42A3-B658-07C8669745CB}"/>
            </a:ext>
          </a:extLst>
        </xdr:cNvPr>
        <xdr:cNvSpPr txBox="1"/>
      </xdr:nvSpPr>
      <xdr:spPr>
        <a:xfrm>
          <a:off x="1351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ED5D727B-7BBB-4305-946A-AA42C6E96AB9}"/>
            </a:ext>
          </a:extLst>
        </xdr:cNvPr>
        <xdr:cNvSpPr txBox="1"/>
      </xdr:nvSpPr>
      <xdr:spPr>
        <a:xfrm>
          <a:off x="1262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50546</xdr:rowOff>
    </xdr:from>
    <xdr:to>
      <xdr:col>85</xdr:col>
      <xdr:colOff>177800</xdr:colOff>
      <xdr:row>106</xdr:row>
      <xdr:rowOff>152146</xdr:rowOff>
    </xdr:to>
    <xdr:sp macro="" textlink="">
      <xdr:nvSpPr>
        <xdr:cNvPr id="778" name="楕円 777">
          <a:extLst>
            <a:ext uri="{FF2B5EF4-FFF2-40B4-BE49-F238E27FC236}">
              <a16:creationId xmlns:a16="http://schemas.microsoft.com/office/drawing/2014/main" id="{3AA01385-2AB2-43EA-B0B0-7723E641BED2}"/>
            </a:ext>
          </a:extLst>
        </xdr:cNvPr>
        <xdr:cNvSpPr/>
      </xdr:nvSpPr>
      <xdr:spPr>
        <a:xfrm>
          <a:off x="16268700" y="18227421"/>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28973</xdr:rowOff>
    </xdr:from>
    <xdr:ext cx="405111" cy="259045"/>
    <xdr:sp macro="" textlink="">
      <xdr:nvSpPr>
        <xdr:cNvPr id="779" name="【公民館】&#10;有形固定資産減価償却率該当値テキスト">
          <a:extLst>
            <a:ext uri="{FF2B5EF4-FFF2-40B4-BE49-F238E27FC236}">
              <a16:creationId xmlns:a16="http://schemas.microsoft.com/office/drawing/2014/main" id="{BD30D302-0C26-4E8A-B7FD-7782406761D8}"/>
            </a:ext>
          </a:extLst>
        </xdr:cNvPr>
        <xdr:cNvSpPr txBox="1"/>
      </xdr:nvSpPr>
      <xdr:spPr>
        <a:xfrm>
          <a:off x="16360775" y="18205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xdr:rowOff>
    </xdr:from>
    <xdr:to>
      <xdr:col>81</xdr:col>
      <xdr:colOff>101600</xdr:colOff>
      <xdr:row>106</xdr:row>
      <xdr:rowOff>106426</xdr:rowOff>
    </xdr:to>
    <xdr:sp macro="" textlink="">
      <xdr:nvSpPr>
        <xdr:cNvPr id="780" name="楕円 779">
          <a:extLst>
            <a:ext uri="{FF2B5EF4-FFF2-40B4-BE49-F238E27FC236}">
              <a16:creationId xmlns:a16="http://schemas.microsoft.com/office/drawing/2014/main" id="{DDDD1FD2-0282-48E2-9FF9-05745B3A01C5}"/>
            </a:ext>
          </a:extLst>
        </xdr:cNvPr>
        <xdr:cNvSpPr/>
      </xdr:nvSpPr>
      <xdr:spPr>
        <a:xfrm>
          <a:off x="15430500" y="18181701"/>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55626</xdr:rowOff>
    </xdr:from>
    <xdr:to>
      <xdr:col>85</xdr:col>
      <xdr:colOff>127000</xdr:colOff>
      <xdr:row>106</xdr:row>
      <xdr:rowOff>101346</xdr:rowOff>
    </xdr:to>
    <xdr:cxnSp macro="">
      <xdr:nvCxnSpPr>
        <xdr:cNvPr id="781" name="直線コネクタ 780">
          <a:extLst>
            <a:ext uri="{FF2B5EF4-FFF2-40B4-BE49-F238E27FC236}">
              <a16:creationId xmlns:a16="http://schemas.microsoft.com/office/drawing/2014/main" id="{A5A25723-D151-4DA1-A45A-608B7A9EAF2B}"/>
            </a:ext>
          </a:extLst>
        </xdr:cNvPr>
        <xdr:cNvCxnSpPr/>
      </xdr:nvCxnSpPr>
      <xdr:spPr>
        <a:xfrm>
          <a:off x="15484475" y="18229326"/>
          <a:ext cx="8382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130556</xdr:rowOff>
    </xdr:from>
    <xdr:to>
      <xdr:col>76</xdr:col>
      <xdr:colOff>165100</xdr:colOff>
      <xdr:row>106</xdr:row>
      <xdr:rowOff>60706</xdr:rowOff>
    </xdr:to>
    <xdr:sp macro="" textlink="">
      <xdr:nvSpPr>
        <xdr:cNvPr id="782" name="楕円 781">
          <a:extLst>
            <a:ext uri="{FF2B5EF4-FFF2-40B4-BE49-F238E27FC236}">
              <a16:creationId xmlns:a16="http://schemas.microsoft.com/office/drawing/2014/main" id="{865EDEF7-0AB7-4EBE-922F-185E3AD2C313}"/>
            </a:ext>
          </a:extLst>
        </xdr:cNvPr>
        <xdr:cNvSpPr/>
      </xdr:nvSpPr>
      <xdr:spPr>
        <a:xfrm>
          <a:off x="14544675"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xdr:rowOff>
    </xdr:from>
    <xdr:to>
      <xdr:col>81</xdr:col>
      <xdr:colOff>50800</xdr:colOff>
      <xdr:row>106</xdr:row>
      <xdr:rowOff>55626</xdr:rowOff>
    </xdr:to>
    <xdr:cxnSp macro="">
      <xdr:nvCxnSpPr>
        <xdr:cNvPr id="783" name="直線コネクタ 782">
          <a:extLst>
            <a:ext uri="{FF2B5EF4-FFF2-40B4-BE49-F238E27FC236}">
              <a16:creationId xmlns:a16="http://schemas.microsoft.com/office/drawing/2014/main" id="{E977CB85-F93C-46A2-B377-48E11E238EB1}"/>
            </a:ext>
          </a:extLst>
        </xdr:cNvPr>
        <xdr:cNvCxnSpPr/>
      </xdr:nvCxnSpPr>
      <xdr:spPr>
        <a:xfrm>
          <a:off x="14592300" y="18186781"/>
          <a:ext cx="8921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784" name="楕円 783">
          <a:extLst>
            <a:ext uri="{FF2B5EF4-FFF2-40B4-BE49-F238E27FC236}">
              <a16:creationId xmlns:a16="http://schemas.microsoft.com/office/drawing/2014/main" id="{560928AF-BCD9-44D7-B3A0-F0861D7E2F64}"/>
            </a:ext>
          </a:extLst>
        </xdr:cNvPr>
        <xdr:cNvSpPr/>
      </xdr:nvSpPr>
      <xdr:spPr>
        <a:xfrm>
          <a:off x="13655675" y="180879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9906</xdr:rowOff>
    </xdr:to>
    <xdr:cxnSp macro="">
      <xdr:nvCxnSpPr>
        <xdr:cNvPr id="785" name="直線コネクタ 784">
          <a:extLst>
            <a:ext uri="{FF2B5EF4-FFF2-40B4-BE49-F238E27FC236}">
              <a16:creationId xmlns:a16="http://schemas.microsoft.com/office/drawing/2014/main" id="{011CA32E-A45E-4AF9-A272-B4DE098001D6}"/>
            </a:ext>
          </a:extLst>
        </xdr:cNvPr>
        <xdr:cNvCxnSpPr/>
      </xdr:nvCxnSpPr>
      <xdr:spPr>
        <a:xfrm>
          <a:off x="13706475" y="18135600"/>
          <a:ext cx="885825"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41402</xdr:rowOff>
    </xdr:from>
    <xdr:to>
      <xdr:col>67</xdr:col>
      <xdr:colOff>101600</xdr:colOff>
      <xdr:row>105</xdr:row>
      <xdr:rowOff>143002</xdr:rowOff>
    </xdr:to>
    <xdr:sp macro="" textlink="">
      <xdr:nvSpPr>
        <xdr:cNvPr id="786" name="楕円 785">
          <a:extLst>
            <a:ext uri="{FF2B5EF4-FFF2-40B4-BE49-F238E27FC236}">
              <a16:creationId xmlns:a16="http://schemas.microsoft.com/office/drawing/2014/main" id="{EA31EE67-E1CE-479A-BEC2-17AF08FAD658}"/>
            </a:ext>
          </a:extLst>
        </xdr:cNvPr>
        <xdr:cNvSpPr/>
      </xdr:nvSpPr>
      <xdr:spPr>
        <a:xfrm>
          <a:off x="12763500" y="1804365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92202</xdr:rowOff>
    </xdr:from>
    <xdr:to>
      <xdr:col>71</xdr:col>
      <xdr:colOff>177800</xdr:colOff>
      <xdr:row>105</xdr:row>
      <xdr:rowOff>133350</xdr:rowOff>
    </xdr:to>
    <xdr:cxnSp macro="">
      <xdr:nvCxnSpPr>
        <xdr:cNvPr id="787" name="直線コネクタ 786">
          <a:extLst>
            <a:ext uri="{FF2B5EF4-FFF2-40B4-BE49-F238E27FC236}">
              <a16:creationId xmlns:a16="http://schemas.microsoft.com/office/drawing/2014/main" id="{1835229F-7148-4301-9E12-3B77BDAC1042}"/>
            </a:ext>
          </a:extLst>
        </xdr:cNvPr>
        <xdr:cNvCxnSpPr/>
      </xdr:nvCxnSpPr>
      <xdr:spPr>
        <a:xfrm>
          <a:off x="12817475" y="180944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77233</xdr:rowOff>
    </xdr:from>
    <xdr:ext cx="405111" cy="259045"/>
    <xdr:sp macro="" textlink="">
      <xdr:nvSpPr>
        <xdr:cNvPr id="788" name="n_1aveValue【公民館】&#10;有形固定資産減価償却率">
          <a:extLst>
            <a:ext uri="{FF2B5EF4-FFF2-40B4-BE49-F238E27FC236}">
              <a16:creationId xmlns:a16="http://schemas.microsoft.com/office/drawing/2014/main" id="{19676154-BDDA-42E7-ADD6-105E4BD1ED4F}"/>
            </a:ext>
          </a:extLst>
        </xdr:cNvPr>
        <xdr:cNvSpPr txBox="1"/>
      </xdr:nvSpPr>
      <xdr:spPr>
        <a:xfrm>
          <a:off x="15269219" y="177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42942</xdr:rowOff>
    </xdr:from>
    <xdr:ext cx="405111" cy="259045"/>
    <xdr:sp macro="" textlink="">
      <xdr:nvSpPr>
        <xdr:cNvPr id="789" name="n_2aveValue【公民館】&#10;有形固定資産減価償却率">
          <a:extLst>
            <a:ext uri="{FF2B5EF4-FFF2-40B4-BE49-F238E27FC236}">
              <a16:creationId xmlns:a16="http://schemas.microsoft.com/office/drawing/2014/main" id="{1AF344BC-145B-4322-9598-C6C4E7D675C8}"/>
            </a:ext>
          </a:extLst>
        </xdr:cNvPr>
        <xdr:cNvSpPr txBox="1"/>
      </xdr:nvSpPr>
      <xdr:spPr>
        <a:xfrm>
          <a:off x="14392919" y="177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790" name="n_3aveValue【公民館】&#10;有形固定資産減価償却率">
          <a:extLst>
            <a:ext uri="{FF2B5EF4-FFF2-40B4-BE49-F238E27FC236}">
              <a16:creationId xmlns:a16="http://schemas.microsoft.com/office/drawing/2014/main" id="{25FEDCC8-7A12-42D6-B72B-66C1A01C7F3C}"/>
            </a:ext>
          </a:extLst>
        </xdr:cNvPr>
        <xdr:cNvSpPr txBox="1"/>
      </xdr:nvSpPr>
      <xdr:spPr>
        <a:xfrm>
          <a:off x="13503919"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791" name="n_4aveValue【公民館】&#10;有形固定資産減価償却率">
          <a:extLst>
            <a:ext uri="{FF2B5EF4-FFF2-40B4-BE49-F238E27FC236}">
              <a16:creationId xmlns:a16="http://schemas.microsoft.com/office/drawing/2014/main" id="{06DD2D49-5FD5-4C0F-9203-FF5E37BD87F3}"/>
            </a:ext>
          </a:extLst>
        </xdr:cNvPr>
        <xdr:cNvSpPr txBox="1"/>
      </xdr:nvSpPr>
      <xdr:spPr>
        <a:xfrm>
          <a:off x="12611744" y="1765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97553</xdr:rowOff>
    </xdr:from>
    <xdr:ext cx="405111" cy="259045"/>
    <xdr:sp macro="" textlink="">
      <xdr:nvSpPr>
        <xdr:cNvPr id="792" name="n_1mainValue【公民館】&#10;有形固定資産減価償却率">
          <a:extLst>
            <a:ext uri="{FF2B5EF4-FFF2-40B4-BE49-F238E27FC236}">
              <a16:creationId xmlns:a16="http://schemas.microsoft.com/office/drawing/2014/main" id="{199E25EE-E3F9-4165-AFBE-D95FE10AC456}"/>
            </a:ext>
          </a:extLst>
        </xdr:cNvPr>
        <xdr:cNvSpPr txBox="1"/>
      </xdr:nvSpPr>
      <xdr:spPr>
        <a:xfrm>
          <a:off x="15269219" y="182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51833</xdr:rowOff>
    </xdr:from>
    <xdr:ext cx="405111" cy="259045"/>
    <xdr:sp macro="" textlink="">
      <xdr:nvSpPr>
        <xdr:cNvPr id="793" name="n_2mainValue【公民館】&#10;有形固定資産減価償却率">
          <a:extLst>
            <a:ext uri="{FF2B5EF4-FFF2-40B4-BE49-F238E27FC236}">
              <a16:creationId xmlns:a16="http://schemas.microsoft.com/office/drawing/2014/main" id="{CDCC5B41-D008-4ABD-81D8-59C8EF4BF761}"/>
            </a:ext>
          </a:extLst>
        </xdr:cNvPr>
        <xdr:cNvSpPr txBox="1"/>
      </xdr:nvSpPr>
      <xdr:spPr>
        <a:xfrm>
          <a:off x="14392919" y="18228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794" name="n_3mainValue【公民館】&#10;有形固定資産減価償却率">
          <a:extLst>
            <a:ext uri="{FF2B5EF4-FFF2-40B4-BE49-F238E27FC236}">
              <a16:creationId xmlns:a16="http://schemas.microsoft.com/office/drawing/2014/main" id="{20BD3541-41DB-4124-9DE6-737294FD5357}"/>
            </a:ext>
          </a:extLst>
        </xdr:cNvPr>
        <xdr:cNvSpPr txBox="1"/>
      </xdr:nvSpPr>
      <xdr:spPr>
        <a:xfrm>
          <a:off x="13503919"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134129</xdr:rowOff>
    </xdr:from>
    <xdr:ext cx="405111" cy="259045"/>
    <xdr:sp macro="" textlink="">
      <xdr:nvSpPr>
        <xdr:cNvPr id="795" name="n_4mainValue【公民館】&#10;有形固定資産減価償却率">
          <a:extLst>
            <a:ext uri="{FF2B5EF4-FFF2-40B4-BE49-F238E27FC236}">
              <a16:creationId xmlns:a16="http://schemas.microsoft.com/office/drawing/2014/main" id="{A901A5A1-3EBE-4004-BE6D-5EC78FA99E6D}"/>
            </a:ext>
          </a:extLst>
        </xdr:cNvPr>
        <xdr:cNvSpPr txBox="1"/>
      </xdr:nvSpPr>
      <xdr:spPr>
        <a:xfrm>
          <a:off x="12611744"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D3CE92DE-2CA3-42CD-80A5-31A9EA739660}"/>
            </a:ext>
          </a:extLst>
        </xdr:cNvPr>
        <xdr:cNvSpPr/>
      </xdr:nvSpPr>
      <xdr:spPr>
        <a:xfrm>
          <a:off x="18288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200BE7F8-FA12-4700-8195-59A41FF783F1}"/>
            </a:ext>
          </a:extLst>
        </xdr:cNvPr>
        <xdr:cNvSpPr/>
      </xdr:nvSpPr>
      <xdr:spPr>
        <a:xfrm>
          <a:off x="18418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7B31A438-96BD-4006-B0D3-A82997EABAF7}"/>
            </a:ext>
          </a:extLst>
        </xdr:cNvPr>
        <xdr:cNvSpPr/>
      </xdr:nvSpPr>
      <xdr:spPr>
        <a:xfrm>
          <a:off x="18418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1712650C-381D-4FAE-A0AE-404DCE34CC5E}"/>
            </a:ext>
          </a:extLst>
        </xdr:cNvPr>
        <xdr:cNvSpPr/>
      </xdr:nvSpPr>
      <xdr:spPr>
        <a:xfrm>
          <a:off x="19431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3FCC4753-A860-4ED8-BE44-6C483F8CFFFD}"/>
            </a:ext>
          </a:extLst>
        </xdr:cNvPr>
        <xdr:cNvSpPr/>
      </xdr:nvSpPr>
      <xdr:spPr>
        <a:xfrm>
          <a:off x="19431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F5C38E47-C572-4DE5-84E5-A7B62683A9A5}"/>
            </a:ext>
          </a:extLst>
        </xdr:cNvPr>
        <xdr:cNvSpPr/>
      </xdr:nvSpPr>
      <xdr:spPr>
        <a:xfrm>
          <a:off x="20574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AB21F08C-8A17-4CEF-A615-57E587BEAEDC}"/>
            </a:ext>
          </a:extLst>
        </xdr:cNvPr>
        <xdr:cNvSpPr/>
      </xdr:nvSpPr>
      <xdr:spPr>
        <a:xfrm>
          <a:off x="20574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A86D9728-556A-4FC3-BECF-39C0D701838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978E98E3-9A0A-436E-B519-D682A5E3E00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BB45EF91-49E9-4C94-97EA-73C29783EEC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3FB583AE-9FEA-4B09-86A0-DF6A1F49C85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5028C6E9-AE65-4164-8DF2-BAB4CAFE3B7F}"/>
            </a:ext>
          </a:extLst>
        </xdr:cNvPr>
        <xdr:cNvSpPr txBox="1"/>
      </xdr:nvSpPr>
      <xdr:spPr>
        <a:xfrm>
          <a:off x="17823996" y="1852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4E9928D3-F015-49BA-ACD3-C03089761F1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022AEB5A-0660-4FE2-A341-5B3540CA5F13}"/>
            </a:ext>
          </a:extLst>
        </xdr:cNvPr>
        <xdr:cNvSpPr txBox="1"/>
      </xdr:nvSpPr>
      <xdr:spPr>
        <a:xfrm>
          <a:off x="17823996" y="1814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4602B727-A4D8-4A70-B2A6-1A5FE4A2B48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E11CFD20-4313-4DA8-93D8-18F916FE0DF0}"/>
            </a:ext>
          </a:extLst>
        </xdr:cNvPr>
        <xdr:cNvSpPr txBox="1"/>
      </xdr:nvSpPr>
      <xdr:spPr>
        <a:xfrm>
          <a:off x="17823996" y="1776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B5ABC76B-34E3-4FE4-BBC1-B37FB1E8D06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80C4A91E-B01C-42FD-8DDE-FC450DC7A85A}"/>
            </a:ext>
          </a:extLst>
        </xdr:cNvPr>
        <xdr:cNvSpPr txBox="1"/>
      </xdr:nvSpPr>
      <xdr:spPr>
        <a:xfrm>
          <a:off x="17823996" y="1738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F542513B-6CD0-44AB-985D-3C6C2E5B5E1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6D6F9972-8CED-4A7B-9836-E7E82391A428}"/>
            </a:ext>
          </a:extLst>
        </xdr:cNvPr>
        <xdr:cNvSpPr txBox="1"/>
      </xdr:nvSpPr>
      <xdr:spPr>
        <a:xfrm>
          <a:off x="17823996" y="1700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7554D9E2-E848-482D-B8C8-884A98BB1DC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F9408ACF-83B7-47F3-9482-EB1B3E35851B}"/>
            </a:ext>
          </a:extLst>
        </xdr:cNvPr>
        <xdr:cNvSpPr txBox="1"/>
      </xdr:nvSpPr>
      <xdr:spPr>
        <a:xfrm>
          <a:off x="17823996" y="1662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478635C9-F744-41CD-AF1C-3D5DDC702F3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19050</xdr:rowOff>
    </xdr:from>
    <xdr:to>
      <xdr:col>116</xdr:col>
      <xdr:colOff>62864</xdr:colOff>
      <xdr:row>108</xdr:row>
      <xdr:rowOff>30480</xdr:rowOff>
    </xdr:to>
    <xdr:cxnSp macro="">
      <xdr:nvCxnSpPr>
        <xdr:cNvPr id="819" name="直線コネクタ 818">
          <a:extLst>
            <a:ext uri="{FF2B5EF4-FFF2-40B4-BE49-F238E27FC236}">
              <a16:creationId xmlns:a16="http://schemas.microsoft.com/office/drawing/2014/main" id="{871FD3AD-D860-4688-8BB8-9F76A6E3BFA9}"/>
            </a:ext>
          </a:extLst>
        </xdr:cNvPr>
        <xdr:cNvCxnSpPr/>
      </xdr:nvCxnSpPr>
      <xdr:spPr>
        <a:xfrm flipV="1">
          <a:off x="22164039" y="17335500"/>
          <a:ext cx="0" cy="121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20" name="【公民館】&#10;一人当たり面積最小値テキスト">
          <a:extLst>
            <a:ext uri="{FF2B5EF4-FFF2-40B4-BE49-F238E27FC236}">
              <a16:creationId xmlns:a16="http://schemas.microsoft.com/office/drawing/2014/main" id="{D30E8CF3-4431-49E2-824A-40AD2D1CF8B5}"/>
            </a:ext>
          </a:extLst>
        </xdr:cNvPr>
        <xdr:cNvSpPr txBox="1"/>
      </xdr:nvSpPr>
      <xdr:spPr>
        <a:xfrm>
          <a:off x="22202775"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21" name="直線コネクタ 820">
          <a:extLst>
            <a:ext uri="{FF2B5EF4-FFF2-40B4-BE49-F238E27FC236}">
              <a16:creationId xmlns:a16="http://schemas.microsoft.com/office/drawing/2014/main" id="{776E36C1-6540-497C-ADB2-40AC9BA13179}"/>
            </a:ext>
          </a:extLst>
        </xdr:cNvPr>
        <xdr:cNvCxnSpPr/>
      </xdr:nvCxnSpPr>
      <xdr:spPr>
        <a:xfrm>
          <a:off x="22075775" y="1855025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137177</xdr:rowOff>
    </xdr:from>
    <xdr:ext cx="469744" cy="259045"/>
    <xdr:sp macro="" textlink="">
      <xdr:nvSpPr>
        <xdr:cNvPr id="822" name="【公民館】&#10;一人当たり面積最大値テキスト">
          <a:extLst>
            <a:ext uri="{FF2B5EF4-FFF2-40B4-BE49-F238E27FC236}">
              <a16:creationId xmlns:a16="http://schemas.microsoft.com/office/drawing/2014/main" id="{670C3F4B-9860-404D-B004-77DEB46C2B97}"/>
            </a:ext>
          </a:extLst>
        </xdr:cNvPr>
        <xdr:cNvSpPr txBox="1"/>
      </xdr:nvSpPr>
      <xdr:spPr>
        <a:xfrm>
          <a:off x="22202775"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823" name="直線コネクタ 822">
          <a:extLst>
            <a:ext uri="{FF2B5EF4-FFF2-40B4-BE49-F238E27FC236}">
              <a16:creationId xmlns:a16="http://schemas.microsoft.com/office/drawing/2014/main" id="{A491CFA6-B8CF-4D21-B202-EF007F0A16A5}"/>
            </a:ext>
          </a:extLst>
        </xdr:cNvPr>
        <xdr:cNvCxnSpPr/>
      </xdr:nvCxnSpPr>
      <xdr:spPr>
        <a:xfrm>
          <a:off x="22075775" y="1733550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24" name="【公民館】&#10;一人当たり面積平均値テキスト">
          <a:extLst>
            <a:ext uri="{FF2B5EF4-FFF2-40B4-BE49-F238E27FC236}">
              <a16:creationId xmlns:a16="http://schemas.microsoft.com/office/drawing/2014/main" id="{36CCFAC6-DFC1-4A36-B6C7-9E6C82D5DE61}"/>
            </a:ext>
          </a:extLst>
        </xdr:cNvPr>
        <xdr:cNvSpPr txBox="1"/>
      </xdr:nvSpPr>
      <xdr:spPr>
        <a:xfrm>
          <a:off x="22202775" y="17997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25" name="フローチャート: 判断 824">
          <a:extLst>
            <a:ext uri="{FF2B5EF4-FFF2-40B4-BE49-F238E27FC236}">
              <a16:creationId xmlns:a16="http://schemas.microsoft.com/office/drawing/2014/main" id="{E4DCA73A-27AB-4541-9060-917FB1705279}"/>
            </a:ext>
          </a:extLst>
        </xdr:cNvPr>
        <xdr:cNvSpPr/>
      </xdr:nvSpPr>
      <xdr:spPr>
        <a:xfrm>
          <a:off x="22113875" y="1801939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26" name="フローチャート: 判断 825">
          <a:extLst>
            <a:ext uri="{FF2B5EF4-FFF2-40B4-BE49-F238E27FC236}">
              <a16:creationId xmlns:a16="http://schemas.microsoft.com/office/drawing/2014/main" id="{BBB23D94-F9A0-48C1-8740-4A9DED09E6F5}"/>
            </a:ext>
          </a:extLst>
        </xdr:cNvPr>
        <xdr:cNvSpPr/>
      </xdr:nvSpPr>
      <xdr:spPr>
        <a:xfrm>
          <a:off x="21275675" y="1802383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27" name="フローチャート: 判断 826">
          <a:extLst>
            <a:ext uri="{FF2B5EF4-FFF2-40B4-BE49-F238E27FC236}">
              <a16:creationId xmlns:a16="http://schemas.microsoft.com/office/drawing/2014/main" id="{FEBC112A-D7A0-41B0-A89C-447100BC5837}"/>
            </a:ext>
          </a:extLst>
        </xdr:cNvPr>
        <xdr:cNvSpPr/>
      </xdr:nvSpPr>
      <xdr:spPr>
        <a:xfrm>
          <a:off x="20383500" y="1798129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28" name="フローチャート: 判断 827">
          <a:extLst>
            <a:ext uri="{FF2B5EF4-FFF2-40B4-BE49-F238E27FC236}">
              <a16:creationId xmlns:a16="http://schemas.microsoft.com/office/drawing/2014/main" id="{C407D9EA-B09C-40E5-B6F5-20F1FA0420F0}"/>
            </a:ext>
          </a:extLst>
        </xdr:cNvPr>
        <xdr:cNvSpPr/>
      </xdr:nvSpPr>
      <xdr:spPr>
        <a:xfrm>
          <a:off x="19497675" y="180193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29" name="フローチャート: 判断 828">
          <a:extLst>
            <a:ext uri="{FF2B5EF4-FFF2-40B4-BE49-F238E27FC236}">
              <a16:creationId xmlns:a16="http://schemas.microsoft.com/office/drawing/2014/main" id="{0B5278AE-6679-4F78-9E8C-88F837EA8BA9}"/>
            </a:ext>
          </a:extLst>
        </xdr:cNvPr>
        <xdr:cNvSpPr/>
      </xdr:nvSpPr>
      <xdr:spPr>
        <a:xfrm>
          <a:off x="18608675" y="180117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41EB37A0-1142-47E6-8591-4A6DFB25C75F}"/>
            </a:ext>
          </a:extLst>
        </xdr:cNvPr>
        <xdr:cNvSpPr txBox="1"/>
      </xdr:nvSpPr>
      <xdr:spPr>
        <a:xfrm>
          <a:off x="21974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59820CD3-971B-472C-8FAD-2EC94D93BFE9}"/>
            </a:ext>
          </a:extLst>
        </xdr:cNvPr>
        <xdr:cNvSpPr txBox="1"/>
      </xdr:nvSpPr>
      <xdr:spPr>
        <a:xfrm>
          <a:off x="2113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74AF68DB-AE3B-4759-96FE-906F828C3EFA}"/>
            </a:ext>
          </a:extLst>
        </xdr:cNvPr>
        <xdr:cNvSpPr txBox="1"/>
      </xdr:nvSpPr>
      <xdr:spPr>
        <a:xfrm>
          <a:off x="2024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9586A79-6F12-47A1-9904-6B8CDA12916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C9255ED-24C2-47C4-B445-BAB88E19D829}"/>
            </a:ext>
          </a:extLst>
        </xdr:cNvPr>
        <xdr:cNvSpPr txBox="1"/>
      </xdr:nvSpPr>
      <xdr:spPr>
        <a:xfrm>
          <a:off x="18468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113030</xdr:rowOff>
    </xdr:from>
    <xdr:to>
      <xdr:col>116</xdr:col>
      <xdr:colOff>114300</xdr:colOff>
      <xdr:row>104</xdr:row>
      <xdr:rowOff>43180</xdr:rowOff>
    </xdr:to>
    <xdr:sp macro="" textlink="">
      <xdr:nvSpPr>
        <xdr:cNvPr id="835" name="楕円 834">
          <a:extLst>
            <a:ext uri="{FF2B5EF4-FFF2-40B4-BE49-F238E27FC236}">
              <a16:creationId xmlns:a16="http://schemas.microsoft.com/office/drawing/2014/main" id="{A2D6A227-4A9C-4742-B51B-85D373DA859D}"/>
            </a:ext>
          </a:extLst>
        </xdr:cNvPr>
        <xdr:cNvSpPr/>
      </xdr:nvSpPr>
      <xdr:spPr>
        <a:xfrm>
          <a:off x="22113875" y="1777238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135907</xdr:rowOff>
    </xdr:from>
    <xdr:ext cx="469744" cy="259045"/>
    <xdr:sp macro="" textlink="">
      <xdr:nvSpPr>
        <xdr:cNvPr id="836" name="【公民館】&#10;一人当たり面積該当値テキスト">
          <a:extLst>
            <a:ext uri="{FF2B5EF4-FFF2-40B4-BE49-F238E27FC236}">
              <a16:creationId xmlns:a16="http://schemas.microsoft.com/office/drawing/2014/main" id="{3793F235-8536-4D20-8B95-A46611541455}"/>
            </a:ext>
          </a:extLst>
        </xdr:cNvPr>
        <xdr:cNvSpPr txBox="1"/>
      </xdr:nvSpPr>
      <xdr:spPr>
        <a:xfrm>
          <a:off x="22202775"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113030</xdr:rowOff>
    </xdr:from>
    <xdr:to>
      <xdr:col>112</xdr:col>
      <xdr:colOff>38100</xdr:colOff>
      <xdr:row>104</xdr:row>
      <xdr:rowOff>43180</xdr:rowOff>
    </xdr:to>
    <xdr:sp macro="" textlink="">
      <xdr:nvSpPr>
        <xdr:cNvPr id="837" name="楕円 836">
          <a:extLst>
            <a:ext uri="{FF2B5EF4-FFF2-40B4-BE49-F238E27FC236}">
              <a16:creationId xmlns:a16="http://schemas.microsoft.com/office/drawing/2014/main" id="{784B56D7-3719-4022-952B-6F40CBB20C9B}"/>
            </a:ext>
          </a:extLst>
        </xdr:cNvPr>
        <xdr:cNvSpPr/>
      </xdr:nvSpPr>
      <xdr:spPr>
        <a:xfrm>
          <a:off x="21275675" y="1777238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163830</xdr:rowOff>
    </xdr:from>
    <xdr:to>
      <xdr:col>116</xdr:col>
      <xdr:colOff>63500</xdr:colOff>
      <xdr:row>103</xdr:row>
      <xdr:rowOff>163830</xdr:rowOff>
    </xdr:to>
    <xdr:cxnSp macro="">
      <xdr:nvCxnSpPr>
        <xdr:cNvPr id="838" name="直線コネクタ 837">
          <a:extLst>
            <a:ext uri="{FF2B5EF4-FFF2-40B4-BE49-F238E27FC236}">
              <a16:creationId xmlns:a16="http://schemas.microsoft.com/office/drawing/2014/main" id="{A566F4CB-88DA-4AEF-9775-D0658FF10168}"/>
            </a:ext>
          </a:extLst>
        </xdr:cNvPr>
        <xdr:cNvCxnSpPr/>
      </xdr:nvCxnSpPr>
      <xdr:spPr>
        <a:xfrm>
          <a:off x="21326475" y="17826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120650</xdr:rowOff>
    </xdr:from>
    <xdr:to>
      <xdr:col>107</xdr:col>
      <xdr:colOff>101600</xdr:colOff>
      <xdr:row>104</xdr:row>
      <xdr:rowOff>50800</xdr:rowOff>
    </xdr:to>
    <xdr:sp macro="" textlink="">
      <xdr:nvSpPr>
        <xdr:cNvPr id="839" name="楕円 838">
          <a:extLst>
            <a:ext uri="{FF2B5EF4-FFF2-40B4-BE49-F238E27FC236}">
              <a16:creationId xmlns:a16="http://schemas.microsoft.com/office/drawing/2014/main" id="{8CE6F341-4709-4657-B1F3-12057E9E48FC}"/>
            </a:ext>
          </a:extLst>
        </xdr:cNvPr>
        <xdr:cNvSpPr/>
      </xdr:nvSpPr>
      <xdr:spPr>
        <a:xfrm>
          <a:off x="20383500" y="1778317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163830</xdr:rowOff>
    </xdr:from>
    <xdr:to>
      <xdr:col>111</xdr:col>
      <xdr:colOff>177800</xdr:colOff>
      <xdr:row>104</xdr:row>
      <xdr:rowOff>0</xdr:rowOff>
    </xdr:to>
    <xdr:cxnSp macro="">
      <xdr:nvCxnSpPr>
        <xdr:cNvPr id="840" name="直線コネクタ 839">
          <a:extLst>
            <a:ext uri="{FF2B5EF4-FFF2-40B4-BE49-F238E27FC236}">
              <a16:creationId xmlns:a16="http://schemas.microsoft.com/office/drawing/2014/main" id="{456C1557-AB3B-4EFA-A629-576D1854BDD2}"/>
            </a:ext>
          </a:extLst>
        </xdr:cNvPr>
        <xdr:cNvCxnSpPr/>
      </xdr:nvCxnSpPr>
      <xdr:spPr>
        <a:xfrm flipV="1">
          <a:off x="20437475" y="17826355"/>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41" name="楕円 840">
          <a:extLst>
            <a:ext uri="{FF2B5EF4-FFF2-40B4-BE49-F238E27FC236}">
              <a16:creationId xmlns:a16="http://schemas.microsoft.com/office/drawing/2014/main" id="{79BC839C-2F58-445F-8DDE-00FFE8476186}"/>
            </a:ext>
          </a:extLst>
        </xdr:cNvPr>
        <xdr:cNvSpPr/>
      </xdr:nvSpPr>
      <xdr:spPr>
        <a:xfrm>
          <a:off x="19497675" y="177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0</xdr:rowOff>
    </xdr:from>
    <xdr:to>
      <xdr:col>107</xdr:col>
      <xdr:colOff>50800</xdr:colOff>
      <xdr:row>104</xdr:row>
      <xdr:rowOff>0</xdr:rowOff>
    </xdr:to>
    <xdr:cxnSp macro="">
      <xdr:nvCxnSpPr>
        <xdr:cNvPr id="842" name="直線コネクタ 841">
          <a:extLst>
            <a:ext uri="{FF2B5EF4-FFF2-40B4-BE49-F238E27FC236}">
              <a16:creationId xmlns:a16="http://schemas.microsoft.com/office/drawing/2014/main" id="{3B86830D-EE24-4970-B5D8-93505D13841B}"/>
            </a:ext>
          </a:extLst>
        </xdr:cNvPr>
        <xdr:cNvCxnSpPr/>
      </xdr:nvCxnSpPr>
      <xdr:spPr>
        <a:xfrm>
          <a:off x="19545300" y="17830800"/>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2539</xdr:rowOff>
    </xdr:from>
    <xdr:to>
      <xdr:col>98</xdr:col>
      <xdr:colOff>38100</xdr:colOff>
      <xdr:row>104</xdr:row>
      <xdr:rowOff>104139</xdr:rowOff>
    </xdr:to>
    <xdr:sp macro="" textlink="">
      <xdr:nvSpPr>
        <xdr:cNvPr id="843" name="楕円 842">
          <a:extLst>
            <a:ext uri="{FF2B5EF4-FFF2-40B4-BE49-F238E27FC236}">
              <a16:creationId xmlns:a16="http://schemas.microsoft.com/office/drawing/2014/main" id="{5C5523F1-3B0A-41A8-A21A-2B3E0DCD3411}"/>
            </a:ext>
          </a:extLst>
        </xdr:cNvPr>
        <xdr:cNvSpPr/>
      </xdr:nvSpPr>
      <xdr:spPr>
        <a:xfrm>
          <a:off x="18608675" y="1783333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0</xdr:rowOff>
    </xdr:from>
    <xdr:to>
      <xdr:col>102</xdr:col>
      <xdr:colOff>114300</xdr:colOff>
      <xdr:row>104</xdr:row>
      <xdr:rowOff>53339</xdr:rowOff>
    </xdr:to>
    <xdr:cxnSp macro="">
      <xdr:nvCxnSpPr>
        <xdr:cNvPr id="844" name="直線コネクタ 843">
          <a:extLst>
            <a:ext uri="{FF2B5EF4-FFF2-40B4-BE49-F238E27FC236}">
              <a16:creationId xmlns:a16="http://schemas.microsoft.com/office/drawing/2014/main" id="{8E0EB504-6E34-4094-AD85-EB6E7C84C956}"/>
            </a:ext>
          </a:extLst>
        </xdr:cNvPr>
        <xdr:cNvCxnSpPr/>
      </xdr:nvCxnSpPr>
      <xdr:spPr>
        <a:xfrm flipV="1">
          <a:off x="18659475" y="17830800"/>
          <a:ext cx="885825"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45" name="n_1aveValue【公民館】&#10;一人当たり面積">
          <a:extLst>
            <a:ext uri="{FF2B5EF4-FFF2-40B4-BE49-F238E27FC236}">
              <a16:creationId xmlns:a16="http://schemas.microsoft.com/office/drawing/2014/main" id="{258810D1-A282-491D-8D45-57E26F7C41AC}"/>
            </a:ext>
          </a:extLst>
        </xdr:cNvPr>
        <xdr:cNvSpPr txBox="1"/>
      </xdr:nvSpPr>
      <xdr:spPr>
        <a:xfrm>
          <a:off x="21078902"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46" name="n_2aveValue【公民館】&#10;一人当たり面積">
          <a:extLst>
            <a:ext uri="{FF2B5EF4-FFF2-40B4-BE49-F238E27FC236}">
              <a16:creationId xmlns:a16="http://schemas.microsoft.com/office/drawing/2014/main" id="{442E3589-A5EF-4C67-B9C9-4DA71C953394}"/>
            </a:ext>
          </a:extLst>
        </xdr:cNvPr>
        <xdr:cNvSpPr txBox="1"/>
      </xdr:nvSpPr>
      <xdr:spPr>
        <a:xfrm>
          <a:off x="20202602" y="1807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847" name="n_3aveValue【公民館】&#10;一人当たり面積">
          <a:extLst>
            <a:ext uri="{FF2B5EF4-FFF2-40B4-BE49-F238E27FC236}">
              <a16:creationId xmlns:a16="http://schemas.microsoft.com/office/drawing/2014/main" id="{C9257FF3-3BFA-4CD8-9D2C-34B88A6BF701}"/>
            </a:ext>
          </a:extLst>
        </xdr:cNvPr>
        <xdr:cNvSpPr txBox="1"/>
      </xdr:nvSpPr>
      <xdr:spPr>
        <a:xfrm>
          <a:off x="19313602" y="1811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99077</xdr:rowOff>
    </xdr:from>
    <xdr:ext cx="469744" cy="259045"/>
    <xdr:sp macro="" textlink="">
      <xdr:nvSpPr>
        <xdr:cNvPr id="848" name="n_4aveValue【公民館】&#10;一人当たり面積">
          <a:extLst>
            <a:ext uri="{FF2B5EF4-FFF2-40B4-BE49-F238E27FC236}">
              <a16:creationId xmlns:a16="http://schemas.microsoft.com/office/drawing/2014/main" id="{BE69C0BC-71A6-444B-82A0-A05386B2460D}"/>
            </a:ext>
          </a:extLst>
        </xdr:cNvPr>
        <xdr:cNvSpPr txBox="1"/>
      </xdr:nvSpPr>
      <xdr:spPr>
        <a:xfrm>
          <a:off x="18421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59707</xdr:rowOff>
    </xdr:from>
    <xdr:ext cx="469744" cy="259045"/>
    <xdr:sp macro="" textlink="">
      <xdr:nvSpPr>
        <xdr:cNvPr id="849" name="n_1mainValue【公民館】&#10;一人当たり面積">
          <a:extLst>
            <a:ext uri="{FF2B5EF4-FFF2-40B4-BE49-F238E27FC236}">
              <a16:creationId xmlns:a16="http://schemas.microsoft.com/office/drawing/2014/main" id="{CBE2A36A-17C1-4E01-A2DE-C92EA581EDEC}"/>
            </a:ext>
          </a:extLst>
        </xdr:cNvPr>
        <xdr:cNvSpPr txBox="1"/>
      </xdr:nvSpPr>
      <xdr:spPr>
        <a:xfrm>
          <a:off x="21078902"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850" name="n_2mainValue【公民館】&#10;一人当たり面積">
          <a:extLst>
            <a:ext uri="{FF2B5EF4-FFF2-40B4-BE49-F238E27FC236}">
              <a16:creationId xmlns:a16="http://schemas.microsoft.com/office/drawing/2014/main" id="{42D4A69E-1CC5-4C19-8221-B2A200017C64}"/>
            </a:ext>
          </a:extLst>
        </xdr:cNvPr>
        <xdr:cNvSpPr txBox="1"/>
      </xdr:nvSpPr>
      <xdr:spPr>
        <a:xfrm>
          <a:off x="20202602" y="1755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51" name="n_3mainValue【公民館】&#10;一人当たり面積">
          <a:extLst>
            <a:ext uri="{FF2B5EF4-FFF2-40B4-BE49-F238E27FC236}">
              <a16:creationId xmlns:a16="http://schemas.microsoft.com/office/drawing/2014/main" id="{AAEED3FF-CE71-4DBD-A67C-4116B5C638EC}"/>
            </a:ext>
          </a:extLst>
        </xdr:cNvPr>
        <xdr:cNvSpPr txBox="1"/>
      </xdr:nvSpPr>
      <xdr:spPr>
        <a:xfrm>
          <a:off x="19313602" y="1755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120666</xdr:rowOff>
    </xdr:from>
    <xdr:ext cx="469744" cy="259045"/>
    <xdr:sp macro="" textlink="">
      <xdr:nvSpPr>
        <xdr:cNvPr id="852" name="n_4mainValue【公民館】&#10;一人当たり面積">
          <a:extLst>
            <a:ext uri="{FF2B5EF4-FFF2-40B4-BE49-F238E27FC236}">
              <a16:creationId xmlns:a16="http://schemas.microsoft.com/office/drawing/2014/main" id="{89B01023-CD45-48D9-B1A7-7187BB781E6F}"/>
            </a:ext>
          </a:extLst>
        </xdr:cNvPr>
        <xdr:cNvSpPr txBox="1"/>
      </xdr:nvSpPr>
      <xdr:spPr>
        <a:xfrm>
          <a:off x="18421427" y="1761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DFC65C8A-35CD-4A8B-9514-B2AF72F1416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B1C1ADEE-F026-40D4-9303-03467035AF98}"/>
            </a:ext>
          </a:extLst>
        </xdr:cNvPr>
        <xdr:cNvSpPr/>
      </xdr:nvSpPr>
      <xdr:spPr>
        <a:xfrm>
          <a:off x="762000" y="19497675"/>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DEF18CC1-FF39-4838-9B95-4DAA9FA7E4BC}"/>
            </a:ext>
          </a:extLst>
        </xdr:cNvPr>
        <xdr:cNvSpPr txBox="1"/>
      </xdr:nvSpPr>
      <xdr:spPr>
        <a:xfrm>
          <a:off x="838200" y="19751675"/>
          <a:ext cx="220884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認定こども園・幼稚園・保育所の有形固定資産減価償却率は令和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年度に複合型子育て支援施設が整備されたため大きく減少し、令和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年度に保育所の増築があったため微減し、類似団体内平均値を</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その他の有形固定資産においては、令和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年度は大きな整備等を実施しなかったため、増加傾向となっている。中でも橋りょう・トンネル、学校施設、公営住宅については減価償却率が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％を超えており、公営住宅、公民館については類似団体内平均値を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％以上上回っているため、公共施設マネジメント計画等に基づき適正に管理・更新を行っていく必要がある。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61D8C5-214B-4110-AD45-69672D8D7C1D}"/>
            </a:ext>
          </a:extLst>
        </xdr:cNvPr>
        <xdr:cNvSpPr/>
      </xdr:nvSpPr>
      <xdr:spPr>
        <a:xfrm>
          <a:off x="638175" y="130175"/>
          <a:ext cx="12696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DB0B18-F5AE-40FD-97B2-9CA122EB7FA8}"/>
            </a:ext>
          </a:extLst>
        </xdr:cNvPr>
        <xdr:cNvSpPr/>
      </xdr:nvSpPr>
      <xdr:spPr>
        <a:xfrm>
          <a:off x="19050000" y="190500"/>
          <a:ext cx="39624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954D14D-2EA5-459D-9FA5-B31572C00493}"/>
            </a:ext>
          </a:extLst>
        </xdr:cNvPr>
        <xdr:cNvSpPr/>
      </xdr:nvSpPr>
      <xdr:spPr>
        <a:xfrm>
          <a:off x="19069050" y="219075"/>
          <a:ext cx="39211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A95697A-B9BA-4963-95B3-0F85C511C886}"/>
            </a:ext>
          </a:extLst>
        </xdr:cNvPr>
        <xdr:cNvSpPr/>
      </xdr:nvSpPr>
      <xdr:spPr>
        <a:xfrm>
          <a:off x="19097625" y="244475"/>
          <a:ext cx="3857625"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D95A29-D700-4120-B29F-C45A5E8DBF9A}"/>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C6792D-3A55-47EE-8F9D-395C8672442F}"/>
            </a:ext>
          </a:extLst>
        </xdr:cNvPr>
        <xdr:cNvSpPr/>
      </xdr:nvSpPr>
      <xdr:spPr>
        <a:xfrm>
          <a:off x="16284575" y="219075"/>
          <a:ext cx="26130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AC552D-3F6B-4A84-A2A2-51E7EB9DA0AC}"/>
            </a:ext>
          </a:extLst>
        </xdr:cNvPr>
        <xdr:cNvSpPr/>
      </xdr:nvSpPr>
      <xdr:spPr>
        <a:xfrm>
          <a:off x="16306800" y="24447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8AF2E8-9B1D-4BBD-9287-A175A5A5996F}"/>
            </a:ext>
          </a:extLst>
        </xdr:cNvPr>
        <xdr:cNvSpPr/>
      </xdr:nvSpPr>
      <xdr:spPr>
        <a:xfrm>
          <a:off x="762000" y="892175"/>
          <a:ext cx="10096500" cy="17748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71E70C-3311-4F1D-A833-9453FD3D943F}"/>
            </a:ext>
          </a:extLst>
        </xdr:cNvPr>
        <xdr:cNvSpPr/>
      </xdr:nvSpPr>
      <xdr:spPr>
        <a:xfrm>
          <a:off x="892175" y="923925"/>
          <a:ext cx="1393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ECE0CD7-2632-421B-A19B-91F95441B37F}"/>
            </a:ext>
          </a:extLst>
        </xdr:cNvPr>
        <xdr:cNvSpPr/>
      </xdr:nvSpPr>
      <xdr:spPr>
        <a:xfrm>
          <a:off x="2225675"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231,726
226,746
66.00
90,028,276
85,699,016
3,822,011
46,124,629
67,143,068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3C52E7-20C0-4FCF-A733-758EAB55188C}"/>
            </a:ext>
          </a:extLst>
        </xdr:cNvPr>
        <xdr:cNvSpPr/>
      </xdr:nvSpPr>
      <xdr:spPr>
        <a:xfrm>
          <a:off x="355917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3C74FA-3BAB-4732-8E1D-BA3AFA0EBDE9}"/>
            </a:ext>
          </a:extLst>
        </xdr:cNvPr>
        <xdr:cNvSpPr/>
      </xdr:nvSpPr>
      <xdr:spPr>
        <a:xfrm>
          <a:off x="5083175" y="942975"/>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EF33C4-49B6-4D7C-A22E-250AE7DA57BC}"/>
            </a:ext>
          </a:extLst>
        </xdr:cNvPr>
        <xdr:cNvSpPr/>
      </xdr:nvSpPr>
      <xdr:spPr>
        <a:xfrm>
          <a:off x="7115175" y="942975"/>
          <a:ext cx="12668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BB16661-EE42-4DE8-83C8-CA6A8059815A}"/>
            </a:ext>
          </a:extLst>
        </xdr:cNvPr>
        <xdr:cNvSpPr/>
      </xdr:nvSpPr>
      <xdr:spPr>
        <a:xfrm>
          <a:off x="8448675" y="952500"/>
          <a:ext cx="63500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09DD75-BB42-4006-AD4D-76E3970CFB48}"/>
            </a:ext>
          </a:extLst>
        </xdr:cNvPr>
        <xdr:cNvSpPr/>
      </xdr:nvSpPr>
      <xdr:spPr>
        <a:xfrm>
          <a:off x="5083175" y="1714500"/>
          <a:ext cx="2032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101FD2A-1C8E-499C-9FA1-9EFE60AC8AE8}"/>
            </a:ext>
          </a:extLst>
        </xdr:cNvPr>
        <xdr:cNvSpPr/>
      </xdr:nvSpPr>
      <xdr:spPr>
        <a:xfrm>
          <a:off x="7178675" y="1714500"/>
          <a:ext cx="3429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E17DEB-CDBA-456D-B261-5CCAC955ADC0}"/>
            </a:ext>
          </a:extLst>
        </xdr:cNvPr>
        <xdr:cNvSpPr/>
      </xdr:nvSpPr>
      <xdr:spPr>
        <a:xfrm>
          <a:off x="11077575" y="892175"/>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9B66B9-36C7-41C9-B475-8369ACC099C9}"/>
            </a:ext>
          </a:extLst>
        </xdr:cNvPr>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64FCDA-D287-4B87-BAC1-9B7269FB0662}"/>
            </a:ext>
          </a:extLst>
        </xdr:cNvPr>
        <xdr:cNvSpPr/>
      </xdr:nvSpPr>
      <xdr:spPr>
        <a:xfrm>
          <a:off x="11334750" y="12192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4DEC76-FCCE-4B15-A381-97BF97FA947A}"/>
            </a:ext>
          </a:extLst>
        </xdr:cNvPr>
        <xdr:cNvSpPr/>
      </xdr:nvSpPr>
      <xdr:spPr>
        <a:xfrm>
          <a:off x="11334750" y="1552575"/>
          <a:ext cx="1463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A0F552-D8E1-47B0-A116-52E36C77467D}"/>
            </a:ext>
          </a:extLst>
        </xdr:cNvPr>
        <xdr:cNvCxnSpPr/>
      </xdr:nvCxnSpPr>
      <xdr:spPr>
        <a:xfrm flipH="1">
          <a:off x="11160125" y="10445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41919E-1445-436F-8335-289BD32B7640}"/>
            </a:ext>
          </a:extLst>
        </xdr:cNvPr>
        <xdr:cNvSpPr/>
      </xdr:nvSpPr>
      <xdr:spPr>
        <a:xfrm>
          <a:off x="11214100" y="99060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6DB747-697F-49C5-A96C-D6C908B332F8}"/>
            </a:ext>
          </a:extLst>
        </xdr:cNvPr>
        <xdr:cNvSpPr/>
      </xdr:nvSpPr>
      <xdr:spPr>
        <a:xfrm>
          <a:off x="11214100" y="125730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5E64E6-5658-4418-8FAA-E46EFC5236B2}"/>
            </a:ext>
          </a:extLst>
        </xdr:cNvPr>
        <xdr:cNvCxnSpPr/>
      </xdr:nvCxnSpPr>
      <xdr:spPr>
        <a:xfrm>
          <a:off x="11255375"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B34BB2-8C40-4D2E-9ADF-D6975EAC86AF}"/>
            </a:ext>
          </a:extLst>
        </xdr:cNvPr>
        <xdr:cNvCxnSpPr/>
      </xdr:nvCxnSpPr>
      <xdr:spPr>
        <a:xfrm>
          <a:off x="1117917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8656901-10FD-4B38-8F25-27D35413CF87}"/>
            </a:ext>
          </a:extLst>
        </xdr:cNvPr>
        <xdr:cNvCxnSpPr/>
      </xdr:nvCxnSpPr>
      <xdr:spPr>
        <a:xfrm flipV="1">
          <a:off x="11255375" y="176530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86C353-6934-4A09-B4DA-146FEBAF0D46}"/>
            </a:ext>
          </a:extLst>
        </xdr:cNvPr>
        <xdr:cNvCxnSpPr/>
      </xdr:nvCxnSpPr>
      <xdr:spPr>
        <a:xfrm>
          <a:off x="1117917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2F870F9-6BDA-4A8A-8E04-089501FCF7B4}"/>
            </a:ext>
          </a:extLst>
        </xdr:cNvPr>
        <xdr:cNvSpPr txBox="1"/>
      </xdr:nvSpPr>
      <xdr:spPr>
        <a:xfrm>
          <a:off x="701675" y="2797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DA02DF-278E-4F16-90DC-BDFDF4C1168E}"/>
            </a:ext>
          </a:extLst>
        </xdr:cNvPr>
        <xdr:cNvSpPr txBox="1"/>
      </xdr:nvSpPr>
      <xdr:spPr>
        <a:xfrm>
          <a:off x="701675" y="31146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D388B72-C147-4109-9C5E-E628550393B3}"/>
            </a:ext>
          </a:extLst>
        </xdr:cNvPr>
        <xdr:cNvSpPr txBox="1"/>
      </xdr:nvSpPr>
      <xdr:spPr>
        <a:xfrm>
          <a:off x="7016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E495B5-1316-4673-BAB9-4F7970478B81}"/>
            </a:ext>
          </a:extLst>
        </xdr:cNvPr>
        <xdr:cNvSpPr txBox="1"/>
      </xdr:nvSpPr>
      <xdr:spPr>
        <a:xfrm>
          <a:off x="701675" y="37496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811E51B-4DDF-47E8-A30A-EE3F72219557}"/>
            </a:ext>
          </a:extLst>
        </xdr:cNvPr>
        <xdr:cNvSpPr/>
      </xdr:nvSpPr>
      <xdr:spPr>
        <a:xfrm>
          <a:off x="762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0CE6AD9-247B-4843-84C1-36F93D1E38AE}"/>
            </a:ext>
          </a:extLst>
        </xdr:cNvPr>
        <xdr:cNvSpPr/>
      </xdr:nvSpPr>
      <xdr:spPr>
        <a:xfrm>
          <a:off x="8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90C284F-778B-4664-8C1C-27164EDB11D3}"/>
            </a:ext>
          </a:extLst>
        </xdr:cNvPr>
        <xdr:cNvSpPr/>
      </xdr:nvSpPr>
      <xdr:spPr>
        <a:xfrm>
          <a:off x="8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94EA4C-291C-41D3-A1AD-C4AC39F9227C}"/>
            </a:ext>
          </a:extLst>
        </xdr:cNvPr>
        <xdr:cNvSpPr/>
      </xdr:nvSpPr>
      <xdr:spPr>
        <a:xfrm>
          <a:off x="1905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6B2756-4CB0-4138-9A17-9005C7DC422D}"/>
            </a:ext>
          </a:extLst>
        </xdr:cNvPr>
        <xdr:cNvSpPr/>
      </xdr:nvSpPr>
      <xdr:spPr>
        <a:xfrm>
          <a:off x="1905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E6C688F-808E-4AE5-A6B8-8043E90270EE}"/>
            </a:ext>
          </a:extLst>
        </xdr:cNvPr>
        <xdr:cNvSpPr/>
      </xdr:nvSpPr>
      <xdr:spPr>
        <a:xfrm>
          <a:off x="3048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534D0E3-485B-448F-9441-DD5246A26273}"/>
            </a:ext>
          </a:extLst>
        </xdr:cNvPr>
        <xdr:cNvSpPr/>
      </xdr:nvSpPr>
      <xdr:spPr>
        <a:xfrm>
          <a:off x="3048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E2376D8-AD76-4192-9935-120464B0D9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4888516-B82C-4D72-9F7E-BABB3915E9F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1FE07EE-125C-450D-9496-632DB54446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0EA13FE-25DB-4C52-97F6-8F1B65CACDDF}"/>
            </a:ext>
          </a:extLst>
        </xdr:cNvPr>
        <xdr:cNvSpPr txBox="1"/>
      </xdr:nvSpPr>
      <xdr:spPr>
        <a:xfrm>
          <a:off x="297996"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ACBFDB9-979F-4658-8C22-04338838392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ECB558A-065A-40DB-BA0F-B44315E0303D}"/>
            </a:ext>
          </a:extLst>
        </xdr:cNvPr>
        <xdr:cNvSpPr txBox="1"/>
      </xdr:nvSpPr>
      <xdr:spPr>
        <a:xfrm>
          <a:off x="297996" y="715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11984F9-60B2-484D-807B-D4C2A7776A29}"/>
            </a:ext>
          </a:extLst>
        </xdr:cNvPr>
        <xdr:cNvCxnSpPr/>
      </xdr:nvCxnSpPr>
      <xdr:spPr>
        <a:xfrm>
          <a:off x="762000" y="697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88F03FF-DA4D-4F7D-A1C2-F4EB4C62A2C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168049B-5E27-4F54-AD5A-0E1FABFF5D4E}"/>
            </a:ext>
          </a:extLst>
        </xdr:cNvPr>
        <xdr:cNvCxnSpPr/>
      </xdr:nvCxnSpPr>
      <xdr:spPr>
        <a:xfrm>
          <a:off x="762000" y="664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EE540CC-46E9-4DBE-B590-3D8637FA2C9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0259532-F6D7-4983-A5E5-BBC296AD1C5B}"/>
            </a:ext>
          </a:extLst>
        </xdr:cNvPr>
        <xdr:cNvCxnSpPr/>
      </xdr:nvCxnSpPr>
      <xdr:spPr>
        <a:xfrm>
          <a:off x="762000" y="631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E681178-EA70-4A37-A047-35BCAE1F5BD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ABFAA51-9432-45F0-90AB-BCDD82FB1B3E}"/>
            </a:ext>
          </a:extLst>
        </xdr:cNvPr>
        <xdr:cNvCxnSpPr/>
      </xdr:nvCxnSpPr>
      <xdr:spPr>
        <a:xfrm>
          <a:off x="762000" y="599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B1908C8-3BCD-4ECF-B29C-B2E7C6A9FF5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0775896-2B8D-48F9-B922-4A73CABB593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3EDC64A-9C3E-4DE2-B26F-B7AC9B8230DD}"/>
            </a:ext>
          </a:extLst>
        </xdr:cNvPr>
        <xdr:cNvSpPr txBox="1"/>
      </xdr:nvSpPr>
      <xdr:spPr>
        <a:xfrm>
          <a:off x="423061" y="552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F0FDA95-C281-48B6-BB1C-1FB8694A0D7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73FCF0C-AEAD-4BDC-8AE8-CB96F3D8878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41910</xdr:rowOff>
    </xdr:to>
    <xdr:cxnSp macro="">
      <xdr:nvCxnSpPr>
        <xdr:cNvPr id="58" name="直線コネクタ 57">
          <a:extLst>
            <a:ext uri="{FF2B5EF4-FFF2-40B4-BE49-F238E27FC236}">
              <a16:creationId xmlns:a16="http://schemas.microsoft.com/office/drawing/2014/main" id="{BB3960CE-2EB7-4AE8-B609-18014EB957B1}"/>
            </a:ext>
          </a:extLst>
        </xdr:cNvPr>
        <xdr:cNvCxnSpPr/>
      </xdr:nvCxnSpPr>
      <xdr:spPr>
        <a:xfrm flipV="1">
          <a:off x="4638040" y="5859689"/>
          <a:ext cx="0" cy="1383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45737</xdr:rowOff>
    </xdr:from>
    <xdr:ext cx="405111" cy="259045"/>
    <xdr:sp macro="" textlink="">
      <xdr:nvSpPr>
        <xdr:cNvPr id="59" name="【図書館】&#10;有形固定資産減価償却率最小値テキスト">
          <a:extLst>
            <a:ext uri="{FF2B5EF4-FFF2-40B4-BE49-F238E27FC236}">
              <a16:creationId xmlns:a16="http://schemas.microsoft.com/office/drawing/2014/main" id="{3D25F8DF-95FC-4EF6-87DC-E1661CB99A33}"/>
            </a:ext>
          </a:extLst>
        </xdr:cNvPr>
        <xdr:cNvSpPr txBox="1"/>
      </xdr:nvSpPr>
      <xdr:spPr>
        <a:xfrm>
          <a:off x="4676775" y="724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41910</xdr:rowOff>
    </xdr:from>
    <xdr:to>
      <xdr:col>24</xdr:col>
      <xdr:colOff>152400</xdr:colOff>
      <xdr:row>42</xdr:row>
      <xdr:rowOff>41910</xdr:rowOff>
    </xdr:to>
    <xdr:cxnSp macro="">
      <xdr:nvCxnSpPr>
        <xdr:cNvPr id="60" name="直線コネクタ 59">
          <a:extLst>
            <a:ext uri="{FF2B5EF4-FFF2-40B4-BE49-F238E27FC236}">
              <a16:creationId xmlns:a16="http://schemas.microsoft.com/office/drawing/2014/main" id="{EB6DD558-295D-43EC-BFA4-C1110B71F23B}"/>
            </a:ext>
          </a:extLst>
        </xdr:cNvPr>
        <xdr:cNvCxnSpPr/>
      </xdr:nvCxnSpPr>
      <xdr:spPr>
        <a:xfrm>
          <a:off x="4549775" y="724281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1D6298AD-2320-4219-A10F-1A791F3EDE0A}"/>
            </a:ext>
          </a:extLst>
        </xdr:cNvPr>
        <xdr:cNvSpPr txBox="1"/>
      </xdr:nvSpPr>
      <xdr:spPr>
        <a:xfrm>
          <a:off x="4676775" y="563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2911703B-9924-419C-BCEC-3CA68EF11D94}"/>
            </a:ext>
          </a:extLst>
        </xdr:cNvPr>
        <xdr:cNvCxnSpPr/>
      </xdr:nvCxnSpPr>
      <xdr:spPr>
        <a:xfrm>
          <a:off x="4549775" y="585968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3" name="【図書館】&#10;有形固定資産減価償却率平均値テキスト">
          <a:extLst>
            <a:ext uri="{FF2B5EF4-FFF2-40B4-BE49-F238E27FC236}">
              <a16:creationId xmlns:a16="http://schemas.microsoft.com/office/drawing/2014/main" id="{E13BCFB4-30F7-43B5-9F8C-E70368FBEA1F}"/>
            </a:ext>
          </a:extLst>
        </xdr:cNvPr>
        <xdr:cNvSpPr txBox="1"/>
      </xdr:nvSpPr>
      <xdr:spPr>
        <a:xfrm>
          <a:off x="4676775" y="6337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4" name="フローチャート: 判断 63">
          <a:extLst>
            <a:ext uri="{FF2B5EF4-FFF2-40B4-BE49-F238E27FC236}">
              <a16:creationId xmlns:a16="http://schemas.microsoft.com/office/drawing/2014/main" id="{8255A415-B714-4216-9094-30B89247C1D4}"/>
            </a:ext>
          </a:extLst>
        </xdr:cNvPr>
        <xdr:cNvSpPr/>
      </xdr:nvSpPr>
      <xdr:spPr>
        <a:xfrm>
          <a:off x="4587875" y="64865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B1F05A4E-D15A-449C-8A91-C0E813812AB9}"/>
            </a:ext>
          </a:extLst>
        </xdr:cNvPr>
        <xdr:cNvSpPr/>
      </xdr:nvSpPr>
      <xdr:spPr>
        <a:xfrm>
          <a:off x="3749675" y="6458857"/>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71120</xdr:rowOff>
    </xdr:from>
    <xdr:to>
      <xdr:col>15</xdr:col>
      <xdr:colOff>101600</xdr:colOff>
      <xdr:row>38</xdr:row>
      <xdr:rowOff>1270</xdr:rowOff>
    </xdr:to>
    <xdr:sp macro="" textlink="">
      <xdr:nvSpPr>
        <xdr:cNvPr id="66" name="フローチャート: 判断 65">
          <a:extLst>
            <a:ext uri="{FF2B5EF4-FFF2-40B4-BE49-F238E27FC236}">
              <a16:creationId xmlns:a16="http://schemas.microsoft.com/office/drawing/2014/main" id="{F05DD6EA-F555-4F60-BBA7-055A7E22AA92}"/>
            </a:ext>
          </a:extLst>
        </xdr:cNvPr>
        <xdr:cNvSpPr/>
      </xdr:nvSpPr>
      <xdr:spPr>
        <a:xfrm>
          <a:off x="2857500" y="641794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48260</xdr:rowOff>
    </xdr:from>
    <xdr:to>
      <xdr:col>10</xdr:col>
      <xdr:colOff>165100</xdr:colOff>
      <xdr:row>37</xdr:row>
      <xdr:rowOff>149860</xdr:rowOff>
    </xdr:to>
    <xdr:sp macro="" textlink="">
      <xdr:nvSpPr>
        <xdr:cNvPr id="67" name="フローチャート: 判断 66">
          <a:extLst>
            <a:ext uri="{FF2B5EF4-FFF2-40B4-BE49-F238E27FC236}">
              <a16:creationId xmlns:a16="http://schemas.microsoft.com/office/drawing/2014/main" id="{C3F9A75A-4DFC-4599-A076-D7C8A339E308}"/>
            </a:ext>
          </a:extLst>
        </xdr:cNvPr>
        <xdr:cNvSpPr/>
      </xdr:nvSpPr>
      <xdr:spPr>
        <a:xfrm>
          <a:off x="1971675" y="63950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58057</xdr:rowOff>
    </xdr:from>
    <xdr:to>
      <xdr:col>6</xdr:col>
      <xdr:colOff>38100</xdr:colOff>
      <xdr:row>37</xdr:row>
      <xdr:rowOff>159657</xdr:rowOff>
    </xdr:to>
    <xdr:sp macro="" textlink="">
      <xdr:nvSpPr>
        <xdr:cNvPr id="68" name="フローチャート: 判断 67">
          <a:extLst>
            <a:ext uri="{FF2B5EF4-FFF2-40B4-BE49-F238E27FC236}">
              <a16:creationId xmlns:a16="http://schemas.microsoft.com/office/drawing/2014/main" id="{FA530B69-675A-4BCD-BD05-5643DCAA93CF}"/>
            </a:ext>
          </a:extLst>
        </xdr:cNvPr>
        <xdr:cNvSpPr/>
      </xdr:nvSpPr>
      <xdr:spPr>
        <a:xfrm>
          <a:off x="1082675" y="6401707"/>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A8F4C18-54F2-4B5C-9744-4D322D37D9C3}"/>
            </a:ext>
          </a:extLst>
        </xdr:cNvPr>
        <xdr:cNvSpPr txBox="1"/>
      </xdr:nvSpPr>
      <xdr:spPr>
        <a:xfrm>
          <a:off x="4448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A10444-B0CB-4AB6-B9D2-799CAF9BDCA0}"/>
            </a:ext>
          </a:extLst>
        </xdr:cNvPr>
        <xdr:cNvSpPr txBox="1"/>
      </xdr:nvSpPr>
      <xdr:spPr>
        <a:xfrm>
          <a:off x="3609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7DA3800-1861-4783-9BB5-76C029864DAC}"/>
            </a:ext>
          </a:extLst>
        </xdr:cNvPr>
        <xdr:cNvSpPr txBox="1"/>
      </xdr:nvSpPr>
      <xdr:spPr>
        <a:xfrm>
          <a:off x="2720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E9C23A4-8A27-4F2D-999D-60855651559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386B1FE-0390-4D00-A2B6-F0A2A7418EA2}"/>
            </a:ext>
          </a:extLst>
        </xdr:cNvPr>
        <xdr:cNvSpPr txBox="1"/>
      </xdr:nvSpPr>
      <xdr:spPr>
        <a:xfrm>
          <a:off x="94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118473</xdr:rowOff>
    </xdr:from>
    <xdr:to>
      <xdr:col>24</xdr:col>
      <xdr:colOff>114300</xdr:colOff>
      <xdr:row>40</xdr:row>
      <xdr:rowOff>48623</xdr:rowOff>
    </xdr:to>
    <xdr:sp macro="" textlink="">
      <xdr:nvSpPr>
        <xdr:cNvPr id="74" name="楕円 73">
          <a:extLst>
            <a:ext uri="{FF2B5EF4-FFF2-40B4-BE49-F238E27FC236}">
              <a16:creationId xmlns:a16="http://schemas.microsoft.com/office/drawing/2014/main" id="{67087643-DB26-4436-87F0-3D3DE1C441C6}"/>
            </a:ext>
          </a:extLst>
        </xdr:cNvPr>
        <xdr:cNvSpPr/>
      </xdr:nvSpPr>
      <xdr:spPr>
        <a:xfrm>
          <a:off x="4587875" y="6805023"/>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96900</xdr:rowOff>
    </xdr:from>
    <xdr:ext cx="405111" cy="259045"/>
    <xdr:sp macro="" textlink="">
      <xdr:nvSpPr>
        <xdr:cNvPr id="75" name="【図書館】&#10;有形固定資産減価償却率該当値テキスト">
          <a:extLst>
            <a:ext uri="{FF2B5EF4-FFF2-40B4-BE49-F238E27FC236}">
              <a16:creationId xmlns:a16="http://schemas.microsoft.com/office/drawing/2014/main" id="{9CB300C7-CB63-41C6-BA1B-E15E23DD765B}"/>
            </a:ext>
          </a:extLst>
        </xdr:cNvPr>
        <xdr:cNvSpPr txBox="1"/>
      </xdr:nvSpPr>
      <xdr:spPr>
        <a:xfrm>
          <a:off x="4676775"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77651</xdr:rowOff>
    </xdr:from>
    <xdr:to>
      <xdr:col>20</xdr:col>
      <xdr:colOff>38100</xdr:colOff>
      <xdr:row>40</xdr:row>
      <xdr:rowOff>7801</xdr:rowOff>
    </xdr:to>
    <xdr:sp macro="" textlink="">
      <xdr:nvSpPr>
        <xdr:cNvPr id="76" name="楕円 75">
          <a:extLst>
            <a:ext uri="{FF2B5EF4-FFF2-40B4-BE49-F238E27FC236}">
              <a16:creationId xmlns:a16="http://schemas.microsoft.com/office/drawing/2014/main" id="{69C14F33-4B2F-462D-BB83-512ABFE3EE08}"/>
            </a:ext>
          </a:extLst>
        </xdr:cNvPr>
        <xdr:cNvSpPr/>
      </xdr:nvSpPr>
      <xdr:spPr>
        <a:xfrm>
          <a:off x="3749675" y="6764201"/>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128451</xdr:rowOff>
    </xdr:from>
    <xdr:to>
      <xdr:col>24</xdr:col>
      <xdr:colOff>63500</xdr:colOff>
      <xdr:row>39</xdr:row>
      <xdr:rowOff>169273</xdr:rowOff>
    </xdr:to>
    <xdr:cxnSp macro="">
      <xdr:nvCxnSpPr>
        <xdr:cNvPr id="77" name="直線コネクタ 76">
          <a:extLst>
            <a:ext uri="{FF2B5EF4-FFF2-40B4-BE49-F238E27FC236}">
              <a16:creationId xmlns:a16="http://schemas.microsoft.com/office/drawing/2014/main" id="{BC4FD64C-ACBE-4917-965B-F8EE5CA943CD}"/>
            </a:ext>
          </a:extLst>
        </xdr:cNvPr>
        <xdr:cNvCxnSpPr/>
      </xdr:nvCxnSpPr>
      <xdr:spPr>
        <a:xfrm>
          <a:off x="3800475" y="6818176"/>
          <a:ext cx="838200" cy="3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8" name="楕円 77">
          <a:extLst>
            <a:ext uri="{FF2B5EF4-FFF2-40B4-BE49-F238E27FC236}">
              <a16:creationId xmlns:a16="http://schemas.microsoft.com/office/drawing/2014/main" id="{5BB1EB03-F7F0-44F7-9923-281AC87FC116}"/>
            </a:ext>
          </a:extLst>
        </xdr:cNvPr>
        <xdr:cNvSpPr/>
      </xdr:nvSpPr>
      <xdr:spPr>
        <a:xfrm>
          <a:off x="2857500" y="67462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128451</xdr:rowOff>
    </xdr:to>
    <xdr:cxnSp macro="">
      <xdr:nvCxnSpPr>
        <xdr:cNvPr id="79" name="直線コネクタ 78">
          <a:extLst>
            <a:ext uri="{FF2B5EF4-FFF2-40B4-BE49-F238E27FC236}">
              <a16:creationId xmlns:a16="http://schemas.microsoft.com/office/drawing/2014/main" id="{1217362E-3E83-436B-9D5E-DCE77B2FF00A}"/>
            </a:ext>
          </a:extLst>
        </xdr:cNvPr>
        <xdr:cNvCxnSpPr/>
      </xdr:nvCxnSpPr>
      <xdr:spPr>
        <a:xfrm>
          <a:off x="2911475" y="6797040"/>
          <a:ext cx="889000" cy="2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28666</xdr:rowOff>
    </xdr:from>
    <xdr:to>
      <xdr:col>10</xdr:col>
      <xdr:colOff>165100</xdr:colOff>
      <xdr:row>39</xdr:row>
      <xdr:rowOff>130266</xdr:rowOff>
    </xdr:to>
    <xdr:sp macro="" textlink="">
      <xdr:nvSpPr>
        <xdr:cNvPr id="80" name="楕円 79">
          <a:extLst>
            <a:ext uri="{FF2B5EF4-FFF2-40B4-BE49-F238E27FC236}">
              <a16:creationId xmlns:a16="http://schemas.microsoft.com/office/drawing/2014/main" id="{49C0802C-5069-4272-A983-0B8D9162F79D}"/>
            </a:ext>
          </a:extLst>
        </xdr:cNvPr>
        <xdr:cNvSpPr/>
      </xdr:nvSpPr>
      <xdr:spPr>
        <a:xfrm>
          <a:off x="1971675" y="6718391"/>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79466</xdr:rowOff>
    </xdr:from>
    <xdr:to>
      <xdr:col>15</xdr:col>
      <xdr:colOff>50800</xdr:colOff>
      <xdr:row>39</xdr:row>
      <xdr:rowOff>110490</xdr:rowOff>
    </xdr:to>
    <xdr:cxnSp macro="">
      <xdr:nvCxnSpPr>
        <xdr:cNvPr id="81" name="直線コネクタ 80">
          <a:extLst>
            <a:ext uri="{FF2B5EF4-FFF2-40B4-BE49-F238E27FC236}">
              <a16:creationId xmlns:a16="http://schemas.microsoft.com/office/drawing/2014/main" id="{8461FD23-B4B0-4728-9BFC-17F0690CB08C}"/>
            </a:ext>
          </a:extLst>
        </xdr:cNvPr>
        <xdr:cNvCxnSpPr/>
      </xdr:nvCxnSpPr>
      <xdr:spPr>
        <a:xfrm>
          <a:off x="2019300" y="6766016"/>
          <a:ext cx="8921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170724</xdr:rowOff>
    </xdr:from>
    <xdr:to>
      <xdr:col>6</xdr:col>
      <xdr:colOff>38100</xdr:colOff>
      <xdr:row>39</xdr:row>
      <xdr:rowOff>100874</xdr:rowOff>
    </xdr:to>
    <xdr:sp macro="" textlink="">
      <xdr:nvSpPr>
        <xdr:cNvPr id="82" name="楕円 81">
          <a:extLst>
            <a:ext uri="{FF2B5EF4-FFF2-40B4-BE49-F238E27FC236}">
              <a16:creationId xmlns:a16="http://schemas.microsoft.com/office/drawing/2014/main" id="{B129DA39-0847-4DCA-8BEA-FC02DBB27350}"/>
            </a:ext>
          </a:extLst>
        </xdr:cNvPr>
        <xdr:cNvSpPr/>
      </xdr:nvSpPr>
      <xdr:spPr>
        <a:xfrm>
          <a:off x="1082675" y="6685824"/>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50074</xdr:rowOff>
    </xdr:from>
    <xdr:to>
      <xdr:col>10</xdr:col>
      <xdr:colOff>114300</xdr:colOff>
      <xdr:row>39</xdr:row>
      <xdr:rowOff>79466</xdr:rowOff>
    </xdr:to>
    <xdr:cxnSp macro="">
      <xdr:nvCxnSpPr>
        <xdr:cNvPr id="83" name="直線コネクタ 82">
          <a:extLst>
            <a:ext uri="{FF2B5EF4-FFF2-40B4-BE49-F238E27FC236}">
              <a16:creationId xmlns:a16="http://schemas.microsoft.com/office/drawing/2014/main" id="{58FFE9C8-1F50-4914-84CE-2DF7E4966DA8}"/>
            </a:ext>
          </a:extLst>
        </xdr:cNvPr>
        <xdr:cNvCxnSpPr/>
      </xdr:nvCxnSpPr>
      <xdr:spPr>
        <a:xfrm>
          <a:off x="1133475" y="6739799"/>
          <a:ext cx="88582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0D0AFEF4-F4FC-4D28-9B91-72C3CC3F4879}"/>
            </a:ext>
          </a:extLst>
        </xdr:cNvPr>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5" name="n_2aveValue【図書館】&#10;有形固定資産減価償却率">
          <a:extLst>
            <a:ext uri="{FF2B5EF4-FFF2-40B4-BE49-F238E27FC236}">
              <a16:creationId xmlns:a16="http://schemas.microsoft.com/office/drawing/2014/main" id="{935CC82E-69B9-4C27-B7AB-5C9E95F3AC8E}"/>
            </a:ext>
          </a:extLst>
        </xdr:cNvPr>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6" name="n_3aveValue【図書館】&#10;有形固定資産減価償却率">
          <a:extLst>
            <a:ext uri="{FF2B5EF4-FFF2-40B4-BE49-F238E27FC236}">
              <a16:creationId xmlns:a16="http://schemas.microsoft.com/office/drawing/2014/main" id="{32172FAA-3C01-4809-80A8-15743663919B}"/>
            </a:ext>
          </a:extLst>
        </xdr:cNvPr>
        <xdr:cNvSpPr txBox="1"/>
      </xdr:nvSpPr>
      <xdr:spPr>
        <a:xfrm>
          <a:off x="1819919" y="617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4734</xdr:rowOff>
    </xdr:from>
    <xdr:ext cx="405111" cy="259045"/>
    <xdr:sp macro="" textlink="">
      <xdr:nvSpPr>
        <xdr:cNvPr id="87" name="n_4aveValue【図書館】&#10;有形固定資産減価償却率">
          <a:extLst>
            <a:ext uri="{FF2B5EF4-FFF2-40B4-BE49-F238E27FC236}">
              <a16:creationId xmlns:a16="http://schemas.microsoft.com/office/drawing/2014/main" id="{681B4557-21CB-4C7E-86AB-A81CA3EB0816}"/>
            </a:ext>
          </a:extLst>
        </xdr:cNvPr>
        <xdr:cNvSpPr txBox="1"/>
      </xdr:nvSpPr>
      <xdr:spPr>
        <a:xfrm>
          <a:off x="930919"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170378</xdr:rowOff>
    </xdr:from>
    <xdr:ext cx="405111" cy="259045"/>
    <xdr:sp macro="" textlink="">
      <xdr:nvSpPr>
        <xdr:cNvPr id="88" name="n_1mainValue【図書館】&#10;有形固定資産減価償却率">
          <a:extLst>
            <a:ext uri="{FF2B5EF4-FFF2-40B4-BE49-F238E27FC236}">
              <a16:creationId xmlns:a16="http://schemas.microsoft.com/office/drawing/2014/main" id="{A94EEEF6-F3EF-4CB7-AF07-D732BB31EB9D}"/>
            </a:ext>
          </a:extLst>
        </xdr:cNvPr>
        <xdr:cNvSpPr txBox="1"/>
      </xdr:nvSpPr>
      <xdr:spPr>
        <a:xfrm>
          <a:off x="35820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9" name="n_2mainValue【図書館】&#10;有形固定資産減価償却率">
          <a:extLst>
            <a:ext uri="{FF2B5EF4-FFF2-40B4-BE49-F238E27FC236}">
              <a16:creationId xmlns:a16="http://schemas.microsoft.com/office/drawing/2014/main" id="{965F3E3F-BE4F-4C68-9F6E-4CA5447A71A4}"/>
            </a:ext>
          </a:extLst>
        </xdr:cNvPr>
        <xdr:cNvSpPr txBox="1"/>
      </xdr:nvSpPr>
      <xdr:spPr>
        <a:xfrm>
          <a:off x="2705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121393</xdr:rowOff>
    </xdr:from>
    <xdr:ext cx="405111" cy="259045"/>
    <xdr:sp macro="" textlink="">
      <xdr:nvSpPr>
        <xdr:cNvPr id="90" name="n_3mainValue【図書館】&#10;有形固定資産減価償却率">
          <a:extLst>
            <a:ext uri="{FF2B5EF4-FFF2-40B4-BE49-F238E27FC236}">
              <a16:creationId xmlns:a16="http://schemas.microsoft.com/office/drawing/2014/main" id="{2B42FBA9-BAB2-4C47-9DAD-07043D632546}"/>
            </a:ext>
          </a:extLst>
        </xdr:cNvPr>
        <xdr:cNvSpPr txBox="1"/>
      </xdr:nvSpPr>
      <xdr:spPr>
        <a:xfrm>
          <a:off x="1819919" y="6811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92001</xdr:rowOff>
    </xdr:from>
    <xdr:ext cx="405111" cy="259045"/>
    <xdr:sp macro="" textlink="">
      <xdr:nvSpPr>
        <xdr:cNvPr id="91" name="n_4mainValue【図書館】&#10;有形固定資産減価償却率">
          <a:extLst>
            <a:ext uri="{FF2B5EF4-FFF2-40B4-BE49-F238E27FC236}">
              <a16:creationId xmlns:a16="http://schemas.microsoft.com/office/drawing/2014/main" id="{1C7BBAAD-7315-4F55-B375-1288829CAEE2}"/>
            </a:ext>
          </a:extLst>
        </xdr:cNvPr>
        <xdr:cNvSpPr txBox="1"/>
      </xdr:nvSpPr>
      <xdr:spPr>
        <a:xfrm>
          <a:off x="930919"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F3F5B76-8B0B-4386-AFBB-F8A3596BBEF6}"/>
            </a:ext>
          </a:extLst>
        </xdr:cNvPr>
        <xdr:cNvSpPr/>
      </xdr:nvSpPr>
      <xdr:spPr>
        <a:xfrm>
          <a:off x="6607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81F247C-0030-4F91-9E7D-326D9EF09D8A}"/>
            </a:ext>
          </a:extLst>
        </xdr:cNvPr>
        <xdr:cNvSpPr/>
      </xdr:nvSpPr>
      <xdr:spPr>
        <a:xfrm>
          <a:off x="6734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93CB8F5-F42B-4806-A3B6-9DAF85D681A8}"/>
            </a:ext>
          </a:extLst>
        </xdr:cNvPr>
        <xdr:cNvSpPr/>
      </xdr:nvSpPr>
      <xdr:spPr>
        <a:xfrm>
          <a:off x="6734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A9A3221-5BA0-4AF7-AEB5-F91E58C51764}"/>
            </a:ext>
          </a:extLst>
        </xdr:cNvPr>
        <xdr:cNvSpPr/>
      </xdr:nvSpPr>
      <xdr:spPr>
        <a:xfrm>
          <a:off x="7750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6064297-68CD-4B29-9DB0-750D6E5F92DE}"/>
            </a:ext>
          </a:extLst>
        </xdr:cNvPr>
        <xdr:cNvSpPr/>
      </xdr:nvSpPr>
      <xdr:spPr>
        <a:xfrm>
          <a:off x="7750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D66AEEE-E7AE-470B-9AF4-9808E675C653}"/>
            </a:ext>
          </a:extLst>
        </xdr:cNvPr>
        <xdr:cNvSpPr/>
      </xdr:nvSpPr>
      <xdr:spPr>
        <a:xfrm>
          <a:off x="8893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49D4188-77B0-4876-994E-90B18AA72CAC}"/>
            </a:ext>
          </a:extLst>
        </xdr:cNvPr>
        <xdr:cNvSpPr/>
      </xdr:nvSpPr>
      <xdr:spPr>
        <a:xfrm>
          <a:off x="8893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50B9714-CC0D-496C-837E-116CFC08B509}"/>
            </a:ext>
          </a:extLst>
        </xdr:cNvPr>
        <xdr:cNvSpPr/>
      </xdr:nvSpPr>
      <xdr:spPr>
        <a:xfrm>
          <a:off x="6607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B7F53A2-EE72-4A0E-A0E9-ACB9F083C743}"/>
            </a:ext>
          </a:extLst>
        </xdr:cNvPr>
        <xdr:cNvSpPr txBox="1"/>
      </xdr:nvSpPr>
      <xdr:spPr>
        <a:xfrm>
          <a:off x="65690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0B653CF-F75B-49EC-B026-2AADA32198BF}"/>
            </a:ext>
          </a:extLst>
        </xdr:cNvPr>
        <xdr:cNvCxnSpPr/>
      </xdr:nvCxnSpPr>
      <xdr:spPr>
        <a:xfrm>
          <a:off x="6607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A0B1CB40-8898-4E56-96F0-EB3A829388EB}"/>
            </a:ext>
          </a:extLst>
        </xdr:cNvPr>
        <xdr:cNvCxnSpPr/>
      </xdr:nvCxnSpPr>
      <xdr:spPr>
        <a:xfrm>
          <a:off x="6607175"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44A830BA-B2F2-4A77-A93A-572A143A592D}"/>
            </a:ext>
          </a:extLst>
        </xdr:cNvPr>
        <xdr:cNvSpPr txBox="1"/>
      </xdr:nvSpPr>
      <xdr:spPr>
        <a:xfrm>
          <a:off x="6136821" y="702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5CCFAF-525F-498B-80B1-422AD408FE66}"/>
            </a:ext>
          </a:extLst>
        </xdr:cNvPr>
        <xdr:cNvCxnSpPr/>
      </xdr:nvCxnSpPr>
      <xdr:spPr>
        <a:xfrm>
          <a:off x="6607175"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3836642C-B641-4C0A-9274-A29C0CB22CD3}"/>
            </a:ext>
          </a:extLst>
        </xdr:cNvPr>
        <xdr:cNvSpPr txBox="1"/>
      </xdr:nvSpPr>
      <xdr:spPr>
        <a:xfrm>
          <a:off x="6136821" y="6566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1D92864-5DA0-4BD5-8FAE-937E3746B223}"/>
            </a:ext>
          </a:extLst>
        </xdr:cNvPr>
        <xdr:cNvCxnSpPr/>
      </xdr:nvCxnSpPr>
      <xdr:spPr>
        <a:xfrm>
          <a:off x="6607175"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8739630-04B3-47DF-992A-45DCC487C7EA}"/>
            </a:ext>
          </a:extLst>
        </xdr:cNvPr>
        <xdr:cNvSpPr txBox="1"/>
      </xdr:nvSpPr>
      <xdr:spPr>
        <a:xfrm>
          <a:off x="6136821" y="6109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17EA82A-6E28-44B2-8D31-15A724107555}"/>
            </a:ext>
          </a:extLst>
        </xdr:cNvPr>
        <xdr:cNvCxnSpPr/>
      </xdr:nvCxnSpPr>
      <xdr:spPr>
        <a:xfrm>
          <a:off x="6607175"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7F84261F-D4CE-45ED-9494-336B9F05AC1B}"/>
            </a:ext>
          </a:extLst>
        </xdr:cNvPr>
        <xdr:cNvSpPr txBox="1"/>
      </xdr:nvSpPr>
      <xdr:spPr>
        <a:xfrm>
          <a:off x="6136821" y="5652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85B163A-392D-4659-90FC-2DDE436582F8}"/>
            </a:ext>
          </a:extLst>
        </xdr:cNvPr>
        <xdr:cNvCxnSpPr/>
      </xdr:nvCxnSpPr>
      <xdr:spPr>
        <a:xfrm>
          <a:off x="6607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35997DA5-7CDA-44FC-8F7F-0859267AD450}"/>
            </a:ext>
          </a:extLst>
        </xdr:cNvPr>
        <xdr:cNvSpPr txBox="1"/>
      </xdr:nvSpPr>
      <xdr:spPr>
        <a:xfrm>
          <a:off x="6136821" y="519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3347A14-C7C9-4393-A98F-5761D5F71175}"/>
            </a:ext>
          </a:extLst>
        </xdr:cNvPr>
        <xdr:cNvSpPr/>
      </xdr:nvSpPr>
      <xdr:spPr>
        <a:xfrm>
          <a:off x="6607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4D65A733-767B-4E30-ABF9-8E4413B131A8}"/>
            </a:ext>
          </a:extLst>
        </xdr:cNvPr>
        <xdr:cNvCxnSpPr/>
      </xdr:nvCxnSpPr>
      <xdr:spPr>
        <a:xfrm flipV="1">
          <a:off x="10476865" y="5699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86BDA735-1AA8-4C55-9F11-3F3D8C0DA356}"/>
            </a:ext>
          </a:extLst>
        </xdr:cNvPr>
        <xdr:cNvSpPr txBox="1"/>
      </xdr:nvSpPr>
      <xdr:spPr>
        <a:xfrm>
          <a:off x="10515600" y="696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D33C9940-6566-4521-9C87-592D289279CE}"/>
            </a:ext>
          </a:extLst>
        </xdr:cNvPr>
        <xdr:cNvCxnSpPr/>
      </xdr:nvCxnSpPr>
      <xdr:spPr>
        <a:xfrm>
          <a:off x="10391775"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AC43EB43-BAEF-4BE1-B92C-13F1F04543C0}"/>
            </a:ext>
          </a:extLst>
        </xdr:cNvPr>
        <xdr:cNvSpPr txBox="1"/>
      </xdr:nvSpPr>
      <xdr:spPr>
        <a:xfrm>
          <a:off x="10515600" y="547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7" name="直線コネクタ 116">
          <a:extLst>
            <a:ext uri="{FF2B5EF4-FFF2-40B4-BE49-F238E27FC236}">
              <a16:creationId xmlns:a16="http://schemas.microsoft.com/office/drawing/2014/main" id="{98F1FC52-1FA3-4075-9AB5-4AF0B463A448}"/>
            </a:ext>
          </a:extLst>
        </xdr:cNvPr>
        <xdr:cNvCxnSpPr/>
      </xdr:nvCxnSpPr>
      <xdr:spPr>
        <a:xfrm>
          <a:off x="10391775"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a:extLst>
            <a:ext uri="{FF2B5EF4-FFF2-40B4-BE49-F238E27FC236}">
              <a16:creationId xmlns:a16="http://schemas.microsoft.com/office/drawing/2014/main" id="{D417847E-57BF-4B1E-9EEC-7F33497C62E1}"/>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08CBA8B9-1FA6-43E0-B607-D2F47F71036E}"/>
            </a:ext>
          </a:extLst>
        </xdr:cNvPr>
        <xdr:cNvSpPr/>
      </xdr:nvSpPr>
      <xdr:spPr>
        <a:xfrm>
          <a:off x="10429875" y="64750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87CCBFCF-C0CD-4E58-9723-6E102041D202}"/>
            </a:ext>
          </a:extLst>
        </xdr:cNvPr>
        <xdr:cNvSpPr/>
      </xdr:nvSpPr>
      <xdr:spPr>
        <a:xfrm>
          <a:off x="9591675" y="64750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01EFECFF-7077-4807-B3D8-B6621D00C1F2}"/>
            </a:ext>
          </a:extLst>
        </xdr:cNvPr>
        <xdr:cNvSpPr/>
      </xdr:nvSpPr>
      <xdr:spPr>
        <a:xfrm>
          <a:off x="8702675" y="647509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105410</xdr:rowOff>
    </xdr:from>
    <xdr:to>
      <xdr:col>41</xdr:col>
      <xdr:colOff>101600</xdr:colOff>
      <xdr:row>38</xdr:row>
      <xdr:rowOff>35560</xdr:rowOff>
    </xdr:to>
    <xdr:sp macro="" textlink="">
      <xdr:nvSpPr>
        <xdr:cNvPr id="122" name="フローチャート: 判断 121">
          <a:extLst>
            <a:ext uri="{FF2B5EF4-FFF2-40B4-BE49-F238E27FC236}">
              <a16:creationId xmlns:a16="http://schemas.microsoft.com/office/drawing/2014/main" id="{B963752A-503F-4F17-B34B-3342F0B02744}"/>
            </a:ext>
          </a:extLst>
        </xdr:cNvPr>
        <xdr:cNvSpPr/>
      </xdr:nvSpPr>
      <xdr:spPr>
        <a:xfrm>
          <a:off x="7810500" y="645223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E968DFE9-745A-4EE5-9234-A289814DCACF}"/>
            </a:ext>
          </a:extLst>
        </xdr:cNvPr>
        <xdr:cNvSpPr/>
      </xdr:nvSpPr>
      <xdr:spPr>
        <a:xfrm>
          <a:off x="6924675" y="64750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864419D-229C-45AB-8034-1EC56D9DEC5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1596B5B-ED99-4406-BC42-A37642A6D0C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F5F3718-4378-4860-B852-D2E17EE9968A}"/>
            </a:ext>
          </a:extLst>
        </xdr:cNvPr>
        <xdr:cNvSpPr txBox="1"/>
      </xdr:nvSpPr>
      <xdr:spPr>
        <a:xfrm>
          <a:off x="856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903DBE4-6623-48B3-80C0-26DEDFC3A79C}"/>
            </a:ext>
          </a:extLst>
        </xdr:cNvPr>
        <xdr:cNvSpPr txBox="1"/>
      </xdr:nvSpPr>
      <xdr:spPr>
        <a:xfrm>
          <a:off x="767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A9F3125-933E-41D4-BB91-47B87D885E3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9" name="楕円 128">
          <a:extLst>
            <a:ext uri="{FF2B5EF4-FFF2-40B4-BE49-F238E27FC236}">
              <a16:creationId xmlns:a16="http://schemas.microsoft.com/office/drawing/2014/main" id="{46BFC167-A4A1-4AD4-BFB7-596568E4AE1D}"/>
            </a:ext>
          </a:extLst>
        </xdr:cNvPr>
        <xdr:cNvSpPr/>
      </xdr:nvSpPr>
      <xdr:spPr>
        <a:xfrm>
          <a:off x="10429875" y="69094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134637</xdr:rowOff>
    </xdr:from>
    <xdr:ext cx="469744" cy="259045"/>
    <xdr:sp macro="" textlink="">
      <xdr:nvSpPr>
        <xdr:cNvPr id="130" name="【図書館】&#10;一人当たり面積該当値テキスト">
          <a:extLst>
            <a:ext uri="{FF2B5EF4-FFF2-40B4-BE49-F238E27FC236}">
              <a16:creationId xmlns:a16="http://schemas.microsoft.com/office/drawing/2014/main" id="{0234F2AC-99B1-44CD-8223-A8D1C8861E0F}"/>
            </a:ext>
          </a:extLst>
        </xdr:cNvPr>
        <xdr:cNvSpPr txBox="1"/>
      </xdr:nvSpPr>
      <xdr:spPr>
        <a:xfrm>
          <a:off x="105156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1" name="楕円 130">
          <a:extLst>
            <a:ext uri="{FF2B5EF4-FFF2-40B4-BE49-F238E27FC236}">
              <a16:creationId xmlns:a16="http://schemas.microsoft.com/office/drawing/2014/main" id="{90E6EA0E-4150-4590-BCE8-DAA2B64BDE7E}"/>
            </a:ext>
          </a:extLst>
        </xdr:cNvPr>
        <xdr:cNvSpPr/>
      </xdr:nvSpPr>
      <xdr:spPr>
        <a:xfrm>
          <a:off x="9591675" y="69094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32" name="直線コネクタ 131">
          <a:extLst>
            <a:ext uri="{FF2B5EF4-FFF2-40B4-BE49-F238E27FC236}">
              <a16:creationId xmlns:a16="http://schemas.microsoft.com/office/drawing/2014/main" id="{10D6CFF5-FC7C-46BC-8FE4-13EA0CF73A45}"/>
            </a:ext>
          </a:extLst>
        </xdr:cNvPr>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3" name="楕円 132">
          <a:extLst>
            <a:ext uri="{FF2B5EF4-FFF2-40B4-BE49-F238E27FC236}">
              <a16:creationId xmlns:a16="http://schemas.microsoft.com/office/drawing/2014/main" id="{16C54E11-089B-4725-80BD-C9F824E1F40C}"/>
            </a:ext>
          </a:extLst>
        </xdr:cNvPr>
        <xdr:cNvSpPr/>
      </xdr:nvSpPr>
      <xdr:spPr>
        <a:xfrm>
          <a:off x="8702675" y="690943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99060</xdr:rowOff>
    </xdr:to>
    <xdr:cxnSp macro="">
      <xdr:nvCxnSpPr>
        <xdr:cNvPr id="134" name="直線コネクタ 133">
          <a:extLst>
            <a:ext uri="{FF2B5EF4-FFF2-40B4-BE49-F238E27FC236}">
              <a16:creationId xmlns:a16="http://schemas.microsoft.com/office/drawing/2014/main" id="{F444E374-22F9-436C-B296-8BE8EBFFEC7D}"/>
            </a:ext>
          </a:extLst>
        </xdr:cNvPr>
        <xdr:cNvCxnSpPr/>
      </xdr:nvCxnSpPr>
      <xdr:spPr>
        <a:xfrm>
          <a:off x="8753475" y="695706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5" name="楕円 134">
          <a:extLst>
            <a:ext uri="{FF2B5EF4-FFF2-40B4-BE49-F238E27FC236}">
              <a16:creationId xmlns:a16="http://schemas.microsoft.com/office/drawing/2014/main" id="{C53A5885-C79A-43F7-8ACF-1AB187430B87}"/>
            </a:ext>
          </a:extLst>
        </xdr:cNvPr>
        <xdr:cNvSpPr/>
      </xdr:nvSpPr>
      <xdr:spPr>
        <a:xfrm>
          <a:off x="7810500" y="690943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99060</xdr:rowOff>
    </xdr:to>
    <xdr:cxnSp macro="">
      <xdr:nvCxnSpPr>
        <xdr:cNvPr id="136" name="直線コネクタ 135">
          <a:extLst>
            <a:ext uri="{FF2B5EF4-FFF2-40B4-BE49-F238E27FC236}">
              <a16:creationId xmlns:a16="http://schemas.microsoft.com/office/drawing/2014/main" id="{9FF55773-09E2-475F-BF40-4698A864E3ED}"/>
            </a:ext>
          </a:extLst>
        </xdr:cNvPr>
        <xdr:cNvCxnSpPr/>
      </xdr:nvCxnSpPr>
      <xdr:spPr>
        <a:xfrm>
          <a:off x="7864475"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7" name="楕円 136">
          <a:extLst>
            <a:ext uri="{FF2B5EF4-FFF2-40B4-BE49-F238E27FC236}">
              <a16:creationId xmlns:a16="http://schemas.microsoft.com/office/drawing/2014/main" id="{3F558EF1-B126-4419-B4AD-3E3B69C54605}"/>
            </a:ext>
          </a:extLst>
        </xdr:cNvPr>
        <xdr:cNvSpPr/>
      </xdr:nvSpPr>
      <xdr:spPr>
        <a:xfrm>
          <a:off x="6924675" y="69094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99060</xdr:rowOff>
    </xdr:to>
    <xdr:cxnSp macro="">
      <xdr:nvCxnSpPr>
        <xdr:cNvPr id="138" name="直線コネクタ 137">
          <a:extLst>
            <a:ext uri="{FF2B5EF4-FFF2-40B4-BE49-F238E27FC236}">
              <a16:creationId xmlns:a16="http://schemas.microsoft.com/office/drawing/2014/main" id="{AF269436-C9E2-4C6F-B418-C83CACEB07F8}"/>
            </a:ext>
          </a:extLst>
        </xdr:cNvPr>
        <xdr:cNvCxnSpPr/>
      </xdr:nvCxnSpPr>
      <xdr:spPr>
        <a:xfrm>
          <a:off x="6972300" y="6957060"/>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a:extLst>
            <a:ext uri="{FF2B5EF4-FFF2-40B4-BE49-F238E27FC236}">
              <a16:creationId xmlns:a16="http://schemas.microsoft.com/office/drawing/2014/main" id="{B03EFACC-0456-4B91-9522-E59523D3043C}"/>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a:extLst>
            <a:ext uri="{FF2B5EF4-FFF2-40B4-BE49-F238E27FC236}">
              <a16:creationId xmlns:a16="http://schemas.microsoft.com/office/drawing/2014/main" id="{7EBFAE0A-6E34-4451-ACDA-6D1233AD0423}"/>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52087</xdr:rowOff>
    </xdr:from>
    <xdr:ext cx="469744" cy="259045"/>
    <xdr:sp macro="" textlink="">
      <xdr:nvSpPr>
        <xdr:cNvPr id="141" name="n_3aveValue【図書館】&#10;一人当たり面積">
          <a:extLst>
            <a:ext uri="{FF2B5EF4-FFF2-40B4-BE49-F238E27FC236}">
              <a16:creationId xmlns:a16="http://schemas.microsoft.com/office/drawing/2014/main" id="{456ACDEB-EF54-4C08-8906-21009FFC6F92}"/>
            </a:ext>
          </a:extLst>
        </xdr:cNvPr>
        <xdr:cNvSpPr txBox="1"/>
      </xdr:nvSpPr>
      <xdr:spPr>
        <a:xfrm>
          <a:off x="7629602" y="622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2" name="n_4aveValue【図書館】&#10;一人当たり面積">
          <a:extLst>
            <a:ext uri="{FF2B5EF4-FFF2-40B4-BE49-F238E27FC236}">
              <a16:creationId xmlns:a16="http://schemas.microsoft.com/office/drawing/2014/main" id="{AD7FEA24-11E8-4E60-9786-4EED4C1B1B76}"/>
            </a:ext>
          </a:extLst>
        </xdr:cNvPr>
        <xdr:cNvSpPr txBox="1"/>
      </xdr:nvSpPr>
      <xdr:spPr>
        <a:xfrm>
          <a:off x="6740602"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3" name="n_1mainValue【図書館】&#10;一人当たり面積">
          <a:extLst>
            <a:ext uri="{FF2B5EF4-FFF2-40B4-BE49-F238E27FC236}">
              <a16:creationId xmlns:a16="http://schemas.microsoft.com/office/drawing/2014/main" id="{BC4420F5-677C-439B-85E5-A6D8CCED2794}"/>
            </a:ext>
          </a:extLst>
        </xdr:cNvPr>
        <xdr:cNvSpPr txBox="1"/>
      </xdr:nvSpPr>
      <xdr:spPr>
        <a:xfrm>
          <a:off x="9391727" y="700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44" name="n_2mainValue【図書館】&#10;一人当たり面積">
          <a:extLst>
            <a:ext uri="{FF2B5EF4-FFF2-40B4-BE49-F238E27FC236}">
              <a16:creationId xmlns:a16="http://schemas.microsoft.com/office/drawing/2014/main" id="{63A7DFD6-9BFA-4231-8F3B-CA0BDB674242}"/>
            </a:ext>
          </a:extLst>
        </xdr:cNvPr>
        <xdr:cNvSpPr txBox="1"/>
      </xdr:nvSpPr>
      <xdr:spPr>
        <a:xfrm>
          <a:off x="8515427" y="700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5" name="n_3mainValue【図書館】&#10;一人当たり面積">
          <a:extLst>
            <a:ext uri="{FF2B5EF4-FFF2-40B4-BE49-F238E27FC236}">
              <a16:creationId xmlns:a16="http://schemas.microsoft.com/office/drawing/2014/main" id="{0A70305A-2731-4455-B2DC-93DE823F6AFD}"/>
            </a:ext>
          </a:extLst>
        </xdr:cNvPr>
        <xdr:cNvSpPr txBox="1"/>
      </xdr:nvSpPr>
      <xdr:spPr>
        <a:xfrm>
          <a:off x="7629602" y="700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140987</xdr:rowOff>
    </xdr:from>
    <xdr:ext cx="469744" cy="259045"/>
    <xdr:sp macro="" textlink="">
      <xdr:nvSpPr>
        <xdr:cNvPr id="146" name="n_4mainValue【図書館】&#10;一人当たり面積">
          <a:extLst>
            <a:ext uri="{FF2B5EF4-FFF2-40B4-BE49-F238E27FC236}">
              <a16:creationId xmlns:a16="http://schemas.microsoft.com/office/drawing/2014/main" id="{B77FCDAC-4DFC-446F-BEF9-470F3B0AF118}"/>
            </a:ext>
          </a:extLst>
        </xdr:cNvPr>
        <xdr:cNvSpPr txBox="1"/>
      </xdr:nvSpPr>
      <xdr:spPr>
        <a:xfrm>
          <a:off x="6740602" y="700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8D5A26C-4FD7-445C-8653-9BE156A494D2}"/>
            </a:ext>
          </a:extLst>
        </xdr:cNvPr>
        <xdr:cNvSpPr/>
      </xdr:nvSpPr>
      <xdr:spPr>
        <a:xfrm>
          <a:off x="762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1CAE768-7BA1-4CC2-A1AB-4B08BBCBFCCE}"/>
            </a:ext>
          </a:extLst>
        </xdr:cNvPr>
        <xdr:cNvSpPr/>
      </xdr:nvSpPr>
      <xdr:spPr>
        <a:xfrm>
          <a:off x="8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7F20FFC-39B8-4B47-B41F-BC9B22296869}"/>
            </a:ext>
          </a:extLst>
        </xdr:cNvPr>
        <xdr:cNvSpPr/>
      </xdr:nvSpPr>
      <xdr:spPr>
        <a:xfrm>
          <a:off x="8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A3D6230-4070-4CF6-A518-DF49A8041A1C}"/>
            </a:ext>
          </a:extLst>
        </xdr:cNvPr>
        <xdr:cNvSpPr/>
      </xdr:nvSpPr>
      <xdr:spPr>
        <a:xfrm>
          <a:off x="1905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EA45966-49F0-471A-8B9B-261887AD9578}"/>
            </a:ext>
          </a:extLst>
        </xdr:cNvPr>
        <xdr:cNvSpPr/>
      </xdr:nvSpPr>
      <xdr:spPr>
        <a:xfrm>
          <a:off x="1905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C1C0861-F046-4397-A054-7D8430027DD1}"/>
            </a:ext>
          </a:extLst>
        </xdr:cNvPr>
        <xdr:cNvSpPr/>
      </xdr:nvSpPr>
      <xdr:spPr>
        <a:xfrm>
          <a:off x="3048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D282E4F-004B-454E-8B45-D39CD8B67DAB}"/>
            </a:ext>
          </a:extLst>
        </xdr:cNvPr>
        <xdr:cNvSpPr/>
      </xdr:nvSpPr>
      <xdr:spPr>
        <a:xfrm>
          <a:off x="3048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094CD8D-5054-48DE-8AF1-C6663BFB946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4E33D272-9243-4118-A338-72D4F18A820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69B0AB9-897B-46FF-8499-62C364BE405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E28A83F-4C38-406D-8157-3CB8E7910E06}"/>
            </a:ext>
          </a:extLst>
        </xdr:cNvPr>
        <xdr:cNvSpPr txBox="1"/>
      </xdr:nvSpPr>
      <xdr:spPr>
        <a:xfrm>
          <a:off x="297996"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8A0150A3-4F2A-4507-BE04-AE545A42A8A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436018D3-BD85-44CB-97F1-A2EFC5900D33}"/>
            </a:ext>
          </a:extLst>
        </xdr:cNvPr>
        <xdr:cNvSpPr txBox="1"/>
      </xdr:nvSpPr>
      <xdr:spPr>
        <a:xfrm>
          <a:off x="358941" y="1083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A2929087-D80F-4E79-9C7F-677E881CBE2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7B5EFF2-4D17-441F-B89F-0A45F6F02540}"/>
            </a:ext>
          </a:extLst>
        </xdr:cNvPr>
        <xdr:cNvSpPr txBox="1"/>
      </xdr:nvSpPr>
      <xdr:spPr>
        <a:xfrm>
          <a:off x="358941" y="10376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CA169BC1-CBE4-4006-8178-96E9061FB29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22010E80-80D9-479A-BF35-8F1DF460B7E4}"/>
            </a:ext>
          </a:extLst>
        </xdr:cNvPr>
        <xdr:cNvSpPr txBox="1"/>
      </xdr:nvSpPr>
      <xdr:spPr>
        <a:xfrm>
          <a:off x="358941" y="9919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BA5CCBA7-180C-4156-97A4-43C4D82DBC2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E8A5C18F-0403-40B1-BB96-F529590BDBDF}"/>
            </a:ext>
          </a:extLst>
        </xdr:cNvPr>
        <xdr:cNvSpPr txBox="1"/>
      </xdr:nvSpPr>
      <xdr:spPr>
        <a:xfrm>
          <a:off x="358941" y="9462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1E950C07-36FF-43EF-A587-1CA974C0A69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401B1838-DACE-410B-AB0A-343777B3AD87}"/>
            </a:ext>
          </a:extLst>
        </xdr:cNvPr>
        <xdr:cNvSpPr txBox="1"/>
      </xdr:nvSpPr>
      <xdr:spPr>
        <a:xfrm>
          <a:off x="423061" y="900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6C4C39F-65AE-49B9-8C74-EE177F3EFAD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9144</xdr:rowOff>
    </xdr:to>
    <xdr:cxnSp macro="">
      <xdr:nvCxnSpPr>
        <xdr:cNvPr id="169" name="直線コネクタ 168">
          <a:extLst>
            <a:ext uri="{FF2B5EF4-FFF2-40B4-BE49-F238E27FC236}">
              <a16:creationId xmlns:a16="http://schemas.microsoft.com/office/drawing/2014/main" id="{E01B00D4-85B6-488F-B98C-57B5DC4312B9}"/>
            </a:ext>
          </a:extLst>
        </xdr:cNvPr>
        <xdr:cNvCxnSpPr/>
      </xdr:nvCxnSpPr>
      <xdr:spPr>
        <a:xfrm flipV="1">
          <a:off x="4638040" y="9672955"/>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8A4819BB-7327-4950-B39C-F8E21DE385E5}"/>
            </a:ext>
          </a:extLst>
        </xdr:cNvPr>
        <xdr:cNvSpPr txBox="1"/>
      </xdr:nvSpPr>
      <xdr:spPr>
        <a:xfrm>
          <a:off x="4676775" y="1098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1" name="直線コネクタ 170">
          <a:extLst>
            <a:ext uri="{FF2B5EF4-FFF2-40B4-BE49-F238E27FC236}">
              <a16:creationId xmlns:a16="http://schemas.microsoft.com/office/drawing/2014/main" id="{3223A9D2-90BC-4F87-B235-C30D534E0279}"/>
            </a:ext>
          </a:extLst>
        </xdr:cNvPr>
        <xdr:cNvCxnSpPr/>
      </xdr:nvCxnSpPr>
      <xdr:spPr>
        <a:xfrm>
          <a:off x="4549775" y="1098511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647E912D-3D33-4311-A818-8596539B0F55}"/>
            </a:ext>
          </a:extLst>
        </xdr:cNvPr>
        <xdr:cNvSpPr txBox="1"/>
      </xdr:nvSpPr>
      <xdr:spPr>
        <a:xfrm>
          <a:off x="4676775"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3" name="直線コネクタ 172">
          <a:extLst>
            <a:ext uri="{FF2B5EF4-FFF2-40B4-BE49-F238E27FC236}">
              <a16:creationId xmlns:a16="http://schemas.microsoft.com/office/drawing/2014/main" id="{9E23EE78-1F65-451B-9BA3-9D4A2D74C0F7}"/>
            </a:ext>
          </a:extLst>
        </xdr:cNvPr>
        <xdr:cNvCxnSpPr/>
      </xdr:nvCxnSpPr>
      <xdr:spPr>
        <a:xfrm>
          <a:off x="4549775" y="967295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86377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647EDEE9-99A6-49B2-9454-D10FDC4E5CF7}"/>
            </a:ext>
          </a:extLst>
        </xdr:cNvPr>
        <xdr:cNvSpPr txBox="1"/>
      </xdr:nvSpPr>
      <xdr:spPr>
        <a:xfrm>
          <a:off x="4676775"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5" name="フローチャート: 判断 174">
          <a:extLst>
            <a:ext uri="{FF2B5EF4-FFF2-40B4-BE49-F238E27FC236}">
              <a16:creationId xmlns:a16="http://schemas.microsoft.com/office/drawing/2014/main" id="{4434D273-609E-422B-AEB5-471B3B924A9E}"/>
            </a:ext>
          </a:extLst>
        </xdr:cNvPr>
        <xdr:cNvSpPr/>
      </xdr:nvSpPr>
      <xdr:spPr>
        <a:xfrm>
          <a:off x="4587875" y="103536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76" name="フローチャート: 判断 175">
          <a:extLst>
            <a:ext uri="{FF2B5EF4-FFF2-40B4-BE49-F238E27FC236}">
              <a16:creationId xmlns:a16="http://schemas.microsoft.com/office/drawing/2014/main" id="{11C26828-0895-4357-99DC-B9077C779D31}"/>
            </a:ext>
          </a:extLst>
        </xdr:cNvPr>
        <xdr:cNvSpPr/>
      </xdr:nvSpPr>
      <xdr:spPr>
        <a:xfrm>
          <a:off x="3749675" y="10377932"/>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36068</xdr:rowOff>
    </xdr:from>
    <xdr:to>
      <xdr:col>15</xdr:col>
      <xdr:colOff>101600</xdr:colOff>
      <xdr:row>60</xdr:row>
      <xdr:rowOff>137668</xdr:rowOff>
    </xdr:to>
    <xdr:sp macro="" textlink="">
      <xdr:nvSpPr>
        <xdr:cNvPr id="177" name="フローチャート: 判断 176">
          <a:extLst>
            <a:ext uri="{FF2B5EF4-FFF2-40B4-BE49-F238E27FC236}">
              <a16:creationId xmlns:a16="http://schemas.microsoft.com/office/drawing/2014/main" id="{8C96A855-26A9-4FF6-821D-CAE94E702FC3}"/>
            </a:ext>
          </a:extLst>
        </xdr:cNvPr>
        <xdr:cNvSpPr/>
      </xdr:nvSpPr>
      <xdr:spPr>
        <a:xfrm>
          <a:off x="2857500" y="10323068"/>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8" name="フローチャート: 判断 177">
          <a:extLst>
            <a:ext uri="{FF2B5EF4-FFF2-40B4-BE49-F238E27FC236}">
              <a16:creationId xmlns:a16="http://schemas.microsoft.com/office/drawing/2014/main" id="{C512614A-9CB9-43A1-8B19-662D3C4EA29E}"/>
            </a:ext>
          </a:extLst>
        </xdr:cNvPr>
        <xdr:cNvSpPr/>
      </xdr:nvSpPr>
      <xdr:spPr>
        <a:xfrm>
          <a:off x="1971675" y="10325354"/>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150368</xdr:rowOff>
    </xdr:from>
    <xdr:to>
      <xdr:col>6</xdr:col>
      <xdr:colOff>38100</xdr:colOff>
      <xdr:row>60</xdr:row>
      <xdr:rowOff>80518</xdr:rowOff>
    </xdr:to>
    <xdr:sp macro="" textlink="">
      <xdr:nvSpPr>
        <xdr:cNvPr id="179" name="フローチャート: 判断 178">
          <a:extLst>
            <a:ext uri="{FF2B5EF4-FFF2-40B4-BE49-F238E27FC236}">
              <a16:creationId xmlns:a16="http://schemas.microsoft.com/office/drawing/2014/main" id="{57A4A88B-E709-4EAC-A330-F2EE53D802B1}"/>
            </a:ext>
          </a:extLst>
        </xdr:cNvPr>
        <xdr:cNvSpPr/>
      </xdr:nvSpPr>
      <xdr:spPr>
        <a:xfrm>
          <a:off x="1082675" y="10265918"/>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E474DD1-604D-4632-BF13-CBBC91D21436}"/>
            </a:ext>
          </a:extLst>
        </xdr:cNvPr>
        <xdr:cNvSpPr txBox="1"/>
      </xdr:nvSpPr>
      <xdr:spPr>
        <a:xfrm>
          <a:off x="4448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CAE12DC-443D-47B3-974E-89F355220549}"/>
            </a:ext>
          </a:extLst>
        </xdr:cNvPr>
        <xdr:cNvSpPr txBox="1"/>
      </xdr:nvSpPr>
      <xdr:spPr>
        <a:xfrm>
          <a:off x="3609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F6C8DA2-2AF9-4B71-8247-7BA23E493796}"/>
            </a:ext>
          </a:extLst>
        </xdr:cNvPr>
        <xdr:cNvSpPr txBox="1"/>
      </xdr:nvSpPr>
      <xdr:spPr>
        <a:xfrm>
          <a:off x="2720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2540BFC-231F-4159-AD45-F4055D8B05C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F246C3C-D218-4546-B320-33DC931A789E}"/>
            </a:ext>
          </a:extLst>
        </xdr:cNvPr>
        <xdr:cNvSpPr txBox="1"/>
      </xdr:nvSpPr>
      <xdr:spPr>
        <a:xfrm>
          <a:off x="94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81788</xdr:rowOff>
    </xdr:from>
    <xdr:to>
      <xdr:col>24</xdr:col>
      <xdr:colOff>114300</xdr:colOff>
      <xdr:row>63</xdr:row>
      <xdr:rowOff>11938</xdr:rowOff>
    </xdr:to>
    <xdr:sp macro="" textlink="">
      <xdr:nvSpPr>
        <xdr:cNvPr id="185" name="楕円 184">
          <a:extLst>
            <a:ext uri="{FF2B5EF4-FFF2-40B4-BE49-F238E27FC236}">
              <a16:creationId xmlns:a16="http://schemas.microsoft.com/office/drawing/2014/main" id="{A4A5159C-07DD-4A43-A4C3-B806DD880E56}"/>
            </a:ext>
          </a:extLst>
        </xdr:cNvPr>
        <xdr:cNvSpPr/>
      </xdr:nvSpPr>
      <xdr:spPr>
        <a:xfrm>
          <a:off x="4587875" y="10714863"/>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60215</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8DDF5758-BC06-486E-9757-053A71BEB5E1}"/>
            </a:ext>
          </a:extLst>
        </xdr:cNvPr>
        <xdr:cNvSpPr txBox="1"/>
      </xdr:nvSpPr>
      <xdr:spPr>
        <a:xfrm>
          <a:off x="4676775" y="1069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87" name="楕円 186">
          <a:extLst>
            <a:ext uri="{FF2B5EF4-FFF2-40B4-BE49-F238E27FC236}">
              <a16:creationId xmlns:a16="http://schemas.microsoft.com/office/drawing/2014/main" id="{5DC36573-81E2-4207-90D3-1DCC6B8B8D97}"/>
            </a:ext>
          </a:extLst>
        </xdr:cNvPr>
        <xdr:cNvSpPr/>
      </xdr:nvSpPr>
      <xdr:spPr>
        <a:xfrm>
          <a:off x="3749675" y="1060513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132588</xdr:rowOff>
    </xdr:to>
    <xdr:cxnSp macro="">
      <xdr:nvCxnSpPr>
        <xdr:cNvPr id="188" name="直線コネクタ 187">
          <a:extLst>
            <a:ext uri="{FF2B5EF4-FFF2-40B4-BE49-F238E27FC236}">
              <a16:creationId xmlns:a16="http://schemas.microsoft.com/office/drawing/2014/main" id="{49E43455-87C7-45E2-9CB0-9015613E4606}"/>
            </a:ext>
          </a:extLst>
        </xdr:cNvPr>
        <xdr:cNvCxnSpPr/>
      </xdr:nvCxnSpPr>
      <xdr:spPr>
        <a:xfrm>
          <a:off x="3800475" y="1065276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89" name="楕円 188">
          <a:extLst>
            <a:ext uri="{FF2B5EF4-FFF2-40B4-BE49-F238E27FC236}">
              <a16:creationId xmlns:a16="http://schemas.microsoft.com/office/drawing/2014/main" id="{592C3F1C-66DC-4651-A00A-1D05FAF727B6}"/>
            </a:ext>
          </a:extLst>
        </xdr:cNvPr>
        <xdr:cNvSpPr/>
      </xdr:nvSpPr>
      <xdr:spPr>
        <a:xfrm>
          <a:off x="2857500" y="1054798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62</xdr:row>
      <xdr:rowOff>22860</xdr:rowOff>
    </xdr:to>
    <xdr:cxnSp macro="">
      <xdr:nvCxnSpPr>
        <xdr:cNvPr id="190" name="直線コネクタ 189">
          <a:extLst>
            <a:ext uri="{FF2B5EF4-FFF2-40B4-BE49-F238E27FC236}">
              <a16:creationId xmlns:a16="http://schemas.microsoft.com/office/drawing/2014/main" id="{E0A9BA4E-A5D6-4B1D-B615-1B20DC6A597B}"/>
            </a:ext>
          </a:extLst>
        </xdr:cNvPr>
        <xdr:cNvCxnSpPr/>
      </xdr:nvCxnSpPr>
      <xdr:spPr>
        <a:xfrm>
          <a:off x="2911475" y="105956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22352</xdr:rowOff>
    </xdr:from>
    <xdr:to>
      <xdr:col>10</xdr:col>
      <xdr:colOff>165100</xdr:colOff>
      <xdr:row>61</xdr:row>
      <xdr:rowOff>123952</xdr:rowOff>
    </xdr:to>
    <xdr:sp macro="" textlink="">
      <xdr:nvSpPr>
        <xdr:cNvPr id="191" name="楕円 190">
          <a:extLst>
            <a:ext uri="{FF2B5EF4-FFF2-40B4-BE49-F238E27FC236}">
              <a16:creationId xmlns:a16="http://schemas.microsoft.com/office/drawing/2014/main" id="{B1341B18-2A84-4CEB-8ABF-3AB43A4D5373}"/>
            </a:ext>
          </a:extLst>
        </xdr:cNvPr>
        <xdr:cNvSpPr/>
      </xdr:nvSpPr>
      <xdr:spPr>
        <a:xfrm>
          <a:off x="1971675" y="10480802"/>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73152</xdr:rowOff>
    </xdr:from>
    <xdr:to>
      <xdr:col>15</xdr:col>
      <xdr:colOff>50800</xdr:colOff>
      <xdr:row>61</xdr:row>
      <xdr:rowOff>137160</xdr:rowOff>
    </xdr:to>
    <xdr:cxnSp macro="">
      <xdr:nvCxnSpPr>
        <xdr:cNvPr id="192" name="直線コネクタ 191">
          <a:extLst>
            <a:ext uri="{FF2B5EF4-FFF2-40B4-BE49-F238E27FC236}">
              <a16:creationId xmlns:a16="http://schemas.microsoft.com/office/drawing/2014/main" id="{63FDFA6B-5E2D-446F-B83D-469E53567515}"/>
            </a:ext>
          </a:extLst>
        </xdr:cNvPr>
        <xdr:cNvCxnSpPr/>
      </xdr:nvCxnSpPr>
      <xdr:spPr>
        <a:xfrm>
          <a:off x="2019300" y="10531602"/>
          <a:ext cx="892175"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3" name="楕円 192">
          <a:extLst>
            <a:ext uri="{FF2B5EF4-FFF2-40B4-BE49-F238E27FC236}">
              <a16:creationId xmlns:a16="http://schemas.microsoft.com/office/drawing/2014/main" id="{DE1F9C23-3760-4DAD-8FB7-C21531F957CD}"/>
            </a:ext>
          </a:extLst>
        </xdr:cNvPr>
        <xdr:cNvSpPr/>
      </xdr:nvSpPr>
      <xdr:spPr>
        <a:xfrm>
          <a:off x="1082675" y="1041908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73152</xdr:rowOff>
    </xdr:to>
    <xdr:cxnSp macro="">
      <xdr:nvCxnSpPr>
        <xdr:cNvPr id="194" name="直線コネクタ 193">
          <a:extLst>
            <a:ext uri="{FF2B5EF4-FFF2-40B4-BE49-F238E27FC236}">
              <a16:creationId xmlns:a16="http://schemas.microsoft.com/office/drawing/2014/main" id="{C6BB534A-319F-4783-BFD1-D383AA2CD99E}"/>
            </a:ext>
          </a:extLst>
        </xdr:cNvPr>
        <xdr:cNvCxnSpPr/>
      </xdr:nvCxnSpPr>
      <xdr:spPr>
        <a:xfrm>
          <a:off x="1133475" y="10473055"/>
          <a:ext cx="885825"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37609</xdr:rowOff>
    </xdr:from>
    <xdr:ext cx="405111" cy="259045"/>
    <xdr:sp macro="" textlink="">
      <xdr:nvSpPr>
        <xdr:cNvPr id="195" name="n_1aveValue【体育館・プール】&#10;有形固定資産減価償却率">
          <a:extLst>
            <a:ext uri="{FF2B5EF4-FFF2-40B4-BE49-F238E27FC236}">
              <a16:creationId xmlns:a16="http://schemas.microsoft.com/office/drawing/2014/main" id="{FD7F9CC3-79BF-45CD-9851-301BF3DF92A1}"/>
            </a:ext>
          </a:extLst>
        </xdr:cNvPr>
        <xdr:cNvSpPr txBox="1"/>
      </xdr:nvSpPr>
      <xdr:spPr>
        <a:xfrm>
          <a:off x="3582044" y="1015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154195</xdr:rowOff>
    </xdr:from>
    <xdr:ext cx="405111" cy="259045"/>
    <xdr:sp macro="" textlink="">
      <xdr:nvSpPr>
        <xdr:cNvPr id="196" name="n_2aveValue【体育館・プール】&#10;有形固定資産減価償却率">
          <a:extLst>
            <a:ext uri="{FF2B5EF4-FFF2-40B4-BE49-F238E27FC236}">
              <a16:creationId xmlns:a16="http://schemas.microsoft.com/office/drawing/2014/main" id="{EF2538CA-B6EB-456F-BCDC-7A94FCD34032}"/>
            </a:ext>
          </a:extLst>
        </xdr:cNvPr>
        <xdr:cNvSpPr txBox="1"/>
      </xdr:nvSpPr>
      <xdr:spPr>
        <a:xfrm>
          <a:off x="2705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156481</xdr:rowOff>
    </xdr:from>
    <xdr:ext cx="405111" cy="259045"/>
    <xdr:sp macro="" textlink="">
      <xdr:nvSpPr>
        <xdr:cNvPr id="197" name="n_3aveValue【体育館・プール】&#10;有形固定資産減価償却率">
          <a:extLst>
            <a:ext uri="{FF2B5EF4-FFF2-40B4-BE49-F238E27FC236}">
              <a16:creationId xmlns:a16="http://schemas.microsoft.com/office/drawing/2014/main" id="{F61C48E2-8FCB-430B-A687-07220A0AEA4D}"/>
            </a:ext>
          </a:extLst>
        </xdr:cNvPr>
        <xdr:cNvSpPr txBox="1"/>
      </xdr:nvSpPr>
      <xdr:spPr>
        <a:xfrm>
          <a:off x="1819919" y="1010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97045</xdr:rowOff>
    </xdr:from>
    <xdr:ext cx="405111" cy="259045"/>
    <xdr:sp macro="" textlink="">
      <xdr:nvSpPr>
        <xdr:cNvPr id="198" name="n_4aveValue【体育館・プール】&#10;有形固定資産減価償却率">
          <a:extLst>
            <a:ext uri="{FF2B5EF4-FFF2-40B4-BE49-F238E27FC236}">
              <a16:creationId xmlns:a16="http://schemas.microsoft.com/office/drawing/2014/main" id="{02A4B9C4-CD90-497E-B46A-A1290C3E4504}"/>
            </a:ext>
          </a:extLst>
        </xdr:cNvPr>
        <xdr:cNvSpPr txBox="1"/>
      </xdr:nvSpPr>
      <xdr:spPr>
        <a:xfrm>
          <a:off x="930919"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199" name="n_1mainValue【体育館・プール】&#10;有形固定資産減価償却率">
          <a:extLst>
            <a:ext uri="{FF2B5EF4-FFF2-40B4-BE49-F238E27FC236}">
              <a16:creationId xmlns:a16="http://schemas.microsoft.com/office/drawing/2014/main" id="{C09B1350-7DAB-4F42-8954-E00B6B9888B0}"/>
            </a:ext>
          </a:extLst>
        </xdr:cNvPr>
        <xdr:cNvSpPr txBox="1"/>
      </xdr:nvSpPr>
      <xdr:spPr>
        <a:xfrm>
          <a:off x="3582044" y="1069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0" name="n_2mainValue【体育館・プール】&#10;有形固定資産減価償却率">
          <a:extLst>
            <a:ext uri="{FF2B5EF4-FFF2-40B4-BE49-F238E27FC236}">
              <a16:creationId xmlns:a16="http://schemas.microsoft.com/office/drawing/2014/main" id="{39A06E94-0AA4-4B95-991D-6B02D0E18965}"/>
            </a:ext>
          </a:extLst>
        </xdr:cNvPr>
        <xdr:cNvSpPr txBox="1"/>
      </xdr:nvSpPr>
      <xdr:spPr>
        <a:xfrm>
          <a:off x="2705744" y="1064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115079</xdr:rowOff>
    </xdr:from>
    <xdr:ext cx="405111" cy="259045"/>
    <xdr:sp macro="" textlink="">
      <xdr:nvSpPr>
        <xdr:cNvPr id="201" name="n_3mainValue【体育館・プール】&#10;有形固定資産減価償却率">
          <a:extLst>
            <a:ext uri="{FF2B5EF4-FFF2-40B4-BE49-F238E27FC236}">
              <a16:creationId xmlns:a16="http://schemas.microsoft.com/office/drawing/2014/main" id="{80D55F3E-F0BD-49B5-B438-19693ACDDA67}"/>
            </a:ext>
          </a:extLst>
        </xdr:cNvPr>
        <xdr:cNvSpPr txBox="1"/>
      </xdr:nvSpPr>
      <xdr:spPr>
        <a:xfrm>
          <a:off x="1819919"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202" name="n_4mainValue【体育館・プール】&#10;有形固定資産減価償却率">
          <a:extLst>
            <a:ext uri="{FF2B5EF4-FFF2-40B4-BE49-F238E27FC236}">
              <a16:creationId xmlns:a16="http://schemas.microsoft.com/office/drawing/2014/main" id="{AF7AC0D6-2A72-49FD-9605-EE48FAD979DB}"/>
            </a:ext>
          </a:extLst>
        </xdr:cNvPr>
        <xdr:cNvSpPr txBox="1"/>
      </xdr:nvSpPr>
      <xdr:spPr>
        <a:xfrm>
          <a:off x="930919"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883F7E6D-AC03-4413-BD6B-1D129436AF45}"/>
            </a:ext>
          </a:extLst>
        </xdr:cNvPr>
        <xdr:cNvSpPr/>
      </xdr:nvSpPr>
      <xdr:spPr>
        <a:xfrm>
          <a:off x="6607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A62967A5-15AF-4912-9EE1-743D23C99BFD}"/>
            </a:ext>
          </a:extLst>
        </xdr:cNvPr>
        <xdr:cNvSpPr/>
      </xdr:nvSpPr>
      <xdr:spPr>
        <a:xfrm>
          <a:off x="6734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9499CCC-2BC9-4215-AEC9-8D8E95F68C56}"/>
            </a:ext>
          </a:extLst>
        </xdr:cNvPr>
        <xdr:cNvSpPr/>
      </xdr:nvSpPr>
      <xdr:spPr>
        <a:xfrm>
          <a:off x="6734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E9D50299-7072-4BDF-928C-41E24CCEB86F}"/>
            </a:ext>
          </a:extLst>
        </xdr:cNvPr>
        <xdr:cNvSpPr/>
      </xdr:nvSpPr>
      <xdr:spPr>
        <a:xfrm>
          <a:off x="7750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B3C78CCA-D372-42A2-9CB5-F03A32203034}"/>
            </a:ext>
          </a:extLst>
        </xdr:cNvPr>
        <xdr:cNvSpPr/>
      </xdr:nvSpPr>
      <xdr:spPr>
        <a:xfrm>
          <a:off x="7750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20026AAC-8559-475F-B021-0920F46FA7B1}"/>
            </a:ext>
          </a:extLst>
        </xdr:cNvPr>
        <xdr:cNvSpPr/>
      </xdr:nvSpPr>
      <xdr:spPr>
        <a:xfrm>
          <a:off x="8893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F7BF7706-ACDB-4AD2-BBFD-5542FE4E2E35}"/>
            </a:ext>
          </a:extLst>
        </xdr:cNvPr>
        <xdr:cNvSpPr/>
      </xdr:nvSpPr>
      <xdr:spPr>
        <a:xfrm>
          <a:off x="8893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3A0D289B-FC7F-40C4-968A-8844BC18F3BB}"/>
            </a:ext>
          </a:extLst>
        </xdr:cNvPr>
        <xdr:cNvSpPr/>
      </xdr:nvSpPr>
      <xdr:spPr>
        <a:xfrm>
          <a:off x="6607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CB4650D0-9E7E-4530-BF8F-3A4A1B88B859}"/>
            </a:ext>
          </a:extLst>
        </xdr:cNvPr>
        <xdr:cNvSpPr txBox="1"/>
      </xdr:nvSpPr>
      <xdr:spPr>
        <a:xfrm>
          <a:off x="65690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1FBFD317-18C1-48BF-9F66-D6AB7F2ADB2B}"/>
            </a:ext>
          </a:extLst>
        </xdr:cNvPr>
        <xdr:cNvCxnSpPr/>
      </xdr:nvCxnSpPr>
      <xdr:spPr>
        <a:xfrm>
          <a:off x="6607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8EF6EA42-671C-43C2-AB4F-2134B7BB3C23}"/>
            </a:ext>
          </a:extLst>
        </xdr:cNvPr>
        <xdr:cNvCxnSpPr/>
      </xdr:nvCxnSpPr>
      <xdr:spPr>
        <a:xfrm>
          <a:off x="6607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0D4B7ED0-D8E0-4133-AEAD-234CA3D2CE20}"/>
            </a:ext>
          </a:extLst>
        </xdr:cNvPr>
        <xdr:cNvSpPr txBox="1"/>
      </xdr:nvSpPr>
      <xdr:spPr>
        <a:xfrm>
          <a:off x="6136821"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7D9F9BC2-B0E6-4DD7-968A-6C262FA0E601}"/>
            </a:ext>
          </a:extLst>
        </xdr:cNvPr>
        <xdr:cNvCxnSpPr/>
      </xdr:nvCxnSpPr>
      <xdr:spPr>
        <a:xfrm>
          <a:off x="6607175"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FA3222CB-7E02-44B2-934B-82E8B79BB568}"/>
            </a:ext>
          </a:extLst>
        </xdr:cNvPr>
        <xdr:cNvSpPr txBox="1"/>
      </xdr:nvSpPr>
      <xdr:spPr>
        <a:xfrm>
          <a:off x="6136821" y="1052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7040EA53-6226-4E9C-AE2D-DC40EDCCA012}"/>
            </a:ext>
          </a:extLst>
        </xdr:cNvPr>
        <xdr:cNvCxnSpPr/>
      </xdr:nvCxnSpPr>
      <xdr:spPr>
        <a:xfrm>
          <a:off x="6607175"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9D0515E7-B99C-420A-8964-5C08F6B03D15}"/>
            </a:ext>
          </a:extLst>
        </xdr:cNvPr>
        <xdr:cNvSpPr txBox="1"/>
      </xdr:nvSpPr>
      <xdr:spPr>
        <a:xfrm>
          <a:off x="6136821" y="1014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F0C4CC8C-0908-4677-AA04-23FA8D5CD41B}"/>
            </a:ext>
          </a:extLst>
        </xdr:cNvPr>
        <xdr:cNvCxnSpPr/>
      </xdr:nvCxnSpPr>
      <xdr:spPr>
        <a:xfrm>
          <a:off x="6607175"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E256623C-04F0-488B-81BE-8072F0997C2F}"/>
            </a:ext>
          </a:extLst>
        </xdr:cNvPr>
        <xdr:cNvSpPr txBox="1"/>
      </xdr:nvSpPr>
      <xdr:spPr>
        <a:xfrm>
          <a:off x="6136821" y="976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E7533918-DC93-4B1C-9C6E-1DB2941F5A3E}"/>
            </a:ext>
          </a:extLst>
        </xdr:cNvPr>
        <xdr:cNvCxnSpPr/>
      </xdr:nvCxnSpPr>
      <xdr:spPr>
        <a:xfrm>
          <a:off x="6607175"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4FDEF853-9414-4CDA-BF4C-6A43006CEBFF}"/>
            </a:ext>
          </a:extLst>
        </xdr:cNvPr>
        <xdr:cNvSpPr txBox="1"/>
      </xdr:nvSpPr>
      <xdr:spPr>
        <a:xfrm>
          <a:off x="6136821" y="938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50D434BB-3A1F-40A8-AD6D-2C2F3BC52F6B}"/>
            </a:ext>
          </a:extLst>
        </xdr:cNvPr>
        <xdr:cNvCxnSpPr/>
      </xdr:nvCxnSpPr>
      <xdr:spPr>
        <a:xfrm>
          <a:off x="6607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6BCE6EAE-FC81-4B10-86E4-8B3FC6C891B8}"/>
            </a:ext>
          </a:extLst>
        </xdr:cNvPr>
        <xdr:cNvSpPr txBox="1"/>
      </xdr:nvSpPr>
      <xdr:spPr>
        <a:xfrm>
          <a:off x="6136821" y="900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EB9E06A5-6D86-4BC8-BCCD-D0EDE4BC4F31}"/>
            </a:ext>
          </a:extLst>
        </xdr:cNvPr>
        <xdr:cNvSpPr/>
      </xdr:nvSpPr>
      <xdr:spPr>
        <a:xfrm>
          <a:off x="6607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0</xdr:rowOff>
    </xdr:to>
    <xdr:cxnSp macro="">
      <xdr:nvCxnSpPr>
        <xdr:cNvPr id="226" name="直線コネクタ 225">
          <a:extLst>
            <a:ext uri="{FF2B5EF4-FFF2-40B4-BE49-F238E27FC236}">
              <a16:creationId xmlns:a16="http://schemas.microsoft.com/office/drawing/2014/main" id="{DFD67986-7F18-4714-B38C-209CD84BF55F}"/>
            </a:ext>
          </a:extLst>
        </xdr:cNvPr>
        <xdr:cNvCxnSpPr/>
      </xdr:nvCxnSpPr>
      <xdr:spPr>
        <a:xfrm flipV="1">
          <a:off x="10476865" y="9653905"/>
          <a:ext cx="0" cy="114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7" name="【体育館・プール】&#10;一人当たり面積最小値テキスト">
          <a:extLst>
            <a:ext uri="{FF2B5EF4-FFF2-40B4-BE49-F238E27FC236}">
              <a16:creationId xmlns:a16="http://schemas.microsoft.com/office/drawing/2014/main" id="{7594B5D4-E4BD-4EC8-94F4-0B3456EC0FEA}"/>
            </a:ext>
          </a:extLst>
        </xdr:cNvPr>
        <xdr:cNvSpPr txBox="1"/>
      </xdr:nvSpPr>
      <xdr:spPr>
        <a:xfrm>
          <a:off x="10515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8" name="直線コネクタ 227">
          <a:extLst>
            <a:ext uri="{FF2B5EF4-FFF2-40B4-BE49-F238E27FC236}">
              <a16:creationId xmlns:a16="http://schemas.microsoft.com/office/drawing/2014/main" id="{9173206A-F018-4509-A6D4-E3C68D1EF561}"/>
            </a:ext>
          </a:extLst>
        </xdr:cNvPr>
        <xdr:cNvCxnSpPr/>
      </xdr:nvCxnSpPr>
      <xdr:spPr>
        <a:xfrm>
          <a:off x="10391775"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29" name="【体育館・プール】&#10;一人当たり面積最大値テキスト">
          <a:extLst>
            <a:ext uri="{FF2B5EF4-FFF2-40B4-BE49-F238E27FC236}">
              <a16:creationId xmlns:a16="http://schemas.microsoft.com/office/drawing/2014/main" id="{938C0434-0B66-4473-B2C6-9B78B0C90293}"/>
            </a:ext>
          </a:extLst>
        </xdr:cNvPr>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0" name="直線コネクタ 229">
          <a:extLst>
            <a:ext uri="{FF2B5EF4-FFF2-40B4-BE49-F238E27FC236}">
              <a16:creationId xmlns:a16="http://schemas.microsoft.com/office/drawing/2014/main" id="{47E6AD4F-89C8-4C18-8A1C-7F4B2D31A2BD}"/>
            </a:ext>
          </a:extLst>
        </xdr:cNvPr>
        <xdr:cNvCxnSpPr/>
      </xdr:nvCxnSpPr>
      <xdr:spPr>
        <a:xfrm>
          <a:off x="10391775" y="965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1" name="【体育館・プール】&#10;一人当たり面積平均値テキスト">
          <a:extLst>
            <a:ext uri="{FF2B5EF4-FFF2-40B4-BE49-F238E27FC236}">
              <a16:creationId xmlns:a16="http://schemas.microsoft.com/office/drawing/2014/main" id="{B2ED247A-19D4-468B-8256-F25C45AB6B38}"/>
            </a:ext>
          </a:extLst>
        </xdr:cNvPr>
        <xdr:cNvSpPr txBox="1"/>
      </xdr:nvSpPr>
      <xdr:spPr>
        <a:xfrm>
          <a:off x="10515600" y="1039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2" name="フローチャート: 判断 231">
          <a:extLst>
            <a:ext uri="{FF2B5EF4-FFF2-40B4-BE49-F238E27FC236}">
              <a16:creationId xmlns:a16="http://schemas.microsoft.com/office/drawing/2014/main" id="{E7E5AE18-F1D5-4D17-B700-70FB21D97655}"/>
            </a:ext>
          </a:extLst>
        </xdr:cNvPr>
        <xdr:cNvSpPr/>
      </xdr:nvSpPr>
      <xdr:spPr>
        <a:xfrm>
          <a:off x="10429875" y="1053719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2C23C632-D096-4049-B3B5-B0C5502C5F40}"/>
            </a:ext>
          </a:extLst>
        </xdr:cNvPr>
        <xdr:cNvSpPr/>
      </xdr:nvSpPr>
      <xdr:spPr>
        <a:xfrm>
          <a:off x="9591675" y="105517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34" name="フローチャート: 判断 233">
          <a:extLst>
            <a:ext uri="{FF2B5EF4-FFF2-40B4-BE49-F238E27FC236}">
              <a16:creationId xmlns:a16="http://schemas.microsoft.com/office/drawing/2014/main" id="{23343D98-0B58-4989-B583-3B99D0A7D02C}"/>
            </a:ext>
          </a:extLst>
        </xdr:cNvPr>
        <xdr:cNvSpPr/>
      </xdr:nvSpPr>
      <xdr:spPr>
        <a:xfrm>
          <a:off x="8702675" y="1049464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48260</xdr:rowOff>
    </xdr:from>
    <xdr:to>
      <xdr:col>41</xdr:col>
      <xdr:colOff>101600</xdr:colOff>
      <xdr:row>61</xdr:row>
      <xdr:rowOff>149860</xdr:rowOff>
    </xdr:to>
    <xdr:sp macro="" textlink="">
      <xdr:nvSpPr>
        <xdr:cNvPr id="235" name="フローチャート: 判断 234">
          <a:extLst>
            <a:ext uri="{FF2B5EF4-FFF2-40B4-BE49-F238E27FC236}">
              <a16:creationId xmlns:a16="http://schemas.microsoft.com/office/drawing/2014/main" id="{4757B1E6-552F-45B7-B84A-B35FED11E925}"/>
            </a:ext>
          </a:extLst>
        </xdr:cNvPr>
        <xdr:cNvSpPr/>
      </xdr:nvSpPr>
      <xdr:spPr>
        <a:xfrm>
          <a:off x="7810500" y="1050988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46612E6D-99BB-47FA-9732-B7AF42096E3E}"/>
            </a:ext>
          </a:extLst>
        </xdr:cNvPr>
        <xdr:cNvSpPr/>
      </xdr:nvSpPr>
      <xdr:spPr>
        <a:xfrm>
          <a:off x="6924675" y="105327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7DE4E5F-184E-4254-956A-17BFD508841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70C31B9-DF39-4C48-9D76-90788C6C11C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CA656D2-2939-425D-BC56-32DCD05ECB64}"/>
            </a:ext>
          </a:extLst>
        </xdr:cNvPr>
        <xdr:cNvSpPr txBox="1"/>
      </xdr:nvSpPr>
      <xdr:spPr>
        <a:xfrm>
          <a:off x="856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70E62F7-032D-47F6-8C16-BC535C997E29}"/>
            </a:ext>
          </a:extLst>
        </xdr:cNvPr>
        <xdr:cNvSpPr txBox="1"/>
      </xdr:nvSpPr>
      <xdr:spPr>
        <a:xfrm>
          <a:off x="767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6B08544-8CBF-4A4A-A1D8-E0976C10A17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42" name="楕円 241">
          <a:extLst>
            <a:ext uri="{FF2B5EF4-FFF2-40B4-BE49-F238E27FC236}">
              <a16:creationId xmlns:a16="http://schemas.microsoft.com/office/drawing/2014/main" id="{8FFDAECF-45D3-4143-82DD-780E741C37E3}"/>
            </a:ext>
          </a:extLst>
        </xdr:cNvPr>
        <xdr:cNvSpPr/>
      </xdr:nvSpPr>
      <xdr:spPr>
        <a:xfrm>
          <a:off x="10429875" y="106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130827</xdr:rowOff>
    </xdr:from>
    <xdr:ext cx="469744" cy="259045"/>
    <xdr:sp macro="" textlink="">
      <xdr:nvSpPr>
        <xdr:cNvPr id="243" name="【体育館・プール】&#10;一人当たり面積該当値テキスト">
          <a:extLst>
            <a:ext uri="{FF2B5EF4-FFF2-40B4-BE49-F238E27FC236}">
              <a16:creationId xmlns:a16="http://schemas.microsoft.com/office/drawing/2014/main" id="{1CD118C3-4E47-40A7-8198-034A29D641A6}"/>
            </a:ext>
          </a:extLst>
        </xdr:cNvPr>
        <xdr:cNvSpPr txBox="1"/>
      </xdr:nvSpPr>
      <xdr:spPr>
        <a:xfrm>
          <a:off x="10515600"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44" name="楕円 243">
          <a:extLst>
            <a:ext uri="{FF2B5EF4-FFF2-40B4-BE49-F238E27FC236}">
              <a16:creationId xmlns:a16="http://schemas.microsoft.com/office/drawing/2014/main" id="{1F595525-0F23-42DD-B08D-6C90C1E58D48}"/>
            </a:ext>
          </a:extLst>
        </xdr:cNvPr>
        <xdr:cNvSpPr/>
      </xdr:nvSpPr>
      <xdr:spPr>
        <a:xfrm>
          <a:off x="9591675" y="106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95250</xdr:rowOff>
    </xdr:from>
    <xdr:to>
      <xdr:col>55</xdr:col>
      <xdr:colOff>0</xdr:colOff>
      <xdr:row>62</xdr:row>
      <xdr:rowOff>95250</xdr:rowOff>
    </xdr:to>
    <xdr:cxnSp macro="">
      <xdr:nvCxnSpPr>
        <xdr:cNvPr id="245" name="直線コネクタ 244">
          <a:extLst>
            <a:ext uri="{FF2B5EF4-FFF2-40B4-BE49-F238E27FC236}">
              <a16:creationId xmlns:a16="http://schemas.microsoft.com/office/drawing/2014/main" id="{6FB5619F-E6D1-4DAA-ACE5-BD3CE64AE4D0}"/>
            </a:ext>
          </a:extLst>
        </xdr:cNvPr>
        <xdr:cNvCxnSpPr/>
      </xdr:nvCxnSpPr>
      <xdr:spPr>
        <a:xfrm>
          <a:off x="9639300" y="1072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6" name="楕円 245">
          <a:extLst>
            <a:ext uri="{FF2B5EF4-FFF2-40B4-BE49-F238E27FC236}">
              <a16:creationId xmlns:a16="http://schemas.microsoft.com/office/drawing/2014/main" id="{F75D0EEB-9895-4C2F-9E2C-320AFE340767}"/>
            </a:ext>
          </a:extLst>
        </xdr:cNvPr>
        <xdr:cNvSpPr/>
      </xdr:nvSpPr>
      <xdr:spPr>
        <a:xfrm>
          <a:off x="8702675" y="106775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95250</xdr:rowOff>
    </xdr:from>
    <xdr:to>
      <xdr:col>50</xdr:col>
      <xdr:colOff>114300</xdr:colOff>
      <xdr:row>62</xdr:row>
      <xdr:rowOff>95250</xdr:rowOff>
    </xdr:to>
    <xdr:cxnSp macro="">
      <xdr:nvCxnSpPr>
        <xdr:cNvPr id="247" name="直線コネクタ 246">
          <a:extLst>
            <a:ext uri="{FF2B5EF4-FFF2-40B4-BE49-F238E27FC236}">
              <a16:creationId xmlns:a16="http://schemas.microsoft.com/office/drawing/2014/main" id="{785234EA-7764-4861-A925-DD80F7BC03C4}"/>
            </a:ext>
          </a:extLst>
        </xdr:cNvPr>
        <xdr:cNvCxnSpPr/>
      </xdr:nvCxnSpPr>
      <xdr:spPr>
        <a:xfrm>
          <a:off x="8753475" y="107251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48260</xdr:rowOff>
    </xdr:from>
    <xdr:to>
      <xdr:col>41</xdr:col>
      <xdr:colOff>101600</xdr:colOff>
      <xdr:row>62</xdr:row>
      <xdr:rowOff>149860</xdr:rowOff>
    </xdr:to>
    <xdr:sp macro="" textlink="">
      <xdr:nvSpPr>
        <xdr:cNvPr id="248" name="楕円 247">
          <a:extLst>
            <a:ext uri="{FF2B5EF4-FFF2-40B4-BE49-F238E27FC236}">
              <a16:creationId xmlns:a16="http://schemas.microsoft.com/office/drawing/2014/main" id="{9C8E0506-7996-4152-B554-9B0E7A444806}"/>
            </a:ext>
          </a:extLst>
        </xdr:cNvPr>
        <xdr:cNvSpPr/>
      </xdr:nvSpPr>
      <xdr:spPr>
        <a:xfrm>
          <a:off x="7810500" y="1068133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95250</xdr:rowOff>
    </xdr:from>
    <xdr:to>
      <xdr:col>45</xdr:col>
      <xdr:colOff>177800</xdr:colOff>
      <xdr:row>62</xdr:row>
      <xdr:rowOff>99060</xdr:rowOff>
    </xdr:to>
    <xdr:cxnSp macro="">
      <xdr:nvCxnSpPr>
        <xdr:cNvPr id="249" name="直線コネクタ 248">
          <a:extLst>
            <a:ext uri="{FF2B5EF4-FFF2-40B4-BE49-F238E27FC236}">
              <a16:creationId xmlns:a16="http://schemas.microsoft.com/office/drawing/2014/main" id="{1107963C-475F-4475-9EDF-580D33767FC2}"/>
            </a:ext>
          </a:extLst>
        </xdr:cNvPr>
        <xdr:cNvCxnSpPr/>
      </xdr:nvCxnSpPr>
      <xdr:spPr>
        <a:xfrm flipV="1">
          <a:off x="7864475" y="10725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48260</xdr:rowOff>
    </xdr:from>
    <xdr:to>
      <xdr:col>36</xdr:col>
      <xdr:colOff>165100</xdr:colOff>
      <xdr:row>62</xdr:row>
      <xdr:rowOff>149860</xdr:rowOff>
    </xdr:to>
    <xdr:sp macro="" textlink="">
      <xdr:nvSpPr>
        <xdr:cNvPr id="250" name="楕円 249">
          <a:extLst>
            <a:ext uri="{FF2B5EF4-FFF2-40B4-BE49-F238E27FC236}">
              <a16:creationId xmlns:a16="http://schemas.microsoft.com/office/drawing/2014/main" id="{99C9CD2B-EE53-43B7-A71E-18A568276772}"/>
            </a:ext>
          </a:extLst>
        </xdr:cNvPr>
        <xdr:cNvSpPr/>
      </xdr:nvSpPr>
      <xdr:spPr>
        <a:xfrm>
          <a:off x="6924675" y="106813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99060</xdr:rowOff>
    </xdr:from>
    <xdr:to>
      <xdr:col>41</xdr:col>
      <xdr:colOff>50800</xdr:colOff>
      <xdr:row>62</xdr:row>
      <xdr:rowOff>99060</xdr:rowOff>
    </xdr:to>
    <xdr:cxnSp macro="">
      <xdr:nvCxnSpPr>
        <xdr:cNvPr id="251" name="直線コネクタ 250">
          <a:extLst>
            <a:ext uri="{FF2B5EF4-FFF2-40B4-BE49-F238E27FC236}">
              <a16:creationId xmlns:a16="http://schemas.microsoft.com/office/drawing/2014/main" id="{A0D6C63F-B4CE-4E89-8639-0963A5168104}"/>
            </a:ext>
          </a:extLst>
        </xdr:cNvPr>
        <xdr:cNvCxnSpPr/>
      </xdr:nvCxnSpPr>
      <xdr:spPr>
        <a:xfrm>
          <a:off x="6972300" y="10728960"/>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a:extLst>
            <a:ext uri="{FF2B5EF4-FFF2-40B4-BE49-F238E27FC236}">
              <a16:creationId xmlns:a16="http://schemas.microsoft.com/office/drawing/2014/main" id="{D7F2EF02-AF27-4330-8C08-A11BEC555F4A}"/>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151147</xdr:rowOff>
    </xdr:from>
    <xdr:ext cx="469744" cy="259045"/>
    <xdr:sp macro="" textlink="">
      <xdr:nvSpPr>
        <xdr:cNvPr id="253" name="n_2aveValue【体育館・プール】&#10;一人当たり面積">
          <a:extLst>
            <a:ext uri="{FF2B5EF4-FFF2-40B4-BE49-F238E27FC236}">
              <a16:creationId xmlns:a16="http://schemas.microsoft.com/office/drawing/2014/main" id="{930BCCF5-BCAC-4C66-BD48-C8C4B04D0EDF}"/>
            </a:ext>
          </a:extLst>
        </xdr:cNvPr>
        <xdr:cNvSpPr txBox="1"/>
      </xdr:nvSpPr>
      <xdr:spPr>
        <a:xfrm>
          <a:off x="8515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54" name="n_3aveValue【体育館・プール】&#10;一人当たり面積">
          <a:extLst>
            <a:ext uri="{FF2B5EF4-FFF2-40B4-BE49-F238E27FC236}">
              <a16:creationId xmlns:a16="http://schemas.microsoft.com/office/drawing/2014/main" id="{B72C13DA-19B8-4B0F-B2F6-797E346E7EA8}"/>
            </a:ext>
          </a:extLst>
        </xdr:cNvPr>
        <xdr:cNvSpPr txBox="1"/>
      </xdr:nvSpPr>
      <xdr:spPr>
        <a:xfrm>
          <a:off x="7629602" y="1028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a:extLst>
            <a:ext uri="{FF2B5EF4-FFF2-40B4-BE49-F238E27FC236}">
              <a16:creationId xmlns:a16="http://schemas.microsoft.com/office/drawing/2014/main" id="{A68AB8A3-465B-4363-AB32-92FD0E91B13C}"/>
            </a:ext>
          </a:extLst>
        </xdr:cNvPr>
        <xdr:cNvSpPr txBox="1"/>
      </xdr:nvSpPr>
      <xdr:spPr>
        <a:xfrm>
          <a:off x="6740602"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137177</xdr:rowOff>
    </xdr:from>
    <xdr:ext cx="469744" cy="259045"/>
    <xdr:sp macro="" textlink="">
      <xdr:nvSpPr>
        <xdr:cNvPr id="256" name="n_1mainValue【体育館・プール】&#10;一人当たり面積">
          <a:extLst>
            <a:ext uri="{FF2B5EF4-FFF2-40B4-BE49-F238E27FC236}">
              <a16:creationId xmlns:a16="http://schemas.microsoft.com/office/drawing/2014/main" id="{13C87E27-BC10-4533-A4D4-02055D26A3B7}"/>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57" name="n_2mainValue【体育館・プール】&#10;一人当たり面積">
          <a:extLst>
            <a:ext uri="{FF2B5EF4-FFF2-40B4-BE49-F238E27FC236}">
              <a16:creationId xmlns:a16="http://schemas.microsoft.com/office/drawing/2014/main" id="{7F4C7F28-F9FF-47E8-B3AE-59CC1EF54863}"/>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140987</xdr:rowOff>
    </xdr:from>
    <xdr:ext cx="469744" cy="259045"/>
    <xdr:sp macro="" textlink="">
      <xdr:nvSpPr>
        <xdr:cNvPr id="258" name="n_3mainValue【体育館・プール】&#10;一人当たり面積">
          <a:extLst>
            <a:ext uri="{FF2B5EF4-FFF2-40B4-BE49-F238E27FC236}">
              <a16:creationId xmlns:a16="http://schemas.microsoft.com/office/drawing/2014/main" id="{FFD83533-9B89-449D-8DE4-FE985CB1299D}"/>
            </a:ext>
          </a:extLst>
        </xdr:cNvPr>
        <xdr:cNvSpPr txBox="1"/>
      </xdr:nvSpPr>
      <xdr:spPr>
        <a:xfrm>
          <a:off x="7629602" y="1077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140987</xdr:rowOff>
    </xdr:from>
    <xdr:ext cx="469744" cy="259045"/>
    <xdr:sp macro="" textlink="">
      <xdr:nvSpPr>
        <xdr:cNvPr id="259" name="n_4mainValue【体育館・プール】&#10;一人当たり面積">
          <a:extLst>
            <a:ext uri="{FF2B5EF4-FFF2-40B4-BE49-F238E27FC236}">
              <a16:creationId xmlns:a16="http://schemas.microsoft.com/office/drawing/2014/main" id="{46A3C51A-4306-4530-A0F6-53C09FD93F50}"/>
            </a:ext>
          </a:extLst>
        </xdr:cNvPr>
        <xdr:cNvSpPr txBox="1"/>
      </xdr:nvSpPr>
      <xdr:spPr>
        <a:xfrm>
          <a:off x="6740602" y="1077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706C380B-A3A4-4A32-9D2D-1838A76529DF}"/>
            </a:ext>
          </a:extLst>
        </xdr:cNvPr>
        <xdr:cNvSpPr/>
      </xdr:nvSpPr>
      <xdr:spPr>
        <a:xfrm>
          <a:off x="762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5DFDCFFF-3A12-47E4-B5AA-8075B545E74C}"/>
            </a:ext>
          </a:extLst>
        </xdr:cNvPr>
        <xdr:cNvSpPr/>
      </xdr:nvSpPr>
      <xdr:spPr>
        <a:xfrm>
          <a:off x="8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BEB8AF8C-B5D8-41E3-A4AB-1822EEB15EC2}"/>
            </a:ext>
          </a:extLst>
        </xdr:cNvPr>
        <xdr:cNvSpPr/>
      </xdr:nvSpPr>
      <xdr:spPr>
        <a:xfrm>
          <a:off x="8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EAB2865-71A8-40FB-BA5B-569858F70E8A}"/>
            </a:ext>
          </a:extLst>
        </xdr:cNvPr>
        <xdr:cNvSpPr/>
      </xdr:nvSpPr>
      <xdr:spPr>
        <a:xfrm>
          <a:off x="1905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F96D90F8-222B-4E38-810F-4C71F87672D4}"/>
            </a:ext>
          </a:extLst>
        </xdr:cNvPr>
        <xdr:cNvSpPr/>
      </xdr:nvSpPr>
      <xdr:spPr>
        <a:xfrm>
          <a:off x="1905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6D7D6CE0-82C1-4DF0-A541-18D6B4CDB9FD}"/>
            </a:ext>
          </a:extLst>
        </xdr:cNvPr>
        <xdr:cNvSpPr/>
      </xdr:nvSpPr>
      <xdr:spPr>
        <a:xfrm>
          <a:off x="3048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423C3294-3579-4356-B6D4-853D45B80DD5}"/>
            </a:ext>
          </a:extLst>
        </xdr:cNvPr>
        <xdr:cNvSpPr/>
      </xdr:nvSpPr>
      <xdr:spPr>
        <a:xfrm>
          <a:off x="3048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BE59E4C8-3813-4F9E-8C83-E59082AD4F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DA4F5115-40B8-4013-8154-BA3C057EA79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4B7E4EC1-6622-4206-821A-E9CCD278A7B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03D6CA94-99E5-4F2A-A4B5-2307198F002A}"/>
            </a:ext>
          </a:extLst>
        </xdr:cNvPr>
        <xdr:cNvSpPr txBox="1"/>
      </xdr:nvSpPr>
      <xdr:spPr>
        <a:xfrm>
          <a:off x="358941" y="15100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1" name="直線コネクタ 270">
          <a:extLst>
            <a:ext uri="{FF2B5EF4-FFF2-40B4-BE49-F238E27FC236}">
              <a16:creationId xmlns:a16="http://schemas.microsoft.com/office/drawing/2014/main" id="{29FB7CDB-8353-42EA-8AA2-251CECCA552D}"/>
            </a:ext>
          </a:extLst>
        </xdr:cNvPr>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2" name="テキスト ボックス 271">
          <a:extLst>
            <a:ext uri="{FF2B5EF4-FFF2-40B4-BE49-F238E27FC236}">
              <a16:creationId xmlns:a16="http://schemas.microsoft.com/office/drawing/2014/main" id="{285687BA-A7A0-4F69-88F7-A31AF2AD16FE}"/>
            </a:ext>
          </a:extLst>
        </xdr:cNvPr>
        <xdr:cNvSpPr txBox="1"/>
      </xdr:nvSpPr>
      <xdr:spPr>
        <a:xfrm>
          <a:off x="358941" y="14815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3" name="直線コネクタ 272">
          <a:extLst>
            <a:ext uri="{FF2B5EF4-FFF2-40B4-BE49-F238E27FC236}">
              <a16:creationId xmlns:a16="http://schemas.microsoft.com/office/drawing/2014/main" id="{189FB9B5-63C8-4D35-A41A-623222FE79F4}"/>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4" name="テキスト ボックス 273">
          <a:extLst>
            <a:ext uri="{FF2B5EF4-FFF2-40B4-BE49-F238E27FC236}">
              <a16:creationId xmlns:a16="http://schemas.microsoft.com/office/drawing/2014/main" id="{FABCF4B8-AAE6-401A-8D96-2A9D5D09376A}"/>
            </a:ext>
          </a:extLst>
        </xdr:cNvPr>
        <xdr:cNvSpPr txBox="1"/>
      </xdr:nvSpPr>
      <xdr:spPr>
        <a:xfrm>
          <a:off x="358941" y="1452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5" name="直線コネクタ 274">
          <a:extLst>
            <a:ext uri="{FF2B5EF4-FFF2-40B4-BE49-F238E27FC236}">
              <a16:creationId xmlns:a16="http://schemas.microsoft.com/office/drawing/2014/main" id="{700A45B2-AFED-4ED2-A302-C27340E3825F}"/>
            </a:ext>
          </a:extLst>
        </xdr:cNvPr>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6" name="テキスト ボックス 275">
          <a:extLst>
            <a:ext uri="{FF2B5EF4-FFF2-40B4-BE49-F238E27FC236}">
              <a16:creationId xmlns:a16="http://schemas.microsoft.com/office/drawing/2014/main" id="{02BB75FE-E5FE-4178-8C03-381A53CECC3A}"/>
            </a:ext>
          </a:extLst>
        </xdr:cNvPr>
        <xdr:cNvSpPr txBox="1"/>
      </xdr:nvSpPr>
      <xdr:spPr>
        <a:xfrm>
          <a:off x="358941" y="1424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C501ED0-5A80-4DAD-A56B-6477D5E7950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5F265FC5-1D6B-48B2-AB8C-6C3998E6E6BD}"/>
            </a:ext>
          </a:extLst>
        </xdr:cNvPr>
        <xdr:cNvSpPr txBox="1"/>
      </xdr:nvSpPr>
      <xdr:spPr>
        <a:xfrm>
          <a:off x="358941" y="1395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79" name="直線コネクタ 278">
          <a:extLst>
            <a:ext uri="{FF2B5EF4-FFF2-40B4-BE49-F238E27FC236}">
              <a16:creationId xmlns:a16="http://schemas.microsoft.com/office/drawing/2014/main" id="{F834AB5A-9140-4A62-B20F-E43593944EA8}"/>
            </a:ext>
          </a:extLst>
        </xdr:cNvPr>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0" name="テキスト ボックス 279">
          <a:extLst>
            <a:ext uri="{FF2B5EF4-FFF2-40B4-BE49-F238E27FC236}">
              <a16:creationId xmlns:a16="http://schemas.microsoft.com/office/drawing/2014/main" id="{A73965EF-6A10-4866-A350-31A7ADDDC881}"/>
            </a:ext>
          </a:extLst>
        </xdr:cNvPr>
        <xdr:cNvSpPr txBox="1"/>
      </xdr:nvSpPr>
      <xdr:spPr>
        <a:xfrm>
          <a:off x="358941" y="13672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a:extLst>
            <a:ext uri="{FF2B5EF4-FFF2-40B4-BE49-F238E27FC236}">
              <a16:creationId xmlns:a16="http://schemas.microsoft.com/office/drawing/2014/main" id="{7FD4B084-350F-4B86-BC47-3488D0A1EB14}"/>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a:extLst>
            <a:ext uri="{FF2B5EF4-FFF2-40B4-BE49-F238E27FC236}">
              <a16:creationId xmlns:a16="http://schemas.microsoft.com/office/drawing/2014/main" id="{A575D2DB-A37A-4E99-AEDB-E55455EE3717}"/>
            </a:ext>
          </a:extLst>
        </xdr:cNvPr>
        <xdr:cNvSpPr txBox="1"/>
      </xdr:nvSpPr>
      <xdr:spPr>
        <a:xfrm>
          <a:off x="358941" y="13386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3" name="直線コネクタ 282">
          <a:extLst>
            <a:ext uri="{FF2B5EF4-FFF2-40B4-BE49-F238E27FC236}">
              <a16:creationId xmlns:a16="http://schemas.microsoft.com/office/drawing/2014/main" id="{9ED7FBF6-BB55-494B-9CA5-3B79924F049B}"/>
            </a:ext>
          </a:extLst>
        </xdr:cNvPr>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4" name="テキスト ボックス 283">
          <a:extLst>
            <a:ext uri="{FF2B5EF4-FFF2-40B4-BE49-F238E27FC236}">
              <a16:creationId xmlns:a16="http://schemas.microsoft.com/office/drawing/2014/main" id="{691BCC4A-759A-4236-8901-C763C6C3A4CF}"/>
            </a:ext>
          </a:extLst>
        </xdr:cNvPr>
        <xdr:cNvSpPr txBox="1"/>
      </xdr:nvSpPr>
      <xdr:spPr>
        <a:xfrm>
          <a:off x="358941" y="13100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D6C8996-CDA1-4BA9-95BC-BACD8A4FC8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6CB0D007-E01D-4B31-8132-4CB0C7C3240A}"/>
            </a:ext>
          </a:extLst>
        </xdr:cNvPr>
        <xdr:cNvSpPr txBox="1"/>
      </xdr:nvSpPr>
      <xdr:spPr>
        <a:xfrm>
          <a:off x="358941" y="12814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1EC72AD0-AC1F-4B59-948D-28F47406303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69532</xdr:rowOff>
    </xdr:to>
    <xdr:cxnSp macro="">
      <xdr:nvCxnSpPr>
        <xdr:cNvPr id="288" name="直線コネクタ 287">
          <a:extLst>
            <a:ext uri="{FF2B5EF4-FFF2-40B4-BE49-F238E27FC236}">
              <a16:creationId xmlns:a16="http://schemas.microsoft.com/office/drawing/2014/main" id="{06DF6981-BBEE-4B0C-8F5F-7CDFA2D48039}"/>
            </a:ext>
          </a:extLst>
        </xdr:cNvPr>
        <xdr:cNvCxnSpPr/>
      </xdr:nvCxnSpPr>
      <xdr:spPr>
        <a:xfrm flipV="1">
          <a:off x="4638040" y="13434061"/>
          <a:ext cx="0" cy="138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73359</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3E281552-08D7-4A47-9BA2-8B3D24FFDC54}"/>
            </a:ext>
          </a:extLst>
        </xdr:cNvPr>
        <xdr:cNvSpPr txBox="1"/>
      </xdr:nvSpPr>
      <xdr:spPr>
        <a:xfrm>
          <a:off x="4676775" y="1481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69532</xdr:rowOff>
    </xdr:from>
    <xdr:to>
      <xdr:col>24</xdr:col>
      <xdr:colOff>152400</xdr:colOff>
      <xdr:row>86</xdr:row>
      <xdr:rowOff>69532</xdr:rowOff>
    </xdr:to>
    <xdr:cxnSp macro="">
      <xdr:nvCxnSpPr>
        <xdr:cNvPr id="290" name="直線コネクタ 289">
          <a:extLst>
            <a:ext uri="{FF2B5EF4-FFF2-40B4-BE49-F238E27FC236}">
              <a16:creationId xmlns:a16="http://schemas.microsoft.com/office/drawing/2014/main" id="{FF1D1A14-E21A-4975-8515-7ACA3F57C1B4}"/>
            </a:ext>
          </a:extLst>
        </xdr:cNvPr>
        <xdr:cNvCxnSpPr/>
      </xdr:nvCxnSpPr>
      <xdr:spPr>
        <a:xfrm>
          <a:off x="4549775" y="14817407"/>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E28006B0-38E8-4DE0-8344-1A13B59452CE}"/>
            </a:ext>
          </a:extLst>
        </xdr:cNvPr>
        <xdr:cNvSpPr txBox="1"/>
      </xdr:nvSpPr>
      <xdr:spPr>
        <a:xfrm>
          <a:off x="4676775" y="1321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2" name="直線コネクタ 291">
          <a:extLst>
            <a:ext uri="{FF2B5EF4-FFF2-40B4-BE49-F238E27FC236}">
              <a16:creationId xmlns:a16="http://schemas.microsoft.com/office/drawing/2014/main" id="{CEDEDF8C-DAC1-4A18-87E9-E9115245C45A}"/>
            </a:ext>
          </a:extLst>
        </xdr:cNvPr>
        <xdr:cNvCxnSpPr/>
      </xdr:nvCxnSpPr>
      <xdr:spPr>
        <a:xfrm>
          <a:off x="4549775" y="13434061"/>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22B60738-0C1D-4B7D-A1FE-9170994F6609}"/>
            </a:ext>
          </a:extLst>
        </xdr:cNvPr>
        <xdr:cNvSpPr txBox="1"/>
      </xdr:nvSpPr>
      <xdr:spPr>
        <a:xfrm>
          <a:off x="4676775"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4" name="フローチャート: 判断 293">
          <a:extLst>
            <a:ext uri="{FF2B5EF4-FFF2-40B4-BE49-F238E27FC236}">
              <a16:creationId xmlns:a16="http://schemas.microsoft.com/office/drawing/2014/main" id="{8A753B1C-36A8-4792-8418-FE8EB9CADC4C}"/>
            </a:ext>
          </a:extLst>
        </xdr:cNvPr>
        <xdr:cNvSpPr/>
      </xdr:nvSpPr>
      <xdr:spPr>
        <a:xfrm>
          <a:off x="4587875" y="1428623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167323</xdr:rowOff>
    </xdr:from>
    <xdr:to>
      <xdr:col>20</xdr:col>
      <xdr:colOff>38100</xdr:colOff>
      <xdr:row>83</xdr:row>
      <xdr:rowOff>97473</xdr:rowOff>
    </xdr:to>
    <xdr:sp macro="" textlink="">
      <xdr:nvSpPr>
        <xdr:cNvPr id="295" name="フローチャート: 判断 294">
          <a:extLst>
            <a:ext uri="{FF2B5EF4-FFF2-40B4-BE49-F238E27FC236}">
              <a16:creationId xmlns:a16="http://schemas.microsoft.com/office/drawing/2014/main" id="{0F7AF949-211D-4CC3-B178-A3E4208FD7E5}"/>
            </a:ext>
          </a:extLst>
        </xdr:cNvPr>
        <xdr:cNvSpPr/>
      </xdr:nvSpPr>
      <xdr:spPr>
        <a:xfrm>
          <a:off x="3749675" y="14226223"/>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75BE1167-66C7-4496-A440-9F9B95103799}"/>
            </a:ext>
          </a:extLst>
        </xdr:cNvPr>
        <xdr:cNvSpPr/>
      </xdr:nvSpPr>
      <xdr:spPr>
        <a:xfrm>
          <a:off x="2857500" y="141776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782E3CA8-EA24-42DD-980F-4A4F520A929F}"/>
            </a:ext>
          </a:extLst>
        </xdr:cNvPr>
        <xdr:cNvSpPr/>
      </xdr:nvSpPr>
      <xdr:spPr>
        <a:xfrm>
          <a:off x="1971675" y="1411478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962AFD0B-9FF6-4F26-8A77-660CDC6ABBCA}"/>
            </a:ext>
          </a:extLst>
        </xdr:cNvPr>
        <xdr:cNvSpPr/>
      </xdr:nvSpPr>
      <xdr:spPr>
        <a:xfrm>
          <a:off x="1082675" y="1406334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12E3128-1249-4CE2-BCAF-59C8DDE27547}"/>
            </a:ext>
          </a:extLst>
        </xdr:cNvPr>
        <xdr:cNvSpPr txBox="1"/>
      </xdr:nvSpPr>
      <xdr:spPr>
        <a:xfrm>
          <a:off x="4448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C9CEC53-99CE-4BC9-8DA5-00BCACF8EC7F}"/>
            </a:ext>
          </a:extLst>
        </xdr:cNvPr>
        <xdr:cNvSpPr txBox="1"/>
      </xdr:nvSpPr>
      <xdr:spPr>
        <a:xfrm>
          <a:off x="3609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080D91E-FECC-4230-A53C-F1531770D7ED}"/>
            </a:ext>
          </a:extLst>
        </xdr:cNvPr>
        <xdr:cNvSpPr txBox="1"/>
      </xdr:nvSpPr>
      <xdr:spPr>
        <a:xfrm>
          <a:off x="2720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411634D-2A0B-4665-BAE2-B4B49020FE6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7FD8A5B-D37A-4F45-8DCC-ACE391135BA9}"/>
            </a:ext>
          </a:extLst>
        </xdr:cNvPr>
        <xdr:cNvSpPr txBox="1"/>
      </xdr:nvSpPr>
      <xdr:spPr>
        <a:xfrm>
          <a:off x="94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304" name="楕円 303">
          <a:extLst>
            <a:ext uri="{FF2B5EF4-FFF2-40B4-BE49-F238E27FC236}">
              <a16:creationId xmlns:a16="http://schemas.microsoft.com/office/drawing/2014/main" id="{C18712FC-20F6-42E5-AF04-9789F2A3DB0E}"/>
            </a:ext>
          </a:extLst>
        </xdr:cNvPr>
        <xdr:cNvSpPr/>
      </xdr:nvSpPr>
      <xdr:spPr>
        <a:xfrm>
          <a:off x="4587875" y="1442338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26D04770-CCEB-476A-B46D-6E552B505C06}"/>
            </a:ext>
          </a:extLst>
        </xdr:cNvPr>
        <xdr:cNvSpPr txBox="1"/>
      </xdr:nvSpPr>
      <xdr:spPr>
        <a:xfrm>
          <a:off x="4676775"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138748</xdr:rowOff>
    </xdr:from>
    <xdr:to>
      <xdr:col>20</xdr:col>
      <xdr:colOff>38100</xdr:colOff>
      <xdr:row>84</xdr:row>
      <xdr:rowOff>68898</xdr:rowOff>
    </xdr:to>
    <xdr:sp macro="" textlink="">
      <xdr:nvSpPr>
        <xdr:cNvPr id="306" name="楕円 305">
          <a:extLst>
            <a:ext uri="{FF2B5EF4-FFF2-40B4-BE49-F238E27FC236}">
              <a16:creationId xmlns:a16="http://schemas.microsoft.com/office/drawing/2014/main" id="{4F1B08AA-BF00-45C0-9E44-DB457ED786C3}"/>
            </a:ext>
          </a:extLst>
        </xdr:cNvPr>
        <xdr:cNvSpPr/>
      </xdr:nvSpPr>
      <xdr:spPr>
        <a:xfrm>
          <a:off x="3749675" y="14372273"/>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18098</xdr:rowOff>
    </xdr:from>
    <xdr:to>
      <xdr:col>24</xdr:col>
      <xdr:colOff>63500</xdr:colOff>
      <xdr:row>84</xdr:row>
      <xdr:rowOff>72389</xdr:rowOff>
    </xdr:to>
    <xdr:cxnSp macro="">
      <xdr:nvCxnSpPr>
        <xdr:cNvPr id="307" name="直線コネクタ 306">
          <a:extLst>
            <a:ext uri="{FF2B5EF4-FFF2-40B4-BE49-F238E27FC236}">
              <a16:creationId xmlns:a16="http://schemas.microsoft.com/office/drawing/2014/main" id="{A90DFC2F-8056-43D2-BCD4-A9BF2D44CF9D}"/>
            </a:ext>
          </a:extLst>
        </xdr:cNvPr>
        <xdr:cNvCxnSpPr/>
      </xdr:nvCxnSpPr>
      <xdr:spPr>
        <a:xfrm>
          <a:off x="3800475" y="14419898"/>
          <a:ext cx="8382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115888</xdr:rowOff>
    </xdr:from>
    <xdr:to>
      <xdr:col>15</xdr:col>
      <xdr:colOff>101600</xdr:colOff>
      <xdr:row>84</xdr:row>
      <xdr:rowOff>46038</xdr:rowOff>
    </xdr:to>
    <xdr:sp macro="" textlink="">
      <xdr:nvSpPr>
        <xdr:cNvPr id="308" name="楕円 307">
          <a:extLst>
            <a:ext uri="{FF2B5EF4-FFF2-40B4-BE49-F238E27FC236}">
              <a16:creationId xmlns:a16="http://schemas.microsoft.com/office/drawing/2014/main" id="{6F787E95-8C99-45FA-A6A7-42B2EB9B7C73}"/>
            </a:ext>
          </a:extLst>
        </xdr:cNvPr>
        <xdr:cNvSpPr/>
      </xdr:nvSpPr>
      <xdr:spPr>
        <a:xfrm>
          <a:off x="2857500" y="143462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166688</xdr:rowOff>
    </xdr:from>
    <xdr:to>
      <xdr:col>19</xdr:col>
      <xdr:colOff>177800</xdr:colOff>
      <xdr:row>84</xdr:row>
      <xdr:rowOff>18098</xdr:rowOff>
    </xdr:to>
    <xdr:cxnSp macro="">
      <xdr:nvCxnSpPr>
        <xdr:cNvPr id="309" name="直線コネクタ 308">
          <a:extLst>
            <a:ext uri="{FF2B5EF4-FFF2-40B4-BE49-F238E27FC236}">
              <a16:creationId xmlns:a16="http://schemas.microsoft.com/office/drawing/2014/main" id="{4D0EE6B3-A3A0-4218-B3E7-DBB6E0199F05}"/>
            </a:ext>
          </a:extLst>
        </xdr:cNvPr>
        <xdr:cNvCxnSpPr/>
      </xdr:nvCxnSpPr>
      <xdr:spPr>
        <a:xfrm>
          <a:off x="2911475" y="1439703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64452</xdr:rowOff>
    </xdr:from>
    <xdr:to>
      <xdr:col>10</xdr:col>
      <xdr:colOff>165100</xdr:colOff>
      <xdr:row>83</xdr:row>
      <xdr:rowOff>166052</xdr:rowOff>
    </xdr:to>
    <xdr:sp macro="" textlink="">
      <xdr:nvSpPr>
        <xdr:cNvPr id="310" name="楕円 309">
          <a:extLst>
            <a:ext uri="{FF2B5EF4-FFF2-40B4-BE49-F238E27FC236}">
              <a16:creationId xmlns:a16="http://schemas.microsoft.com/office/drawing/2014/main" id="{394F49E3-A896-4D22-9429-82C1B19E6576}"/>
            </a:ext>
          </a:extLst>
        </xdr:cNvPr>
        <xdr:cNvSpPr/>
      </xdr:nvSpPr>
      <xdr:spPr>
        <a:xfrm>
          <a:off x="1971675" y="1429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115252</xdr:rowOff>
    </xdr:from>
    <xdr:to>
      <xdr:col>15</xdr:col>
      <xdr:colOff>50800</xdr:colOff>
      <xdr:row>83</xdr:row>
      <xdr:rowOff>166688</xdr:rowOff>
    </xdr:to>
    <xdr:cxnSp macro="">
      <xdr:nvCxnSpPr>
        <xdr:cNvPr id="311" name="直線コネクタ 310">
          <a:extLst>
            <a:ext uri="{FF2B5EF4-FFF2-40B4-BE49-F238E27FC236}">
              <a16:creationId xmlns:a16="http://schemas.microsoft.com/office/drawing/2014/main" id="{81099B75-835B-48BE-9F9B-BDD3BD1F6036}"/>
            </a:ext>
          </a:extLst>
        </xdr:cNvPr>
        <xdr:cNvCxnSpPr/>
      </xdr:nvCxnSpPr>
      <xdr:spPr>
        <a:xfrm>
          <a:off x="2019300" y="14345602"/>
          <a:ext cx="892175"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10161</xdr:rowOff>
    </xdr:from>
    <xdr:to>
      <xdr:col>6</xdr:col>
      <xdr:colOff>38100</xdr:colOff>
      <xdr:row>83</xdr:row>
      <xdr:rowOff>111761</xdr:rowOff>
    </xdr:to>
    <xdr:sp macro="" textlink="">
      <xdr:nvSpPr>
        <xdr:cNvPr id="312" name="楕円 311">
          <a:extLst>
            <a:ext uri="{FF2B5EF4-FFF2-40B4-BE49-F238E27FC236}">
              <a16:creationId xmlns:a16="http://schemas.microsoft.com/office/drawing/2014/main" id="{2C94749E-E6C9-4F00-9C6E-41C9FDE03334}"/>
            </a:ext>
          </a:extLst>
        </xdr:cNvPr>
        <xdr:cNvSpPr/>
      </xdr:nvSpPr>
      <xdr:spPr>
        <a:xfrm>
          <a:off x="1082675" y="14243686"/>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60961</xdr:rowOff>
    </xdr:from>
    <xdr:to>
      <xdr:col>10</xdr:col>
      <xdr:colOff>114300</xdr:colOff>
      <xdr:row>83</xdr:row>
      <xdr:rowOff>115252</xdr:rowOff>
    </xdr:to>
    <xdr:cxnSp macro="">
      <xdr:nvCxnSpPr>
        <xdr:cNvPr id="313" name="直線コネクタ 312">
          <a:extLst>
            <a:ext uri="{FF2B5EF4-FFF2-40B4-BE49-F238E27FC236}">
              <a16:creationId xmlns:a16="http://schemas.microsoft.com/office/drawing/2014/main" id="{8591540C-CA30-4764-BEFE-6EC35119AE91}"/>
            </a:ext>
          </a:extLst>
        </xdr:cNvPr>
        <xdr:cNvCxnSpPr/>
      </xdr:nvCxnSpPr>
      <xdr:spPr>
        <a:xfrm>
          <a:off x="1133475" y="14291311"/>
          <a:ext cx="885825"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114000</xdr:rowOff>
    </xdr:from>
    <xdr:ext cx="405111" cy="259045"/>
    <xdr:sp macro="" textlink="">
      <xdr:nvSpPr>
        <xdr:cNvPr id="314" name="n_1aveValue【福祉施設】&#10;有形固定資産減価償却率">
          <a:extLst>
            <a:ext uri="{FF2B5EF4-FFF2-40B4-BE49-F238E27FC236}">
              <a16:creationId xmlns:a16="http://schemas.microsoft.com/office/drawing/2014/main" id="{7A77BE2F-5492-4AE0-813C-05F05E2C1F21}"/>
            </a:ext>
          </a:extLst>
        </xdr:cNvPr>
        <xdr:cNvSpPr txBox="1"/>
      </xdr:nvSpPr>
      <xdr:spPr>
        <a:xfrm>
          <a:off x="3582044" y="14001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5" name="n_2aveValue【福祉施設】&#10;有形固定資産減価償却率">
          <a:extLst>
            <a:ext uri="{FF2B5EF4-FFF2-40B4-BE49-F238E27FC236}">
              <a16:creationId xmlns:a16="http://schemas.microsoft.com/office/drawing/2014/main" id="{AB7A2C9D-8A49-45E2-BF23-63D700BD1F5B}"/>
            </a:ext>
          </a:extLst>
        </xdr:cNvPr>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6" name="n_3aveValue【福祉施設】&#10;有形固定資産減価償却率">
          <a:extLst>
            <a:ext uri="{FF2B5EF4-FFF2-40B4-BE49-F238E27FC236}">
              <a16:creationId xmlns:a16="http://schemas.microsoft.com/office/drawing/2014/main" id="{0544FD36-C92B-4003-95BB-6159B4DF94C0}"/>
            </a:ext>
          </a:extLst>
        </xdr:cNvPr>
        <xdr:cNvSpPr txBox="1"/>
      </xdr:nvSpPr>
      <xdr:spPr>
        <a:xfrm>
          <a:off x="1819919"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17" name="n_4aveValue【福祉施設】&#10;有形固定資産減価償却率">
          <a:extLst>
            <a:ext uri="{FF2B5EF4-FFF2-40B4-BE49-F238E27FC236}">
              <a16:creationId xmlns:a16="http://schemas.microsoft.com/office/drawing/2014/main" id="{9D179972-68A7-48D4-8485-8CC616DF0621}"/>
            </a:ext>
          </a:extLst>
        </xdr:cNvPr>
        <xdr:cNvSpPr txBox="1"/>
      </xdr:nvSpPr>
      <xdr:spPr>
        <a:xfrm>
          <a:off x="930919"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60025</xdr:rowOff>
    </xdr:from>
    <xdr:ext cx="405111" cy="259045"/>
    <xdr:sp macro="" textlink="">
      <xdr:nvSpPr>
        <xdr:cNvPr id="318" name="n_1mainValue【福祉施設】&#10;有形固定資産減価償却率">
          <a:extLst>
            <a:ext uri="{FF2B5EF4-FFF2-40B4-BE49-F238E27FC236}">
              <a16:creationId xmlns:a16="http://schemas.microsoft.com/office/drawing/2014/main" id="{CBB9F5C6-5B08-4C50-823A-3F7C7C74DF31}"/>
            </a:ext>
          </a:extLst>
        </xdr:cNvPr>
        <xdr:cNvSpPr txBox="1"/>
      </xdr:nvSpPr>
      <xdr:spPr>
        <a:xfrm>
          <a:off x="3582044" y="1446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37165</xdr:rowOff>
    </xdr:from>
    <xdr:ext cx="405111" cy="259045"/>
    <xdr:sp macro="" textlink="">
      <xdr:nvSpPr>
        <xdr:cNvPr id="319" name="n_2mainValue【福祉施設】&#10;有形固定資産減価償却率">
          <a:extLst>
            <a:ext uri="{FF2B5EF4-FFF2-40B4-BE49-F238E27FC236}">
              <a16:creationId xmlns:a16="http://schemas.microsoft.com/office/drawing/2014/main" id="{80DE14C4-C974-40EC-9020-7F5E5534CE6F}"/>
            </a:ext>
          </a:extLst>
        </xdr:cNvPr>
        <xdr:cNvSpPr txBox="1"/>
      </xdr:nvSpPr>
      <xdr:spPr>
        <a:xfrm>
          <a:off x="2705744" y="1443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157179</xdr:rowOff>
    </xdr:from>
    <xdr:ext cx="405111" cy="259045"/>
    <xdr:sp macro="" textlink="">
      <xdr:nvSpPr>
        <xdr:cNvPr id="320" name="n_3mainValue【福祉施設】&#10;有形固定資産減価償却率">
          <a:extLst>
            <a:ext uri="{FF2B5EF4-FFF2-40B4-BE49-F238E27FC236}">
              <a16:creationId xmlns:a16="http://schemas.microsoft.com/office/drawing/2014/main" id="{C17E1998-4AC9-4BD4-8802-DCC74A454201}"/>
            </a:ext>
          </a:extLst>
        </xdr:cNvPr>
        <xdr:cNvSpPr txBox="1"/>
      </xdr:nvSpPr>
      <xdr:spPr>
        <a:xfrm>
          <a:off x="1819919" y="1439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21" name="n_4mainValue【福祉施設】&#10;有形固定資産減価償却率">
          <a:extLst>
            <a:ext uri="{FF2B5EF4-FFF2-40B4-BE49-F238E27FC236}">
              <a16:creationId xmlns:a16="http://schemas.microsoft.com/office/drawing/2014/main" id="{896BB037-9BDD-422A-A270-A0052B0750D5}"/>
            </a:ext>
          </a:extLst>
        </xdr:cNvPr>
        <xdr:cNvSpPr txBox="1"/>
      </xdr:nvSpPr>
      <xdr:spPr>
        <a:xfrm>
          <a:off x="930919" y="1433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7CFC25C-563F-45CB-9939-496B354E3CCA}"/>
            </a:ext>
          </a:extLst>
        </xdr:cNvPr>
        <xdr:cNvSpPr/>
      </xdr:nvSpPr>
      <xdr:spPr>
        <a:xfrm>
          <a:off x="6607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69288BC-EF04-41F6-97FE-8ECC40E28A2A}"/>
            </a:ext>
          </a:extLst>
        </xdr:cNvPr>
        <xdr:cNvSpPr/>
      </xdr:nvSpPr>
      <xdr:spPr>
        <a:xfrm>
          <a:off x="6734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A62373D-C690-4786-A245-57D3FD5F5E33}"/>
            </a:ext>
          </a:extLst>
        </xdr:cNvPr>
        <xdr:cNvSpPr/>
      </xdr:nvSpPr>
      <xdr:spPr>
        <a:xfrm>
          <a:off x="6734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E137B4E-7F64-484C-93DD-090009E17BF3}"/>
            </a:ext>
          </a:extLst>
        </xdr:cNvPr>
        <xdr:cNvSpPr/>
      </xdr:nvSpPr>
      <xdr:spPr>
        <a:xfrm>
          <a:off x="7750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8DDC083-CC83-4A8B-82CA-F9B753A6756F}"/>
            </a:ext>
          </a:extLst>
        </xdr:cNvPr>
        <xdr:cNvSpPr/>
      </xdr:nvSpPr>
      <xdr:spPr>
        <a:xfrm>
          <a:off x="7750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F574FB5-305F-44AE-BAED-C672B4D2958B}"/>
            </a:ext>
          </a:extLst>
        </xdr:cNvPr>
        <xdr:cNvSpPr/>
      </xdr:nvSpPr>
      <xdr:spPr>
        <a:xfrm>
          <a:off x="8893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A957AFB-C1E2-4FAC-BDE5-DEF2FF12E166}"/>
            </a:ext>
          </a:extLst>
        </xdr:cNvPr>
        <xdr:cNvSpPr/>
      </xdr:nvSpPr>
      <xdr:spPr>
        <a:xfrm>
          <a:off x="8893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87F9D09-4ACA-49E2-9AD3-320CCCE1DB64}"/>
            </a:ext>
          </a:extLst>
        </xdr:cNvPr>
        <xdr:cNvSpPr/>
      </xdr:nvSpPr>
      <xdr:spPr>
        <a:xfrm>
          <a:off x="6607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6CE7837-656B-4524-BFDC-86018D28C821}"/>
            </a:ext>
          </a:extLst>
        </xdr:cNvPr>
        <xdr:cNvSpPr txBox="1"/>
      </xdr:nvSpPr>
      <xdr:spPr>
        <a:xfrm>
          <a:off x="65690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2081713-7775-4BB1-94FB-2E3D74A742F4}"/>
            </a:ext>
          </a:extLst>
        </xdr:cNvPr>
        <xdr:cNvCxnSpPr/>
      </xdr:nvCxnSpPr>
      <xdr:spPr>
        <a:xfrm>
          <a:off x="6607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F3164DF5-7602-4AD8-A6A2-29655FF06B34}"/>
            </a:ext>
          </a:extLst>
        </xdr:cNvPr>
        <xdr:cNvCxnSpPr/>
      </xdr:nvCxnSpPr>
      <xdr:spPr>
        <a:xfrm>
          <a:off x="6607175"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69C97C1A-6552-4341-BDA0-1F7900155FC3}"/>
            </a:ext>
          </a:extLst>
        </xdr:cNvPr>
        <xdr:cNvSpPr txBox="1"/>
      </xdr:nvSpPr>
      <xdr:spPr>
        <a:xfrm>
          <a:off x="6136821"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6FF23898-8168-4042-A484-60E5731F58B5}"/>
            </a:ext>
          </a:extLst>
        </xdr:cNvPr>
        <xdr:cNvCxnSpPr/>
      </xdr:nvCxnSpPr>
      <xdr:spPr>
        <a:xfrm>
          <a:off x="6607175"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7090AAF-CFBB-4807-980C-B5CDFFDFE0C8}"/>
            </a:ext>
          </a:extLst>
        </xdr:cNvPr>
        <xdr:cNvSpPr txBox="1"/>
      </xdr:nvSpPr>
      <xdr:spPr>
        <a:xfrm>
          <a:off x="6136821" y="1433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C0C391E-B1D0-4307-9C5B-98668103507A}"/>
            </a:ext>
          </a:extLst>
        </xdr:cNvPr>
        <xdr:cNvCxnSpPr/>
      </xdr:nvCxnSpPr>
      <xdr:spPr>
        <a:xfrm>
          <a:off x="6607175"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787F2851-5189-4AAF-BAA1-68168E541F62}"/>
            </a:ext>
          </a:extLst>
        </xdr:cNvPr>
        <xdr:cNvSpPr txBox="1"/>
      </xdr:nvSpPr>
      <xdr:spPr>
        <a:xfrm>
          <a:off x="6136821" y="1395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0BF342C-90CA-4892-8422-BD04D4573972}"/>
            </a:ext>
          </a:extLst>
        </xdr:cNvPr>
        <xdr:cNvCxnSpPr/>
      </xdr:nvCxnSpPr>
      <xdr:spPr>
        <a:xfrm>
          <a:off x="6607175"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E3302216-BA60-4C84-82CF-9082B57F4EDE}"/>
            </a:ext>
          </a:extLst>
        </xdr:cNvPr>
        <xdr:cNvSpPr txBox="1"/>
      </xdr:nvSpPr>
      <xdr:spPr>
        <a:xfrm>
          <a:off x="6136821" y="1357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54B8740-BECE-41CD-A173-1A88518ED117}"/>
            </a:ext>
          </a:extLst>
        </xdr:cNvPr>
        <xdr:cNvCxnSpPr/>
      </xdr:nvCxnSpPr>
      <xdr:spPr>
        <a:xfrm>
          <a:off x="6607175"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A25C2719-EF24-49D0-BD22-64B30BEA74A0}"/>
            </a:ext>
          </a:extLst>
        </xdr:cNvPr>
        <xdr:cNvSpPr txBox="1"/>
      </xdr:nvSpPr>
      <xdr:spPr>
        <a:xfrm>
          <a:off x="6136821" y="1319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1E4A5DF-7F6F-4B81-BF89-56E9676C3CC2}"/>
            </a:ext>
          </a:extLst>
        </xdr:cNvPr>
        <xdr:cNvCxnSpPr/>
      </xdr:nvCxnSpPr>
      <xdr:spPr>
        <a:xfrm>
          <a:off x="6607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FE36014C-208B-435D-802A-48889CA38CCD}"/>
            </a:ext>
          </a:extLst>
        </xdr:cNvPr>
        <xdr:cNvSpPr txBox="1"/>
      </xdr:nvSpPr>
      <xdr:spPr>
        <a:xfrm>
          <a:off x="6136821"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1093AE3C-F7D1-4AE0-9612-1D201597EC69}"/>
            </a:ext>
          </a:extLst>
        </xdr:cNvPr>
        <xdr:cNvSpPr/>
      </xdr:nvSpPr>
      <xdr:spPr>
        <a:xfrm>
          <a:off x="6607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76C8880E-6469-4C94-82D6-B96636722C84}"/>
            </a:ext>
          </a:extLst>
        </xdr:cNvPr>
        <xdr:cNvCxnSpPr/>
      </xdr:nvCxnSpPr>
      <xdr:spPr>
        <a:xfrm flipV="1">
          <a:off x="10476865" y="1343977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66FC55D7-0D25-4429-AF37-58D661A5430C}"/>
            </a:ext>
          </a:extLst>
        </xdr:cNvPr>
        <xdr:cNvSpPr txBox="1"/>
      </xdr:nvSpPr>
      <xdr:spPr>
        <a:xfrm>
          <a:off x="10515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4E7FD000-15B6-4E32-A919-55780F0A5D8E}"/>
            </a:ext>
          </a:extLst>
        </xdr:cNvPr>
        <xdr:cNvCxnSpPr/>
      </xdr:nvCxnSpPr>
      <xdr:spPr>
        <a:xfrm>
          <a:off x="10391775"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348" name="【福祉施設】&#10;一人当たり面積最大値テキスト">
          <a:extLst>
            <a:ext uri="{FF2B5EF4-FFF2-40B4-BE49-F238E27FC236}">
              <a16:creationId xmlns:a16="http://schemas.microsoft.com/office/drawing/2014/main" id="{F474FAB7-F74D-4347-A748-B30969D7AEF6}"/>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349" name="直線コネクタ 348">
          <a:extLst>
            <a:ext uri="{FF2B5EF4-FFF2-40B4-BE49-F238E27FC236}">
              <a16:creationId xmlns:a16="http://schemas.microsoft.com/office/drawing/2014/main" id="{6D35DCFF-A5F4-4F58-B431-6EBB774D8E0D}"/>
            </a:ext>
          </a:extLst>
        </xdr:cNvPr>
        <xdr:cNvCxnSpPr/>
      </xdr:nvCxnSpPr>
      <xdr:spPr>
        <a:xfrm>
          <a:off x="10391775"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50" name="【福祉施設】&#10;一人当たり面積平均値テキスト">
          <a:extLst>
            <a:ext uri="{FF2B5EF4-FFF2-40B4-BE49-F238E27FC236}">
              <a16:creationId xmlns:a16="http://schemas.microsoft.com/office/drawing/2014/main" id="{C621C4B0-5AD8-4B6D-9629-23A357063FA1}"/>
            </a:ext>
          </a:extLst>
        </xdr:cNvPr>
        <xdr:cNvSpPr txBox="1"/>
      </xdr:nvSpPr>
      <xdr:spPr>
        <a:xfrm>
          <a:off x="10515600" y="14091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51" name="フローチャート: 判断 350">
          <a:extLst>
            <a:ext uri="{FF2B5EF4-FFF2-40B4-BE49-F238E27FC236}">
              <a16:creationId xmlns:a16="http://schemas.microsoft.com/office/drawing/2014/main" id="{CEED3544-5EF2-4C7B-B690-5CCF9E4391BD}"/>
            </a:ext>
          </a:extLst>
        </xdr:cNvPr>
        <xdr:cNvSpPr/>
      </xdr:nvSpPr>
      <xdr:spPr>
        <a:xfrm>
          <a:off x="10429875" y="1423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31750</xdr:rowOff>
    </xdr:from>
    <xdr:to>
      <xdr:col>50</xdr:col>
      <xdr:colOff>165100</xdr:colOff>
      <xdr:row>83</xdr:row>
      <xdr:rowOff>133350</xdr:rowOff>
    </xdr:to>
    <xdr:sp macro="" textlink="">
      <xdr:nvSpPr>
        <xdr:cNvPr id="352" name="フローチャート: 判断 351">
          <a:extLst>
            <a:ext uri="{FF2B5EF4-FFF2-40B4-BE49-F238E27FC236}">
              <a16:creationId xmlns:a16="http://schemas.microsoft.com/office/drawing/2014/main" id="{5119F43F-001D-42D6-8408-2AD0D98EB1DF}"/>
            </a:ext>
          </a:extLst>
        </xdr:cNvPr>
        <xdr:cNvSpPr/>
      </xdr:nvSpPr>
      <xdr:spPr>
        <a:xfrm>
          <a:off x="9591675" y="142652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3" name="フローチャート: 判断 352">
          <a:extLst>
            <a:ext uri="{FF2B5EF4-FFF2-40B4-BE49-F238E27FC236}">
              <a16:creationId xmlns:a16="http://schemas.microsoft.com/office/drawing/2014/main" id="{F5AC5B0C-BBC1-41DD-A538-C8536368EEA1}"/>
            </a:ext>
          </a:extLst>
        </xdr:cNvPr>
        <xdr:cNvSpPr/>
      </xdr:nvSpPr>
      <xdr:spPr>
        <a:xfrm>
          <a:off x="8702675" y="141636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4" name="フローチャート: 判断 353">
          <a:extLst>
            <a:ext uri="{FF2B5EF4-FFF2-40B4-BE49-F238E27FC236}">
              <a16:creationId xmlns:a16="http://schemas.microsoft.com/office/drawing/2014/main" id="{8AB4952A-F34A-495E-8734-1F979C838E93}"/>
            </a:ext>
          </a:extLst>
        </xdr:cNvPr>
        <xdr:cNvSpPr/>
      </xdr:nvSpPr>
      <xdr:spPr>
        <a:xfrm>
          <a:off x="7810500" y="14135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429E32D1-A717-4A43-A97B-8EEE4F1DB805}"/>
            </a:ext>
          </a:extLst>
        </xdr:cNvPr>
        <xdr:cNvSpPr/>
      </xdr:nvSpPr>
      <xdr:spPr>
        <a:xfrm>
          <a:off x="6924675" y="1412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61ED4C8-FB53-4C21-9D87-5EC0C4AC90F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C6E21AE-69B7-4BF3-8724-6FF1E1B12A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A0AD587-7D27-4B13-93F3-DFDE1210BB0E}"/>
            </a:ext>
          </a:extLst>
        </xdr:cNvPr>
        <xdr:cNvSpPr txBox="1"/>
      </xdr:nvSpPr>
      <xdr:spPr>
        <a:xfrm>
          <a:off x="856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FD9DC9D-9F9A-437E-8344-AC5CCADB434F}"/>
            </a:ext>
          </a:extLst>
        </xdr:cNvPr>
        <xdr:cNvSpPr txBox="1"/>
      </xdr:nvSpPr>
      <xdr:spPr>
        <a:xfrm>
          <a:off x="767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EBC3BAC-E5A7-4FB6-A084-B8AF97574A4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133350</xdr:rowOff>
    </xdr:from>
    <xdr:to>
      <xdr:col>55</xdr:col>
      <xdr:colOff>50800</xdr:colOff>
      <xdr:row>84</xdr:row>
      <xdr:rowOff>63500</xdr:rowOff>
    </xdr:to>
    <xdr:sp macro="" textlink="">
      <xdr:nvSpPr>
        <xdr:cNvPr id="361" name="楕円 360">
          <a:extLst>
            <a:ext uri="{FF2B5EF4-FFF2-40B4-BE49-F238E27FC236}">
              <a16:creationId xmlns:a16="http://schemas.microsoft.com/office/drawing/2014/main" id="{9FDF5085-48AA-4D5C-9CD6-58BCD08D2161}"/>
            </a:ext>
          </a:extLst>
        </xdr:cNvPr>
        <xdr:cNvSpPr/>
      </xdr:nvSpPr>
      <xdr:spPr>
        <a:xfrm>
          <a:off x="10429875" y="143637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111777</xdr:rowOff>
    </xdr:from>
    <xdr:ext cx="469744" cy="259045"/>
    <xdr:sp macro="" textlink="">
      <xdr:nvSpPr>
        <xdr:cNvPr id="362" name="【福祉施設】&#10;一人当たり面積該当値テキスト">
          <a:extLst>
            <a:ext uri="{FF2B5EF4-FFF2-40B4-BE49-F238E27FC236}">
              <a16:creationId xmlns:a16="http://schemas.microsoft.com/office/drawing/2014/main" id="{3A559893-D718-4AB2-A72E-DF71138EA11F}"/>
            </a:ext>
          </a:extLst>
        </xdr:cNvPr>
        <xdr:cNvSpPr txBox="1"/>
      </xdr:nvSpPr>
      <xdr:spPr>
        <a:xfrm>
          <a:off x="105156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133350</xdr:rowOff>
    </xdr:from>
    <xdr:to>
      <xdr:col>50</xdr:col>
      <xdr:colOff>165100</xdr:colOff>
      <xdr:row>84</xdr:row>
      <xdr:rowOff>63500</xdr:rowOff>
    </xdr:to>
    <xdr:sp macro="" textlink="">
      <xdr:nvSpPr>
        <xdr:cNvPr id="363" name="楕円 362">
          <a:extLst>
            <a:ext uri="{FF2B5EF4-FFF2-40B4-BE49-F238E27FC236}">
              <a16:creationId xmlns:a16="http://schemas.microsoft.com/office/drawing/2014/main" id="{5E05DEB9-F41E-4B95-B7C6-11E3D2D362A9}"/>
            </a:ext>
          </a:extLst>
        </xdr:cNvPr>
        <xdr:cNvSpPr/>
      </xdr:nvSpPr>
      <xdr:spPr>
        <a:xfrm>
          <a:off x="9591675" y="143637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12700</xdr:rowOff>
    </xdr:from>
    <xdr:to>
      <xdr:col>55</xdr:col>
      <xdr:colOff>0</xdr:colOff>
      <xdr:row>84</xdr:row>
      <xdr:rowOff>12700</xdr:rowOff>
    </xdr:to>
    <xdr:cxnSp macro="">
      <xdr:nvCxnSpPr>
        <xdr:cNvPr id="364" name="直線コネクタ 363">
          <a:extLst>
            <a:ext uri="{FF2B5EF4-FFF2-40B4-BE49-F238E27FC236}">
              <a16:creationId xmlns:a16="http://schemas.microsoft.com/office/drawing/2014/main" id="{44962A35-D738-45A9-9810-8E7A952115CB}"/>
            </a:ext>
          </a:extLst>
        </xdr:cNvPr>
        <xdr:cNvCxnSpPr/>
      </xdr:nvCxnSpPr>
      <xdr:spPr>
        <a:xfrm>
          <a:off x="9639300" y="14417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107950</xdr:rowOff>
    </xdr:from>
    <xdr:to>
      <xdr:col>46</xdr:col>
      <xdr:colOff>38100</xdr:colOff>
      <xdr:row>84</xdr:row>
      <xdr:rowOff>38100</xdr:rowOff>
    </xdr:to>
    <xdr:sp macro="" textlink="">
      <xdr:nvSpPr>
        <xdr:cNvPr id="365" name="楕円 364">
          <a:extLst>
            <a:ext uri="{FF2B5EF4-FFF2-40B4-BE49-F238E27FC236}">
              <a16:creationId xmlns:a16="http://schemas.microsoft.com/office/drawing/2014/main" id="{CE63EB36-FA4F-42AE-B95F-5ABEBA2431FF}"/>
            </a:ext>
          </a:extLst>
        </xdr:cNvPr>
        <xdr:cNvSpPr/>
      </xdr:nvSpPr>
      <xdr:spPr>
        <a:xfrm>
          <a:off x="8702675" y="1434147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158750</xdr:rowOff>
    </xdr:from>
    <xdr:to>
      <xdr:col>50</xdr:col>
      <xdr:colOff>114300</xdr:colOff>
      <xdr:row>84</xdr:row>
      <xdr:rowOff>12700</xdr:rowOff>
    </xdr:to>
    <xdr:cxnSp macro="">
      <xdr:nvCxnSpPr>
        <xdr:cNvPr id="366" name="直線コネクタ 365">
          <a:extLst>
            <a:ext uri="{FF2B5EF4-FFF2-40B4-BE49-F238E27FC236}">
              <a16:creationId xmlns:a16="http://schemas.microsoft.com/office/drawing/2014/main" id="{0851E56E-873E-40C0-91FD-1ECF99E68863}"/>
            </a:ext>
          </a:extLst>
        </xdr:cNvPr>
        <xdr:cNvCxnSpPr/>
      </xdr:nvCxnSpPr>
      <xdr:spPr>
        <a:xfrm>
          <a:off x="8753475" y="14392275"/>
          <a:ext cx="8858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107950</xdr:rowOff>
    </xdr:from>
    <xdr:to>
      <xdr:col>41</xdr:col>
      <xdr:colOff>101600</xdr:colOff>
      <xdr:row>84</xdr:row>
      <xdr:rowOff>38100</xdr:rowOff>
    </xdr:to>
    <xdr:sp macro="" textlink="">
      <xdr:nvSpPr>
        <xdr:cNvPr id="367" name="楕円 366">
          <a:extLst>
            <a:ext uri="{FF2B5EF4-FFF2-40B4-BE49-F238E27FC236}">
              <a16:creationId xmlns:a16="http://schemas.microsoft.com/office/drawing/2014/main" id="{DE440E5A-3E16-4A5F-85D5-5C96486887DB}"/>
            </a:ext>
          </a:extLst>
        </xdr:cNvPr>
        <xdr:cNvSpPr/>
      </xdr:nvSpPr>
      <xdr:spPr>
        <a:xfrm>
          <a:off x="7810500" y="1434147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158750</xdr:rowOff>
    </xdr:from>
    <xdr:to>
      <xdr:col>45</xdr:col>
      <xdr:colOff>177800</xdr:colOff>
      <xdr:row>83</xdr:row>
      <xdr:rowOff>158750</xdr:rowOff>
    </xdr:to>
    <xdr:cxnSp macro="">
      <xdr:nvCxnSpPr>
        <xdr:cNvPr id="368" name="直線コネクタ 367">
          <a:extLst>
            <a:ext uri="{FF2B5EF4-FFF2-40B4-BE49-F238E27FC236}">
              <a16:creationId xmlns:a16="http://schemas.microsoft.com/office/drawing/2014/main" id="{FE196997-4EA2-4E69-B345-3607629BC8B0}"/>
            </a:ext>
          </a:extLst>
        </xdr:cNvPr>
        <xdr:cNvCxnSpPr/>
      </xdr:nvCxnSpPr>
      <xdr:spPr>
        <a:xfrm>
          <a:off x="7864475" y="14392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107950</xdr:rowOff>
    </xdr:from>
    <xdr:to>
      <xdr:col>36</xdr:col>
      <xdr:colOff>165100</xdr:colOff>
      <xdr:row>84</xdr:row>
      <xdr:rowOff>38100</xdr:rowOff>
    </xdr:to>
    <xdr:sp macro="" textlink="">
      <xdr:nvSpPr>
        <xdr:cNvPr id="369" name="楕円 368">
          <a:extLst>
            <a:ext uri="{FF2B5EF4-FFF2-40B4-BE49-F238E27FC236}">
              <a16:creationId xmlns:a16="http://schemas.microsoft.com/office/drawing/2014/main" id="{CA74B7AD-0ED6-41A5-9B69-6B6E3FF9C0B8}"/>
            </a:ext>
          </a:extLst>
        </xdr:cNvPr>
        <xdr:cNvSpPr/>
      </xdr:nvSpPr>
      <xdr:spPr>
        <a:xfrm>
          <a:off x="6924675" y="143414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158750</xdr:rowOff>
    </xdr:from>
    <xdr:to>
      <xdr:col>41</xdr:col>
      <xdr:colOff>50800</xdr:colOff>
      <xdr:row>83</xdr:row>
      <xdr:rowOff>158750</xdr:rowOff>
    </xdr:to>
    <xdr:cxnSp macro="">
      <xdr:nvCxnSpPr>
        <xdr:cNvPr id="370" name="直線コネクタ 369">
          <a:extLst>
            <a:ext uri="{FF2B5EF4-FFF2-40B4-BE49-F238E27FC236}">
              <a16:creationId xmlns:a16="http://schemas.microsoft.com/office/drawing/2014/main" id="{2A9B407A-6E89-403E-9E37-2E70AC2DA9FD}"/>
            </a:ext>
          </a:extLst>
        </xdr:cNvPr>
        <xdr:cNvCxnSpPr/>
      </xdr:nvCxnSpPr>
      <xdr:spPr>
        <a:xfrm>
          <a:off x="6972300" y="14392275"/>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149877</xdr:rowOff>
    </xdr:from>
    <xdr:ext cx="469744" cy="259045"/>
    <xdr:sp macro="" textlink="">
      <xdr:nvSpPr>
        <xdr:cNvPr id="371" name="n_1aveValue【福祉施設】&#10;一人当たり面積">
          <a:extLst>
            <a:ext uri="{FF2B5EF4-FFF2-40B4-BE49-F238E27FC236}">
              <a16:creationId xmlns:a16="http://schemas.microsoft.com/office/drawing/2014/main" id="{D160B352-5F29-4CE5-BA5A-0ADFBE439F4E}"/>
            </a:ext>
          </a:extLst>
        </xdr:cNvPr>
        <xdr:cNvSpPr txBox="1"/>
      </xdr:nvSpPr>
      <xdr:spPr>
        <a:xfrm>
          <a:off x="9391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72" name="n_2aveValue【福祉施設】&#10;一人当たり面積">
          <a:extLst>
            <a:ext uri="{FF2B5EF4-FFF2-40B4-BE49-F238E27FC236}">
              <a16:creationId xmlns:a16="http://schemas.microsoft.com/office/drawing/2014/main" id="{907BEDCD-320A-4538-8238-D5A9D169BD97}"/>
            </a:ext>
          </a:extLst>
        </xdr:cNvPr>
        <xdr:cNvSpPr txBox="1"/>
      </xdr:nvSpPr>
      <xdr:spPr>
        <a:xfrm>
          <a:off x="8515427" y="1393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73" name="n_3aveValue【福祉施設】&#10;一人当たり面積">
          <a:extLst>
            <a:ext uri="{FF2B5EF4-FFF2-40B4-BE49-F238E27FC236}">
              <a16:creationId xmlns:a16="http://schemas.microsoft.com/office/drawing/2014/main" id="{246381F9-E0BE-441A-918B-664E49F2337C}"/>
            </a:ext>
          </a:extLst>
        </xdr:cNvPr>
        <xdr:cNvSpPr txBox="1"/>
      </xdr:nvSpPr>
      <xdr:spPr>
        <a:xfrm>
          <a:off x="7629602"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4" name="n_4aveValue【福祉施設】&#10;一人当たり面積">
          <a:extLst>
            <a:ext uri="{FF2B5EF4-FFF2-40B4-BE49-F238E27FC236}">
              <a16:creationId xmlns:a16="http://schemas.microsoft.com/office/drawing/2014/main" id="{0E3C0519-483A-43EA-A84C-2752F4E979AF}"/>
            </a:ext>
          </a:extLst>
        </xdr:cNvPr>
        <xdr:cNvSpPr txBox="1"/>
      </xdr:nvSpPr>
      <xdr:spPr>
        <a:xfrm>
          <a:off x="6740602" y="1390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54627</xdr:rowOff>
    </xdr:from>
    <xdr:ext cx="469744" cy="259045"/>
    <xdr:sp macro="" textlink="">
      <xdr:nvSpPr>
        <xdr:cNvPr id="375" name="n_1mainValue【福祉施設】&#10;一人当たり面積">
          <a:extLst>
            <a:ext uri="{FF2B5EF4-FFF2-40B4-BE49-F238E27FC236}">
              <a16:creationId xmlns:a16="http://schemas.microsoft.com/office/drawing/2014/main" id="{649A9E3E-2A13-4E6F-A319-9BAF865C4E07}"/>
            </a:ext>
          </a:extLst>
        </xdr:cNvPr>
        <xdr:cNvSpPr txBox="1"/>
      </xdr:nvSpPr>
      <xdr:spPr>
        <a:xfrm>
          <a:off x="9391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29227</xdr:rowOff>
    </xdr:from>
    <xdr:ext cx="469744" cy="259045"/>
    <xdr:sp macro="" textlink="">
      <xdr:nvSpPr>
        <xdr:cNvPr id="376" name="n_2mainValue【福祉施設】&#10;一人当たり面積">
          <a:extLst>
            <a:ext uri="{FF2B5EF4-FFF2-40B4-BE49-F238E27FC236}">
              <a16:creationId xmlns:a16="http://schemas.microsoft.com/office/drawing/2014/main" id="{4293708F-71EB-4EEA-811F-13B48CC6DD51}"/>
            </a:ext>
          </a:extLst>
        </xdr:cNvPr>
        <xdr:cNvSpPr txBox="1"/>
      </xdr:nvSpPr>
      <xdr:spPr>
        <a:xfrm>
          <a:off x="8515427" y="1443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29227</xdr:rowOff>
    </xdr:from>
    <xdr:ext cx="469744" cy="259045"/>
    <xdr:sp macro="" textlink="">
      <xdr:nvSpPr>
        <xdr:cNvPr id="377" name="n_3mainValue【福祉施設】&#10;一人当たり面積">
          <a:extLst>
            <a:ext uri="{FF2B5EF4-FFF2-40B4-BE49-F238E27FC236}">
              <a16:creationId xmlns:a16="http://schemas.microsoft.com/office/drawing/2014/main" id="{4F25C2F5-6215-42F0-9A0C-6B7EBA1CE7EF}"/>
            </a:ext>
          </a:extLst>
        </xdr:cNvPr>
        <xdr:cNvSpPr txBox="1"/>
      </xdr:nvSpPr>
      <xdr:spPr>
        <a:xfrm>
          <a:off x="7629602" y="1443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29227</xdr:rowOff>
    </xdr:from>
    <xdr:ext cx="469744" cy="259045"/>
    <xdr:sp macro="" textlink="">
      <xdr:nvSpPr>
        <xdr:cNvPr id="378" name="n_4mainValue【福祉施設】&#10;一人当たり面積">
          <a:extLst>
            <a:ext uri="{FF2B5EF4-FFF2-40B4-BE49-F238E27FC236}">
              <a16:creationId xmlns:a16="http://schemas.microsoft.com/office/drawing/2014/main" id="{60F4D108-A272-4294-A7B4-2ECCCDF261FC}"/>
            </a:ext>
          </a:extLst>
        </xdr:cNvPr>
        <xdr:cNvSpPr txBox="1"/>
      </xdr:nvSpPr>
      <xdr:spPr>
        <a:xfrm>
          <a:off x="6740602" y="1443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704835E-5CDE-476A-AB0D-1F80161E1141}"/>
            </a:ext>
          </a:extLst>
        </xdr:cNvPr>
        <xdr:cNvSpPr/>
      </xdr:nvSpPr>
      <xdr:spPr>
        <a:xfrm>
          <a:off x="762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74083DDD-5EB7-4E95-86E5-7A28358F00F4}"/>
            </a:ext>
          </a:extLst>
        </xdr:cNvPr>
        <xdr:cNvSpPr/>
      </xdr:nvSpPr>
      <xdr:spPr>
        <a:xfrm>
          <a:off x="8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55BCA300-242E-4D40-9CDC-95C420051866}"/>
            </a:ext>
          </a:extLst>
        </xdr:cNvPr>
        <xdr:cNvSpPr/>
      </xdr:nvSpPr>
      <xdr:spPr>
        <a:xfrm>
          <a:off x="8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2305043-699C-4FCF-A96F-4B8AEC1704EC}"/>
            </a:ext>
          </a:extLst>
        </xdr:cNvPr>
        <xdr:cNvSpPr/>
      </xdr:nvSpPr>
      <xdr:spPr>
        <a:xfrm>
          <a:off x="1905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C91B75F-6E0F-469C-94C2-B9AACD53D497}"/>
            </a:ext>
          </a:extLst>
        </xdr:cNvPr>
        <xdr:cNvSpPr/>
      </xdr:nvSpPr>
      <xdr:spPr>
        <a:xfrm>
          <a:off x="1905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783C9419-18AD-405A-AB19-37AC8AD0B5AD}"/>
            </a:ext>
          </a:extLst>
        </xdr:cNvPr>
        <xdr:cNvSpPr/>
      </xdr:nvSpPr>
      <xdr:spPr>
        <a:xfrm>
          <a:off x="3048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A26ADC2F-3A6E-444A-84CB-4EDA870496D5}"/>
            </a:ext>
          </a:extLst>
        </xdr:cNvPr>
        <xdr:cNvSpPr/>
      </xdr:nvSpPr>
      <xdr:spPr>
        <a:xfrm>
          <a:off x="3048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FB6E927-76CA-4173-82C1-DE5A5A71A44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E072F856-56C5-4DFF-9D98-AF8C59013E7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97E58CEA-7CA5-4484-BC05-AC0C941025D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89D7A999-4FD0-4A06-AC49-943B60EA7AD2}"/>
            </a:ext>
          </a:extLst>
        </xdr:cNvPr>
        <xdr:cNvSpPr txBox="1"/>
      </xdr:nvSpPr>
      <xdr:spPr>
        <a:xfrm>
          <a:off x="297996" y="189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EEF0075D-E542-412D-8118-FCA61D8C735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96B12F77-E914-4DD5-8621-A6E8B0A8A6A9}"/>
            </a:ext>
          </a:extLst>
        </xdr:cNvPr>
        <xdr:cNvSpPr txBox="1"/>
      </xdr:nvSpPr>
      <xdr:spPr>
        <a:xfrm>
          <a:off x="297996" y="1858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CA497466-EF63-40E2-A444-D727132D66FB}"/>
            </a:ext>
          </a:extLst>
        </xdr:cNvPr>
        <xdr:cNvCxnSpPr/>
      </xdr:nvCxnSpPr>
      <xdr:spPr>
        <a:xfrm>
          <a:off x="762000" y="1840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D96B45A7-DCF0-49F7-932E-70B7F0A9B0A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BEA38468-24F0-42D1-AAB1-B84A46B5D4BF}"/>
            </a:ext>
          </a:extLst>
        </xdr:cNvPr>
        <xdr:cNvCxnSpPr/>
      </xdr:nvCxnSpPr>
      <xdr:spPr>
        <a:xfrm>
          <a:off x="762000" y="1807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C0307EAF-EA9D-4A6A-87D0-8A8FFA5FFD1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8D5E18A5-CCF9-4369-BB46-CFD57B657D37}"/>
            </a:ext>
          </a:extLst>
        </xdr:cNvPr>
        <xdr:cNvCxnSpPr/>
      </xdr:nvCxnSpPr>
      <xdr:spPr>
        <a:xfrm>
          <a:off x="762000" y="1774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19D8B7B-6701-4538-AF2D-90B9C03A4F2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C926F034-2666-42A5-9FA2-D01918CB01F4}"/>
            </a:ext>
          </a:extLst>
        </xdr:cNvPr>
        <xdr:cNvCxnSpPr/>
      </xdr:nvCxnSpPr>
      <xdr:spPr>
        <a:xfrm>
          <a:off x="762000" y="1742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7CB7840F-9C5C-4E4D-9C7E-5FE78D5D1F2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998A21DD-6274-43A6-A418-1A9A128F912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17BADD38-FDC0-4F8B-BE7F-EB0E4FA4757A}"/>
            </a:ext>
          </a:extLst>
        </xdr:cNvPr>
        <xdr:cNvSpPr txBox="1"/>
      </xdr:nvSpPr>
      <xdr:spPr>
        <a:xfrm>
          <a:off x="423061" y="169515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EDA912FC-E2E2-40B9-9FDF-EBAF26DDB00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7B042C52-BD09-43A2-A5F3-508B865FCB6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108</xdr:row>
      <xdr:rowOff>89263</xdr:rowOff>
    </xdr:to>
    <xdr:cxnSp macro="">
      <xdr:nvCxnSpPr>
        <xdr:cNvPr id="404" name="直線コネクタ 403">
          <a:extLst>
            <a:ext uri="{FF2B5EF4-FFF2-40B4-BE49-F238E27FC236}">
              <a16:creationId xmlns:a16="http://schemas.microsoft.com/office/drawing/2014/main" id="{53EC0B20-BC22-496C-810F-F7449EAAD891}"/>
            </a:ext>
          </a:extLst>
        </xdr:cNvPr>
        <xdr:cNvCxnSpPr/>
      </xdr:nvCxnSpPr>
      <xdr:spPr>
        <a:xfrm flipV="1">
          <a:off x="4638040" y="17126494"/>
          <a:ext cx="0" cy="148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D18C7285-B784-4DDF-B9A3-2A939AE7F018}"/>
            </a:ext>
          </a:extLst>
        </xdr:cNvPr>
        <xdr:cNvSpPr txBox="1"/>
      </xdr:nvSpPr>
      <xdr:spPr>
        <a:xfrm>
          <a:off x="4676775"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6" name="直線コネクタ 405">
          <a:extLst>
            <a:ext uri="{FF2B5EF4-FFF2-40B4-BE49-F238E27FC236}">
              <a16:creationId xmlns:a16="http://schemas.microsoft.com/office/drawing/2014/main" id="{D33ACDA0-0CB0-46AF-9B22-56BF5D3E3591}"/>
            </a:ext>
          </a:extLst>
        </xdr:cNvPr>
        <xdr:cNvCxnSpPr/>
      </xdr:nvCxnSpPr>
      <xdr:spPr>
        <a:xfrm>
          <a:off x="4549775" y="1860903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5004E275-EE5D-4C91-BDB0-EDCC6525992F}"/>
            </a:ext>
          </a:extLst>
        </xdr:cNvPr>
        <xdr:cNvSpPr txBox="1"/>
      </xdr:nvSpPr>
      <xdr:spPr>
        <a:xfrm>
          <a:off x="4676775"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08" name="直線コネクタ 407">
          <a:extLst>
            <a:ext uri="{FF2B5EF4-FFF2-40B4-BE49-F238E27FC236}">
              <a16:creationId xmlns:a16="http://schemas.microsoft.com/office/drawing/2014/main" id="{8B98370E-705B-4402-9F7B-C7896B9D3B86}"/>
            </a:ext>
          </a:extLst>
        </xdr:cNvPr>
        <xdr:cNvCxnSpPr/>
      </xdr:nvCxnSpPr>
      <xdr:spPr>
        <a:xfrm>
          <a:off x="4549775" y="17126494"/>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71138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29DFCB44-3812-4097-992C-FCDA3A3CB098}"/>
            </a:ext>
          </a:extLst>
        </xdr:cNvPr>
        <xdr:cNvSpPr txBox="1"/>
      </xdr:nvSpPr>
      <xdr:spPr>
        <a:xfrm>
          <a:off x="4676775" y="1773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0" name="フローチャート: 判断 409">
          <a:extLst>
            <a:ext uri="{FF2B5EF4-FFF2-40B4-BE49-F238E27FC236}">
              <a16:creationId xmlns:a16="http://schemas.microsoft.com/office/drawing/2014/main" id="{1D5EA5FC-A6FA-48F3-BFD6-A70129BBF4F8}"/>
            </a:ext>
          </a:extLst>
        </xdr:cNvPr>
        <xdr:cNvSpPr/>
      </xdr:nvSpPr>
      <xdr:spPr>
        <a:xfrm>
          <a:off x="4587875" y="17882236"/>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1" name="フローチャート: 判断 410">
          <a:extLst>
            <a:ext uri="{FF2B5EF4-FFF2-40B4-BE49-F238E27FC236}">
              <a16:creationId xmlns:a16="http://schemas.microsoft.com/office/drawing/2014/main" id="{59A14B71-E5E5-48CF-9C2B-538753BCF5FF}"/>
            </a:ext>
          </a:extLst>
        </xdr:cNvPr>
        <xdr:cNvSpPr/>
      </xdr:nvSpPr>
      <xdr:spPr>
        <a:xfrm>
          <a:off x="3749675" y="17864364"/>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61323</xdr:rowOff>
    </xdr:from>
    <xdr:to>
      <xdr:col>15</xdr:col>
      <xdr:colOff>101600</xdr:colOff>
      <xdr:row>104</xdr:row>
      <xdr:rowOff>162923</xdr:rowOff>
    </xdr:to>
    <xdr:sp macro="" textlink="">
      <xdr:nvSpPr>
        <xdr:cNvPr id="412" name="フローチャート: 判断 411">
          <a:extLst>
            <a:ext uri="{FF2B5EF4-FFF2-40B4-BE49-F238E27FC236}">
              <a16:creationId xmlns:a16="http://schemas.microsoft.com/office/drawing/2014/main" id="{C68A638A-4C00-4AC9-9E05-87145B9A2F52}"/>
            </a:ext>
          </a:extLst>
        </xdr:cNvPr>
        <xdr:cNvSpPr/>
      </xdr:nvSpPr>
      <xdr:spPr>
        <a:xfrm>
          <a:off x="2857500" y="178921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13" name="フローチャート: 判断 412">
          <a:extLst>
            <a:ext uri="{FF2B5EF4-FFF2-40B4-BE49-F238E27FC236}">
              <a16:creationId xmlns:a16="http://schemas.microsoft.com/office/drawing/2014/main" id="{012CB95E-C01C-4D0B-AE19-2CA07F5C5347}"/>
            </a:ext>
          </a:extLst>
        </xdr:cNvPr>
        <xdr:cNvSpPr/>
      </xdr:nvSpPr>
      <xdr:spPr>
        <a:xfrm>
          <a:off x="1971675" y="17883868"/>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4" name="フローチャート: 判断 413">
          <a:extLst>
            <a:ext uri="{FF2B5EF4-FFF2-40B4-BE49-F238E27FC236}">
              <a16:creationId xmlns:a16="http://schemas.microsoft.com/office/drawing/2014/main" id="{6D1DAF38-1A71-40CD-817B-803A1E6AC203}"/>
            </a:ext>
          </a:extLst>
        </xdr:cNvPr>
        <xdr:cNvSpPr/>
      </xdr:nvSpPr>
      <xdr:spPr>
        <a:xfrm>
          <a:off x="1082675" y="17921514"/>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152A764-DD58-43E7-8A11-14FEBDF0F861}"/>
            </a:ext>
          </a:extLst>
        </xdr:cNvPr>
        <xdr:cNvSpPr txBox="1"/>
      </xdr:nvSpPr>
      <xdr:spPr>
        <a:xfrm>
          <a:off x="4448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63BAB54-5EB2-44A2-BA48-3E5F00ED0378}"/>
            </a:ext>
          </a:extLst>
        </xdr:cNvPr>
        <xdr:cNvSpPr txBox="1"/>
      </xdr:nvSpPr>
      <xdr:spPr>
        <a:xfrm>
          <a:off x="3609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1E51D2B-D37B-4F60-9A9E-027EFD2AC000}"/>
            </a:ext>
          </a:extLst>
        </xdr:cNvPr>
        <xdr:cNvSpPr txBox="1"/>
      </xdr:nvSpPr>
      <xdr:spPr>
        <a:xfrm>
          <a:off x="2720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0719889-A3CB-411D-A177-B6698143386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182721A-2924-4E4C-8CEA-096368B8D56C}"/>
            </a:ext>
          </a:extLst>
        </xdr:cNvPr>
        <xdr:cNvSpPr txBox="1"/>
      </xdr:nvSpPr>
      <xdr:spPr>
        <a:xfrm>
          <a:off x="942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131536</xdr:rowOff>
    </xdr:from>
    <xdr:to>
      <xdr:col>24</xdr:col>
      <xdr:colOff>114300</xdr:colOff>
      <xdr:row>107</xdr:row>
      <xdr:rowOff>61686</xdr:rowOff>
    </xdr:to>
    <xdr:sp macro="" textlink="">
      <xdr:nvSpPr>
        <xdr:cNvPr id="420" name="楕円 419">
          <a:extLst>
            <a:ext uri="{FF2B5EF4-FFF2-40B4-BE49-F238E27FC236}">
              <a16:creationId xmlns:a16="http://schemas.microsoft.com/office/drawing/2014/main" id="{92348DFD-380B-47B5-8CC3-B991BEA6BB36}"/>
            </a:ext>
          </a:extLst>
        </xdr:cNvPr>
        <xdr:cNvSpPr/>
      </xdr:nvSpPr>
      <xdr:spPr>
        <a:xfrm>
          <a:off x="4587875" y="18305236"/>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109963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2C4386F-BA06-40C0-9EB1-78FB2E5540B5}"/>
            </a:ext>
          </a:extLst>
        </xdr:cNvPr>
        <xdr:cNvSpPr txBox="1"/>
      </xdr:nvSpPr>
      <xdr:spPr>
        <a:xfrm>
          <a:off x="4676775"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100512</xdr:rowOff>
    </xdr:from>
    <xdr:to>
      <xdr:col>20</xdr:col>
      <xdr:colOff>38100</xdr:colOff>
      <xdr:row>107</xdr:row>
      <xdr:rowOff>30662</xdr:rowOff>
    </xdr:to>
    <xdr:sp macro="" textlink="">
      <xdr:nvSpPr>
        <xdr:cNvPr id="422" name="楕円 421">
          <a:extLst>
            <a:ext uri="{FF2B5EF4-FFF2-40B4-BE49-F238E27FC236}">
              <a16:creationId xmlns:a16="http://schemas.microsoft.com/office/drawing/2014/main" id="{6210B105-D959-4C36-B073-CA1F8D785C6C}"/>
            </a:ext>
          </a:extLst>
        </xdr:cNvPr>
        <xdr:cNvSpPr/>
      </xdr:nvSpPr>
      <xdr:spPr>
        <a:xfrm>
          <a:off x="3749675" y="18277387"/>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151312</xdr:rowOff>
    </xdr:from>
    <xdr:to>
      <xdr:col>24</xdr:col>
      <xdr:colOff>63500</xdr:colOff>
      <xdr:row>107</xdr:row>
      <xdr:rowOff>10886</xdr:rowOff>
    </xdr:to>
    <xdr:cxnSp macro="">
      <xdr:nvCxnSpPr>
        <xdr:cNvPr id="423" name="直線コネクタ 422">
          <a:extLst>
            <a:ext uri="{FF2B5EF4-FFF2-40B4-BE49-F238E27FC236}">
              <a16:creationId xmlns:a16="http://schemas.microsoft.com/office/drawing/2014/main" id="{0E75AEE1-6B66-4B22-BCF4-AD0C4F20FCDE}"/>
            </a:ext>
          </a:extLst>
        </xdr:cNvPr>
        <xdr:cNvCxnSpPr/>
      </xdr:nvCxnSpPr>
      <xdr:spPr>
        <a:xfrm>
          <a:off x="3800475" y="18325012"/>
          <a:ext cx="8382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67855</xdr:rowOff>
    </xdr:from>
    <xdr:to>
      <xdr:col>15</xdr:col>
      <xdr:colOff>101600</xdr:colOff>
      <xdr:row>106</xdr:row>
      <xdr:rowOff>169455</xdr:rowOff>
    </xdr:to>
    <xdr:sp macro="" textlink="">
      <xdr:nvSpPr>
        <xdr:cNvPr id="424" name="楕円 423">
          <a:extLst>
            <a:ext uri="{FF2B5EF4-FFF2-40B4-BE49-F238E27FC236}">
              <a16:creationId xmlns:a16="http://schemas.microsoft.com/office/drawing/2014/main" id="{321B48F3-F3F6-411F-A2C5-507A0A21140A}"/>
            </a:ext>
          </a:extLst>
        </xdr:cNvPr>
        <xdr:cNvSpPr/>
      </xdr:nvSpPr>
      <xdr:spPr>
        <a:xfrm>
          <a:off x="2857500" y="1824473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118655</xdr:rowOff>
    </xdr:from>
    <xdr:to>
      <xdr:col>19</xdr:col>
      <xdr:colOff>177800</xdr:colOff>
      <xdr:row>106</xdr:row>
      <xdr:rowOff>151312</xdr:rowOff>
    </xdr:to>
    <xdr:cxnSp macro="">
      <xdr:nvCxnSpPr>
        <xdr:cNvPr id="425" name="直線コネクタ 424">
          <a:extLst>
            <a:ext uri="{FF2B5EF4-FFF2-40B4-BE49-F238E27FC236}">
              <a16:creationId xmlns:a16="http://schemas.microsoft.com/office/drawing/2014/main" id="{FFA6E8A5-31A6-4FFD-BB20-DE0D97CD8244}"/>
            </a:ext>
          </a:extLst>
        </xdr:cNvPr>
        <xdr:cNvCxnSpPr/>
      </xdr:nvCxnSpPr>
      <xdr:spPr>
        <a:xfrm>
          <a:off x="2911475" y="182923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35198</xdr:rowOff>
    </xdr:from>
    <xdr:to>
      <xdr:col>10</xdr:col>
      <xdr:colOff>165100</xdr:colOff>
      <xdr:row>106</xdr:row>
      <xdr:rowOff>136798</xdr:rowOff>
    </xdr:to>
    <xdr:sp macro="" textlink="">
      <xdr:nvSpPr>
        <xdr:cNvPr id="426" name="楕円 425">
          <a:extLst>
            <a:ext uri="{FF2B5EF4-FFF2-40B4-BE49-F238E27FC236}">
              <a16:creationId xmlns:a16="http://schemas.microsoft.com/office/drawing/2014/main" id="{D4B0C3BB-B1AA-4A48-812A-640E120C1045}"/>
            </a:ext>
          </a:extLst>
        </xdr:cNvPr>
        <xdr:cNvSpPr/>
      </xdr:nvSpPr>
      <xdr:spPr>
        <a:xfrm>
          <a:off x="1971675"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85998</xdr:rowOff>
    </xdr:from>
    <xdr:to>
      <xdr:col>15</xdr:col>
      <xdr:colOff>50800</xdr:colOff>
      <xdr:row>106</xdr:row>
      <xdr:rowOff>118655</xdr:rowOff>
    </xdr:to>
    <xdr:cxnSp macro="">
      <xdr:nvCxnSpPr>
        <xdr:cNvPr id="427" name="直線コネクタ 426">
          <a:extLst>
            <a:ext uri="{FF2B5EF4-FFF2-40B4-BE49-F238E27FC236}">
              <a16:creationId xmlns:a16="http://schemas.microsoft.com/office/drawing/2014/main" id="{1EEBAB53-12EE-4F71-85DD-77AF919369F0}"/>
            </a:ext>
          </a:extLst>
        </xdr:cNvPr>
        <xdr:cNvCxnSpPr/>
      </xdr:nvCxnSpPr>
      <xdr:spPr>
        <a:xfrm>
          <a:off x="2019300" y="18262873"/>
          <a:ext cx="8921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2539</xdr:rowOff>
    </xdr:from>
    <xdr:to>
      <xdr:col>6</xdr:col>
      <xdr:colOff>38100</xdr:colOff>
      <xdr:row>106</xdr:row>
      <xdr:rowOff>104139</xdr:rowOff>
    </xdr:to>
    <xdr:sp macro="" textlink="">
      <xdr:nvSpPr>
        <xdr:cNvPr id="428" name="楕円 427">
          <a:extLst>
            <a:ext uri="{FF2B5EF4-FFF2-40B4-BE49-F238E27FC236}">
              <a16:creationId xmlns:a16="http://schemas.microsoft.com/office/drawing/2014/main" id="{55CF9468-B37E-4C04-B9E2-63E65B0B5697}"/>
            </a:ext>
          </a:extLst>
        </xdr:cNvPr>
        <xdr:cNvSpPr/>
      </xdr:nvSpPr>
      <xdr:spPr>
        <a:xfrm>
          <a:off x="1082675" y="1817623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53339</xdr:rowOff>
    </xdr:from>
    <xdr:to>
      <xdr:col>10</xdr:col>
      <xdr:colOff>114300</xdr:colOff>
      <xdr:row>106</xdr:row>
      <xdr:rowOff>85998</xdr:rowOff>
    </xdr:to>
    <xdr:cxnSp macro="">
      <xdr:nvCxnSpPr>
        <xdr:cNvPr id="429" name="直線コネクタ 428">
          <a:extLst>
            <a:ext uri="{FF2B5EF4-FFF2-40B4-BE49-F238E27FC236}">
              <a16:creationId xmlns:a16="http://schemas.microsoft.com/office/drawing/2014/main" id="{414A2893-7701-48CB-BFCD-29056F20E7AA}"/>
            </a:ext>
          </a:extLst>
        </xdr:cNvPr>
        <xdr:cNvCxnSpPr/>
      </xdr:nvCxnSpPr>
      <xdr:spPr>
        <a:xfrm>
          <a:off x="1133475" y="18227039"/>
          <a:ext cx="885825" cy="3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30" name="n_1aveValue【市民会館】&#10;有形固定資産減価償却率">
          <a:extLst>
            <a:ext uri="{FF2B5EF4-FFF2-40B4-BE49-F238E27FC236}">
              <a16:creationId xmlns:a16="http://schemas.microsoft.com/office/drawing/2014/main" id="{623BD3BF-08B1-4FE6-B5A4-11DC2EB9B54F}"/>
            </a:ext>
          </a:extLst>
        </xdr:cNvPr>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8000</xdr:rowOff>
    </xdr:from>
    <xdr:ext cx="405111" cy="259045"/>
    <xdr:sp macro="" textlink="">
      <xdr:nvSpPr>
        <xdr:cNvPr id="431" name="n_2aveValue【市民会館】&#10;有形固定資産減価償却率">
          <a:extLst>
            <a:ext uri="{FF2B5EF4-FFF2-40B4-BE49-F238E27FC236}">
              <a16:creationId xmlns:a16="http://schemas.microsoft.com/office/drawing/2014/main" id="{EA6740D1-624B-4B5D-9E2C-6EDF1ABC072B}"/>
            </a:ext>
          </a:extLst>
        </xdr:cNvPr>
        <xdr:cNvSpPr txBox="1"/>
      </xdr:nvSpPr>
      <xdr:spPr>
        <a:xfrm>
          <a:off x="2705744" y="1767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32" name="n_3aveValue【市民会館】&#10;有形固定資産減価償却率">
          <a:extLst>
            <a:ext uri="{FF2B5EF4-FFF2-40B4-BE49-F238E27FC236}">
              <a16:creationId xmlns:a16="http://schemas.microsoft.com/office/drawing/2014/main" id="{5B0FC27F-E26D-4906-A0B0-BF823220EF86}"/>
            </a:ext>
          </a:extLst>
        </xdr:cNvPr>
        <xdr:cNvSpPr txBox="1"/>
      </xdr:nvSpPr>
      <xdr:spPr>
        <a:xfrm>
          <a:off x="1819919"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3" name="n_4aveValue【市民会館】&#10;有形固定資産減価償却率">
          <a:extLst>
            <a:ext uri="{FF2B5EF4-FFF2-40B4-BE49-F238E27FC236}">
              <a16:creationId xmlns:a16="http://schemas.microsoft.com/office/drawing/2014/main" id="{187619E6-B45B-4920-9DE3-FA2036D45AB4}"/>
            </a:ext>
          </a:extLst>
        </xdr:cNvPr>
        <xdr:cNvSpPr txBox="1"/>
      </xdr:nvSpPr>
      <xdr:spPr>
        <a:xfrm>
          <a:off x="930919"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21789</xdr:rowOff>
    </xdr:from>
    <xdr:ext cx="405111" cy="259045"/>
    <xdr:sp macro="" textlink="">
      <xdr:nvSpPr>
        <xdr:cNvPr id="434" name="n_1mainValue【市民会館】&#10;有形固定資産減価償却率">
          <a:extLst>
            <a:ext uri="{FF2B5EF4-FFF2-40B4-BE49-F238E27FC236}">
              <a16:creationId xmlns:a16="http://schemas.microsoft.com/office/drawing/2014/main" id="{EC6681CF-FD1C-49C5-9859-FAB9B4158194}"/>
            </a:ext>
          </a:extLst>
        </xdr:cNvPr>
        <xdr:cNvSpPr txBox="1"/>
      </xdr:nvSpPr>
      <xdr:spPr>
        <a:xfrm>
          <a:off x="35820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160582</xdr:rowOff>
    </xdr:from>
    <xdr:ext cx="405111" cy="259045"/>
    <xdr:sp macro="" textlink="">
      <xdr:nvSpPr>
        <xdr:cNvPr id="435" name="n_2mainValue【市民会館】&#10;有形固定資産減価償却率">
          <a:extLst>
            <a:ext uri="{FF2B5EF4-FFF2-40B4-BE49-F238E27FC236}">
              <a16:creationId xmlns:a16="http://schemas.microsoft.com/office/drawing/2014/main" id="{02CED3C1-8AB5-42BF-B445-A1AA05E11083}"/>
            </a:ext>
          </a:extLst>
        </xdr:cNvPr>
        <xdr:cNvSpPr txBox="1"/>
      </xdr:nvSpPr>
      <xdr:spPr>
        <a:xfrm>
          <a:off x="2705744" y="1833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127925</xdr:rowOff>
    </xdr:from>
    <xdr:ext cx="405111" cy="259045"/>
    <xdr:sp macro="" textlink="">
      <xdr:nvSpPr>
        <xdr:cNvPr id="436" name="n_3mainValue【市民会館】&#10;有形固定資産減価償却率">
          <a:extLst>
            <a:ext uri="{FF2B5EF4-FFF2-40B4-BE49-F238E27FC236}">
              <a16:creationId xmlns:a16="http://schemas.microsoft.com/office/drawing/2014/main" id="{7C96D6D8-4515-468D-85E9-FA54B4BCC150}"/>
            </a:ext>
          </a:extLst>
        </xdr:cNvPr>
        <xdr:cNvSpPr txBox="1"/>
      </xdr:nvSpPr>
      <xdr:spPr>
        <a:xfrm>
          <a:off x="1819919" y="1830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95266</xdr:rowOff>
    </xdr:from>
    <xdr:ext cx="405111" cy="259045"/>
    <xdr:sp macro="" textlink="">
      <xdr:nvSpPr>
        <xdr:cNvPr id="437" name="n_4mainValue【市民会館】&#10;有形固定資産減価償却率">
          <a:extLst>
            <a:ext uri="{FF2B5EF4-FFF2-40B4-BE49-F238E27FC236}">
              <a16:creationId xmlns:a16="http://schemas.microsoft.com/office/drawing/2014/main" id="{399205B1-789E-4D61-B350-2FD0B0DB6963}"/>
            </a:ext>
          </a:extLst>
        </xdr:cNvPr>
        <xdr:cNvSpPr txBox="1"/>
      </xdr:nvSpPr>
      <xdr:spPr>
        <a:xfrm>
          <a:off x="930919"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5E314804-B86D-4179-85F4-553094D2C91F}"/>
            </a:ext>
          </a:extLst>
        </xdr:cNvPr>
        <xdr:cNvSpPr/>
      </xdr:nvSpPr>
      <xdr:spPr>
        <a:xfrm>
          <a:off x="6607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85A13E5E-2527-44C9-9CC7-9D4486D02184}"/>
            </a:ext>
          </a:extLst>
        </xdr:cNvPr>
        <xdr:cNvSpPr/>
      </xdr:nvSpPr>
      <xdr:spPr>
        <a:xfrm>
          <a:off x="6734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5E340ED9-29F6-4869-913A-8812B5CED7C0}"/>
            </a:ext>
          </a:extLst>
        </xdr:cNvPr>
        <xdr:cNvSpPr/>
      </xdr:nvSpPr>
      <xdr:spPr>
        <a:xfrm>
          <a:off x="6734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CC610843-BAAC-4604-B775-B26C37DEC8E8}"/>
            </a:ext>
          </a:extLst>
        </xdr:cNvPr>
        <xdr:cNvSpPr/>
      </xdr:nvSpPr>
      <xdr:spPr>
        <a:xfrm>
          <a:off x="7750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3CA5FABB-92D4-42D3-A585-EF7DDDAF4EF7}"/>
            </a:ext>
          </a:extLst>
        </xdr:cNvPr>
        <xdr:cNvSpPr/>
      </xdr:nvSpPr>
      <xdr:spPr>
        <a:xfrm>
          <a:off x="7750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97CA21F2-76FF-4256-AA7E-D79E2D58C126}"/>
            </a:ext>
          </a:extLst>
        </xdr:cNvPr>
        <xdr:cNvSpPr/>
      </xdr:nvSpPr>
      <xdr:spPr>
        <a:xfrm>
          <a:off x="8893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FECCC21A-3B2C-48B5-99D3-D6BE9256C6CE}"/>
            </a:ext>
          </a:extLst>
        </xdr:cNvPr>
        <xdr:cNvSpPr/>
      </xdr:nvSpPr>
      <xdr:spPr>
        <a:xfrm>
          <a:off x="8893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D0F80E97-114B-4EFC-A885-EF52E50E7EAD}"/>
            </a:ext>
          </a:extLst>
        </xdr:cNvPr>
        <xdr:cNvSpPr/>
      </xdr:nvSpPr>
      <xdr:spPr>
        <a:xfrm>
          <a:off x="6607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9B73E7A2-D367-44E3-AAD3-77B7F1DA618A}"/>
            </a:ext>
          </a:extLst>
        </xdr:cNvPr>
        <xdr:cNvSpPr txBox="1"/>
      </xdr:nvSpPr>
      <xdr:spPr>
        <a:xfrm>
          <a:off x="65690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F4F6304C-FDCD-4002-A8B1-CE5B96D8B5D5}"/>
            </a:ext>
          </a:extLst>
        </xdr:cNvPr>
        <xdr:cNvCxnSpPr/>
      </xdr:nvCxnSpPr>
      <xdr:spPr>
        <a:xfrm>
          <a:off x="6607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1AEA5477-7E0D-43B1-BD50-CA99DC41DE06}"/>
            </a:ext>
          </a:extLst>
        </xdr:cNvPr>
        <xdr:cNvCxnSpPr/>
      </xdr:nvCxnSpPr>
      <xdr:spPr>
        <a:xfrm>
          <a:off x="6607175"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9AF3009B-C2BD-4519-8189-DD6CA3E41D10}"/>
            </a:ext>
          </a:extLst>
        </xdr:cNvPr>
        <xdr:cNvSpPr txBox="1"/>
      </xdr:nvSpPr>
      <xdr:spPr>
        <a:xfrm>
          <a:off x="6136821" y="1852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157D7994-F738-4140-BEBF-5A7CEEE5F9C5}"/>
            </a:ext>
          </a:extLst>
        </xdr:cNvPr>
        <xdr:cNvCxnSpPr/>
      </xdr:nvCxnSpPr>
      <xdr:spPr>
        <a:xfrm>
          <a:off x="6607175"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20D34207-293F-4AEF-86A9-31990D692A0C}"/>
            </a:ext>
          </a:extLst>
        </xdr:cNvPr>
        <xdr:cNvSpPr txBox="1"/>
      </xdr:nvSpPr>
      <xdr:spPr>
        <a:xfrm>
          <a:off x="6136821" y="1814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65AAE16A-A556-4595-8073-6B5D6F05B44C}"/>
            </a:ext>
          </a:extLst>
        </xdr:cNvPr>
        <xdr:cNvCxnSpPr/>
      </xdr:nvCxnSpPr>
      <xdr:spPr>
        <a:xfrm>
          <a:off x="6607175"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1FFBC1BC-0E70-444F-BF8A-421C28FEC615}"/>
            </a:ext>
          </a:extLst>
        </xdr:cNvPr>
        <xdr:cNvSpPr txBox="1"/>
      </xdr:nvSpPr>
      <xdr:spPr>
        <a:xfrm>
          <a:off x="6136821" y="1776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54CA5C4-E109-4543-B415-D572FB6DE185}"/>
            </a:ext>
          </a:extLst>
        </xdr:cNvPr>
        <xdr:cNvCxnSpPr/>
      </xdr:nvCxnSpPr>
      <xdr:spPr>
        <a:xfrm>
          <a:off x="6607175"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D5BE4B23-13A0-438D-B003-171A0A6014BE}"/>
            </a:ext>
          </a:extLst>
        </xdr:cNvPr>
        <xdr:cNvSpPr txBox="1"/>
      </xdr:nvSpPr>
      <xdr:spPr>
        <a:xfrm>
          <a:off x="6136821" y="1738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2F3B0878-F9D3-48DB-916D-7BADCE2FD2B7}"/>
            </a:ext>
          </a:extLst>
        </xdr:cNvPr>
        <xdr:cNvCxnSpPr/>
      </xdr:nvCxnSpPr>
      <xdr:spPr>
        <a:xfrm>
          <a:off x="6607175"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281CA353-0A07-470E-BF8B-D7C6DAF03558}"/>
            </a:ext>
          </a:extLst>
        </xdr:cNvPr>
        <xdr:cNvSpPr txBox="1"/>
      </xdr:nvSpPr>
      <xdr:spPr>
        <a:xfrm>
          <a:off x="6136821" y="1700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F3650370-01F0-4A90-B910-AF134EFCFC6A}"/>
            </a:ext>
          </a:extLst>
        </xdr:cNvPr>
        <xdr:cNvCxnSpPr/>
      </xdr:nvCxnSpPr>
      <xdr:spPr>
        <a:xfrm>
          <a:off x="6607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59AE36F6-19C5-483F-A7F7-AD4138A53E23}"/>
            </a:ext>
          </a:extLst>
        </xdr:cNvPr>
        <xdr:cNvSpPr txBox="1"/>
      </xdr:nvSpPr>
      <xdr:spPr>
        <a:xfrm>
          <a:off x="6136821" y="1662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B07F4924-502C-44E9-8610-9C14150C0407}"/>
            </a:ext>
          </a:extLst>
        </xdr:cNvPr>
        <xdr:cNvSpPr/>
      </xdr:nvSpPr>
      <xdr:spPr>
        <a:xfrm>
          <a:off x="6607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160020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570747AD-FBE5-4A16-9C8A-6C4C8D35008C}"/>
            </a:ext>
          </a:extLst>
        </xdr:cNvPr>
        <xdr:cNvCxnSpPr/>
      </xdr:nvCxnSpPr>
      <xdr:spPr>
        <a:xfrm flipV="1">
          <a:off x="10476865" y="17308195"/>
          <a:ext cx="0" cy="11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CD425363-68C2-465D-8847-CF5A4AD9E24D}"/>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F96B1030-8A69-4081-80A8-D1732398E3FA}"/>
            </a:ext>
          </a:extLst>
        </xdr:cNvPr>
        <xdr:cNvCxnSpPr/>
      </xdr:nvCxnSpPr>
      <xdr:spPr>
        <a:xfrm>
          <a:off x="10391775"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106697</xdr:rowOff>
    </xdr:from>
    <xdr:ext cx="469744" cy="259045"/>
    <xdr:sp macro="" textlink="">
      <xdr:nvSpPr>
        <xdr:cNvPr id="464" name="【市民会館】&#10;一人当たり面積最大値テキスト">
          <a:extLst>
            <a:ext uri="{FF2B5EF4-FFF2-40B4-BE49-F238E27FC236}">
              <a16:creationId xmlns:a16="http://schemas.microsoft.com/office/drawing/2014/main" id="{B776149A-5E40-4DEF-9DA6-137B99BEE67E}"/>
            </a:ext>
          </a:extLst>
        </xdr:cNvPr>
        <xdr:cNvSpPr txBox="1"/>
      </xdr:nvSpPr>
      <xdr:spPr>
        <a:xfrm>
          <a:off x="10515600" y="1708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160020</xdr:rowOff>
    </xdr:from>
    <xdr:to>
      <xdr:col>55</xdr:col>
      <xdr:colOff>88900</xdr:colOff>
      <xdr:row>100</xdr:row>
      <xdr:rowOff>160020</xdr:rowOff>
    </xdr:to>
    <xdr:cxnSp macro="">
      <xdr:nvCxnSpPr>
        <xdr:cNvPr id="465" name="直線コネクタ 464">
          <a:extLst>
            <a:ext uri="{FF2B5EF4-FFF2-40B4-BE49-F238E27FC236}">
              <a16:creationId xmlns:a16="http://schemas.microsoft.com/office/drawing/2014/main" id="{6F067C1F-A85C-481F-ADF9-15DF77CF9E65}"/>
            </a:ext>
          </a:extLst>
        </xdr:cNvPr>
        <xdr:cNvCxnSpPr/>
      </xdr:nvCxnSpPr>
      <xdr:spPr>
        <a:xfrm>
          <a:off x="10391775" y="1730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66" name="【市民会館】&#10;一人当たり面積平均値テキスト">
          <a:extLst>
            <a:ext uri="{FF2B5EF4-FFF2-40B4-BE49-F238E27FC236}">
              <a16:creationId xmlns:a16="http://schemas.microsoft.com/office/drawing/2014/main" id="{EFF8ADC2-786C-47E8-AE22-BC8F8A3A8C60}"/>
            </a:ext>
          </a:extLst>
        </xdr:cNvPr>
        <xdr:cNvSpPr txBox="1"/>
      </xdr:nvSpPr>
      <xdr:spPr>
        <a:xfrm>
          <a:off x="10515600" y="17901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7" name="フローチャート: 判断 466">
          <a:extLst>
            <a:ext uri="{FF2B5EF4-FFF2-40B4-BE49-F238E27FC236}">
              <a16:creationId xmlns:a16="http://schemas.microsoft.com/office/drawing/2014/main" id="{1199A91C-364F-4673-9FDD-7BD960C4716B}"/>
            </a:ext>
          </a:extLst>
        </xdr:cNvPr>
        <xdr:cNvSpPr/>
      </xdr:nvSpPr>
      <xdr:spPr>
        <a:xfrm>
          <a:off x="10429875" y="1804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8" name="フローチャート: 判断 467">
          <a:extLst>
            <a:ext uri="{FF2B5EF4-FFF2-40B4-BE49-F238E27FC236}">
              <a16:creationId xmlns:a16="http://schemas.microsoft.com/office/drawing/2014/main" id="{1C135ADC-D844-4C2A-82AB-F0EFAC179F81}"/>
            </a:ext>
          </a:extLst>
        </xdr:cNvPr>
        <xdr:cNvSpPr/>
      </xdr:nvSpPr>
      <xdr:spPr>
        <a:xfrm>
          <a:off x="9591675" y="180574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69" name="フローチャート: 判断 468">
          <a:extLst>
            <a:ext uri="{FF2B5EF4-FFF2-40B4-BE49-F238E27FC236}">
              <a16:creationId xmlns:a16="http://schemas.microsoft.com/office/drawing/2014/main" id="{A2F284FF-AF34-4493-A584-2E33210A80C4}"/>
            </a:ext>
          </a:extLst>
        </xdr:cNvPr>
        <xdr:cNvSpPr/>
      </xdr:nvSpPr>
      <xdr:spPr>
        <a:xfrm>
          <a:off x="8702675" y="1802383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id="{1C7EF4F8-AB38-4CC5-BD8C-76EBCE756BD1}"/>
            </a:ext>
          </a:extLst>
        </xdr:cNvPr>
        <xdr:cNvSpPr/>
      </xdr:nvSpPr>
      <xdr:spPr>
        <a:xfrm>
          <a:off x="7810500" y="1804987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71" name="フローチャート: 判断 470">
          <a:extLst>
            <a:ext uri="{FF2B5EF4-FFF2-40B4-BE49-F238E27FC236}">
              <a16:creationId xmlns:a16="http://schemas.microsoft.com/office/drawing/2014/main" id="{F268A75D-7A7E-4D20-82F6-8415C4A45BE2}"/>
            </a:ext>
          </a:extLst>
        </xdr:cNvPr>
        <xdr:cNvSpPr/>
      </xdr:nvSpPr>
      <xdr:spPr>
        <a:xfrm>
          <a:off x="6924675" y="18034636"/>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791448E-B181-420B-B983-C57E36BD8C1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70C197A-01BE-4494-98F7-A3E6DEC1DF4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33EB11F-2C98-408C-8045-BF612426FE36}"/>
            </a:ext>
          </a:extLst>
        </xdr:cNvPr>
        <xdr:cNvSpPr txBox="1"/>
      </xdr:nvSpPr>
      <xdr:spPr>
        <a:xfrm>
          <a:off x="8562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D2E1E8C-5D9B-45B3-960A-FC59DAC81AD9}"/>
            </a:ext>
          </a:extLst>
        </xdr:cNvPr>
        <xdr:cNvSpPr txBox="1"/>
      </xdr:nvSpPr>
      <xdr:spPr>
        <a:xfrm>
          <a:off x="7673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24700D7-6EB1-4897-83DC-E59DE3F4C2D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77" name="楕円 476">
          <a:extLst>
            <a:ext uri="{FF2B5EF4-FFF2-40B4-BE49-F238E27FC236}">
              <a16:creationId xmlns:a16="http://schemas.microsoft.com/office/drawing/2014/main" id="{989C333F-5634-477C-B44E-57692E6087BF}"/>
            </a:ext>
          </a:extLst>
        </xdr:cNvPr>
        <xdr:cNvSpPr/>
      </xdr:nvSpPr>
      <xdr:spPr>
        <a:xfrm>
          <a:off x="10429875" y="182479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49547</xdr:rowOff>
    </xdr:from>
    <xdr:ext cx="469744" cy="259045"/>
    <xdr:sp macro="" textlink="">
      <xdr:nvSpPr>
        <xdr:cNvPr id="478" name="【市民会館】&#10;一人当たり面積該当値テキスト">
          <a:extLst>
            <a:ext uri="{FF2B5EF4-FFF2-40B4-BE49-F238E27FC236}">
              <a16:creationId xmlns:a16="http://schemas.microsoft.com/office/drawing/2014/main" id="{2935AA19-0B44-4063-A154-12EA59D84546}"/>
            </a:ext>
          </a:extLst>
        </xdr:cNvPr>
        <xdr:cNvSpPr txBox="1"/>
      </xdr:nvSpPr>
      <xdr:spPr>
        <a:xfrm>
          <a:off x="10515600" y="182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78739</xdr:rowOff>
    </xdr:from>
    <xdr:to>
      <xdr:col>50</xdr:col>
      <xdr:colOff>165100</xdr:colOff>
      <xdr:row>107</xdr:row>
      <xdr:rowOff>8889</xdr:rowOff>
    </xdr:to>
    <xdr:sp macro="" textlink="">
      <xdr:nvSpPr>
        <xdr:cNvPr id="479" name="楕円 478">
          <a:extLst>
            <a:ext uri="{FF2B5EF4-FFF2-40B4-BE49-F238E27FC236}">
              <a16:creationId xmlns:a16="http://schemas.microsoft.com/office/drawing/2014/main" id="{63F178EB-D893-44D9-8523-0AA27CAA1673}"/>
            </a:ext>
          </a:extLst>
        </xdr:cNvPr>
        <xdr:cNvSpPr/>
      </xdr:nvSpPr>
      <xdr:spPr>
        <a:xfrm>
          <a:off x="9591675" y="18252439"/>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129539</xdr:rowOff>
    </xdr:to>
    <xdr:cxnSp macro="">
      <xdr:nvCxnSpPr>
        <xdr:cNvPr id="480" name="直線コネクタ 479">
          <a:extLst>
            <a:ext uri="{FF2B5EF4-FFF2-40B4-BE49-F238E27FC236}">
              <a16:creationId xmlns:a16="http://schemas.microsoft.com/office/drawing/2014/main" id="{AD125912-1095-4E65-B87F-AACAB1F13465}"/>
            </a:ext>
          </a:extLst>
        </xdr:cNvPr>
        <xdr:cNvCxnSpPr/>
      </xdr:nvCxnSpPr>
      <xdr:spPr>
        <a:xfrm flipV="1">
          <a:off x="9639300" y="18298795"/>
          <a:ext cx="8382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78739</xdr:rowOff>
    </xdr:from>
    <xdr:to>
      <xdr:col>46</xdr:col>
      <xdr:colOff>38100</xdr:colOff>
      <xdr:row>107</xdr:row>
      <xdr:rowOff>8889</xdr:rowOff>
    </xdr:to>
    <xdr:sp macro="" textlink="">
      <xdr:nvSpPr>
        <xdr:cNvPr id="481" name="楕円 480">
          <a:extLst>
            <a:ext uri="{FF2B5EF4-FFF2-40B4-BE49-F238E27FC236}">
              <a16:creationId xmlns:a16="http://schemas.microsoft.com/office/drawing/2014/main" id="{95A0850B-F15F-4240-AA2F-74BA6D7E165A}"/>
            </a:ext>
          </a:extLst>
        </xdr:cNvPr>
        <xdr:cNvSpPr/>
      </xdr:nvSpPr>
      <xdr:spPr>
        <a:xfrm>
          <a:off x="8702675" y="1825243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129539</xdr:rowOff>
    </xdr:from>
    <xdr:to>
      <xdr:col>50</xdr:col>
      <xdr:colOff>114300</xdr:colOff>
      <xdr:row>106</xdr:row>
      <xdr:rowOff>129539</xdr:rowOff>
    </xdr:to>
    <xdr:cxnSp macro="">
      <xdr:nvCxnSpPr>
        <xdr:cNvPr id="482" name="直線コネクタ 481">
          <a:extLst>
            <a:ext uri="{FF2B5EF4-FFF2-40B4-BE49-F238E27FC236}">
              <a16:creationId xmlns:a16="http://schemas.microsoft.com/office/drawing/2014/main" id="{6DC5CF91-C9D8-4CA1-9DDA-749D2DFFB1A2}"/>
            </a:ext>
          </a:extLst>
        </xdr:cNvPr>
        <xdr:cNvCxnSpPr/>
      </xdr:nvCxnSpPr>
      <xdr:spPr>
        <a:xfrm>
          <a:off x="8753475" y="18303239"/>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78739</xdr:rowOff>
    </xdr:from>
    <xdr:to>
      <xdr:col>41</xdr:col>
      <xdr:colOff>101600</xdr:colOff>
      <xdr:row>107</xdr:row>
      <xdr:rowOff>8889</xdr:rowOff>
    </xdr:to>
    <xdr:sp macro="" textlink="">
      <xdr:nvSpPr>
        <xdr:cNvPr id="483" name="楕円 482">
          <a:extLst>
            <a:ext uri="{FF2B5EF4-FFF2-40B4-BE49-F238E27FC236}">
              <a16:creationId xmlns:a16="http://schemas.microsoft.com/office/drawing/2014/main" id="{508928A4-4C87-4051-A54C-2D0CCFFB0F9F}"/>
            </a:ext>
          </a:extLst>
        </xdr:cNvPr>
        <xdr:cNvSpPr/>
      </xdr:nvSpPr>
      <xdr:spPr>
        <a:xfrm>
          <a:off x="7810500" y="182524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129539</xdr:rowOff>
    </xdr:from>
    <xdr:to>
      <xdr:col>45</xdr:col>
      <xdr:colOff>177800</xdr:colOff>
      <xdr:row>106</xdr:row>
      <xdr:rowOff>129539</xdr:rowOff>
    </xdr:to>
    <xdr:cxnSp macro="">
      <xdr:nvCxnSpPr>
        <xdr:cNvPr id="484" name="直線コネクタ 483">
          <a:extLst>
            <a:ext uri="{FF2B5EF4-FFF2-40B4-BE49-F238E27FC236}">
              <a16:creationId xmlns:a16="http://schemas.microsoft.com/office/drawing/2014/main" id="{E5161973-30D6-4DF9-A82E-67959F5D579C}"/>
            </a:ext>
          </a:extLst>
        </xdr:cNvPr>
        <xdr:cNvCxnSpPr/>
      </xdr:nvCxnSpPr>
      <xdr:spPr>
        <a:xfrm>
          <a:off x="7864475"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85" name="楕円 484">
          <a:extLst>
            <a:ext uri="{FF2B5EF4-FFF2-40B4-BE49-F238E27FC236}">
              <a16:creationId xmlns:a16="http://schemas.microsoft.com/office/drawing/2014/main" id="{D03B1914-209A-4BD2-A778-3052BAFC4A29}"/>
            </a:ext>
          </a:extLst>
        </xdr:cNvPr>
        <xdr:cNvSpPr/>
      </xdr:nvSpPr>
      <xdr:spPr>
        <a:xfrm>
          <a:off x="6924675" y="18252439"/>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129539</xdr:rowOff>
    </xdr:from>
    <xdr:to>
      <xdr:col>41</xdr:col>
      <xdr:colOff>50800</xdr:colOff>
      <xdr:row>106</xdr:row>
      <xdr:rowOff>129539</xdr:rowOff>
    </xdr:to>
    <xdr:cxnSp macro="">
      <xdr:nvCxnSpPr>
        <xdr:cNvPr id="486" name="直線コネクタ 485">
          <a:extLst>
            <a:ext uri="{FF2B5EF4-FFF2-40B4-BE49-F238E27FC236}">
              <a16:creationId xmlns:a16="http://schemas.microsoft.com/office/drawing/2014/main" id="{17487AA3-1645-42D8-8B96-F88A5B965DA3}"/>
            </a:ext>
          </a:extLst>
        </xdr:cNvPr>
        <xdr:cNvCxnSpPr/>
      </xdr:nvCxnSpPr>
      <xdr:spPr>
        <a:xfrm>
          <a:off x="6972300" y="18303239"/>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7" name="n_1aveValue【市民会館】&#10;一人当たり面積">
          <a:extLst>
            <a:ext uri="{FF2B5EF4-FFF2-40B4-BE49-F238E27FC236}">
              <a16:creationId xmlns:a16="http://schemas.microsoft.com/office/drawing/2014/main" id="{9C846B29-B2A9-4555-A741-592B8A3B0044}"/>
            </a:ext>
          </a:extLst>
        </xdr:cNvPr>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139716</xdr:rowOff>
    </xdr:from>
    <xdr:ext cx="469744" cy="259045"/>
    <xdr:sp macro="" textlink="">
      <xdr:nvSpPr>
        <xdr:cNvPr id="488" name="n_2aveValue【市民会館】&#10;一人当たり面積">
          <a:extLst>
            <a:ext uri="{FF2B5EF4-FFF2-40B4-BE49-F238E27FC236}">
              <a16:creationId xmlns:a16="http://schemas.microsoft.com/office/drawing/2014/main" id="{6495C7A1-6166-4CCF-9D31-EA151D8A8EAA}"/>
            </a:ext>
          </a:extLst>
        </xdr:cNvPr>
        <xdr:cNvSpPr txBox="1"/>
      </xdr:nvSpPr>
      <xdr:spPr>
        <a:xfrm>
          <a:off x="8515427" y="1780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89" name="n_3aveValue【市民会館】&#10;一人当たり面積">
          <a:extLst>
            <a:ext uri="{FF2B5EF4-FFF2-40B4-BE49-F238E27FC236}">
              <a16:creationId xmlns:a16="http://schemas.microsoft.com/office/drawing/2014/main" id="{CEA1731B-D2D6-473B-911D-71B1838E9CF3}"/>
            </a:ext>
          </a:extLst>
        </xdr:cNvPr>
        <xdr:cNvSpPr txBox="1"/>
      </xdr:nvSpPr>
      <xdr:spPr>
        <a:xfrm>
          <a:off x="7629602" y="1782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147338</xdr:rowOff>
    </xdr:from>
    <xdr:ext cx="469744" cy="259045"/>
    <xdr:sp macro="" textlink="">
      <xdr:nvSpPr>
        <xdr:cNvPr id="490" name="n_4aveValue【市民会館】&#10;一人当たり面積">
          <a:extLst>
            <a:ext uri="{FF2B5EF4-FFF2-40B4-BE49-F238E27FC236}">
              <a16:creationId xmlns:a16="http://schemas.microsoft.com/office/drawing/2014/main" id="{1224F7C9-43E4-4D8D-9546-8777A53EC772}"/>
            </a:ext>
          </a:extLst>
        </xdr:cNvPr>
        <xdr:cNvSpPr txBox="1"/>
      </xdr:nvSpPr>
      <xdr:spPr>
        <a:xfrm>
          <a:off x="6740602" y="1780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xdr:rowOff>
    </xdr:from>
    <xdr:ext cx="469744" cy="259045"/>
    <xdr:sp macro="" textlink="">
      <xdr:nvSpPr>
        <xdr:cNvPr id="491" name="n_1mainValue【市民会館】&#10;一人当たり面積">
          <a:extLst>
            <a:ext uri="{FF2B5EF4-FFF2-40B4-BE49-F238E27FC236}">
              <a16:creationId xmlns:a16="http://schemas.microsoft.com/office/drawing/2014/main" id="{99D15054-CD36-4305-8274-FA0E61965349}"/>
            </a:ext>
          </a:extLst>
        </xdr:cNvPr>
        <xdr:cNvSpPr txBox="1"/>
      </xdr:nvSpPr>
      <xdr:spPr>
        <a:xfrm>
          <a:off x="9391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xdr:rowOff>
    </xdr:from>
    <xdr:ext cx="469744" cy="259045"/>
    <xdr:sp macro="" textlink="">
      <xdr:nvSpPr>
        <xdr:cNvPr id="492" name="n_2mainValue【市民会館】&#10;一人当たり面積">
          <a:extLst>
            <a:ext uri="{FF2B5EF4-FFF2-40B4-BE49-F238E27FC236}">
              <a16:creationId xmlns:a16="http://schemas.microsoft.com/office/drawing/2014/main" id="{DE0228CF-8415-4196-8285-7F53E41B7BF7}"/>
            </a:ext>
          </a:extLst>
        </xdr:cNvPr>
        <xdr:cNvSpPr txBox="1"/>
      </xdr:nvSpPr>
      <xdr:spPr>
        <a:xfrm>
          <a:off x="8515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xdr:rowOff>
    </xdr:from>
    <xdr:ext cx="469744" cy="259045"/>
    <xdr:sp macro="" textlink="">
      <xdr:nvSpPr>
        <xdr:cNvPr id="493" name="n_3mainValue【市民会館】&#10;一人当たり面積">
          <a:extLst>
            <a:ext uri="{FF2B5EF4-FFF2-40B4-BE49-F238E27FC236}">
              <a16:creationId xmlns:a16="http://schemas.microsoft.com/office/drawing/2014/main" id="{161F8430-E988-44EF-9C48-9203F6BD4704}"/>
            </a:ext>
          </a:extLst>
        </xdr:cNvPr>
        <xdr:cNvSpPr txBox="1"/>
      </xdr:nvSpPr>
      <xdr:spPr>
        <a:xfrm>
          <a:off x="7629602"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xdr:rowOff>
    </xdr:from>
    <xdr:ext cx="469744" cy="259045"/>
    <xdr:sp macro="" textlink="">
      <xdr:nvSpPr>
        <xdr:cNvPr id="494" name="n_4mainValue【市民会館】&#10;一人当たり面積">
          <a:extLst>
            <a:ext uri="{FF2B5EF4-FFF2-40B4-BE49-F238E27FC236}">
              <a16:creationId xmlns:a16="http://schemas.microsoft.com/office/drawing/2014/main" id="{1C89A6AE-306A-4FFC-8185-3B28AC4F7EEC}"/>
            </a:ext>
          </a:extLst>
        </xdr:cNvPr>
        <xdr:cNvSpPr txBox="1"/>
      </xdr:nvSpPr>
      <xdr:spPr>
        <a:xfrm>
          <a:off x="6740602"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21D0C633-B794-496C-B992-6858E7CA99D2}"/>
            </a:ext>
          </a:extLst>
        </xdr:cNvPr>
        <xdr:cNvSpPr/>
      </xdr:nvSpPr>
      <xdr:spPr>
        <a:xfrm>
          <a:off x="12449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E25CC983-86A4-4F2B-B00E-CE4B0C487F82}"/>
            </a:ext>
          </a:extLst>
        </xdr:cNvPr>
        <xdr:cNvSpPr/>
      </xdr:nvSpPr>
      <xdr:spPr>
        <a:xfrm>
          <a:off x="12573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75EC60BB-25B5-49A8-9EB7-EB756D03C42C}"/>
            </a:ext>
          </a:extLst>
        </xdr:cNvPr>
        <xdr:cNvSpPr/>
      </xdr:nvSpPr>
      <xdr:spPr>
        <a:xfrm>
          <a:off x="12573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87E0493-3E9E-4452-A45C-288E86D94024}"/>
            </a:ext>
          </a:extLst>
        </xdr:cNvPr>
        <xdr:cNvSpPr/>
      </xdr:nvSpPr>
      <xdr:spPr>
        <a:xfrm>
          <a:off x="135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B992369C-1E52-45A3-AA08-5556BED69CCE}"/>
            </a:ext>
          </a:extLst>
        </xdr:cNvPr>
        <xdr:cNvSpPr/>
      </xdr:nvSpPr>
      <xdr:spPr>
        <a:xfrm>
          <a:off x="135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C9966FCF-D881-4983-B0CF-C49B53FD2207}"/>
            </a:ext>
          </a:extLst>
        </xdr:cNvPr>
        <xdr:cNvSpPr/>
      </xdr:nvSpPr>
      <xdr:spPr>
        <a:xfrm>
          <a:off x="14735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789EC6DF-2419-4AAE-8873-15D4C81947A9}"/>
            </a:ext>
          </a:extLst>
        </xdr:cNvPr>
        <xdr:cNvSpPr/>
      </xdr:nvSpPr>
      <xdr:spPr>
        <a:xfrm>
          <a:off x="14735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6B7C25D4-AC83-441B-8493-AAE5E5354AF4}"/>
            </a:ext>
          </a:extLst>
        </xdr:cNvPr>
        <xdr:cNvSpPr/>
      </xdr:nvSpPr>
      <xdr:spPr>
        <a:xfrm>
          <a:off x="12449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CDC3FC91-2108-454C-B571-96C4224955BA}"/>
            </a:ext>
          </a:extLst>
        </xdr:cNvPr>
        <xdr:cNvSpPr txBox="1"/>
      </xdr:nvSpPr>
      <xdr:spPr>
        <a:xfrm>
          <a:off x="124110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4B381111-6BEA-457E-B0FF-9EE9B7C6394A}"/>
            </a:ext>
          </a:extLst>
        </xdr:cNvPr>
        <xdr:cNvCxnSpPr/>
      </xdr:nvCxnSpPr>
      <xdr:spPr>
        <a:xfrm>
          <a:off x="12449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60251631-CFDD-4086-9E28-2873649212E5}"/>
            </a:ext>
          </a:extLst>
        </xdr:cNvPr>
        <xdr:cNvSpPr txBox="1"/>
      </xdr:nvSpPr>
      <xdr:spPr>
        <a:xfrm>
          <a:off x="11978821"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87BDD37D-CC25-4FCA-808C-870BC7ED20C5}"/>
            </a:ext>
          </a:extLst>
        </xdr:cNvPr>
        <xdr:cNvCxnSpPr/>
      </xdr:nvCxnSpPr>
      <xdr:spPr>
        <a:xfrm>
          <a:off x="12449175"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E2EB9A7A-81FD-49C8-921F-EC42B17E2844}"/>
            </a:ext>
          </a:extLst>
        </xdr:cNvPr>
        <xdr:cNvSpPr txBox="1"/>
      </xdr:nvSpPr>
      <xdr:spPr>
        <a:xfrm>
          <a:off x="11978821"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B59651B6-65F5-43DE-8E10-C5F7120F2D30}"/>
            </a:ext>
          </a:extLst>
        </xdr:cNvPr>
        <xdr:cNvCxnSpPr/>
      </xdr:nvCxnSpPr>
      <xdr:spPr>
        <a:xfrm>
          <a:off x="12449175"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13308868-88DF-4C43-B471-2B92D7E6A78D}"/>
            </a:ext>
          </a:extLst>
        </xdr:cNvPr>
        <xdr:cNvSpPr txBox="1"/>
      </xdr:nvSpPr>
      <xdr:spPr>
        <a:xfrm>
          <a:off x="12042941" y="671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1D8C7F08-AFBC-47DE-AAD0-EA664D82760C}"/>
            </a:ext>
          </a:extLst>
        </xdr:cNvPr>
        <xdr:cNvCxnSpPr/>
      </xdr:nvCxnSpPr>
      <xdr:spPr>
        <a:xfrm>
          <a:off x="12449175"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51F0BF06-B9A8-4F4E-8A93-CA2FCFE14FE6}"/>
            </a:ext>
          </a:extLst>
        </xdr:cNvPr>
        <xdr:cNvSpPr txBox="1"/>
      </xdr:nvSpPr>
      <xdr:spPr>
        <a:xfrm>
          <a:off x="12042941" y="633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15F021E7-677B-46FB-ADE7-8D4FA3A517F4}"/>
            </a:ext>
          </a:extLst>
        </xdr:cNvPr>
        <xdr:cNvCxnSpPr/>
      </xdr:nvCxnSpPr>
      <xdr:spPr>
        <a:xfrm>
          <a:off x="12449175"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42E8978D-2B4C-4C28-A27E-DB982DC6E512}"/>
            </a:ext>
          </a:extLst>
        </xdr:cNvPr>
        <xdr:cNvSpPr txBox="1"/>
      </xdr:nvSpPr>
      <xdr:spPr>
        <a:xfrm>
          <a:off x="12042941" y="595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6D367E44-7D21-43CE-B91A-B4374E027191}"/>
            </a:ext>
          </a:extLst>
        </xdr:cNvPr>
        <xdr:cNvCxnSpPr/>
      </xdr:nvCxnSpPr>
      <xdr:spPr>
        <a:xfrm>
          <a:off x="12449175"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95C63106-386B-45CB-ADA3-DAE45272DE3D}"/>
            </a:ext>
          </a:extLst>
        </xdr:cNvPr>
        <xdr:cNvSpPr txBox="1"/>
      </xdr:nvSpPr>
      <xdr:spPr>
        <a:xfrm>
          <a:off x="12042941" y="557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11B2E03E-7B70-4505-AAC8-55FF5ED77A84}"/>
            </a:ext>
          </a:extLst>
        </xdr:cNvPr>
        <xdr:cNvCxnSpPr/>
      </xdr:nvCxnSpPr>
      <xdr:spPr>
        <a:xfrm>
          <a:off x="12449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BAD4DB2A-27EC-445F-B34D-843A02D99823}"/>
            </a:ext>
          </a:extLst>
        </xdr:cNvPr>
        <xdr:cNvSpPr txBox="1"/>
      </xdr:nvSpPr>
      <xdr:spPr>
        <a:xfrm>
          <a:off x="12110236" y="519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972FA7AD-BCD9-4D7D-A8F2-19D226BC98D8}"/>
            </a:ext>
          </a:extLst>
        </xdr:cNvPr>
        <xdr:cNvSpPr/>
      </xdr:nvSpPr>
      <xdr:spPr>
        <a:xfrm>
          <a:off x="12449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112395</xdr:rowOff>
    </xdr:to>
    <xdr:cxnSp macro="">
      <xdr:nvCxnSpPr>
        <xdr:cNvPr id="519" name="直線コネクタ 518">
          <a:extLst>
            <a:ext uri="{FF2B5EF4-FFF2-40B4-BE49-F238E27FC236}">
              <a16:creationId xmlns:a16="http://schemas.microsoft.com/office/drawing/2014/main" id="{7EDFB05F-B46D-4EF9-B1D6-2363F9CE8B56}"/>
            </a:ext>
          </a:extLst>
        </xdr:cNvPr>
        <xdr:cNvCxnSpPr/>
      </xdr:nvCxnSpPr>
      <xdr:spPr>
        <a:xfrm flipV="1">
          <a:off x="16322039" y="5803900"/>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6C31CCD3-5538-41B1-B6C7-BBAA82701585}"/>
            </a:ext>
          </a:extLst>
        </xdr:cNvPr>
        <xdr:cNvSpPr txBox="1"/>
      </xdr:nvSpPr>
      <xdr:spPr>
        <a:xfrm>
          <a:off x="16360775"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521" name="直線コネクタ 520">
          <a:extLst>
            <a:ext uri="{FF2B5EF4-FFF2-40B4-BE49-F238E27FC236}">
              <a16:creationId xmlns:a16="http://schemas.microsoft.com/office/drawing/2014/main" id="{3044D38C-CEDF-4D34-933E-CA22EB48AD1B}"/>
            </a:ext>
          </a:extLst>
        </xdr:cNvPr>
        <xdr:cNvCxnSpPr/>
      </xdr:nvCxnSpPr>
      <xdr:spPr>
        <a:xfrm>
          <a:off x="16230600" y="714184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EBE04410-0611-4B1A-879A-CD559FBC7C16}"/>
            </a:ext>
          </a:extLst>
        </xdr:cNvPr>
        <xdr:cNvSpPr txBox="1"/>
      </xdr:nvSpPr>
      <xdr:spPr>
        <a:xfrm>
          <a:off x="16360775"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23" name="直線コネクタ 522">
          <a:extLst>
            <a:ext uri="{FF2B5EF4-FFF2-40B4-BE49-F238E27FC236}">
              <a16:creationId xmlns:a16="http://schemas.microsoft.com/office/drawing/2014/main" id="{A9F70B9D-84AB-4521-8966-2FEFE4515CA4}"/>
            </a:ext>
          </a:extLst>
        </xdr:cNvPr>
        <xdr:cNvCxnSpPr/>
      </xdr:nvCxnSpPr>
      <xdr:spPr>
        <a:xfrm>
          <a:off x="16230600" y="5803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41927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F6BDA07C-3093-4877-8B6C-0EEC00CC68D8}"/>
            </a:ext>
          </a:extLst>
        </xdr:cNvPr>
        <xdr:cNvSpPr txBox="1"/>
      </xdr:nvSpPr>
      <xdr:spPr>
        <a:xfrm>
          <a:off x="16360775" y="638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5" name="フローチャート: 判断 524">
          <a:extLst>
            <a:ext uri="{FF2B5EF4-FFF2-40B4-BE49-F238E27FC236}">
              <a16:creationId xmlns:a16="http://schemas.microsoft.com/office/drawing/2014/main" id="{BDDC0CAE-3F87-43B5-BF95-281F88A51DED}"/>
            </a:ext>
          </a:extLst>
        </xdr:cNvPr>
        <xdr:cNvSpPr/>
      </xdr:nvSpPr>
      <xdr:spPr>
        <a:xfrm>
          <a:off x="16268700" y="641032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526" name="フローチャート: 判断 525">
          <a:extLst>
            <a:ext uri="{FF2B5EF4-FFF2-40B4-BE49-F238E27FC236}">
              <a16:creationId xmlns:a16="http://schemas.microsoft.com/office/drawing/2014/main" id="{C64EA822-9C5F-4BD8-9023-351A502CB35D}"/>
            </a:ext>
          </a:extLst>
        </xdr:cNvPr>
        <xdr:cNvSpPr/>
      </xdr:nvSpPr>
      <xdr:spPr>
        <a:xfrm>
          <a:off x="15430500" y="643318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7" name="フローチャート: 判断 526">
          <a:extLst>
            <a:ext uri="{FF2B5EF4-FFF2-40B4-BE49-F238E27FC236}">
              <a16:creationId xmlns:a16="http://schemas.microsoft.com/office/drawing/2014/main" id="{FAB17CFB-7E12-4D63-BD81-5E48C3AA0965}"/>
            </a:ext>
          </a:extLst>
        </xdr:cNvPr>
        <xdr:cNvSpPr/>
      </xdr:nvSpPr>
      <xdr:spPr>
        <a:xfrm>
          <a:off x="14544675" y="640143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28" name="フローチャート: 判断 527">
          <a:extLst>
            <a:ext uri="{FF2B5EF4-FFF2-40B4-BE49-F238E27FC236}">
              <a16:creationId xmlns:a16="http://schemas.microsoft.com/office/drawing/2014/main" id="{A6E3CEB9-9D12-4CEB-8C18-EAF245EB51C5}"/>
            </a:ext>
          </a:extLst>
        </xdr:cNvPr>
        <xdr:cNvSpPr/>
      </xdr:nvSpPr>
      <xdr:spPr>
        <a:xfrm>
          <a:off x="13655675" y="638238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9" name="フローチャート: 判断 528">
          <a:extLst>
            <a:ext uri="{FF2B5EF4-FFF2-40B4-BE49-F238E27FC236}">
              <a16:creationId xmlns:a16="http://schemas.microsoft.com/office/drawing/2014/main" id="{EB62B53A-F75C-4B4F-B8DA-551917B19EDA}"/>
            </a:ext>
          </a:extLst>
        </xdr:cNvPr>
        <xdr:cNvSpPr/>
      </xdr:nvSpPr>
      <xdr:spPr>
        <a:xfrm>
          <a:off x="12763500" y="635698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1EDD0AA-0708-4562-A44F-0E7A87D523B2}"/>
            </a:ext>
          </a:extLst>
        </xdr:cNvPr>
        <xdr:cNvSpPr txBox="1"/>
      </xdr:nvSpPr>
      <xdr:spPr>
        <a:xfrm>
          <a:off x="16132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0CBD300-895A-4767-9155-F90284065597}"/>
            </a:ext>
          </a:extLst>
        </xdr:cNvPr>
        <xdr:cNvSpPr txBox="1"/>
      </xdr:nvSpPr>
      <xdr:spPr>
        <a:xfrm>
          <a:off x="1529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D62D845-5E32-479A-A34F-7E7C1A103E1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994B427-37BD-4A88-8ECB-DC0AAD2CB114}"/>
            </a:ext>
          </a:extLst>
        </xdr:cNvPr>
        <xdr:cNvSpPr txBox="1"/>
      </xdr:nvSpPr>
      <xdr:spPr>
        <a:xfrm>
          <a:off x="1351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4C3902B-4782-4A18-8CCF-E0CC980FBAD1}"/>
            </a:ext>
          </a:extLst>
        </xdr:cNvPr>
        <xdr:cNvSpPr txBox="1"/>
      </xdr:nvSpPr>
      <xdr:spPr>
        <a:xfrm>
          <a:off x="1262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154940</xdr:rowOff>
    </xdr:from>
    <xdr:to>
      <xdr:col>85</xdr:col>
      <xdr:colOff>177800</xdr:colOff>
      <xdr:row>36</xdr:row>
      <xdr:rowOff>85090</xdr:rowOff>
    </xdr:to>
    <xdr:sp macro="" textlink="">
      <xdr:nvSpPr>
        <xdr:cNvPr id="535" name="楕円 534">
          <a:extLst>
            <a:ext uri="{FF2B5EF4-FFF2-40B4-BE49-F238E27FC236}">
              <a16:creationId xmlns:a16="http://schemas.microsoft.com/office/drawing/2014/main" id="{CA046BEF-A30C-4ABB-BA03-F2018F9E3417}"/>
            </a:ext>
          </a:extLst>
        </xdr:cNvPr>
        <xdr:cNvSpPr/>
      </xdr:nvSpPr>
      <xdr:spPr>
        <a:xfrm>
          <a:off x="16268700" y="61556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6367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CB7A46B8-BE65-4847-A593-7E4FD8B7CB15}"/>
            </a:ext>
          </a:extLst>
        </xdr:cNvPr>
        <xdr:cNvSpPr txBox="1"/>
      </xdr:nvSpPr>
      <xdr:spPr>
        <a:xfrm>
          <a:off x="16360775" y="601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537" name="楕円 536">
          <a:extLst>
            <a:ext uri="{FF2B5EF4-FFF2-40B4-BE49-F238E27FC236}">
              <a16:creationId xmlns:a16="http://schemas.microsoft.com/office/drawing/2014/main" id="{F1D06F6A-77C3-499B-A04A-93B553328EBA}"/>
            </a:ext>
          </a:extLst>
        </xdr:cNvPr>
        <xdr:cNvSpPr/>
      </xdr:nvSpPr>
      <xdr:spPr>
        <a:xfrm>
          <a:off x="15430500" y="613219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36</xdr:row>
      <xdr:rowOff>34290</xdr:rowOff>
    </xdr:to>
    <xdr:cxnSp macro="">
      <xdr:nvCxnSpPr>
        <xdr:cNvPr id="538" name="直線コネクタ 537">
          <a:extLst>
            <a:ext uri="{FF2B5EF4-FFF2-40B4-BE49-F238E27FC236}">
              <a16:creationId xmlns:a16="http://schemas.microsoft.com/office/drawing/2014/main" id="{3B00C700-58BE-4C71-ACDB-C5259FBE7B6F}"/>
            </a:ext>
          </a:extLst>
        </xdr:cNvPr>
        <xdr:cNvCxnSpPr/>
      </xdr:nvCxnSpPr>
      <xdr:spPr>
        <a:xfrm>
          <a:off x="15484475" y="6182995"/>
          <a:ext cx="8382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78740</xdr:rowOff>
    </xdr:from>
    <xdr:to>
      <xdr:col>76</xdr:col>
      <xdr:colOff>165100</xdr:colOff>
      <xdr:row>36</xdr:row>
      <xdr:rowOff>8890</xdr:rowOff>
    </xdr:to>
    <xdr:sp macro="" textlink="">
      <xdr:nvSpPr>
        <xdr:cNvPr id="539" name="楕円 538">
          <a:extLst>
            <a:ext uri="{FF2B5EF4-FFF2-40B4-BE49-F238E27FC236}">
              <a16:creationId xmlns:a16="http://schemas.microsoft.com/office/drawing/2014/main" id="{C0A62F32-9C8D-4B60-84CC-337CFFB579ED}"/>
            </a:ext>
          </a:extLst>
        </xdr:cNvPr>
        <xdr:cNvSpPr/>
      </xdr:nvSpPr>
      <xdr:spPr>
        <a:xfrm>
          <a:off x="14544675" y="607949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129540</xdr:rowOff>
    </xdr:from>
    <xdr:to>
      <xdr:col>81</xdr:col>
      <xdr:colOff>50800</xdr:colOff>
      <xdr:row>36</xdr:row>
      <xdr:rowOff>7620</xdr:rowOff>
    </xdr:to>
    <xdr:cxnSp macro="">
      <xdr:nvCxnSpPr>
        <xdr:cNvPr id="540" name="直線コネクタ 539">
          <a:extLst>
            <a:ext uri="{FF2B5EF4-FFF2-40B4-BE49-F238E27FC236}">
              <a16:creationId xmlns:a16="http://schemas.microsoft.com/office/drawing/2014/main" id="{B2CAC240-C104-48A4-B6C0-002E4F19E327}"/>
            </a:ext>
          </a:extLst>
        </xdr:cNvPr>
        <xdr:cNvCxnSpPr/>
      </xdr:nvCxnSpPr>
      <xdr:spPr>
        <a:xfrm>
          <a:off x="14592300" y="6130290"/>
          <a:ext cx="892175"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57785</xdr:rowOff>
    </xdr:from>
    <xdr:to>
      <xdr:col>72</xdr:col>
      <xdr:colOff>38100</xdr:colOff>
      <xdr:row>35</xdr:row>
      <xdr:rowOff>159385</xdr:rowOff>
    </xdr:to>
    <xdr:sp macro="" textlink="">
      <xdr:nvSpPr>
        <xdr:cNvPr id="541" name="楕円 540">
          <a:extLst>
            <a:ext uri="{FF2B5EF4-FFF2-40B4-BE49-F238E27FC236}">
              <a16:creationId xmlns:a16="http://schemas.microsoft.com/office/drawing/2014/main" id="{8E4C40D5-73FF-43C1-B870-4650FA153D2E}"/>
            </a:ext>
          </a:extLst>
        </xdr:cNvPr>
        <xdr:cNvSpPr/>
      </xdr:nvSpPr>
      <xdr:spPr>
        <a:xfrm>
          <a:off x="13655675" y="605853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108585</xdr:rowOff>
    </xdr:from>
    <xdr:to>
      <xdr:col>76</xdr:col>
      <xdr:colOff>114300</xdr:colOff>
      <xdr:row>35</xdr:row>
      <xdr:rowOff>129540</xdr:rowOff>
    </xdr:to>
    <xdr:cxnSp macro="">
      <xdr:nvCxnSpPr>
        <xdr:cNvPr id="542" name="直線コネクタ 541">
          <a:extLst>
            <a:ext uri="{FF2B5EF4-FFF2-40B4-BE49-F238E27FC236}">
              <a16:creationId xmlns:a16="http://schemas.microsoft.com/office/drawing/2014/main" id="{16D212BD-2AFD-4876-9F07-658E011C4329}"/>
            </a:ext>
          </a:extLst>
        </xdr:cNvPr>
        <xdr:cNvCxnSpPr/>
      </xdr:nvCxnSpPr>
      <xdr:spPr>
        <a:xfrm>
          <a:off x="13706475" y="6112510"/>
          <a:ext cx="88582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6350</xdr:rowOff>
    </xdr:from>
    <xdr:to>
      <xdr:col>67</xdr:col>
      <xdr:colOff>101600</xdr:colOff>
      <xdr:row>35</xdr:row>
      <xdr:rowOff>107950</xdr:rowOff>
    </xdr:to>
    <xdr:sp macro="" textlink="">
      <xdr:nvSpPr>
        <xdr:cNvPr id="543" name="楕円 542">
          <a:extLst>
            <a:ext uri="{FF2B5EF4-FFF2-40B4-BE49-F238E27FC236}">
              <a16:creationId xmlns:a16="http://schemas.microsoft.com/office/drawing/2014/main" id="{A71A3AD7-E3FF-49D6-838E-6C92929A4E76}"/>
            </a:ext>
          </a:extLst>
        </xdr:cNvPr>
        <xdr:cNvSpPr/>
      </xdr:nvSpPr>
      <xdr:spPr>
        <a:xfrm>
          <a:off x="12763500" y="601027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57150</xdr:rowOff>
    </xdr:from>
    <xdr:to>
      <xdr:col>71</xdr:col>
      <xdr:colOff>177800</xdr:colOff>
      <xdr:row>35</xdr:row>
      <xdr:rowOff>108585</xdr:rowOff>
    </xdr:to>
    <xdr:cxnSp macro="">
      <xdr:nvCxnSpPr>
        <xdr:cNvPr id="544" name="直線コネクタ 543">
          <a:extLst>
            <a:ext uri="{FF2B5EF4-FFF2-40B4-BE49-F238E27FC236}">
              <a16:creationId xmlns:a16="http://schemas.microsoft.com/office/drawing/2014/main" id="{DC0AA54B-D2F6-4E3F-975D-151E28E985EB}"/>
            </a:ext>
          </a:extLst>
        </xdr:cNvPr>
        <xdr:cNvCxnSpPr/>
      </xdr:nvCxnSpPr>
      <xdr:spPr>
        <a:xfrm>
          <a:off x="12817475" y="605790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F2DE36A3-9585-4F54-93F2-003E443DED1B}"/>
            </a:ext>
          </a:extLst>
        </xdr:cNvPr>
        <xdr:cNvSpPr txBox="1"/>
      </xdr:nvSpPr>
      <xdr:spPr>
        <a:xfrm>
          <a:off x="15269219" y="652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8CB3548A-93F8-4D9B-BDF6-E457A315D2DB}"/>
            </a:ext>
          </a:extLst>
        </xdr:cNvPr>
        <xdr:cNvSpPr txBox="1"/>
      </xdr:nvSpPr>
      <xdr:spPr>
        <a:xfrm>
          <a:off x="14392919"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131462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EA9678A1-999B-4020-8AA3-83158E7B2540}"/>
            </a:ext>
          </a:extLst>
        </xdr:cNvPr>
        <xdr:cNvSpPr txBox="1"/>
      </xdr:nvSpPr>
      <xdr:spPr>
        <a:xfrm>
          <a:off x="13503919"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358EA193-DAE3-4B80-8CA1-944783CC0953}"/>
            </a:ext>
          </a:extLst>
        </xdr:cNvPr>
        <xdr:cNvSpPr txBox="1"/>
      </xdr:nvSpPr>
      <xdr:spPr>
        <a:xfrm>
          <a:off x="12611744" y="644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C1A1C76C-24F3-4842-8FE7-260718583B71}"/>
            </a:ext>
          </a:extLst>
        </xdr:cNvPr>
        <xdr:cNvSpPr txBox="1"/>
      </xdr:nvSpPr>
      <xdr:spPr>
        <a:xfrm>
          <a:off x="15269219"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25417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BF4C6AC-A87A-49DF-AF7D-111DB7630135}"/>
            </a:ext>
          </a:extLst>
        </xdr:cNvPr>
        <xdr:cNvSpPr txBox="1"/>
      </xdr:nvSpPr>
      <xdr:spPr>
        <a:xfrm>
          <a:off x="14392919" y="585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4462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B488DD91-4BBF-4EC2-AE2B-EEC6088AB811}"/>
            </a:ext>
          </a:extLst>
        </xdr:cNvPr>
        <xdr:cNvSpPr txBox="1"/>
      </xdr:nvSpPr>
      <xdr:spPr>
        <a:xfrm>
          <a:off x="13503919"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124477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CA01DC97-FFB3-4294-AB14-99B04DFF6806}"/>
            </a:ext>
          </a:extLst>
        </xdr:cNvPr>
        <xdr:cNvSpPr txBox="1"/>
      </xdr:nvSpPr>
      <xdr:spPr>
        <a:xfrm>
          <a:off x="12611744" y="578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FE8B09A0-6851-41A9-9187-09B38A7D9D80}"/>
            </a:ext>
          </a:extLst>
        </xdr:cNvPr>
        <xdr:cNvSpPr/>
      </xdr:nvSpPr>
      <xdr:spPr>
        <a:xfrm>
          <a:off x="18288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FAD89657-E6E4-44C5-8C9A-EA1AEB279653}"/>
            </a:ext>
          </a:extLst>
        </xdr:cNvPr>
        <xdr:cNvSpPr/>
      </xdr:nvSpPr>
      <xdr:spPr>
        <a:xfrm>
          <a:off x="18418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A2DE2B75-CF01-49C1-BEAB-29E200499DA7}"/>
            </a:ext>
          </a:extLst>
        </xdr:cNvPr>
        <xdr:cNvSpPr/>
      </xdr:nvSpPr>
      <xdr:spPr>
        <a:xfrm>
          <a:off x="18418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A44835D-BAAA-48C6-81DF-3E803BD1C859}"/>
            </a:ext>
          </a:extLst>
        </xdr:cNvPr>
        <xdr:cNvSpPr/>
      </xdr:nvSpPr>
      <xdr:spPr>
        <a:xfrm>
          <a:off x="19431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C230A1B4-589E-4D0D-B416-4BD5910BA94A}"/>
            </a:ext>
          </a:extLst>
        </xdr:cNvPr>
        <xdr:cNvSpPr/>
      </xdr:nvSpPr>
      <xdr:spPr>
        <a:xfrm>
          <a:off x="19431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23005C30-B0D1-4D51-ACCB-88AB5834460C}"/>
            </a:ext>
          </a:extLst>
        </xdr:cNvPr>
        <xdr:cNvSpPr/>
      </xdr:nvSpPr>
      <xdr:spPr>
        <a:xfrm>
          <a:off x="20574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CD0C7BA0-9959-4D6D-91C2-593186354FEF}"/>
            </a:ext>
          </a:extLst>
        </xdr:cNvPr>
        <xdr:cNvSpPr/>
      </xdr:nvSpPr>
      <xdr:spPr>
        <a:xfrm>
          <a:off x="20574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BFA4BD05-6908-4C60-851F-8A2702F76FB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49402756-31BE-4DDA-8639-06CDE40F759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8F00249-A8CE-4AC6-BDB4-B660E5DE175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DCF78F6-64C7-42EE-9720-7F73BB42F98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E667426B-13A3-4E7C-BD4C-81E3B92F34CC}"/>
            </a:ext>
          </a:extLst>
        </xdr:cNvPr>
        <xdr:cNvSpPr txBox="1"/>
      </xdr:nvSpPr>
      <xdr:spPr>
        <a:xfrm>
          <a:off x="18039214" y="7099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B3875123-1FBF-4912-9ACB-EBBF2DA0608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24DD1529-4BC2-4DE3-A223-3B2CC2BA1868}"/>
            </a:ext>
          </a:extLst>
        </xdr:cNvPr>
        <xdr:cNvSpPr txBox="1"/>
      </xdr:nvSpPr>
      <xdr:spPr>
        <a:xfrm>
          <a:off x="17756701" y="6718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8D384860-FCD7-4FE0-AF9F-3A5DD35A186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5FFDDC18-1B1E-4DA6-AA19-6403BF32C3A9}"/>
            </a:ext>
          </a:extLst>
        </xdr:cNvPr>
        <xdr:cNvSpPr txBox="1"/>
      </xdr:nvSpPr>
      <xdr:spPr>
        <a:xfrm>
          <a:off x="17756701" y="6337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5C0FACBE-327C-4AD3-A936-E5229FE0615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2008C1B7-6D09-4BE8-A91E-3733C6ED6F86}"/>
            </a:ext>
          </a:extLst>
        </xdr:cNvPr>
        <xdr:cNvSpPr txBox="1"/>
      </xdr:nvSpPr>
      <xdr:spPr>
        <a:xfrm>
          <a:off x="17756701" y="5956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6B751A64-8D19-4236-89CC-4EFF421841E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A361224E-674C-404E-B9D9-E13040836AC3}"/>
            </a:ext>
          </a:extLst>
        </xdr:cNvPr>
        <xdr:cNvSpPr txBox="1"/>
      </xdr:nvSpPr>
      <xdr:spPr>
        <a:xfrm>
          <a:off x="17695756" y="5575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DB29F9A5-3277-45C0-97F7-791F15FE520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57ADCC6C-FCCB-4311-A37F-E5BD6CB5C430}"/>
            </a:ext>
          </a:extLst>
        </xdr:cNvPr>
        <xdr:cNvSpPr txBox="1"/>
      </xdr:nvSpPr>
      <xdr:spPr>
        <a:xfrm>
          <a:off x="17695756" y="5194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31039238-10EF-4449-A821-528C30DAC12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161303</xdr:rowOff>
    </xdr:from>
    <xdr:to>
      <xdr:col>116</xdr:col>
      <xdr:colOff>62864</xdr:colOff>
      <xdr:row>41</xdr:row>
      <xdr:rowOff>41301</xdr:rowOff>
    </xdr:to>
    <xdr:cxnSp macro="">
      <xdr:nvCxnSpPr>
        <xdr:cNvPr id="576" name="直線コネクタ 575">
          <a:extLst>
            <a:ext uri="{FF2B5EF4-FFF2-40B4-BE49-F238E27FC236}">
              <a16:creationId xmlns:a16="http://schemas.microsoft.com/office/drawing/2014/main" id="{24E05FBA-766D-406A-A441-53F70A9A688D}"/>
            </a:ext>
          </a:extLst>
        </xdr:cNvPr>
        <xdr:cNvCxnSpPr/>
      </xdr:nvCxnSpPr>
      <xdr:spPr>
        <a:xfrm flipV="1">
          <a:off x="22164039" y="5650878"/>
          <a:ext cx="0" cy="1419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45128</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BD1D05AC-9372-4B9D-A4CC-F6424DFF55D9}"/>
            </a:ext>
          </a:extLst>
        </xdr:cNvPr>
        <xdr:cNvSpPr txBox="1"/>
      </xdr:nvSpPr>
      <xdr:spPr>
        <a:xfrm>
          <a:off x="22202775" y="70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41301</xdr:rowOff>
    </xdr:from>
    <xdr:to>
      <xdr:col>116</xdr:col>
      <xdr:colOff>152400</xdr:colOff>
      <xdr:row>41</xdr:row>
      <xdr:rowOff>41301</xdr:rowOff>
    </xdr:to>
    <xdr:cxnSp macro="">
      <xdr:nvCxnSpPr>
        <xdr:cNvPr id="578" name="直線コネクタ 577">
          <a:extLst>
            <a:ext uri="{FF2B5EF4-FFF2-40B4-BE49-F238E27FC236}">
              <a16:creationId xmlns:a16="http://schemas.microsoft.com/office/drawing/2014/main" id="{F98E1BA4-08DE-4BE8-9CD7-DEFFEFC863C5}"/>
            </a:ext>
          </a:extLst>
        </xdr:cNvPr>
        <xdr:cNvCxnSpPr/>
      </xdr:nvCxnSpPr>
      <xdr:spPr>
        <a:xfrm>
          <a:off x="22075775" y="7070751"/>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107980</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D71786E2-76DA-41A8-BBB2-A8EAA32E54F6}"/>
            </a:ext>
          </a:extLst>
        </xdr:cNvPr>
        <xdr:cNvSpPr txBox="1"/>
      </xdr:nvSpPr>
      <xdr:spPr>
        <a:xfrm>
          <a:off x="22202775" y="542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161303</xdr:rowOff>
    </xdr:from>
    <xdr:to>
      <xdr:col>116</xdr:col>
      <xdr:colOff>152400</xdr:colOff>
      <xdr:row>32</xdr:row>
      <xdr:rowOff>161303</xdr:rowOff>
    </xdr:to>
    <xdr:cxnSp macro="">
      <xdr:nvCxnSpPr>
        <xdr:cNvPr id="580" name="直線コネクタ 579">
          <a:extLst>
            <a:ext uri="{FF2B5EF4-FFF2-40B4-BE49-F238E27FC236}">
              <a16:creationId xmlns:a16="http://schemas.microsoft.com/office/drawing/2014/main" id="{228C86D4-EF66-40B0-B4D6-E99F95734860}"/>
            </a:ext>
          </a:extLst>
        </xdr:cNvPr>
        <xdr:cNvCxnSpPr/>
      </xdr:nvCxnSpPr>
      <xdr:spPr>
        <a:xfrm>
          <a:off x="22075775" y="565087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124134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C40C79C1-A74D-4600-8DC6-3144E8A559B3}"/>
            </a:ext>
          </a:extLst>
        </xdr:cNvPr>
        <xdr:cNvSpPr txBox="1"/>
      </xdr:nvSpPr>
      <xdr:spPr>
        <a:xfrm>
          <a:off x="22202775" y="612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101257</xdr:rowOff>
    </xdr:from>
    <xdr:to>
      <xdr:col>116</xdr:col>
      <xdr:colOff>114300</xdr:colOff>
      <xdr:row>37</xdr:row>
      <xdr:rowOff>31407</xdr:rowOff>
    </xdr:to>
    <xdr:sp macro="" textlink="">
      <xdr:nvSpPr>
        <xdr:cNvPr id="582" name="フローチャート: 判断 581">
          <a:extLst>
            <a:ext uri="{FF2B5EF4-FFF2-40B4-BE49-F238E27FC236}">
              <a16:creationId xmlns:a16="http://schemas.microsoft.com/office/drawing/2014/main" id="{0302486D-0A55-4004-9713-3AE354FBFEE0}"/>
            </a:ext>
          </a:extLst>
        </xdr:cNvPr>
        <xdr:cNvSpPr/>
      </xdr:nvSpPr>
      <xdr:spPr>
        <a:xfrm>
          <a:off x="22113875" y="6276632"/>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126225</xdr:rowOff>
    </xdr:from>
    <xdr:to>
      <xdr:col>112</xdr:col>
      <xdr:colOff>38100</xdr:colOff>
      <xdr:row>37</xdr:row>
      <xdr:rowOff>56375</xdr:rowOff>
    </xdr:to>
    <xdr:sp macro="" textlink="">
      <xdr:nvSpPr>
        <xdr:cNvPr id="583" name="フローチャート: 判断 582">
          <a:extLst>
            <a:ext uri="{FF2B5EF4-FFF2-40B4-BE49-F238E27FC236}">
              <a16:creationId xmlns:a16="http://schemas.microsoft.com/office/drawing/2014/main" id="{1070D28A-47DD-4B5B-AC9F-25D82D67A6ED}"/>
            </a:ext>
          </a:extLst>
        </xdr:cNvPr>
        <xdr:cNvSpPr/>
      </xdr:nvSpPr>
      <xdr:spPr>
        <a:xfrm>
          <a:off x="21275675" y="630160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116091</xdr:rowOff>
    </xdr:from>
    <xdr:to>
      <xdr:col>107</xdr:col>
      <xdr:colOff>101600</xdr:colOff>
      <xdr:row>37</xdr:row>
      <xdr:rowOff>46241</xdr:rowOff>
    </xdr:to>
    <xdr:sp macro="" textlink="">
      <xdr:nvSpPr>
        <xdr:cNvPr id="584" name="フローチャート: 判断 583">
          <a:extLst>
            <a:ext uri="{FF2B5EF4-FFF2-40B4-BE49-F238E27FC236}">
              <a16:creationId xmlns:a16="http://schemas.microsoft.com/office/drawing/2014/main" id="{D522685A-B1CA-42A1-B213-B8CEEC45F030}"/>
            </a:ext>
          </a:extLst>
        </xdr:cNvPr>
        <xdr:cNvSpPr/>
      </xdr:nvSpPr>
      <xdr:spPr>
        <a:xfrm>
          <a:off x="20383500" y="62882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10008</xdr:rowOff>
    </xdr:from>
    <xdr:to>
      <xdr:col>102</xdr:col>
      <xdr:colOff>165100</xdr:colOff>
      <xdr:row>37</xdr:row>
      <xdr:rowOff>111608</xdr:rowOff>
    </xdr:to>
    <xdr:sp macro="" textlink="">
      <xdr:nvSpPr>
        <xdr:cNvPr id="585" name="フローチャート: 判断 584">
          <a:extLst>
            <a:ext uri="{FF2B5EF4-FFF2-40B4-BE49-F238E27FC236}">
              <a16:creationId xmlns:a16="http://schemas.microsoft.com/office/drawing/2014/main" id="{FBE1316D-E4FB-467A-ABE1-6F2B6E21F322}"/>
            </a:ext>
          </a:extLst>
        </xdr:cNvPr>
        <xdr:cNvSpPr/>
      </xdr:nvSpPr>
      <xdr:spPr>
        <a:xfrm>
          <a:off x="19497675" y="6356833"/>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90386</xdr:rowOff>
    </xdr:from>
    <xdr:to>
      <xdr:col>98</xdr:col>
      <xdr:colOff>38100</xdr:colOff>
      <xdr:row>38</xdr:row>
      <xdr:rowOff>20536</xdr:rowOff>
    </xdr:to>
    <xdr:sp macro="" textlink="">
      <xdr:nvSpPr>
        <xdr:cNvPr id="586" name="フローチャート: 判断 585">
          <a:extLst>
            <a:ext uri="{FF2B5EF4-FFF2-40B4-BE49-F238E27FC236}">
              <a16:creationId xmlns:a16="http://schemas.microsoft.com/office/drawing/2014/main" id="{DAED7AE9-9DCE-4090-B897-49D5E8B78C56}"/>
            </a:ext>
          </a:extLst>
        </xdr:cNvPr>
        <xdr:cNvSpPr/>
      </xdr:nvSpPr>
      <xdr:spPr>
        <a:xfrm>
          <a:off x="18608675" y="6437211"/>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2521D23-E570-47FA-AA66-495DF02D151D}"/>
            </a:ext>
          </a:extLst>
        </xdr:cNvPr>
        <xdr:cNvSpPr txBox="1"/>
      </xdr:nvSpPr>
      <xdr:spPr>
        <a:xfrm>
          <a:off x="21974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6E96775-E960-41D3-B634-A29F67C5EC71}"/>
            </a:ext>
          </a:extLst>
        </xdr:cNvPr>
        <xdr:cNvSpPr txBox="1"/>
      </xdr:nvSpPr>
      <xdr:spPr>
        <a:xfrm>
          <a:off x="2113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CF81521-338C-41A7-BE82-D3973BD6AE0E}"/>
            </a:ext>
          </a:extLst>
        </xdr:cNvPr>
        <xdr:cNvSpPr txBox="1"/>
      </xdr:nvSpPr>
      <xdr:spPr>
        <a:xfrm>
          <a:off x="2024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97FE796-68A6-49D2-9795-C5A3103CBA1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D088E27-CB46-46C4-B3B0-B65E8AE832E2}"/>
            </a:ext>
          </a:extLst>
        </xdr:cNvPr>
        <xdr:cNvSpPr txBox="1"/>
      </xdr:nvSpPr>
      <xdr:spPr>
        <a:xfrm>
          <a:off x="18468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134442</xdr:rowOff>
    </xdr:from>
    <xdr:to>
      <xdr:col>116</xdr:col>
      <xdr:colOff>114300</xdr:colOff>
      <xdr:row>37</xdr:row>
      <xdr:rowOff>64592</xdr:rowOff>
    </xdr:to>
    <xdr:sp macro="" textlink="">
      <xdr:nvSpPr>
        <xdr:cNvPr id="592" name="楕円 591">
          <a:extLst>
            <a:ext uri="{FF2B5EF4-FFF2-40B4-BE49-F238E27FC236}">
              <a16:creationId xmlns:a16="http://schemas.microsoft.com/office/drawing/2014/main" id="{44F3BF9C-486E-4A86-BB68-8226E635ACA3}"/>
            </a:ext>
          </a:extLst>
        </xdr:cNvPr>
        <xdr:cNvSpPr/>
      </xdr:nvSpPr>
      <xdr:spPr>
        <a:xfrm>
          <a:off x="22113875" y="6306642"/>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112869</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84E50EDB-C923-479F-B9DD-88862BA7CDA9}"/>
            </a:ext>
          </a:extLst>
        </xdr:cNvPr>
        <xdr:cNvSpPr txBox="1"/>
      </xdr:nvSpPr>
      <xdr:spPr>
        <a:xfrm>
          <a:off x="22202775" y="628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111798</xdr:rowOff>
    </xdr:from>
    <xdr:to>
      <xdr:col>112</xdr:col>
      <xdr:colOff>38100</xdr:colOff>
      <xdr:row>37</xdr:row>
      <xdr:rowOff>41948</xdr:rowOff>
    </xdr:to>
    <xdr:sp macro="" textlink="">
      <xdr:nvSpPr>
        <xdr:cNvPr id="594" name="楕円 593">
          <a:extLst>
            <a:ext uri="{FF2B5EF4-FFF2-40B4-BE49-F238E27FC236}">
              <a16:creationId xmlns:a16="http://schemas.microsoft.com/office/drawing/2014/main" id="{7BCBB02C-7321-4D8A-9550-CFE57E027B82}"/>
            </a:ext>
          </a:extLst>
        </xdr:cNvPr>
        <xdr:cNvSpPr/>
      </xdr:nvSpPr>
      <xdr:spPr>
        <a:xfrm>
          <a:off x="21275675" y="6283998"/>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162598</xdr:rowOff>
    </xdr:from>
    <xdr:to>
      <xdr:col>116</xdr:col>
      <xdr:colOff>63500</xdr:colOff>
      <xdr:row>37</xdr:row>
      <xdr:rowOff>13792</xdr:rowOff>
    </xdr:to>
    <xdr:cxnSp macro="">
      <xdr:nvCxnSpPr>
        <xdr:cNvPr id="595" name="直線コネクタ 594">
          <a:extLst>
            <a:ext uri="{FF2B5EF4-FFF2-40B4-BE49-F238E27FC236}">
              <a16:creationId xmlns:a16="http://schemas.microsoft.com/office/drawing/2014/main" id="{E9EE4761-80A8-439E-9693-E6E05406E447}"/>
            </a:ext>
          </a:extLst>
        </xdr:cNvPr>
        <xdr:cNvCxnSpPr/>
      </xdr:nvCxnSpPr>
      <xdr:spPr>
        <a:xfrm>
          <a:off x="21326475" y="6337973"/>
          <a:ext cx="8382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113843</xdr:rowOff>
    </xdr:from>
    <xdr:to>
      <xdr:col>107</xdr:col>
      <xdr:colOff>101600</xdr:colOff>
      <xdr:row>37</xdr:row>
      <xdr:rowOff>43993</xdr:rowOff>
    </xdr:to>
    <xdr:sp macro="" textlink="">
      <xdr:nvSpPr>
        <xdr:cNvPr id="596" name="楕円 595">
          <a:extLst>
            <a:ext uri="{FF2B5EF4-FFF2-40B4-BE49-F238E27FC236}">
              <a16:creationId xmlns:a16="http://schemas.microsoft.com/office/drawing/2014/main" id="{89B91C56-C529-4D16-A38D-F4FFF04E92FC}"/>
            </a:ext>
          </a:extLst>
        </xdr:cNvPr>
        <xdr:cNvSpPr/>
      </xdr:nvSpPr>
      <xdr:spPr>
        <a:xfrm>
          <a:off x="20383500" y="62860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162598</xdr:rowOff>
    </xdr:from>
    <xdr:to>
      <xdr:col>111</xdr:col>
      <xdr:colOff>177800</xdr:colOff>
      <xdr:row>36</xdr:row>
      <xdr:rowOff>164643</xdr:rowOff>
    </xdr:to>
    <xdr:cxnSp macro="">
      <xdr:nvCxnSpPr>
        <xdr:cNvPr id="597" name="直線コネクタ 596">
          <a:extLst>
            <a:ext uri="{FF2B5EF4-FFF2-40B4-BE49-F238E27FC236}">
              <a16:creationId xmlns:a16="http://schemas.microsoft.com/office/drawing/2014/main" id="{7200DABA-E2DE-4D77-8C21-1BF60AE857E1}"/>
            </a:ext>
          </a:extLst>
        </xdr:cNvPr>
        <xdr:cNvCxnSpPr/>
      </xdr:nvCxnSpPr>
      <xdr:spPr>
        <a:xfrm flipV="1">
          <a:off x="20437475" y="6337973"/>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82258</xdr:rowOff>
    </xdr:from>
    <xdr:to>
      <xdr:col>102</xdr:col>
      <xdr:colOff>165100</xdr:colOff>
      <xdr:row>37</xdr:row>
      <xdr:rowOff>12408</xdr:rowOff>
    </xdr:to>
    <xdr:sp macro="" textlink="">
      <xdr:nvSpPr>
        <xdr:cNvPr id="598" name="楕円 597">
          <a:extLst>
            <a:ext uri="{FF2B5EF4-FFF2-40B4-BE49-F238E27FC236}">
              <a16:creationId xmlns:a16="http://schemas.microsoft.com/office/drawing/2014/main" id="{2F0EFF62-8307-4A50-A8A2-A32F4F6084D8}"/>
            </a:ext>
          </a:extLst>
        </xdr:cNvPr>
        <xdr:cNvSpPr/>
      </xdr:nvSpPr>
      <xdr:spPr>
        <a:xfrm>
          <a:off x="19497675" y="625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133058</xdr:rowOff>
    </xdr:from>
    <xdr:to>
      <xdr:col>107</xdr:col>
      <xdr:colOff>50800</xdr:colOff>
      <xdr:row>36</xdr:row>
      <xdr:rowOff>164643</xdr:rowOff>
    </xdr:to>
    <xdr:cxnSp macro="">
      <xdr:nvCxnSpPr>
        <xdr:cNvPr id="599" name="直線コネクタ 598">
          <a:extLst>
            <a:ext uri="{FF2B5EF4-FFF2-40B4-BE49-F238E27FC236}">
              <a16:creationId xmlns:a16="http://schemas.microsoft.com/office/drawing/2014/main" id="{9FF5D15A-1CFB-4206-BD45-09040136ADC7}"/>
            </a:ext>
          </a:extLst>
        </xdr:cNvPr>
        <xdr:cNvCxnSpPr/>
      </xdr:nvCxnSpPr>
      <xdr:spPr>
        <a:xfrm>
          <a:off x="19545300" y="6305258"/>
          <a:ext cx="892175" cy="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84087</xdr:rowOff>
    </xdr:from>
    <xdr:to>
      <xdr:col>98</xdr:col>
      <xdr:colOff>38100</xdr:colOff>
      <xdr:row>37</xdr:row>
      <xdr:rowOff>14237</xdr:rowOff>
    </xdr:to>
    <xdr:sp macro="" textlink="">
      <xdr:nvSpPr>
        <xdr:cNvPr id="600" name="楕円 599">
          <a:extLst>
            <a:ext uri="{FF2B5EF4-FFF2-40B4-BE49-F238E27FC236}">
              <a16:creationId xmlns:a16="http://schemas.microsoft.com/office/drawing/2014/main" id="{DC6B9F50-10FA-448A-BFA4-C3131374D942}"/>
            </a:ext>
          </a:extLst>
        </xdr:cNvPr>
        <xdr:cNvSpPr/>
      </xdr:nvSpPr>
      <xdr:spPr>
        <a:xfrm>
          <a:off x="18608675" y="6259462"/>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133058</xdr:rowOff>
    </xdr:from>
    <xdr:to>
      <xdr:col>102</xdr:col>
      <xdr:colOff>114300</xdr:colOff>
      <xdr:row>36</xdr:row>
      <xdr:rowOff>134887</xdr:rowOff>
    </xdr:to>
    <xdr:cxnSp macro="">
      <xdr:nvCxnSpPr>
        <xdr:cNvPr id="601" name="直線コネクタ 600">
          <a:extLst>
            <a:ext uri="{FF2B5EF4-FFF2-40B4-BE49-F238E27FC236}">
              <a16:creationId xmlns:a16="http://schemas.microsoft.com/office/drawing/2014/main" id="{75E50E75-F982-440D-B990-2015094E80BB}"/>
            </a:ext>
          </a:extLst>
        </xdr:cNvPr>
        <xdr:cNvCxnSpPr/>
      </xdr:nvCxnSpPr>
      <xdr:spPr>
        <a:xfrm flipV="1">
          <a:off x="18659475" y="6305258"/>
          <a:ext cx="88582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47502</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192EC520-E8B1-48A4-8320-6E7B89B9700B}"/>
            </a:ext>
          </a:extLst>
        </xdr:cNvPr>
        <xdr:cNvSpPr txBox="1"/>
      </xdr:nvSpPr>
      <xdr:spPr>
        <a:xfrm>
          <a:off x="21046586" y="639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37368</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5A3C0EF4-4C6F-4E3D-BCAC-727975409EEA}"/>
            </a:ext>
          </a:extLst>
        </xdr:cNvPr>
        <xdr:cNvSpPr txBox="1"/>
      </xdr:nvSpPr>
      <xdr:spPr>
        <a:xfrm>
          <a:off x="20170286" y="63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102735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F70C97BD-7BC1-43FE-BB7D-5BA997AFFA32}"/>
            </a:ext>
          </a:extLst>
        </xdr:cNvPr>
        <xdr:cNvSpPr txBox="1"/>
      </xdr:nvSpPr>
      <xdr:spPr>
        <a:xfrm>
          <a:off x="19278111" y="64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11663</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CE609C23-1044-4185-A6B1-263C5C4B5E72}"/>
            </a:ext>
          </a:extLst>
        </xdr:cNvPr>
        <xdr:cNvSpPr txBox="1"/>
      </xdr:nvSpPr>
      <xdr:spPr>
        <a:xfrm>
          <a:off x="18392286" y="65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58475</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368A54A-EA03-4796-90E5-58C444FCCF90}"/>
            </a:ext>
          </a:extLst>
        </xdr:cNvPr>
        <xdr:cNvSpPr txBox="1"/>
      </xdr:nvSpPr>
      <xdr:spPr>
        <a:xfrm>
          <a:off x="21046586" y="60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60520</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D4A4AF33-06A3-4E39-B870-B1A15BF8C5B7}"/>
            </a:ext>
          </a:extLst>
        </xdr:cNvPr>
        <xdr:cNvSpPr txBox="1"/>
      </xdr:nvSpPr>
      <xdr:spPr>
        <a:xfrm>
          <a:off x="20170286" y="60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28935</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688D9FC-4F02-47FC-9DB9-6FCF69B2DFA7}"/>
            </a:ext>
          </a:extLst>
        </xdr:cNvPr>
        <xdr:cNvSpPr txBox="1"/>
      </xdr:nvSpPr>
      <xdr:spPr>
        <a:xfrm>
          <a:off x="19278111" y="603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30764</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E15A90EF-821B-4E36-B3D8-F89853700257}"/>
            </a:ext>
          </a:extLst>
        </xdr:cNvPr>
        <xdr:cNvSpPr txBox="1"/>
      </xdr:nvSpPr>
      <xdr:spPr>
        <a:xfrm>
          <a:off x="18392286" y="603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92381035-7E5C-47A8-896C-5C535AC76693}"/>
            </a:ext>
          </a:extLst>
        </xdr:cNvPr>
        <xdr:cNvSpPr/>
      </xdr:nvSpPr>
      <xdr:spPr>
        <a:xfrm>
          <a:off x="12449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1BD5F99E-9DBE-439C-B3CF-307B6DD4106D}"/>
            </a:ext>
          </a:extLst>
        </xdr:cNvPr>
        <xdr:cNvSpPr/>
      </xdr:nvSpPr>
      <xdr:spPr>
        <a:xfrm>
          <a:off x="12573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18642A7A-08AF-41AC-BD88-B39C87438756}"/>
            </a:ext>
          </a:extLst>
        </xdr:cNvPr>
        <xdr:cNvSpPr/>
      </xdr:nvSpPr>
      <xdr:spPr>
        <a:xfrm>
          <a:off x="12573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9A3C5FCA-1A47-4A6B-9741-2878EBC99432}"/>
            </a:ext>
          </a:extLst>
        </xdr:cNvPr>
        <xdr:cNvSpPr/>
      </xdr:nvSpPr>
      <xdr:spPr>
        <a:xfrm>
          <a:off x="135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FF67F982-D5A3-45E9-9CC4-B57D7ECDD7DD}"/>
            </a:ext>
          </a:extLst>
        </xdr:cNvPr>
        <xdr:cNvSpPr/>
      </xdr:nvSpPr>
      <xdr:spPr>
        <a:xfrm>
          <a:off x="135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A6A15570-ABD6-4416-A19A-BCD1B36148CA}"/>
            </a:ext>
          </a:extLst>
        </xdr:cNvPr>
        <xdr:cNvSpPr/>
      </xdr:nvSpPr>
      <xdr:spPr>
        <a:xfrm>
          <a:off x="14735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B27ACA93-E6E0-4D20-A495-7BBC3F67E442}"/>
            </a:ext>
          </a:extLst>
        </xdr:cNvPr>
        <xdr:cNvSpPr/>
      </xdr:nvSpPr>
      <xdr:spPr>
        <a:xfrm>
          <a:off x="14735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EC7020BC-039C-4470-8BFC-C0E5CAD86F08}"/>
            </a:ext>
          </a:extLst>
        </xdr:cNvPr>
        <xdr:cNvSpPr/>
      </xdr:nvSpPr>
      <xdr:spPr>
        <a:xfrm>
          <a:off x="12449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16E1FEAD-1950-4BFF-8521-9D33FF0C44E4}"/>
            </a:ext>
          </a:extLst>
        </xdr:cNvPr>
        <xdr:cNvSpPr txBox="1"/>
      </xdr:nvSpPr>
      <xdr:spPr>
        <a:xfrm>
          <a:off x="124110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75ADADFB-694E-4CAA-B1E2-38C04EA588E0}"/>
            </a:ext>
          </a:extLst>
        </xdr:cNvPr>
        <xdr:cNvCxnSpPr/>
      </xdr:nvCxnSpPr>
      <xdr:spPr>
        <a:xfrm>
          <a:off x="12449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17E98573-7107-48AA-BEC8-F7D61F6A5FBB}"/>
            </a:ext>
          </a:extLst>
        </xdr:cNvPr>
        <xdr:cNvSpPr txBox="1"/>
      </xdr:nvSpPr>
      <xdr:spPr>
        <a:xfrm>
          <a:off x="11978821"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1D85C0B4-A805-4179-B2E2-2CAF7B8D2215}"/>
            </a:ext>
          </a:extLst>
        </xdr:cNvPr>
        <xdr:cNvCxnSpPr/>
      </xdr:nvCxnSpPr>
      <xdr:spPr>
        <a:xfrm>
          <a:off x="12449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366D663A-1822-4FA6-8EE5-C575116DCEBE}"/>
            </a:ext>
          </a:extLst>
        </xdr:cNvPr>
        <xdr:cNvSpPr txBox="1"/>
      </xdr:nvSpPr>
      <xdr:spPr>
        <a:xfrm>
          <a:off x="11978821"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5A342E98-F74F-426C-8043-8CDA8B793348}"/>
            </a:ext>
          </a:extLst>
        </xdr:cNvPr>
        <xdr:cNvCxnSpPr/>
      </xdr:nvCxnSpPr>
      <xdr:spPr>
        <a:xfrm>
          <a:off x="12449175"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8FF99FDD-6353-4838-9844-AA8DA77C9AE7}"/>
            </a:ext>
          </a:extLst>
        </xdr:cNvPr>
        <xdr:cNvSpPr txBox="1"/>
      </xdr:nvSpPr>
      <xdr:spPr>
        <a:xfrm>
          <a:off x="12042941" y="1052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6A6899A3-1AC0-44A0-9A07-1913074DBDC7}"/>
            </a:ext>
          </a:extLst>
        </xdr:cNvPr>
        <xdr:cNvCxnSpPr/>
      </xdr:nvCxnSpPr>
      <xdr:spPr>
        <a:xfrm>
          <a:off x="12449175"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583054AB-1BCF-4430-94EF-20B70DC0498B}"/>
            </a:ext>
          </a:extLst>
        </xdr:cNvPr>
        <xdr:cNvSpPr txBox="1"/>
      </xdr:nvSpPr>
      <xdr:spPr>
        <a:xfrm>
          <a:off x="12042941" y="1014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1813F518-C151-4192-835B-998956A68E31}"/>
            </a:ext>
          </a:extLst>
        </xdr:cNvPr>
        <xdr:cNvCxnSpPr/>
      </xdr:nvCxnSpPr>
      <xdr:spPr>
        <a:xfrm>
          <a:off x="12449175"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367A298F-21ED-4605-B592-FD81998209C5}"/>
            </a:ext>
          </a:extLst>
        </xdr:cNvPr>
        <xdr:cNvSpPr txBox="1"/>
      </xdr:nvSpPr>
      <xdr:spPr>
        <a:xfrm>
          <a:off x="12042941" y="976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20CFBE59-D939-4B33-808C-2C06E80782CB}"/>
            </a:ext>
          </a:extLst>
        </xdr:cNvPr>
        <xdr:cNvCxnSpPr/>
      </xdr:nvCxnSpPr>
      <xdr:spPr>
        <a:xfrm>
          <a:off x="12449175"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7A007A06-11AE-466C-BB13-A9DB84D94C31}"/>
            </a:ext>
          </a:extLst>
        </xdr:cNvPr>
        <xdr:cNvSpPr txBox="1"/>
      </xdr:nvSpPr>
      <xdr:spPr>
        <a:xfrm>
          <a:off x="12042941" y="938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4E0500E-9556-4CE3-9FF5-B6233C761352}"/>
            </a:ext>
          </a:extLst>
        </xdr:cNvPr>
        <xdr:cNvCxnSpPr/>
      </xdr:nvCxnSpPr>
      <xdr:spPr>
        <a:xfrm>
          <a:off x="12449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305B8ACC-0E4C-4078-94E7-F215BBE3BFED}"/>
            </a:ext>
          </a:extLst>
        </xdr:cNvPr>
        <xdr:cNvSpPr txBox="1"/>
      </xdr:nvSpPr>
      <xdr:spPr>
        <a:xfrm>
          <a:off x="12110236" y="900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8065D2EA-526A-4D43-ACDD-B62323E75C92}"/>
            </a:ext>
          </a:extLst>
        </xdr:cNvPr>
        <xdr:cNvSpPr/>
      </xdr:nvSpPr>
      <xdr:spPr>
        <a:xfrm>
          <a:off x="12449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63</xdr:row>
      <xdr:rowOff>17145</xdr:rowOff>
    </xdr:to>
    <xdr:cxnSp macro="">
      <xdr:nvCxnSpPr>
        <xdr:cNvPr id="634" name="直線コネクタ 633">
          <a:extLst>
            <a:ext uri="{FF2B5EF4-FFF2-40B4-BE49-F238E27FC236}">
              <a16:creationId xmlns:a16="http://schemas.microsoft.com/office/drawing/2014/main" id="{34960646-EB50-4D00-B12B-E7D0F379CD2E}"/>
            </a:ext>
          </a:extLst>
        </xdr:cNvPr>
        <xdr:cNvCxnSpPr/>
      </xdr:nvCxnSpPr>
      <xdr:spPr>
        <a:xfrm flipV="1">
          <a:off x="16322039" y="9715500"/>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20972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84DBD7F1-9164-4E37-912E-EB93365FDC68}"/>
            </a:ext>
          </a:extLst>
        </xdr:cNvPr>
        <xdr:cNvSpPr txBox="1"/>
      </xdr:nvSpPr>
      <xdr:spPr>
        <a:xfrm>
          <a:off x="16360775"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17145</xdr:rowOff>
    </xdr:from>
    <xdr:to>
      <xdr:col>86</xdr:col>
      <xdr:colOff>25400</xdr:colOff>
      <xdr:row>63</xdr:row>
      <xdr:rowOff>17145</xdr:rowOff>
    </xdr:to>
    <xdr:cxnSp macro="">
      <xdr:nvCxnSpPr>
        <xdr:cNvPr id="636" name="直線コネクタ 635">
          <a:extLst>
            <a:ext uri="{FF2B5EF4-FFF2-40B4-BE49-F238E27FC236}">
              <a16:creationId xmlns:a16="http://schemas.microsoft.com/office/drawing/2014/main" id="{19C64F6F-6F31-4F5B-BAD8-A843BF337B62}"/>
            </a:ext>
          </a:extLst>
        </xdr:cNvPr>
        <xdr:cNvCxnSpPr/>
      </xdr:nvCxnSpPr>
      <xdr:spPr>
        <a:xfrm>
          <a:off x="16230600" y="1081849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F863C7C3-02BB-4B55-B960-F54FED5ED380}"/>
            </a:ext>
          </a:extLst>
        </xdr:cNvPr>
        <xdr:cNvSpPr txBox="1"/>
      </xdr:nvSpPr>
      <xdr:spPr>
        <a:xfrm>
          <a:off x="16360775"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638" name="直線コネクタ 637">
          <a:extLst>
            <a:ext uri="{FF2B5EF4-FFF2-40B4-BE49-F238E27FC236}">
              <a16:creationId xmlns:a16="http://schemas.microsoft.com/office/drawing/2014/main" id="{0A7FE7FC-5B61-49D9-BC61-0E6BC1BA0977}"/>
            </a:ext>
          </a:extLst>
        </xdr:cNvPr>
        <xdr:cNvCxnSpPr/>
      </xdr:nvCxnSpPr>
      <xdr:spPr>
        <a:xfrm>
          <a:off x="16230600" y="97155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B2994FD-DCB0-44A3-AD4E-BC9DD2019639}"/>
            </a:ext>
          </a:extLst>
        </xdr:cNvPr>
        <xdr:cNvSpPr txBox="1"/>
      </xdr:nvSpPr>
      <xdr:spPr>
        <a:xfrm>
          <a:off x="16360775"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40" name="フローチャート: 判断 639">
          <a:extLst>
            <a:ext uri="{FF2B5EF4-FFF2-40B4-BE49-F238E27FC236}">
              <a16:creationId xmlns:a16="http://schemas.microsoft.com/office/drawing/2014/main" id="{57BCECFA-8592-4188-8429-FA7A6BDED65E}"/>
            </a:ext>
          </a:extLst>
        </xdr:cNvPr>
        <xdr:cNvSpPr/>
      </xdr:nvSpPr>
      <xdr:spPr>
        <a:xfrm>
          <a:off x="16268700" y="1017079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19685</xdr:rowOff>
    </xdr:from>
    <xdr:to>
      <xdr:col>81</xdr:col>
      <xdr:colOff>101600</xdr:colOff>
      <xdr:row>59</xdr:row>
      <xdr:rowOff>121285</xdr:rowOff>
    </xdr:to>
    <xdr:sp macro="" textlink="">
      <xdr:nvSpPr>
        <xdr:cNvPr id="641" name="フローチャート: 判断 640">
          <a:extLst>
            <a:ext uri="{FF2B5EF4-FFF2-40B4-BE49-F238E27FC236}">
              <a16:creationId xmlns:a16="http://schemas.microsoft.com/office/drawing/2014/main" id="{907DF242-2535-45DA-9388-CC269BA99494}"/>
            </a:ext>
          </a:extLst>
        </xdr:cNvPr>
        <xdr:cNvSpPr/>
      </xdr:nvSpPr>
      <xdr:spPr>
        <a:xfrm>
          <a:off x="15430500" y="10135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151130</xdr:rowOff>
    </xdr:from>
    <xdr:to>
      <xdr:col>76</xdr:col>
      <xdr:colOff>165100</xdr:colOff>
      <xdr:row>59</xdr:row>
      <xdr:rowOff>81280</xdr:rowOff>
    </xdr:to>
    <xdr:sp macro="" textlink="">
      <xdr:nvSpPr>
        <xdr:cNvPr id="642" name="フローチャート: 判断 641">
          <a:extLst>
            <a:ext uri="{FF2B5EF4-FFF2-40B4-BE49-F238E27FC236}">
              <a16:creationId xmlns:a16="http://schemas.microsoft.com/office/drawing/2014/main" id="{0D8929C3-BA71-4CEB-93B8-2675C96C7046}"/>
            </a:ext>
          </a:extLst>
        </xdr:cNvPr>
        <xdr:cNvSpPr/>
      </xdr:nvSpPr>
      <xdr:spPr>
        <a:xfrm>
          <a:off x="14544675" y="1009523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43" name="フローチャート: 判断 642">
          <a:extLst>
            <a:ext uri="{FF2B5EF4-FFF2-40B4-BE49-F238E27FC236}">
              <a16:creationId xmlns:a16="http://schemas.microsoft.com/office/drawing/2014/main" id="{BE24E40F-A4E9-4DF6-923A-C6390018AC55}"/>
            </a:ext>
          </a:extLst>
        </xdr:cNvPr>
        <xdr:cNvSpPr/>
      </xdr:nvSpPr>
      <xdr:spPr>
        <a:xfrm>
          <a:off x="13655675" y="1003363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44" name="フローチャート: 判断 643">
          <a:extLst>
            <a:ext uri="{FF2B5EF4-FFF2-40B4-BE49-F238E27FC236}">
              <a16:creationId xmlns:a16="http://schemas.microsoft.com/office/drawing/2014/main" id="{BA169995-97C4-4821-B8A5-17BD2DE78553}"/>
            </a:ext>
          </a:extLst>
        </xdr:cNvPr>
        <xdr:cNvSpPr/>
      </xdr:nvSpPr>
      <xdr:spPr>
        <a:xfrm>
          <a:off x="12763500" y="99866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066C1E8-772F-44D8-84E3-917BAF4D03CD}"/>
            </a:ext>
          </a:extLst>
        </xdr:cNvPr>
        <xdr:cNvSpPr txBox="1"/>
      </xdr:nvSpPr>
      <xdr:spPr>
        <a:xfrm>
          <a:off x="16132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5359A33-184B-46C4-A413-286A198B534D}"/>
            </a:ext>
          </a:extLst>
        </xdr:cNvPr>
        <xdr:cNvSpPr txBox="1"/>
      </xdr:nvSpPr>
      <xdr:spPr>
        <a:xfrm>
          <a:off x="1529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7B70F2F-CE16-4354-B045-8E67D6872B8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40A317D-1591-49B2-9420-CDED7E2D9772}"/>
            </a:ext>
          </a:extLst>
        </xdr:cNvPr>
        <xdr:cNvSpPr txBox="1"/>
      </xdr:nvSpPr>
      <xdr:spPr>
        <a:xfrm>
          <a:off x="1351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EEEBE673-87F3-4BA4-82A9-BA092E25E3F6}"/>
            </a:ext>
          </a:extLst>
        </xdr:cNvPr>
        <xdr:cNvSpPr txBox="1"/>
      </xdr:nvSpPr>
      <xdr:spPr>
        <a:xfrm>
          <a:off x="1262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50" name="楕円 649">
          <a:extLst>
            <a:ext uri="{FF2B5EF4-FFF2-40B4-BE49-F238E27FC236}">
              <a16:creationId xmlns:a16="http://schemas.microsoft.com/office/drawing/2014/main" id="{98CF3E76-690A-4E36-BA70-9E67FC4DEEB7}"/>
            </a:ext>
          </a:extLst>
        </xdr:cNvPr>
        <xdr:cNvSpPr/>
      </xdr:nvSpPr>
      <xdr:spPr>
        <a:xfrm>
          <a:off x="16268700" y="1026604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125747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7EE966C6-A360-4C9D-AFC8-DAAE8430B376}"/>
            </a:ext>
          </a:extLst>
        </xdr:cNvPr>
        <xdr:cNvSpPr txBox="1"/>
      </xdr:nvSpPr>
      <xdr:spPr>
        <a:xfrm>
          <a:off x="16360775" y="1024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652" name="楕円 651">
          <a:extLst>
            <a:ext uri="{FF2B5EF4-FFF2-40B4-BE49-F238E27FC236}">
              <a16:creationId xmlns:a16="http://schemas.microsoft.com/office/drawing/2014/main" id="{3B729255-AA68-4F45-9327-DE8C6C9F4F97}"/>
            </a:ext>
          </a:extLst>
        </xdr:cNvPr>
        <xdr:cNvSpPr/>
      </xdr:nvSpPr>
      <xdr:spPr>
        <a:xfrm>
          <a:off x="15430500" y="102133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26670</xdr:rowOff>
    </xdr:to>
    <xdr:cxnSp macro="">
      <xdr:nvCxnSpPr>
        <xdr:cNvPr id="653" name="直線コネクタ 652">
          <a:extLst>
            <a:ext uri="{FF2B5EF4-FFF2-40B4-BE49-F238E27FC236}">
              <a16:creationId xmlns:a16="http://schemas.microsoft.com/office/drawing/2014/main" id="{42EAE7DD-013F-4845-A992-BD89693E294A}"/>
            </a:ext>
          </a:extLst>
        </xdr:cNvPr>
        <xdr:cNvCxnSpPr/>
      </xdr:nvCxnSpPr>
      <xdr:spPr>
        <a:xfrm>
          <a:off x="15484475" y="10264140"/>
          <a:ext cx="8382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654" name="楕円 653">
          <a:extLst>
            <a:ext uri="{FF2B5EF4-FFF2-40B4-BE49-F238E27FC236}">
              <a16:creationId xmlns:a16="http://schemas.microsoft.com/office/drawing/2014/main" id="{4C2246D9-E5A8-4128-9D26-1DC43B0F6009}"/>
            </a:ext>
          </a:extLst>
        </xdr:cNvPr>
        <xdr:cNvSpPr/>
      </xdr:nvSpPr>
      <xdr:spPr>
        <a:xfrm>
          <a:off x="14544675" y="101669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148590</xdr:rowOff>
    </xdr:to>
    <xdr:cxnSp macro="">
      <xdr:nvCxnSpPr>
        <xdr:cNvPr id="655" name="直線コネクタ 654">
          <a:extLst>
            <a:ext uri="{FF2B5EF4-FFF2-40B4-BE49-F238E27FC236}">
              <a16:creationId xmlns:a16="http://schemas.microsoft.com/office/drawing/2014/main" id="{C302B64D-D969-41B1-AB27-45037C7949FA}"/>
            </a:ext>
          </a:extLst>
        </xdr:cNvPr>
        <xdr:cNvCxnSpPr/>
      </xdr:nvCxnSpPr>
      <xdr:spPr>
        <a:xfrm>
          <a:off x="14592300" y="10214610"/>
          <a:ext cx="8921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170180</xdr:rowOff>
    </xdr:from>
    <xdr:to>
      <xdr:col>72</xdr:col>
      <xdr:colOff>38100</xdr:colOff>
      <xdr:row>59</xdr:row>
      <xdr:rowOff>100330</xdr:rowOff>
    </xdr:to>
    <xdr:sp macro="" textlink="">
      <xdr:nvSpPr>
        <xdr:cNvPr id="656" name="楕円 655">
          <a:extLst>
            <a:ext uri="{FF2B5EF4-FFF2-40B4-BE49-F238E27FC236}">
              <a16:creationId xmlns:a16="http://schemas.microsoft.com/office/drawing/2014/main" id="{460EB835-6D88-4701-9E03-787939FED748}"/>
            </a:ext>
          </a:extLst>
        </xdr:cNvPr>
        <xdr:cNvSpPr/>
      </xdr:nvSpPr>
      <xdr:spPr>
        <a:xfrm>
          <a:off x="13655675" y="1011428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49530</xdr:rowOff>
    </xdr:from>
    <xdr:to>
      <xdr:col>76</xdr:col>
      <xdr:colOff>114300</xdr:colOff>
      <xdr:row>59</xdr:row>
      <xdr:rowOff>99060</xdr:rowOff>
    </xdr:to>
    <xdr:cxnSp macro="">
      <xdr:nvCxnSpPr>
        <xdr:cNvPr id="657" name="直線コネクタ 656">
          <a:extLst>
            <a:ext uri="{FF2B5EF4-FFF2-40B4-BE49-F238E27FC236}">
              <a16:creationId xmlns:a16="http://schemas.microsoft.com/office/drawing/2014/main" id="{2DB0C566-CFF7-4F37-A41E-9D123779195E}"/>
            </a:ext>
          </a:extLst>
        </xdr:cNvPr>
        <xdr:cNvCxnSpPr/>
      </xdr:nvCxnSpPr>
      <xdr:spPr>
        <a:xfrm>
          <a:off x="13706475" y="10168255"/>
          <a:ext cx="88582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120650</xdr:rowOff>
    </xdr:from>
    <xdr:to>
      <xdr:col>67</xdr:col>
      <xdr:colOff>101600</xdr:colOff>
      <xdr:row>59</xdr:row>
      <xdr:rowOff>50800</xdr:rowOff>
    </xdr:to>
    <xdr:sp macro="" textlink="">
      <xdr:nvSpPr>
        <xdr:cNvPr id="658" name="楕円 657">
          <a:extLst>
            <a:ext uri="{FF2B5EF4-FFF2-40B4-BE49-F238E27FC236}">
              <a16:creationId xmlns:a16="http://schemas.microsoft.com/office/drawing/2014/main" id="{6227C391-247A-4E7F-854A-0E34BE1F0BC8}"/>
            </a:ext>
          </a:extLst>
        </xdr:cNvPr>
        <xdr:cNvSpPr/>
      </xdr:nvSpPr>
      <xdr:spPr>
        <a:xfrm>
          <a:off x="12763500" y="1006792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59</xdr:row>
      <xdr:rowOff>49530</xdr:rowOff>
    </xdr:to>
    <xdr:cxnSp macro="">
      <xdr:nvCxnSpPr>
        <xdr:cNvPr id="659" name="直線コネクタ 658">
          <a:extLst>
            <a:ext uri="{FF2B5EF4-FFF2-40B4-BE49-F238E27FC236}">
              <a16:creationId xmlns:a16="http://schemas.microsoft.com/office/drawing/2014/main" id="{F29ABC09-D002-40DA-8C7E-B3AE041CD733}"/>
            </a:ext>
          </a:extLst>
        </xdr:cNvPr>
        <xdr:cNvCxnSpPr/>
      </xdr:nvCxnSpPr>
      <xdr:spPr>
        <a:xfrm>
          <a:off x="12817475" y="10115550"/>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137812</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81E56DF0-94AF-4FEA-899C-13E195E35E35}"/>
            </a:ext>
          </a:extLst>
        </xdr:cNvPr>
        <xdr:cNvSpPr txBox="1"/>
      </xdr:nvSpPr>
      <xdr:spPr>
        <a:xfrm>
          <a:off x="15269219"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8ACA10A4-4D0E-4F09-A688-216BD32F25F7}"/>
            </a:ext>
          </a:extLst>
        </xdr:cNvPr>
        <xdr:cNvSpPr txBox="1"/>
      </xdr:nvSpPr>
      <xdr:spPr>
        <a:xfrm>
          <a:off x="14392919"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67E341E1-03AB-4D6A-90E0-0D8CEE6A8656}"/>
            </a:ext>
          </a:extLst>
        </xdr:cNvPr>
        <xdr:cNvSpPr txBox="1"/>
      </xdr:nvSpPr>
      <xdr:spPr>
        <a:xfrm>
          <a:off x="13503919" y="980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CBB599AC-5D1B-482E-9970-FD1C842E6E9C}"/>
            </a:ext>
          </a:extLst>
        </xdr:cNvPr>
        <xdr:cNvSpPr txBox="1"/>
      </xdr:nvSpPr>
      <xdr:spPr>
        <a:xfrm>
          <a:off x="12611744"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19067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840DE327-DC7C-4E1C-9444-E63D54BDCC78}"/>
            </a:ext>
          </a:extLst>
        </xdr:cNvPr>
        <xdr:cNvSpPr txBox="1"/>
      </xdr:nvSpPr>
      <xdr:spPr>
        <a:xfrm>
          <a:off x="15269219"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140987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B036ED53-249E-4268-90EB-C6F22E2907F0}"/>
            </a:ext>
          </a:extLst>
        </xdr:cNvPr>
        <xdr:cNvSpPr txBox="1"/>
      </xdr:nvSpPr>
      <xdr:spPr>
        <a:xfrm>
          <a:off x="14392919" y="1025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91457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60A78CF8-552C-41C2-A450-80A32EC6E731}"/>
            </a:ext>
          </a:extLst>
        </xdr:cNvPr>
        <xdr:cNvSpPr txBox="1"/>
      </xdr:nvSpPr>
      <xdr:spPr>
        <a:xfrm>
          <a:off x="13503919"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41927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684FC1E0-1936-40ED-9DF1-B5E4F47D652F}"/>
            </a:ext>
          </a:extLst>
        </xdr:cNvPr>
        <xdr:cNvSpPr txBox="1"/>
      </xdr:nvSpPr>
      <xdr:spPr>
        <a:xfrm>
          <a:off x="12611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5E2AC877-3129-4DC3-8B6D-48459720713D}"/>
            </a:ext>
          </a:extLst>
        </xdr:cNvPr>
        <xdr:cNvSpPr/>
      </xdr:nvSpPr>
      <xdr:spPr>
        <a:xfrm>
          <a:off x="18288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BC544294-2686-4AC9-BD26-07EA549C40B8}"/>
            </a:ext>
          </a:extLst>
        </xdr:cNvPr>
        <xdr:cNvSpPr/>
      </xdr:nvSpPr>
      <xdr:spPr>
        <a:xfrm>
          <a:off x="18418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2703662A-6EA6-486C-A967-4C9AAF334955}"/>
            </a:ext>
          </a:extLst>
        </xdr:cNvPr>
        <xdr:cNvSpPr/>
      </xdr:nvSpPr>
      <xdr:spPr>
        <a:xfrm>
          <a:off x="18418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797000F6-8179-4382-918C-2493E7D24260}"/>
            </a:ext>
          </a:extLst>
        </xdr:cNvPr>
        <xdr:cNvSpPr/>
      </xdr:nvSpPr>
      <xdr:spPr>
        <a:xfrm>
          <a:off x="19431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D4B2F6C4-38D1-4CC0-9D15-8ECF26700EAF}"/>
            </a:ext>
          </a:extLst>
        </xdr:cNvPr>
        <xdr:cNvSpPr/>
      </xdr:nvSpPr>
      <xdr:spPr>
        <a:xfrm>
          <a:off x="19431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8C88D77D-690A-4316-B609-ECF280359EA1}"/>
            </a:ext>
          </a:extLst>
        </xdr:cNvPr>
        <xdr:cNvSpPr/>
      </xdr:nvSpPr>
      <xdr:spPr>
        <a:xfrm>
          <a:off x="20574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83DA5985-1826-4742-8A28-130D448F8880}"/>
            </a:ext>
          </a:extLst>
        </xdr:cNvPr>
        <xdr:cNvSpPr/>
      </xdr:nvSpPr>
      <xdr:spPr>
        <a:xfrm>
          <a:off x="20574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793A8469-F09D-4E84-87CA-8DA66A5CCBD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7BA941E-BB9D-4704-8872-6EA688C80F4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D3C6A7A0-81C1-4E5C-ADC4-64C18927D11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CDF5C8EE-D9FC-4710-9A4B-214061486A0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B75D7D2C-EFB4-4BCE-9DD5-DCC11946420A}"/>
            </a:ext>
          </a:extLst>
        </xdr:cNvPr>
        <xdr:cNvSpPr txBox="1"/>
      </xdr:nvSpPr>
      <xdr:spPr>
        <a:xfrm>
          <a:off x="17823996" y="1096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368E4209-72B1-4935-A660-82D01502FCBD}"/>
            </a:ext>
          </a:extLst>
        </xdr:cNvPr>
        <xdr:cNvCxnSpPr/>
      </xdr:nvCxnSpPr>
      <xdr:spPr>
        <a:xfrm>
          <a:off x="18288000"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D250DFCC-0AB5-497A-8411-E73DB3AE34AC}"/>
            </a:ext>
          </a:extLst>
        </xdr:cNvPr>
        <xdr:cNvSpPr txBox="1"/>
      </xdr:nvSpPr>
      <xdr:spPr>
        <a:xfrm>
          <a:off x="1782399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6822D712-E013-4AB7-89EE-66BF34E33B6B}"/>
            </a:ext>
          </a:extLst>
        </xdr:cNvPr>
        <xdr:cNvCxnSpPr/>
      </xdr:nvCxnSpPr>
      <xdr:spPr>
        <a:xfrm>
          <a:off x="18288000"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89CF22DE-46F6-4207-8EAF-C19E41343035}"/>
            </a:ext>
          </a:extLst>
        </xdr:cNvPr>
        <xdr:cNvSpPr txBox="1"/>
      </xdr:nvSpPr>
      <xdr:spPr>
        <a:xfrm>
          <a:off x="1782399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118A20C1-DB54-4100-8905-3EEFD86EC89C}"/>
            </a:ext>
          </a:extLst>
        </xdr:cNvPr>
        <xdr:cNvCxnSpPr/>
      </xdr:nvCxnSpPr>
      <xdr:spPr>
        <a:xfrm>
          <a:off x="18288000"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A2EC2A5C-F05D-40F8-A804-4C015F19569C}"/>
            </a:ext>
          </a:extLst>
        </xdr:cNvPr>
        <xdr:cNvSpPr txBox="1"/>
      </xdr:nvSpPr>
      <xdr:spPr>
        <a:xfrm>
          <a:off x="1782399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A88FC627-4D5A-4F0E-BD91-1BA8A8FC1390}"/>
            </a:ext>
          </a:extLst>
        </xdr:cNvPr>
        <xdr:cNvCxnSpPr/>
      </xdr:nvCxnSpPr>
      <xdr:spPr>
        <a:xfrm>
          <a:off x="18288000"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2EC6A02E-F839-4D03-BBB9-B88053B800E7}"/>
            </a:ext>
          </a:extLst>
        </xdr:cNvPr>
        <xdr:cNvSpPr txBox="1"/>
      </xdr:nvSpPr>
      <xdr:spPr>
        <a:xfrm>
          <a:off x="1782399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D4FF80D5-34F5-4A42-AC70-0FECA447020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4300134E-FB56-4321-8703-38EA5659EA97}"/>
            </a:ext>
          </a:extLst>
        </xdr:cNvPr>
        <xdr:cNvSpPr txBox="1"/>
      </xdr:nvSpPr>
      <xdr:spPr>
        <a:xfrm>
          <a:off x="17823996" y="9331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EB13D42B-1788-423A-A949-15D8D0A3758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6408738D-6C0C-4358-83F4-766D5A76E7FE}"/>
            </a:ext>
          </a:extLst>
        </xdr:cNvPr>
        <xdr:cNvSpPr txBox="1"/>
      </xdr:nvSpPr>
      <xdr:spPr>
        <a:xfrm>
          <a:off x="17823996" y="900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4909E5B2-B7FD-4760-BC9B-ACF6C6BE8C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3" name="直線コネクタ 692">
          <a:extLst>
            <a:ext uri="{FF2B5EF4-FFF2-40B4-BE49-F238E27FC236}">
              <a16:creationId xmlns:a16="http://schemas.microsoft.com/office/drawing/2014/main" id="{0D108636-80D5-4F30-87FA-B8AF981B06AE}"/>
            </a:ext>
          </a:extLst>
        </xdr:cNvPr>
        <xdr:cNvCxnSpPr/>
      </xdr:nvCxnSpPr>
      <xdr:spPr>
        <a:xfrm flipV="1">
          <a:off x="22164039" y="940843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B4E24EBE-1728-4D1A-AF1E-2C8A7585191D}"/>
            </a:ext>
          </a:extLst>
        </xdr:cNvPr>
        <xdr:cNvSpPr txBox="1"/>
      </xdr:nvSpPr>
      <xdr:spPr>
        <a:xfrm>
          <a:off x="22202775"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5" name="直線コネクタ 694">
          <a:extLst>
            <a:ext uri="{FF2B5EF4-FFF2-40B4-BE49-F238E27FC236}">
              <a16:creationId xmlns:a16="http://schemas.microsoft.com/office/drawing/2014/main" id="{79BD4846-EE54-4DC0-AFEB-FEB5797FE674}"/>
            </a:ext>
          </a:extLst>
        </xdr:cNvPr>
        <xdr:cNvCxnSpPr/>
      </xdr:nvCxnSpPr>
      <xdr:spPr>
        <a:xfrm>
          <a:off x="22075775" y="1091066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85167C89-5B9E-4D4B-BEBA-607C25FBD69F}"/>
            </a:ext>
          </a:extLst>
        </xdr:cNvPr>
        <xdr:cNvSpPr txBox="1"/>
      </xdr:nvSpPr>
      <xdr:spPr>
        <a:xfrm>
          <a:off x="22202775"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7" name="直線コネクタ 696">
          <a:extLst>
            <a:ext uri="{FF2B5EF4-FFF2-40B4-BE49-F238E27FC236}">
              <a16:creationId xmlns:a16="http://schemas.microsoft.com/office/drawing/2014/main" id="{12E98C5C-DEE2-43F5-A362-242E2C50DEA3}"/>
            </a:ext>
          </a:extLst>
        </xdr:cNvPr>
        <xdr:cNvCxnSpPr/>
      </xdr:nvCxnSpPr>
      <xdr:spPr>
        <a:xfrm>
          <a:off x="22075775" y="9408432"/>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CF848401-DB2F-4406-BCAC-A7DA8E41FA42}"/>
            </a:ext>
          </a:extLst>
        </xdr:cNvPr>
        <xdr:cNvSpPr txBox="1"/>
      </xdr:nvSpPr>
      <xdr:spPr>
        <a:xfrm>
          <a:off x="22202775"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9" name="フローチャート: 判断 698">
          <a:extLst>
            <a:ext uri="{FF2B5EF4-FFF2-40B4-BE49-F238E27FC236}">
              <a16:creationId xmlns:a16="http://schemas.microsoft.com/office/drawing/2014/main" id="{3BB73917-C148-4B69-B138-7998D115BD3C}"/>
            </a:ext>
          </a:extLst>
        </xdr:cNvPr>
        <xdr:cNvSpPr/>
      </xdr:nvSpPr>
      <xdr:spPr>
        <a:xfrm>
          <a:off x="22113875" y="103015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700" name="フローチャート: 判断 699">
          <a:extLst>
            <a:ext uri="{FF2B5EF4-FFF2-40B4-BE49-F238E27FC236}">
              <a16:creationId xmlns:a16="http://schemas.microsoft.com/office/drawing/2014/main" id="{035D31D1-BC4D-48F1-BDCB-DBD5DB1DCE8E}"/>
            </a:ext>
          </a:extLst>
        </xdr:cNvPr>
        <xdr:cNvSpPr/>
      </xdr:nvSpPr>
      <xdr:spPr>
        <a:xfrm>
          <a:off x="21275675" y="103015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14515</xdr:rowOff>
    </xdr:from>
    <xdr:to>
      <xdr:col>107</xdr:col>
      <xdr:colOff>101600</xdr:colOff>
      <xdr:row>60</xdr:row>
      <xdr:rowOff>116115</xdr:rowOff>
    </xdr:to>
    <xdr:sp macro="" textlink="">
      <xdr:nvSpPr>
        <xdr:cNvPr id="701" name="フローチャート: 判断 700">
          <a:extLst>
            <a:ext uri="{FF2B5EF4-FFF2-40B4-BE49-F238E27FC236}">
              <a16:creationId xmlns:a16="http://schemas.microsoft.com/office/drawing/2014/main" id="{742ACADB-C88B-4E0D-B1A1-8D9BF7D847AC}"/>
            </a:ext>
          </a:extLst>
        </xdr:cNvPr>
        <xdr:cNvSpPr/>
      </xdr:nvSpPr>
      <xdr:spPr>
        <a:xfrm>
          <a:off x="20383500" y="1030151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2" name="フローチャート: 判断 701">
          <a:extLst>
            <a:ext uri="{FF2B5EF4-FFF2-40B4-BE49-F238E27FC236}">
              <a16:creationId xmlns:a16="http://schemas.microsoft.com/office/drawing/2014/main" id="{3EF78B7E-7A0F-40C8-9CBE-80191815F39E}"/>
            </a:ext>
          </a:extLst>
        </xdr:cNvPr>
        <xdr:cNvSpPr/>
      </xdr:nvSpPr>
      <xdr:spPr>
        <a:xfrm>
          <a:off x="19497675" y="10366828"/>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79828</xdr:rowOff>
    </xdr:from>
    <xdr:to>
      <xdr:col>98</xdr:col>
      <xdr:colOff>38100</xdr:colOff>
      <xdr:row>61</xdr:row>
      <xdr:rowOff>9978</xdr:rowOff>
    </xdr:to>
    <xdr:sp macro="" textlink="">
      <xdr:nvSpPr>
        <xdr:cNvPr id="703" name="フローチャート: 判断 702">
          <a:extLst>
            <a:ext uri="{FF2B5EF4-FFF2-40B4-BE49-F238E27FC236}">
              <a16:creationId xmlns:a16="http://schemas.microsoft.com/office/drawing/2014/main" id="{BC2F6743-2CDD-470A-B7E9-51BE037F8018}"/>
            </a:ext>
          </a:extLst>
        </xdr:cNvPr>
        <xdr:cNvSpPr/>
      </xdr:nvSpPr>
      <xdr:spPr>
        <a:xfrm>
          <a:off x="18608675" y="10366828"/>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23595AD-A572-4D76-AE21-E9BB709993A4}"/>
            </a:ext>
          </a:extLst>
        </xdr:cNvPr>
        <xdr:cNvSpPr txBox="1"/>
      </xdr:nvSpPr>
      <xdr:spPr>
        <a:xfrm>
          <a:off x="21974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8881224-E8AD-472C-A0E1-E42825EB7C8A}"/>
            </a:ext>
          </a:extLst>
        </xdr:cNvPr>
        <xdr:cNvSpPr txBox="1"/>
      </xdr:nvSpPr>
      <xdr:spPr>
        <a:xfrm>
          <a:off x="2113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A8DC551-3FCB-479D-B69E-A9E71EFFD687}"/>
            </a:ext>
          </a:extLst>
        </xdr:cNvPr>
        <xdr:cNvSpPr txBox="1"/>
      </xdr:nvSpPr>
      <xdr:spPr>
        <a:xfrm>
          <a:off x="2024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C1D8526-CA84-41C9-97D1-5FBDFF2195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98599BD2-87A2-4140-9DE7-96916FFB6F1B}"/>
            </a:ext>
          </a:extLst>
        </xdr:cNvPr>
        <xdr:cNvSpPr txBox="1"/>
      </xdr:nvSpPr>
      <xdr:spPr>
        <a:xfrm>
          <a:off x="18468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9" name="楕円 708">
          <a:extLst>
            <a:ext uri="{FF2B5EF4-FFF2-40B4-BE49-F238E27FC236}">
              <a16:creationId xmlns:a16="http://schemas.microsoft.com/office/drawing/2014/main" id="{DE54E769-B1BE-4482-A161-360F563CFF21}"/>
            </a:ext>
          </a:extLst>
        </xdr:cNvPr>
        <xdr:cNvSpPr/>
      </xdr:nvSpPr>
      <xdr:spPr>
        <a:xfrm>
          <a:off x="22113875" y="106965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3CC7260B-371D-4A0D-907D-0707A7B4A2B7}"/>
            </a:ext>
          </a:extLst>
        </xdr:cNvPr>
        <xdr:cNvSpPr txBox="1"/>
      </xdr:nvSpPr>
      <xdr:spPr>
        <a:xfrm>
          <a:off x="22202775"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11" name="楕円 710">
          <a:extLst>
            <a:ext uri="{FF2B5EF4-FFF2-40B4-BE49-F238E27FC236}">
              <a16:creationId xmlns:a16="http://schemas.microsoft.com/office/drawing/2014/main" id="{FB11963D-5B3E-4C30-9981-71871ECDFEC9}"/>
            </a:ext>
          </a:extLst>
        </xdr:cNvPr>
        <xdr:cNvSpPr/>
      </xdr:nvSpPr>
      <xdr:spPr>
        <a:xfrm>
          <a:off x="21275675" y="106965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12" name="直線コネクタ 711">
          <a:extLst>
            <a:ext uri="{FF2B5EF4-FFF2-40B4-BE49-F238E27FC236}">
              <a16:creationId xmlns:a16="http://schemas.microsoft.com/office/drawing/2014/main" id="{00A5AF11-ACA3-465F-B9A6-9748BDE5C063}"/>
            </a:ext>
          </a:extLst>
        </xdr:cNvPr>
        <xdr:cNvCxnSpPr/>
      </xdr:nvCxnSpPr>
      <xdr:spPr>
        <a:xfrm>
          <a:off x="21326475"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3" name="楕円 712">
          <a:extLst>
            <a:ext uri="{FF2B5EF4-FFF2-40B4-BE49-F238E27FC236}">
              <a16:creationId xmlns:a16="http://schemas.microsoft.com/office/drawing/2014/main" id="{AA03B42A-E6D2-4C47-B96F-1A2936432E30}"/>
            </a:ext>
          </a:extLst>
        </xdr:cNvPr>
        <xdr:cNvSpPr/>
      </xdr:nvSpPr>
      <xdr:spPr>
        <a:xfrm>
          <a:off x="20383500" y="1069657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14" name="直線コネクタ 713">
          <a:extLst>
            <a:ext uri="{FF2B5EF4-FFF2-40B4-BE49-F238E27FC236}">
              <a16:creationId xmlns:a16="http://schemas.microsoft.com/office/drawing/2014/main" id="{9CA7BAD4-8F90-42C1-AA3B-B70D212A267C}"/>
            </a:ext>
          </a:extLst>
        </xdr:cNvPr>
        <xdr:cNvCxnSpPr/>
      </xdr:nvCxnSpPr>
      <xdr:spPr>
        <a:xfrm>
          <a:off x="20437475"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5" name="楕円 714">
          <a:extLst>
            <a:ext uri="{FF2B5EF4-FFF2-40B4-BE49-F238E27FC236}">
              <a16:creationId xmlns:a16="http://schemas.microsoft.com/office/drawing/2014/main" id="{A03CE821-8F00-4905-9D81-279F9CD84F41}"/>
            </a:ext>
          </a:extLst>
        </xdr:cNvPr>
        <xdr:cNvSpPr/>
      </xdr:nvSpPr>
      <xdr:spPr>
        <a:xfrm>
          <a:off x="19497675" y="106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6" name="直線コネクタ 715">
          <a:extLst>
            <a:ext uri="{FF2B5EF4-FFF2-40B4-BE49-F238E27FC236}">
              <a16:creationId xmlns:a16="http://schemas.microsoft.com/office/drawing/2014/main" id="{D1A4A224-22CD-4212-B4A9-F59F629B3302}"/>
            </a:ext>
          </a:extLst>
        </xdr:cNvPr>
        <xdr:cNvCxnSpPr/>
      </xdr:nvCxnSpPr>
      <xdr:spPr>
        <a:xfrm>
          <a:off x="19545300" y="10744200"/>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7" name="楕円 716">
          <a:extLst>
            <a:ext uri="{FF2B5EF4-FFF2-40B4-BE49-F238E27FC236}">
              <a16:creationId xmlns:a16="http://schemas.microsoft.com/office/drawing/2014/main" id="{BE292BF4-3D18-4AF5-9FF4-34F2D9EF03B8}"/>
            </a:ext>
          </a:extLst>
        </xdr:cNvPr>
        <xdr:cNvSpPr/>
      </xdr:nvSpPr>
      <xdr:spPr>
        <a:xfrm>
          <a:off x="18608675" y="106965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8" name="直線コネクタ 717">
          <a:extLst>
            <a:ext uri="{FF2B5EF4-FFF2-40B4-BE49-F238E27FC236}">
              <a16:creationId xmlns:a16="http://schemas.microsoft.com/office/drawing/2014/main" id="{AE539188-15DD-4DA7-A1AC-1E0552B1E501}"/>
            </a:ext>
          </a:extLst>
        </xdr:cNvPr>
        <xdr:cNvCxnSpPr/>
      </xdr:nvCxnSpPr>
      <xdr:spPr>
        <a:xfrm>
          <a:off x="18659475" y="107442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719" name="n_1aveValue【保健センター・保健所】&#10;一人当たり面積">
          <a:extLst>
            <a:ext uri="{FF2B5EF4-FFF2-40B4-BE49-F238E27FC236}">
              <a16:creationId xmlns:a16="http://schemas.microsoft.com/office/drawing/2014/main" id="{B1C6EF19-1820-4160-AEEF-E0789FA97E48}"/>
            </a:ext>
          </a:extLst>
        </xdr:cNvPr>
        <xdr:cNvSpPr txBox="1"/>
      </xdr:nvSpPr>
      <xdr:spPr>
        <a:xfrm>
          <a:off x="21078902"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132642</xdr:rowOff>
    </xdr:from>
    <xdr:ext cx="469744" cy="259045"/>
    <xdr:sp macro="" textlink="">
      <xdr:nvSpPr>
        <xdr:cNvPr id="720" name="n_2aveValue【保健センター・保健所】&#10;一人当たり面積">
          <a:extLst>
            <a:ext uri="{FF2B5EF4-FFF2-40B4-BE49-F238E27FC236}">
              <a16:creationId xmlns:a16="http://schemas.microsoft.com/office/drawing/2014/main" id="{30A32FC2-7B20-47E5-A1DB-DBB28694382C}"/>
            </a:ext>
          </a:extLst>
        </xdr:cNvPr>
        <xdr:cNvSpPr txBox="1"/>
      </xdr:nvSpPr>
      <xdr:spPr>
        <a:xfrm>
          <a:off x="20202602"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721" name="n_3aveValue【保健センター・保健所】&#10;一人当たり面積">
          <a:extLst>
            <a:ext uri="{FF2B5EF4-FFF2-40B4-BE49-F238E27FC236}">
              <a16:creationId xmlns:a16="http://schemas.microsoft.com/office/drawing/2014/main" id="{4FC052DA-FFB5-49CF-AC39-AFDCBD1EE816}"/>
            </a:ext>
          </a:extLst>
        </xdr:cNvPr>
        <xdr:cNvSpPr txBox="1"/>
      </xdr:nvSpPr>
      <xdr:spPr>
        <a:xfrm>
          <a:off x="19313602" y="1014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26505</xdr:rowOff>
    </xdr:from>
    <xdr:ext cx="469744" cy="259045"/>
    <xdr:sp macro="" textlink="">
      <xdr:nvSpPr>
        <xdr:cNvPr id="722" name="n_4aveValue【保健センター・保健所】&#10;一人当たり面積">
          <a:extLst>
            <a:ext uri="{FF2B5EF4-FFF2-40B4-BE49-F238E27FC236}">
              <a16:creationId xmlns:a16="http://schemas.microsoft.com/office/drawing/2014/main" id="{9C079C75-1D27-4A9F-AFF4-7B83ED00D6E0}"/>
            </a:ext>
          </a:extLst>
        </xdr:cNvPr>
        <xdr:cNvSpPr txBox="1"/>
      </xdr:nvSpPr>
      <xdr:spPr>
        <a:xfrm>
          <a:off x="18421427" y="1014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3" name="n_1mainValue【保健センター・保健所】&#10;一人当たり面積">
          <a:extLst>
            <a:ext uri="{FF2B5EF4-FFF2-40B4-BE49-F238E27FC236}">
              <a16:creationId xmlns:a16="http://schemas.microsoft.com/office/drawing/2014/main" id="{16C4DC1D-00B8-4335-BA76-AE49AAE3D1A1}"/>
            </a:ext>
          </a:extLst>
        </xdr:cNvPr>
        <xdr:cNvSpPr txBox="1"/>
      </xdr:nvSpPr>
      <xdr:spPr>
        <a:xfrm>
          <a:off x="21078902"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4" name="n_2mainValue【保健センター・保健所】&#10;一人当たり面積">
          <a:extLst>
            <a:ext uri="{FF2B5EF4-FFF2-40B4-BE49-F238E27FC236}">
              <a16:creationId xmlns:a16="http://schemas.microsoft.com/office/drawing/2014/main" id="{CE319B89-7F67-4077-A82F-6476EE005386}"/>
            </a:ext>
          </a:extLst>
        </xdr:cNvPr>
        <xdr:cNvSpPr txBox="1"/>
      </xdr:nvSpPr>
      <xdr:spPr>
        <a:xfrm>
          <a:off x="20202602"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5" name="n_3mainValue【保健センター・保健所】&#10;一人当たり面積">
          <a:extLst>
            <a:ext uri="{FF2B5EF4-FFF2-40B4-BE49-F238E27FC236}">
              <a16:creationId xmlns:a16="http://schemas.microsoft.com/office/drawing/2014/main" id="{34C852D7-7FD7-418B-934B-D61C252D5964}"/>
            </a:ext>
          </a:extLst>
        </xdr:cNvPr>
        <xdr:cNvSpPr txBox="1"/>
      </xdr:nvSpPr>
      <xdr:spPr>
        <a:xfrm>
          <a:off x="19313602"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6" name="n_4mainValue【保健センター・保健所】&#10;一人当たり面積">
          <a:extLst>
            <a:ext uri="{FF2B5EF4-FFF2-40B4-BE49-F238E27FC236}">
              <a16:creationId xmlns:a16="http://schemas.microsoft.com/office/drawing/2014/main" id="{FDC22635-5900-4122-B891-EA35A7AA66CE}"/>
            </a:ext>
          </a:extLst>
        </xdr:cNvPr>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E8A65FCC-7198-4A4A-AB60-5F5DCA70E0F9}"/>
            </a:ext>
          </a:extLst>
        </xdr:cNvPr>
        <xdr:cNvSpPr/>
      </xdr:nvSpPr>
      <xdr:spPr>
        <a:xfrm>
          <a:off x="12449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3E776984-C3EC-4A55-A68B-DE1F69266F26}"/>
            </a:ext>
          </a:extLst>
        </xdr:cNvPr>
        <xdr:cNvSpPr/>
      </xdr:nvSpPr>
      <xdr:spPr>
        <a:xfrm>
          <a:off x="12573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93FF327-46E6-4ADD-93FF-7E2D15C9E79E}"/>
            </a:ext>
          </a:extLst>
        </xdr:cNvPr>
        <xdr:cNvSpPr/>
      </xdr:nvSpPr>
      <xdr:spPr>
        <a:xfrm>
          <a:off x="12573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650E7D71-9876-4F96-9D8A-9FA0949FCB09}"/>
            </a:ext>
          </a:extLst>
        </xdr:cNvPr>
        <xdr:cNvSpPr/>
      </xdr:nvSpPr>
      <xdr:spPr>
        <a:xfrm>
          <a:off x="135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36531272-D1DE-4EFF-BADD-539A7D8C0574}"/>
            </a:ext>
          </a:extLst>
        </xdr:cNvPr>
        <xdr:cNvSpPr/>
      </xdr:nvSpPr>
      <xdr:spPr>
        <a:xfrm>
          <a:off x="135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5B386F1B-FF83-49F9-B66F-1F2142DA99F6}"/>
            </a:ext>
          </a:extLst>
        </xdr:cNvPr>
        <xdr:cNvSpPr/>
      </xdr:nvSpPr>
      <xdr:spPr>
        <a:xfrm>
          <a:off x="14735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DE285B7E-0541-4555-A4E0-56D16EC49280}"/>
            </a:ext>
          </a:extLst>
        </xdr:cNvPr>
        <xdr:cNvSpPr/>
      </xdr:nvSpPr>
      <xdr:spPr>
        <a:xfrm>
          <a:off x="14735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627D0FEA-D1B2-4018-984D-B2955514D60F}"/>
            </a:ext>
          </a:extLst>
        </xdr:cNvPr>
        <xdr:cNvSpPr/>
      </xdr:nvSpPr>
      <xdr:spPr>
        <a:xfrm>
          <a:off x="12449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6006FC75-5B58-4BCA-83BB-B063F129F551}"/>
            </a:ext>
          </a:extLst>
        </xdr:cNvPr>
        <xdr:cNvSpPr txBox="1"/>
      </xdr:nvSpPr>
      <xdr:spPr>
        <a:xfrm>
          <a:off x="124110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F1BF9E77-53A3-4DF0-8F93-1B7C05668716}"/>
            </a:ext>
          </a:extLst>
        </xdr:cNvPr>
        <xdr:cNvCxnSpPr/>
      </xdr:nvCxnSpPr>
      <xdr:spPr>
        <a:xfrm>
          <a:off x="12449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492A6A4A-2839-46EF-B899-06B1134CBDA7}"/>
            </a:ext>
          </a:extLst>
        </xdr:cNvPr>
        <xdr:cNvSpPr txBox="1"/>
      </xdr:nvSpPr>
      <xdr:spPr>
        <a:xfrm>
          <a:off x="11978821"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5DBE38EB-0B20-42F1-9B3E-CC6F73EFDEA5}"/>
            </a:ext>
          </a:extLst>
        </xdr:cNvPr>
        <xdr:cNvCxnSpPr/>
      </xdr:nvCxnSpPr>
      <xdr:spPr>
        <a:xfrm>
          <a:off x="12449175"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a:extLst>
            <a:ext uri="{FF2B5EF4-FFF2-40B4-BE49-F238E27FC236}">
              <a16:creationId xmlns:a16="http://schemas.microsoft.com/office/drawing/2014/main" id="{C2AF0855-B0E1-4A05-87B2-1B3AE5398FA5}"/>
            </a:ext>
          </a:extLst>
        </xdr:cNvPr>
        <xdr:cNvSpPr txBox="1"/>
      </xdr:nvSpPr>
      <xdr:spPr>
        <a:xfrm>
          <a:off x="12042941" y="1464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359D28E0-E796-43C9-9513-A39116D0CBA5}"/>
            </a:ext>
          </a:extLst>
        </xdr:cNvPr>
        <xdr:cNvCxnSpPr/>
      </xdr:nvCxnSpPr>
      <xdr:spPr>
        <a:xfrm>
          <a:off x="12449175"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3506B2C4-251B-42D0-88FE-5A5F7E6145CC}"/>
            </a:ext>
          </a:extLst>
        </xdr:cNvPr>
        <xdr:cNvSpPr txBox="1"/>
      </xdr:nvSpPr>
      <xdr:spPr>
        <a:xfrm>
          <a:off x="12042941" y="14186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6840D3CB-4021-49BE-BED1-B37C712882CA}"/>
            </a:ext>
          </a:extLst>
        </xdr:cNvPr>
        <xdr:cNvCxnSpPr/>
      </xdr:nvCxnSpPr>
      <xdr:spPr>
        <a:xfrm>
          <a:off x="12449175"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969B82C2-4928-4B4C-B6D5-D70A02B30AAC}"/>
            </a:ext>
          </a:extLst>
        </xdr:cNvPr>
        <xdr:cNvSpPr txBox="1"/>
      </xdr:nvSpPr>
      <xdr:spPr>
        <a:xfrm>
          <a:off x="12042941" y="13729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B7A8E274-5129-42AD-8E43-A28ABCBF8DBE}"/>
            </a:ext>
          </a:extLst>
        </xdr:cNvPr>
        <xdr:cNvCxnSpPr/>
      </xdr:nvCxnSpPr>
      <xdr:spPr>
        <a:xfrm>
          <a:off x="12449175"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95F9CD96-514D-4CB4-B51F-CB4D985D1C9D}"/>
            </a:ext>
          </a:extLst>
        </xdr:cNvPr>
        <xdr:cNvSpPr txBox="1"/>
      </xdr:nvSpPr>
      <xdr:spPr>
        <a:xfrm>
          <a:off x="12042941" y="13272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ECDD7408-C3ED-4BC9-BD5F-E426A0C308F7}"/>
            </a:ext>
          </a:extLst>
        </xdr:cNvPr>
        <xdr:cNvCxnSpPr/>
      </xdr:nvCxnSpPr>
      <xdr:spPr>
        <a:xfrm>
          <a:off x="12449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D4B2B6C4-19B7-4A31-8E8F-6107C36A9F05}"/>
            </a:ext>
          </a:extLst>
        </xdr:cNvPr>
        <xdr:cNvSpPr txBox="1"/>
      </xdr:nvSpPr>
      <xdr:spPr>
        <a:xfrm>
          <a:off x="12110236" y="1281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AE1BD21D-A7DE-4981-8E36-8F34F0C2A901}"/>
            </a:ext>
          </a:extLst>
        </xdr:cNvPr>
        <xdr:cNvSpPr/>
      </xdr:nvSpPr>
      <xdr:spPr>
        <a:xfrm>
          <a:off x="12449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86</xdr:row>
      <xdr:rowOff>145542</xdr:rowOff>
    </xdr:to>
    <xdr:cxnSp macro="">
      <xdr:nvCxnSpPr>
        <xdr:cNvPr id="749" name="直線コネクタ 748">
          <a:extLst>
            <a:ext uri="{FF2B5EF4-FFF2-40B4-BE49-F238E27FC236}">
              <a16:creationId xmlns:a16="http://schemas.microsoft.com/office/drawing/2014/main" id="{8966FD2E-056D-4CF4-88F3-2B500A6C74CA}"/>
            </a:ext>
          </a:extLst>
        </xdr:cNvPr>
        <xdr:cNvCxnSpPr/>
      </xdr:nvCxnSpPr>
      <xdr:spPr>
        <a:xfrm flipV="1">
          <a:off x="16322039" y="13644372"/>
          <a:ext cx="0" cy="124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149369</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19071A91-84A5-4349-98C1-22D45544EA4E}"/>
            </a:ext>
          </a:extLst>
        </xdr:cNvPr>
        <xdr:cNvSpPr txBox="1"/>
      </xdr:nvSpPr>
      <xdr:spPr>
        <a:xfrm>
          <a:off x="16360775" y="1489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145542</xdr:rowOff>
    </xdr:from>
    <xdr:to>
      <xdr:col>86</xdr:col>
      <xdr:colOff>25400</xdr:colOff>
      <xdr:row>86</xdr:row>
      <xdr:rowOff>145542</xdr:rowOff>
    </xdr:to>
    <xdr:cxnSp macro="">
      <xdr:nvCxnSpPr>
        <xdr:cNvPr id="751" name="直線コネクタ 750">
          <a:extLst>
            <a:ext uri="{FF2B5EF4-FFF2-40B4-BE49-F238E27FC236}">
              <a16:creationId xmlns:a16="http://schemas.microsoft.com/office/drawing/2014/main" id="{2139EBCB-CCB7-42FB-B83C-9B0F640C4EF0}"/>
            </a:ext>
          </a:extLst>
        </xdr:cNvPr>
        <xdr:cNvCxnSpPr/>
      </xdr:nvCxnSpPr>
      <xdr:spPr>
        <a:xfrm>
          <a:off x="16230600" y="14893417"/>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811B21FC-8E91-4435-ADFC-4C35DE5BF3CB}"/>
            </a:ext>
          </a:extLst>
        </xdr:cNvPr>
        <xdr:cNvSpPr txBox="1"/>
      </xdr:nvSpPr>
      <xdr:spPr>
        <a:xfrm>
          <a:off x="16360775" y="13422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753" name="直線コネクタ 752">
          <a:extLst>
            <a:ext uri="{FF2B5EF4-FFF2-40B4-BE49-F238E27FC236}">
              <a16:creationId xmlns:a16="http://schemas.microsoft.com/office/drawing/2014/main" id="{D9D9BA04-967D-45BC-A7E8-1F9A6E320AD4}"/>
            </a:ext>
          </a:extLst>
        </xdr:cNvPr>
        <xdr:cNvCxnSpPr/>
      </xdr:nvCxnSpPr>
      <xdr:spPr>
        <a:xfrm>
          <a:off x="16230600" y="13644372"/>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119905</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EFC2087F-1AA6-41D7-B468-5BCCC27A788A}"/>
            </a:ext>
          </a:extLst>
        </xdr:cNvPr>
        <xdr:cNvSpPr txBox="1"/>
      </xdr:nvSpPr>
      <xdr:spPr>
        <a:xfrm>
          <a:off x="16360775" y="14181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97028</xdr:rowOff>
    </xdr:from>
    <xdr:to>
      <xdr:col>85</xdr:col>
      <xdr:colOff>177800</xdr:colOff>
      <xdr:row>84</xdr:row>
      <xdr:rowOff>27178</xdr:rowOff>
    </xdr:to>
    <xdr:sp macro="" textlink="">
      <xdr:nvSpPr>
        <xdr:cNvPr id="755" name="フローチャート: 判断 754">
          <a:extLst>
            <a:ext uri="{FF2B5EF4-FFF2-40B4-BE49-F238E27FC236}">
              <a16:creationId xmlns:a16="http://schemas.microsoft.com/office/drawing/2014/main" id="{E4C2FC97-9B37-4968-A1F4-78790A791495}"/>
            </a:ext>
          </a:extLst>
        </xdr:cNvPr>
        <xdr:cNvSpPr/>
      </xdr:nvSpPr>
      <xdr:spPr>
        <a:xfrm>
          <a:off x="16268700" y="143273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51308</xdr:rowOff>
    </xdr:from>
    <xdr:to>
      <xdr:col>81</xdr:col>
      <xdr:colOff>101600</xdr:colOff>
      <xdr:row>83</xdr:row>
      <xdr:rowOff>152908</xdr:rowOff>
    </xdr:to>
    <xdr:sp macro="" textlink="">
      <xdr:nvSpPr>
        <xdr:cNvPr id="756" name="フローチャート: 判断 755">
          <a:extLst>
            <a:ext uri="{FF2B5EF4-FFF2-40B4-BE49-F238E27FC236}">
              <a16:creationId xmlns:a16="http://schemas.microsoft.com/office/drawing/2014/main" id="{1C920818-85D5-45D1-A3FA-BF6C3946CE87}"/>
            </a:ext>
          </a:extLst>
        </xdr:cNvPr>
        <xdr:cNvSpPr/>
      </xdr:nvSpPr>
      <xdr:spPr>
        <a:xfrm>
          <a:off x="15430500" y="14284833"/>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60452</xdr:rowOff>
    </xdr:from>
    <xdr:to>
      <xdr:col>76</xdr:col>
      <xdr:colOff>165100</xdr:colOff>
      <xdr:row>83</xdr:row>
      <xdr:rowOff>162052</xdr:rowOff>
    </xdr:to>
    <xdr:sp macro="" textlink="">
      <xdr:nvSpPr>
        <xdr:cNvPr id="757" name="フローチャート: 判断 756">
          <a:extLst>
            <a:ext uri="{FF2B5EF4-FFF2-40B4-BE49-F238E27FC236}">
              <a16:creationId xmlns:a16="http://schemas.microsoft.com/office/drawing/2014/main" id="{3D38FCA7-E833-4266-BA5F-8AC81B092C2C}"/>
            </a:ext>
          </a:extLst>
        </xdr:cNvPr>
        <xdr:cNvSpPr/>
      </xdr:nvSpPr>
      <xdr:spPr>
        <a:xfrm>
          <a:off x="14544675" y="14290802"/>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49022</xdr:rowOff>
    </xdr:from>
    <xdr:to>
      <xdr:col>72</xdr:col>
      <xdr:colOff>38100</xdr:colOff>
      <xdr:row>83</xdr:row>
      <xdr:rowOff>150622</xdr:rowOff>
    </xdr:to>
    <xdr:sp macro="" textlink="">
      <xdr:nvSpPr>
        <xdr:cNvPr id="758" name="フローチャート: 判断 757">
          <a:extLst>
            <a:ext uri="{FF2B5EF4-FFF2-40B4-BE49-F238E27FC236}">
              <a16:creationId xmlns:a16="http://schemas.microsoft.com/office/drawing/2014/main" id="{F57F9299-2A2D-4864-A950-BB98A97DD0EA}"/>
            </a:ext>
          </a:extLst>
        </xdr:cNvPr>
        <xdr:cNvSpPr/>
      </xdr:nvSpPr>
      <xdr:spPr>
        <a:xfrm>
          <a:off x="13655675" y="14282547"/>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42163</xdr:rowOff>
    </xdr:from>
    <xdr:to>
      <xdr:col>67</xdr:col>
      <xdr:colOff>101600</xdr:colOff>
      <xdr:row>83</xdr:row>
      <xdr:rowOff>143763</xdr:rowOff>
    </xdr:to>
    <xdr:sp macro="" textlink="">
      <xdr:nvSpPr>
        <xdr:cNvPr id="759" name="フローチャート: 判断 758">
          <a:extLst>
            <a:ext uri="{FF2B5EF4-FFF2-40B4-BE49-F238E27FC236}">
              <a16:creationId xmlns:a16="http://schemas.microsoft.com/office/drawing/2014/main" id="{58954275-DC54-4FD4-BD50-3D440DA00EAF}"/>
            </a:ext>
          </a:extLst>
        </xdr:cNvPr>
        <xdr:cNvSpPr/>
      </xdr:nvSpPr>
      <xdr:spPr>
        <a:xfrm>
          <a:off x="12763500" y="1427251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06D10F5-40E0-46C9-946C-8CC6847CB517}"/>
            </a:ext>
          </a:extLst>
        </xdr:cNvPr>
        <xdr:cNvSpPr txBox="1"/>
      </xdr:nvSpPr>
      <xdr:spPr>
        <a:xfrm>
          <a:off x="16132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8304E16-0E37-4E38-BFE9-D92746F0EE63}"/>
            </a:ext>
          </a:extLst>
        </xdr:cNvPr>
        <xdr:cNvSpPr txBox="1"/>
      </xdr:nvSpPr>
      <xdr:spPr>
        <a:xfrm>
          <a:off x="1529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177B48D-9BCD-4F1E-8F52-152FA7D02BE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4983A13-5074-412F-920E-0A96F50CFF5F}"/>
            </a:ext>
          </a:extLst>
        </xdr:cNvPr>
        <xdr:cNvSpPr txBox="1"/>
      </xdr:nvSpPr>
      <xdr:spPr>
        <a:xfrm>
          <a:off x="1351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4D30CF3-5B0A-415F-AB7F-302ED7B07A1C}"/>
            </a:ext>
          </a:extLst>
        </xdr:cNvPr>
        <xdr:cNvSpPr txBox="1"/>
      </xdr:nvSpPr>
      <xdr:spPr>
        <a:xfrm>
          <a:off x="1262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117602</xdr:rowOff>
    </xdr:from>
    <xdr:to>
      <xdr:col>85</xdr:col>
      <xdr:colOff>177800</xdr:colOff>
      <xdr:row>84</xdr:row>
      <xdr:rowOff>47752</xdr:rowOff>
    </xdr:to>
    <xdr:sp macro="" textlink="">
      <xdr:nvSpPr>
        <xdr:cNvPr id="765" name="楕円 764">
          <a:extLst>
            <a:ext uri="{FF2B5EF4-FFF2-40B4-BE49-F238E27FC236}">
              <a16:creationId xmlns:a16="http://schemas.microsoft.com/office/drawing/2014/main" id="{679BE137-6343-4EFB-83D5-3240E383F5A8}"/>
            </a:ext>
          </a:extLst>
        </xdr:cNvPr>
        <xdr:cNvSpPr/>
      </xdr:nvSpPr>
      <xdr:spPr>
        <a:xfrm>
          <a:off x="16268700" y="1434795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96029</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C8406F74-1716-4521-A641-5D133F739A88}"/>
            </a:ext>
          </a:extLst>
        </xdr:cNvPr>
        <xdr:cNvSpPr txBox="1"/>
      </xdr:nvSpPr>
      <xdr:spPr>
        <a:xfrm>
          <a:off x="16360775"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65024</xdr:rowOff>
    </xdr:from>
    <xdr:to>
      <xdr:col>81</xdr:col>
      <xdr:colOff>101600</xdr:colOff>
      <xdr:row>83</xdr:row>
      <xdr:rowOff>166624</xdr:rowOff>
    </xdr:to>
    <xdr:sp macro="" textlink="">
      <xdr:nvSpPr>
        <xdr:cNvPr id="767" name="楕円 766">
          <a:extLst>
            <a:ext uri="{FF2B5EF4-FFF2-40B4-BE49-F238E27FC236}">
              <a16:creationId xmlns:a16="http://schemas.microsoft.com/office/drawing/2014/main" id="{33E3AF46-164C-4D7F-B704-E435B4E01181}"/>
            </a:ext>
          </a:extLst>
        </xdr:cNvPr>
        <xdr:cNvSpPr/>
      </xdr:nvSpPr>
      <xdr:spPr>
        <a:xfrm>
          <a:off x="15430500" y="14298549"/>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115824</xdr:rowOff>
    </xdr:from>
    <xdr:to>
      <xdr:col>85</xdr:col>
      <xdr:colOff>127000</xdr:colOff>
      <xdr:row>83</xdr:row>
      <xdr:rowOff>168402</xdr:rowOff>
    </xdr:to>
    <xdr:cxnSp macro="">
      <xdr:nvCxnSpPr>
        <xdr:cNvPr id="768" name="直線コネクタ 767">
          <a:extLst>
            <a:ext uri="{FF2B5EF4-FFF2-40B4-BE49-F238E27FC236}">
              <a16:creationId xmlns:a16="http://schemas.microsoft.com/office/drawing/2014/main" id="{871878EC-9058-4898-9527-6B65AE7BA32C}"/>
            </a:ext>
          </a:extLst>
        </xdr:cNvPr>
        <xdr:cNvCxnSpPr/>
      </xdr:nvCxnSpPr>
      <xdr:spPr>
        <a:xfrm>
          <a:off x="15484475" y="1434617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12446</xdr:rowOff>
    </xdr:from>
    <xdr:to>
      <xdr:col>76</xdr:col>
      <xdr:colOff>165100</xdr:colOff>
      <xdr:row>83</xdr:row>
      <xdr:rowOff>114046</xdr:rowOff>
    </xdr:to>
    <xdr:sp macro="" textlink="">
      <xdr:nvSpPr>
        <xdr:cNvPr id="769" name="楕円 768">
          <a:extLst>
            <a:ext uri="{FF2B5EF4-FFF2-40B4-BE49-F238E27FC236}">
              <a16:creationId xmlns:a16="http://schemas.microsoft.com/office/drawing/2014/main" id="{395DE3F6-9FFA-44E4-9B0C-D237BFD5AFF0}"/>
            </a:ext>
          </a:extLst>
        </xdr:cNvPr>
        <xdr:cNvSpPr/>
      </xdr:nvSpPr>
      <xdr:spPr>
        <a:xfrm>
          <a:off x="14544675" y="14245971"/>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63246</xdr:rowOff>
    </xdr:from>
    <xdr:to>
      <xdr:col>81</xdr:col>
      <xdr:colOff>50800</xdr:colOff>
      <xdr:row>83</xdr:row>
      <xdr:rowOff>115824</xdr:rowOff>
    </xdr:to>
    <xdr:cxnSp macro="">
      <xdr:nvCxnSpPr>
        <xdr:cNvPr id="770" name="直線コネクタ 769">
          <a:extLst>
            <a:ext uri="{FF2B5EF4-FFF2-40B4-BE49-F238E27FC236}">
              <a16:creationId xmlns:a16="http://schemas.microsoft.com/office/drawing/2014/main" id="{EB0F93E7-F5DD-4689-A328-1C0B8AFFAE6E}"/>
            </a:ext>
          </a:extLst>
        </xdr:cNvPr>
        <xdr:cNvCxnSpPr/>
      </xdr:nvCxnSpPr>
      <xdr:spPr>
        <a:xfrm>
          <a:off x="14592300" y="14296771"/>
          <a:ext cx="892175"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771" name="楕円 770">
          <a:extLst>
            <a:ext uri="{FF2B5EF4-FFF2-40B4-BE49-F238E27FC236}">
              <a16:creationId xmlns:a16="http://schemas.microsoft.com/office/drawing/2014/main" id="{8FBABC67-6F02-483B-9DBC-AAC66C9EAA16}"/>
            </a:ext>
          </a:extLst>
        </xdr:cNvPr>
        <xdr:cNvSpPr/>
      </xdr:nvSpPr>
      <xdr:spPr>
        <a:xfrm>
          <a:off x="13655675" y="1425193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63246</xdr:rowOff>
    </xdr:from>
    <xdr:to>
      <xdr:col>76</xdr:col>
      <xdr:colOff>114300</xdr:colOff>
      <xdr:row>83</xdr:row>
      <xdr:rowOff>72389</xdr:rowOff>
    </xdr:to>
    <xdr:cxnSp macro="">
      <xdr:nvCxnSpPr>
        <xdr:cNvPr id="772" name="直線コネクタ 771">
          <a:extLst>
            <a:ext uri="{FF2B5EF4-FFF2-40B4-BE49-F238E27FC236}">
              <a16:creationId xmlns:a16="http://schemas.microsoft.com/office/drawing/2014/main" id="{0B8CB355-EBDE-4145-89F3-0F1D77393842}"/>
            </a:ext>
          </a:extLst>
        </xdr:cNvPr>
        <xdr:cNvCxnSpPr/>
      </xdr:nvCxnSpPr>
      <xdr:spPr>
        <a:xfrm flipV="1">
          <a:off x="13706475" y="14296771"/>
          <a:ext cx="885825" cy="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154178</xdr:rowOff>
    </xdr:from>
    <xdr:to>
      <xdr:col>67</xdr:col>
      <xdr:colOff>101600</xdr:colOff>
      <xdr:row>83</xdr:row>
      <xdr:rowOff>84328</xdr:rowOff>
    </xdr:to>
    <xdr:sp macro="" textlink="">
      <xdr:nvSpPr>
        <xdr:cNvPr id="773" name="楕円 772">
          <a:extLst>
            <a:ext uri="{FF2B5EF4-FFF2-40B4-BE49-F238E27FC236}">
              <a16:creationId xmlns:a16="http://schemas.microsoft.com/office/drawing/2014/main" id="{1DB34486-A2DB-4583-AFC0-B41B7B56EF2A}"/>
            </a:ext>
          </a:extLst>
        </xdr:cNvPr>
        <xdr:cNvSpPr/>
      </xdr:nvSpPr>
      <xdr:spPr>
        <a:xfrm>
          <a:off x="12763500" y="142130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33528</xdr:rowOff>
    </xdr:from>
    <xdr:to>
      <xdr:col>71</xdr:col>
      <xdr:colOff>177800</xdr:colOff>
      <xdr:row>83</xdr:row>
      <xdr:rowOff>72389</xdr:rowOff>
    </xdr:to>
    <xdr:cxnSp macro="">
      <xdr:nvCxnSpPr>
        <xdr:cNvPr id="774" name="直線コネクタ 773">
          <a:extLst>
            <a:ext uri="{FF2B5EF4-FFF2-40B4-BE49-F238E27FC236}">
              <a16:creationId xmlns:a16="http://schemas.microsoft.com/office/drawing/2014/main" id="{AC6268A5-025A-497D-A45B-01C05D30DA1F}"/>
            </a:ext>
          </a:extLst>
        </xdr:cNvPr>
        <xdr:cNvCxnSpPr/>
      </xdr:nvCxnSpPr>
      <xdr:spPr>
        <a:xfrm>
          <a:off x="12817475" y="142638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169435</xdr:rowOff>
    </xdr:from>
    <xdr:ext cx="405111" cy="259045"/>
    <xdr:sp macro="" textlink="">
      <xdr:nvSpPr>
        <xdr:cNvPr id="775" name="n_1aveValue【消防施設】&#10;有形固定資産減価償却率">
          <a:extLst>
            <a:ext uri="{FF2B5EF4-FFF2-40B4-BE49-F238E27FC236}">
              <a16:creationId xmlns:a16="http://schemas.microsoft.com/office/drawing/2014/main" id="{A616C1AE-7B99-4CA0-BC75-D2F50AE7FAAE}"/>
            </a:ext>
          </a:extLst>
        </xdr:cNvPr>
        <xdr:cNvSpPr txBox="1"/>
      </xdr:nvSpPr>
      <xdr:spPr>
        <a:xfrm>
          <a:off x="15269219" y="1405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153179</xdr:rowOff>
    </xdr:from>
    <xdr:ext cx="405111" cy="259045"/>
    <xdr:sp macro="" textlink="">
      <xdr:nvSpPr>
        <xdr:cNvPr id="776" name="n_2aveValue【消防施設】&#10;有形固定資産減価償却率">
          <a:extLst>
            <a:ext uri="{FF2B5EF4-FFF2-40B4-BE49-F238E27FC236}">
              <a16:creationId xmlns:a16="http://schemas.microsoft.com/office/drawing/2014/main" id="{FA1E2FA1-B20F-4C01-BD08-843EEA039CC9}"/>
            </a:ext>
          </a:extLst>
        </xdr:cNvPr>
        <xdr:cNvSpPr txBox="1"/>
      </xdr:nvSpPr>
      <xdr:spPr>
        <a:xfrm>
          <a:off x="14392919"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141749</xdr:rowOff>
    </xdr:from>
    <xdr:ext cx="405111" cy="259045"/>
    <xdr:sp macro="" textlink="">
      <xdr:nvSpPr>
        <xdr:cNvPr id="777" name="n_3aveValue【消防施設】&#10;有形固定資産減価償却率">
          <a:extLst>
            <a:ext uri="{FF2B5EF4-FFF2-40B4-BE49-F238E27FC236}">
              <a16:creationId xmlns:a16="http://schemas.microsoft.com/office/drawing/2014/main" id="{E3D486D1-DA04-4F16-98F0-0840B7870BBE}"/>
            </a:ext>
          </a:extLst>
        </xdr:cNvPr>
        <xdr:cNvSpPr txBox="1"/>
      </xdr:nvSpPr>
      <xdr:spPr>
        <a:xfrm>
          <a:off x="13503919" y="143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134890</xdr:rowOff>
    </xdr:from>
    <xdr:ext cx="405111" cy="259045"/>
    <xdr:sp macro="" textlink="">
      <xdr:nvSpPr>
        <xdr:cNvPr id="778" name="n_4aveValue【消防施設】&#10;有形固定資産減価償却率">
          <a:extLst>
            <a:ext uri="{FF2B5EF4-FFF2-40B4-BE49-F238E27FC236}">
              <a16:creationId xmlns:a16="http://schemas.microsoft.com/office/drawing/2014/main" id="{43EFF3EE-EEA9-4EF1-B0FC-CC445E884D6B}"/>
            </a:ext>
          </a:extLst>
        </xdr:cNvPr>
        <xdr:cNvSpPr txBox="1"/>
      </xdr:nvSpPr>
      <xdr:spPr>
        <a:xfrm>
          <a:off x="12611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157751</xdr:rowOff>
    </xdr:from>
    <xdr:ext cx="405111" cy="259045"/>
    <xdr:sp macro="" textlink="">
      <xdr:nvSpPr>
        <xdr:cNvPr id="779" name="n_1mainValue【消防施設】&#10;有形固定資産減価償却率">
          <a:extLst>
            <a:ext uri="{FF2B5EF4-FFF2-40B4-BE49-F238E27FC236}">
              <a16:creationId xmlns:a16="http://schemas.microsoft.com/office/drawing/2014/main" id="{CAB2AE32-086E-4E00-9F88-263A9F3CECE3}"/>
            </a:ext>
          </a:extLst>
        </xdr:cNvPr>
        <xdr:cNvSpPr txBox="1"/>
      </xdr:nvSpPr>
      <xdr:spPr>
        <a:xfrm>
          <a:off x="15269219" y="14391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130573</xdr:rowOff>
    </xdr:from>
    <xdr:ext cx="405111" cy="259045"/>
    <xdr:sp macro="" textlink="">
      <xdr:nvSpPr>
        <xdr:cNvPr id="780" name="n_2mainValue【消防施設】&#10;有形固定資産減価償却率">
          <a:extLst>
            <a:ext uri="{FF2B5EF4-FFF2-40B4-BE49-F238E27FC236}">
              <a16:creationId xmlns:a16="http://schemas.microsoft.com/office/drawing/2014/main" id="{35272E14-1BCA-4135-84A4-ABB819170B4F}"/>
            </a:ext>
          </a:extLst>
        </xdr:cNvPr>
        <xdr:cNvSpPr txBox="1"/>
      </xdr:nvSpPr>
      <xdr:spPr>
        <a:xfrm>
          <a:off x="14392919" y="1401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139716</xdr:rowOff>
    </xdr:from>
    <xdr:ext cx="405111" cy="259045"/>
    <xdr:sp macro="" textlink="">
      <xdr:nvSpPr>
        <xdr:cNvPr id="781" name="n_3mainValue【消防施設】&#10;有形固定資産減価償却率">
          <a:extLst>
            <a:ext uri="{FF2B5EF4-FFF2-40B4-BE49-F238E27FC236}">
              <a16:creationId xmlns:a16="http://schemas.microsoft.com/office/drawing/2014/main" id="{48CE2BB5-C1F9-472E-BF45-3D37B752E948}"/>
            </a:ext>
          </a:extLst>
        </xdr:cNvPr>
        <xdr:cNvSpPr txBox="1"/>
      </xdr:nvSpPr>
      <xdr:spPr>
        <a:xfrm>
          <a:off x="13503919"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100855</xdr:rowOff>
    </xdr:from>
    <xdr:ext cx="405111" cy="259045"/>
    <xdr:sp macro="" textlink="">
      <xdr:nvSpPr>
        <xdr:cNvPr id="782" name="n_4mainValue【消防施設】&#10;有形固定資産減価償却率">
          <a:extLst>
            <a:ext uri="{FF2B5EF4-FFF2-40B4-BE49-F238E27FC236}">
              <a16:creationId xmlns:a16="http://schemas.microsoft.com/office/drawing/2014/main" id="{C9A694EA-48E2-43AA-9D8E-4C0ECF89479E}"/>
            </a:ext>
          </a:extLst>
        </xdr:cNvPr>
        <xdr:cNvSpPr txBox="1"/>
      </xdr:nvSpPr>
      <xdr:spPr>
        <a:xfrm>
          <a:off x="12611744" y="1399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DE4F4861-2264-4932-9965-86EDE476E85E}"/>
            </a:ext>
          </a:extLst>
        </xdr:cNvPr>
        <xdr:cNvSpPr/>
      </xdr:nvSpPr>
      <xdr:spPr>
        <a:xfrm>
          <a:off x="18288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4DDA4ECD-B997-4116-8602-6E098E67B1FE}"/>
            </a:ext>
          </a:extLst>
        </xdr:cNvPr>
        <xdr:cNvSpPr/>
      </xdr:nvSpPr>
      <xdr:spPr>
        <a:xfrm>
          <a:off x="18418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A64671C8-E296-4F6B-AB09-F26C322FB5E6}"/>
            </a:ext>
          </a:extLst>
        </xdr:cNvPr>
        <xdr:cNvSpPr/>
      </xdr:nvSpPr>
      <xdr:spPr>
        <a:xfrm>
          <a:off x="18418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FD95547-1930-477E-9468-2C3B9D703B54}"/>
            </a:ext>
          </a:extLst>
        </xdr:cNvPr>
        <xdr:cNvSpPr/>
      </xdr:nvSpPr>
      <xdr:spPr>
        <a:xfrm>
          <a:off x="19431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C0AF5F2B-11D3-4BC4-AEA3-14EF8D46FE50}"/>
            </a:ext>
          </a:extLst>
        </xdr:cNvPr>
        <xdr:cNvSpPr/>
      </xdr:nvSpPr>
      <xdr:spPr>
        <a:xfrm>
          <a:off x="19431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5680D5AA-4D7B-47E9-A3BE-7FA46F4DBDC9}"/>
            </a:ext>
          </a:extLst>
        </xdr:cNvPr>
        <xdr:cNvSpPr/>
      </xdr:nvSpPr>
      <xdr:spPr>
        <a:xfrm>
          <a:off x="20574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73727DB9-9422-4651-B393-0C0ED61B7D82}"/>
            </a:ext>
          </a:extLst>
        </xdr:cNvPr>
        <xdr:cNvSpPr/>
      </xdr:nvSpPr>
      <xdr:spPr>
        <a:xfrm>
          <a:off x="20574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A035C129-9659-43DA-9439-6BA2D58018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FBD69635-93F2-4641-B020-A1C661B96B0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CD1060-0033-4C96-95F8-1AA9DA891EE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a:extLst>
            <a:ext uri="{FF2B5EF4-FFF2-40B4-BE49-F238E27FC236}">
              <a16:creationId xmlns:a16="http://schemas.microsoft.com/office/drawing/2014/main" id="{E54B0BD9-B383-4AC3-A5DC-F4A5FA390A77}"/>
            </a:ext>
          </a:extLst>
        </xdr:cNvPr>
        <xdr:cNvSpPr txBox="1"/>
      </xdr:nvSpPr>
      <xdr:spPr>
        <a:xfrm>
          <a:off x="17823996"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A675D3D6-FE16-4454-85BF-38CEAECDC23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980F37F0-5210-4278-AC24-C30636A6F977}"/>
            </a:ext>
          </a:extLst>
        </xdr:cNvPr>
        <xdr:cNvSpPr txBox="1"/>
      </xdr:nvSpPr>
      <xdr:spPr>
        <a:xfrm>
          <a:off x="17823996"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49B7E4A6-24A8-482E-9286-2C637D6CED1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2AEB6D04-7316-4CB2-BA03-EDA50F6619A2}"/>
            </a:ext>
          </a:extLst>
        </xdr:cNvPr>
        <xdr:cNvSpPr txBox="1"/>
      </xdr:nvSpPr>
      <xdr:spPr>
        <a:xfrm>
          <a:off x="17823996" y="1433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AE4A8166-EA69-4D15-A2A5-9B4D504394B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A9BFDD2C-099F-4482-AF57-826FF46CEBC0}"/>
            </a:ext>
          </a:extLst>
        </xdr:cNvPr>
        <xdr:cNvSpPr txBox="1"/>
      </xdr:nvSpPr>
      <xdr:spPr>
        <a:xfrm>
          <a:off x="17823996" y="1395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3CB45991-6E86-46F5-9BEE-C2262688A36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D115EB72-97A8-4A2F-AF88-594DF925C3A6}"/>
            </a:ext>
          </a:extLst>
        </xdr:cNvPr>
        <xdr:cNvSpPr txBox="1"/>
      </xdr:nvSpPr>
      <xdr:spPr>
        <a:xfrm>
          <a:off x="17823996" y="1357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B73CC51F-2127-4B8D-A6E6-CA7CADFEEE8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2A58DB55-0D30-4A89-AAEA-43F2600B520D}"/>
            </a:ext>
          </a:extLst>
        </xdr:cNvPr>
        <xdr:cNvSpPr txBox="1"/>
      </xdr:nvSpPr>
      <xdr:spPr>
        <a:xfrm>
          <a:off x="17823996" y="1319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5C0113E7-1DBF-454F-8D70-C6DCEB24E22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CBBCA72D-5D8D-4155-BD70-5680CC3A9E25}"/>
            </a:ext>
          </a:extLst>
        </xdr:cNvPr>
        <xdr:cNvSpPr txBox="1"/>
      </xdr:nvSpPr>
      <xdr:spPr>
        <a:xfrm>
          <a:off x="17823996"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759B555B-AC6C-48F1-92E6-C97DD44BB4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7" name="直線コネクタ 806">
          <a:extLst>
            <a:ext uri="{FF2B5EF4-FFF2-40B4-BE49-F238E27FC236}">
              <a16:creationId xmlns:a16="http://schemas.microsoft.com/office/drawing/2014/main" id="{61ED667D-FBD6-4A47-95D7-73072E658CBE}"/>
            </a:ext>
          </a:extLst>
        </xdr:cNvPr>
        <xdr:cNvCxnSpPr/>
      </xdr:nvCxnSpPr>
      <xdr:spPr>
        <a:xfrm flipV="1">
          <a:off x="22164039"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8" name="【消防施設】&#10;一人当たり面積最小値テキスト">
          <a:extLst>
            <a:ext uri="{FF2B5EF4-FFF2-40B4-BE49-F238E27FC236}">
              <a16:creationId xmlns:a16="http://schemas.microsoft.com/office/drawing/2014/main" id="{DA32388D-AC40-4C56-9873-1A0E9D98EFF3}"/>
            </a:ext>
          </a:extLst>
        </xdr:cNvPr>
        <xdr:cNvSpPr txBox="1"/>
      </xdr:nvSpPr>
      <xdr:spPr>
        <a:xfrm>
          <a:off x="22202775"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9" name="直線コネクタ 808">
          <a:extLst>
            <a:ext uri="{FF2B5EF4-FFF2-40B4-BE49-F238E27FC236}">
              <a16:creationId xmlns:a16="http://schemas.microsoft.com/office/drawing/2014/main" id="{5CCF7167-34F0-4AD2-B42C-EF65C4AF7067}"/>
            </a:ext>
          </a:extLst>
        </xdr:cNvPr>
        <xdr:cNvCxnSpPr/>
      </xdr:nvCxnSpPr>
      <xdr:spPr>
        <a:xfrm>
          <a:off x="22075775" y="1483995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0" name="【消防施設】&#10;一人当たり面積最大値テキスト">
          <a:extLst>
            <a:ext uri="{FF2B5EF4-FFF2-40B4-BE49-F238E27FC236}">
              <a16:creationId xmlns:a16="http://schemas.microsoft.com/office/drawing/2014/main" id="{A78EEDD0-9258-46EE-B6DD-A29742E27720}"/>
            </a:ext>
          </a:extLst>
        </xdr:cNvPr>
        <xdr:cNvSpPr txBox="1"/>
      </xdr:nvSpPr>
      <xdr:spPr>
        <a:xfrm>
          <a:off x="22202775"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1" name="直線コネクタ 810">
          <a:extLst>
            <a:ext uri="{FF2B5EF4-FFF2-40B4-BE49-F238E27FC236}">
              <a16:creationId xmlns:a16="http://schemas.microsoft.com/office/drawing/2014/main" id="{AD265B91-FE9A-4310-8F9D-15719F7DF042}"/>
            </a:ext>
          </a:extLst>
        </xdr:cNvPr>
        <xdr:cNvCxnSpPr/>
      </xdr:nvCxnSpPr>
      <xdr:spPr>
        <a:xfrm>
          <a:off x="22075775" y="1339215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2" name="【消防施設】&#10;一人当たり面積平均値テキスト">
          <a:extLst>
            <a:ext uri="{FF2B5EF4-FFF2-40B4-BE49-F238E27FC236}">
              <a16:creationId xmlns:a16="http://schemas.microsoft.com/office/drawing/2014/main" id="{442835C1-4C33-4C5B-843B-95F2399425AF}"/>
            </a:ext>
          </a:extLst>
        </xdr:cNvPr>
        <xdr:cNvSpPr txBox="1"/>
      </xdr:nvSpPr>
      <xdr:spPr>
        <a:xfrm>
          <a:off x="22202775" y="14091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フローチャート: 判断 812">
          <a:extLst>
            <a:ext uri="{FF2B5EF4-FFF2-40B4-BE49-F238E27FC236}">
              <a16:creationId xmlns:a16="http://schemas.microsoft.com/office/drawing/2014/main" id="{9C3AA42C-BCDE-4AAB-BE41-A414B8F8BA9C}"/>
            </a:ext>
          </a:extLst>
        </xdr:cNvPr>
        <xdr:cNvSpPr/>
      </xdr:nvSpPr>
      <xdr:spPr>
        <a:xfrm>
          <a:off x="22113875" y="142398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4" name="フローチャート: 判断 813">
          <a:extLst>
            <a:ext uri="{FF2B5EF4-FFF2-40B4-BE49-F238E27FC236}">
              <a16:creationId xmlns:a16="http://schemas.microsoft.com/office/drawing/2014/main" id="{8F460D00-5586-4CCF-9F56-79FE970AA0B8}"/>
            </a:ext>
          </a:extLst>
        </xdr:cNvPr>
        <xdr:cNvSpPr/>
      </xdr:nvSpPr>
      <xdr:spPr>
        <a:xfrm>
          <a:off x="21275675" y="142398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5" name="フローチャート: 判断 814">
          <a:extLst>
            <a:ext uri="{FF2B5EF4-FFF2-40B4-BE49-F238E27FC236}">
              <a16:creationId xmlns:a16="http://schemas.microsoft.com/office/drawing/2014/main" id="{51E47466-A3EE-41DD-BC6B-12EA994FEB08}"/>
            </a:ext>
          </a:extLst>
        </xdr:cNvPr>
        <xdr:cNvSpPr/>
      </xdr:nvSpPr>
      <xdr:spPr>
        <a:xfrm>
          <a:off x="20383500" y="1423987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6" name="フローチャート: 判断 815">
          <a:extLst>
            <a:ext uri="{FF2B5EF4-FFF2-40B4-BE49-F238E27FC236}">
              <a16:creationId xmlns:a16="http://schemas.microsoft.com/office/drawing/2014/main" id="{D28EC642-FABF-42FE-AE94-AC293826168F}"/>
            </a:ext>
          </a:extLst>
        </xdr:cNvPr>
        <xdr:cNvSpPr/>
      </xdr:nvSpPr>
      <xdr:spPr>
        <a:xfrm>
          <a:off x="19497675" y="1425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7" name="フローチャート: 判断 816">
          <a:extLst>
            <a:ext uri="{FF2B5EF4-FFF2-40B4-BE49-F238E27FC236}">
              <a16:creationId xmlns:a16="http://schemas.microsoft.com/office/drawing/2014/main" id="{1F0C9C8C-51BA-4D79-86ED-B81F208065B7}"/>
            </a:ext>
          </a:extLst>
        </xdr:cNvPr>
        <xdr:cNvSpPr/>
      </xdr:nvSpPr>
      <xdr:spPr>
        <a:xfrm>
          <a:off x="18608675" y="142589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CD39AEB-3711-483C-B0E0-8A56B5C9A47E}"/>
            </a:ext>
          </a:extLst>
        </xdr:cNvPr>
        <xdr:cNvSpPr txBox="1"/>
      </xdr:nvSpPr>
      <xdr:spPr>
        <a:xfrm>
          <a:off x="21974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2721C12-CC38-4410-9DBE-4BA9895CD964}"/>
            </a:ext>
          </a:extLst>
        </xdr:cNvPr>
        <xdr:cNvSpPr txBox="1"/>
      </xdr:nvSpPr>
      <xdr:spPr>
        <a:xfrm>
          <a:off x="2113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63883E3-A241-4295-980C-06F4492ED76D}"/>
            </a:ext>
          </a:extLst>
        </xdr:cNvPr>
        <xdr:cNvSpPr txBox="1"/>
      </xdr:nvSpPr>
      <xdr:spPr>
        <a:xfrm>
          <a:off x="2024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201E1FF-BA6A-4468-91C4-61E18D856EB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EE997420-D1EE-456E-98CA-414CC57DC2B7}"/>
            </a:ext>
          </a:extLst>
        </xdr:cNvPr>
        <xdr:cNvSpPr txBox="1"/>
      </xdr:nvSpPr>
      <xdr:spPr>
        <a:xfrm>
          <a:off x="18468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823" name="楕円 822">
          <a:extLst>
            <a:ext uri="{FF2B5EF4-FFF2-40B4-BE49-F238E27FC236}">
              <a16:creationId xmlns:a16="http://schemas.microsoft.com/office/drawing/2014/main" id="{67E866D0-5AA2-40DB-896B-977BCA7FEBF4}"/>
            </a:ext>
          </a:extLst>
        </xdr:cNvPr>
        <xdr:cNvSpPr/>
      </xdr:nvSpPr>
      <xdr:spPr>
        <a:xfrm>
          <a:off x="22113875" y="142589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3827</xdr:rowOff>
    </xdr:from>
    <xdr:ext cx="469744" cy="259045"/>
    <xdr:sp macro="" textlink="">
      <xdr:nvSpPr>
        <xdr:cNvPr id="824" name="【消防施設】&#10;一人当たり面積該当値テキスト">
          <a:extLst>
            <a:ext uri="{FF2B5EF4-FFF2-40B4-BE49-F238E27FC236}">
              <a16:creationId xmlns:a16="http://schemas.microsoft.com/office/drawing/2014/main" id="{67C3B4FD-6A47-4096-B875-45575955B298}"/>
            </a:ext>
          </a:extLst>
        </xdr:cNvPr>
        <xdr:cNvSpPr txBox="1"/>
      </xdr:nvSpPr>
      <xdr:spPr>
        <a:xfrm>
          <a:off x="22202775"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5" name="楕円 824">
          <a:extLst>
            <a:ext uri="{FF2B5EF4-FFF2-40B4-BE49-F238E27FC236}">
              <a16:creationId xmlns:a16="http://schemas.microsoft.com/office/drawing/2014/main" id="{652F1BC4-7742-439D-A64C-E99F26E37AE4}"/>
            </a:ext>
          </a:extLst>
        </xdr:cNvPr>
        <xdr:cNvSpPr/>
      </xdr:nvSpPr>
      <xdr:spPr>
        <a:xfrm>
          <a:off x="21275675" y="142779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76200</xdr:rowOff>
    </xdr:from>
    <xdr:to>
      <xdr:col>116</xdr:col>
      <xdr:colOff>63500</xdr:colOff>
      <xdr:row>83</xdr:row>
      <xdr:rowOff>95250</xdr:rowOff>
    </xdr:to>
    <xdr:cxnSp macro="">
      <xdr:nvCxnSpPr>
        <xdr:cNvPr id="826" name="直線コネクタ 825">
          <a:extLst>
            <a:ext uri="{FF2B5EF4-FFF2-40B4-BE49-F238E27FC236}">
              <a16:creationId xmlns:a16="http://schemas.microsoft.com/office/drawing/2014/main" id="{B5163962-6D95-40BE-9402-3D95B6550028}"/>
            </a:ext>
          </a:extLst>
        </xdr:cNvPr>
        <xdr:cNvCxnSpPr/>
      </xdr:nvCxnSpPr>
      <xdr:spPr>
        <a:xfrm flipV="1">
          <a:off x="21326475" y="14306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827" name="楕円 826">
          <a:extLst>
            <a:ext uri="{FF2B5EF4-FFF2-40B4-BE49-F238E27FC236}">
              <a16:creationId xmlns:a16="http://schemas.microsoft.com/office/drawing/2014/main" id="{9AE7667D-2196-4D9A-BA5F-3AC3F9BB5129}"/>
            </a:ext>
          </a:extLst>
        </xdr:cNvPr>
        <xdr:cNvSpPr/>
      </xdr:nvSpPr>
      <xdr:spPr>
        <a:xfrm>
          <a:off x="20383500" y="1429702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114300</xdr:rowOff>
    </xdr:to>
    <xdr:cxnSp macro="">
      <xdr:nvCxnSpPr>
        <xdr:cNvPr id="828" name="直線コネクタ 827">
          <a:extLst>
            <a:ext uri="{FF2B5EF4-FFF2-40B4-BE49-F238E27FC236}">
              <a16:creationId xmlns:a16="http://schemas.microsoft.com/office/drawing/2014/main" id="{37D529C2-C158-4020-8609-2A10602D2736}"/>
            </a:ext>
          </a:extLst>
        </xdr:cNvPr>
        <xdr:cNvCxnSpPr/>
      </xdr:nvCxnSpPr>
      <xdr:spPr>
        <a:xfrm flipV="1">
          <a:off x="20437475" y="14325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29" name="楕円 828">
          <a:extLst>
            <a:ext uri="{FF2B5EF4-FFF2-40B4-BE49-F238E27FC236}">
              <a16:creationId xmlns:a16="http://schemas.microsoft.com/office/drawing/2014/main" id="{8BF4D9DA-995E-4818-9E6C-2BE35349ED1A}"/>
            </a:ext>
          </a:extLst>
        </xdr:cNvPr>
        <xdr:cNvSpPr/>
      </xdr:nvSpPr>
      <xdr:spPr>
        <a:xfrm>
          <a:off x="19497675" y="1429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114300</xdr:rowOff>
    </xdr:from>
    <xdr:to>
      <xdr:col>107</xdr:col>
      <xdr:colOff>50800</xdr:colOff>
      <xdr:row>83</xdr:row>
      <xdr:rowOff>114300</xdr:rowOff>
    </xdr:to>
    <xdr:cxnSp macro="">
      <xdr:nvCxnSpPr>
        <xdr:cNvPr id="830" name="直線コネクタ 829">
          <a:extLst>
            <a:ext uri="{FF2B5EF4-FFF2-40B4-BE49-F238E27FC236}">
              <a16:creationId xmlns:a16="http://schemas.microsoft.com/office/drawing/2014/main" id="{A5C1C3CA-1BB3-414F-999D-68B7DE7EEA6D}"/>
            </a:ext>
          </a:extLst>
        </xdr:cNvPr>
        <xdr:cNvCxnSpPr/>
      </xdr:nvCxnSpPr>
      <xdr:spPr>
        <a:xfrm>
          <a:off x="19545300" y="14344650"/>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31" name="楕円 830">
          <a:extLst>
            <a:ext uri="{FF2B5EF4-FFF2-40B4-BE49-F238E27FC236}">
              <a16:creationId xmlns:a16="http://schemas.microsoft.com/office/drawing/2014/main" id="{3C3DFBE3-254E-45C0-A619-AC9805FEEFA5}"/>
            </a:ext>
          </a:extLst>
        </xdr:cNvPr>
        <xdr:cNvSpPr/>
      </xdr:nvSpPr>
      <xdr:spPr>
        <a:xfrm>
          <a:off x="18608675" y="142970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114300</xdr:rowOff>
    </xdr:from>
    <xdr:to>
      <xdr:col>102</xdr:col>
      <xdr:colOff>114300</xdr:colOff>
      <xdr:row>83</xdr:row>
      <xdr:rowOff>114300</xdr:rowOff>
    </xdr:to>
    <xdr:cxnSp macro="">
      <xdr:nvCxnSpPr>
        <xdr:cNvPr id="832" name="直線コネクタ 831">
          <a:extLst>
            <a:ext uri="{FF2B5EF4-FFF2-40B4-BE49-F238E27FC236}">
              <a16:creationId xmlns:a16="http://schemas.microsoft.com/office/drawing/2014/main" id="{578099A8-508F-4ACB-B7C8-0F78F856F766}"/>
            </a:ext>
          </a:extLst>
        </xdr:cNvPr>
        <xdr:cNvCxnSpPr/>
      </xdr:nvCxnSpPr>
      <xdr:spPr>
        <a:xfrm>
          <a:off x="18659475" y="143446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833" name="n_1aveValue【消防施設】&#10;一人当たり面積">
          <a:extLst>
            <a:ext uri="{FF2B5EF4-FFF2-40B4-BE49-F238E27FC236}">
              <a16:creationId xmlns:a16="http://schemas.microsoft.com/office/drawing/2014/main" id="{168446EF-380B-4BB2-B1C6-D798BDBD5AB2}"/>
            </a:ext>
          </a:extLst>
        </xdr:cNvPr>
        <xdr:cNvSpPr txBox="1"/>
      </xdr:nvSpPr>
      <xdr:spPr>
        <a:xfrm>
          <a:off x="21078902" y="1401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34" name="n_2aveValue【消防施設】&#10;一人当たり面積">
          <a:extLst>
            <a:ext uri="{FF2B5EF4-FFF2-40B4-BE49-F238E27FC236}">
              <a16:creationId xmlns:a16="http://schemas.microsoft.com/office/drawing/2014/main" id="{7F5445F4-1D49-4706-B3E6-2DB77D263D98}"/>
            </a:ext>
          </a:extLst>
        </xdr:cNvPr>
        <xdr:cNvSpPr txBox="1"/>
      </xdr:nvSpPr>
      <xdr:spPr>
        <a:xfrm>
          <a:off x="20202602" y="1401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835" name="n_3aveValue【消防施設】&#10;一人当たり面積">
          <a:extLst>
            <a:ext uri="{FF2B5EF4-FFF2-40B4-BE49-F238E27FC236}">
              <a16:creationId xmlns:a16="http://schemas.microsoft.com/office/drawing/2014/main" id="{BBB48FE9-7A79-4B91-B21C-BAD0F6117844}"/>
            </a:ext>
          </a:extLst>
        </xdr:cNvPr>
        <xdr:cNvSpPr txBox="1"/>
      </xdr:nvSpPr>
      <xdr:spPr>
        <a:xfrm>
          <a:off x="19313602" y="140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836" name="n_4aveValue【消防施設】&#10;一人当たり面積">
          <a:extLst>
            <a:ext uri="{FF2B5EF4-FFF2-40B4-BE49-F238E27FC236}">
              <a16:creationId xmlns:a16="http://schemas.microsoft.com/office/drawing/2014/main" id="{D2EF9BA9-93C4-4B80-B426-81C92470ED0C}"/>
            </a:ext>
          </a:extLst>
        </xdr:cNvPr>
        <xdr:cNvSpPr txBox="1"/>
      </xdr:nvSpPr>
      <xdr:spPr>
        <a:xfrm>
          <a:off x="18421427" y="1403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37" name="n_1mainValue【消防施設】&#10;一人当たり面積">
          <a:extLst>
            <a:ext uri="{FF2B5EF4-FFF2-40B4-BE49-F238E27FC236}">
              <a16:creationId xmlns:a16="http://schemas.microsoft.com/office/drawing/2014/main" id="{3D7E7D39-5654-4A22-9F92-E140BEE1F4A5}"/>
            </a:ext>
          </a:extLst>
        </xdr:cNvPr>
        <xdr:cNvSpPr txBox="1"/>
      </xdr:nvSpPr>
      <xdr:spPr>
        <a:xfrm>
          <a:off x="21078902"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838" name="n_2mainValue【消防施設】&#10;一人当たり面積">
          <a:extLst>
            <a:ext uri="{FF2B5EF4-FFF2-40B4-BE49-F238E27FC236}">
              <a16:creationId xmlns:a16="http://schemas.microsoft.com/office/drawing/2014/main" id="{5C1E8204-AA7C-484F-A641-23495179CC24}"/>
            </a:ext>
          </a:extLst>
        </xdr:cNvPr>
        <xdr:cNvSpPr txBox="1"/>
      </xdr:nvSpPr>
      <xdr:spPr>
        <a:xfrm>
          <a:off x="20202602"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839" name="n_3mainValue【消防施設】&#10;一人当たり面積">
          <a:extLst>
            <a:ext uri="{FF2B5EF4-FFF2-40B4-BE49-F238E27FC236}">
              <a16:creationId xmlns:a16="http://schemas.microsoft.com/office/drawing/2014/main" id="{ABCBA674-6776-40E2-891D-749A8D13BFD0}"/>
            </a:ext>
          </a:extLst>
        </xdr:cNvPr>
        <xdr:cNvSpPr txBox="1"/>
      </xdr:nvSpPr>
      <xdr:spPr>
        <a:xfrm>
          <a:off x="19313602"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840" name="n_4mainValue【消防施設】&#10;一人当たり面積">
          <a:extLst>
            <a:ext uri="{FF2B5EF4-FFF2-40B4-BE49-F238E27FC236}">
              <a16:creationId xmlns:a16="http://schemas.microsoft.com/office/drawing/2014/main" id="{2C24E534-6265-435F-B09F-C6C6F836D37C}"/>
            </a:ext>
          </a:extLst>
        </xdr:cNvPr>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FFD346DE-B963-4330-A25F-CCFCD1CECAF3}"/>
            </a:ext>
          </a:extLst>
        </xdr:cNvPr>
        <xdr:cNvSpPr/>
      </xdr:nvSpPr>
      <xdr:spPr>
        <a:xfrm>
          <a:off x="12449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D838137A-9E42-4697-A6F2-7C1831B15CA1}"/>
            </a:ext>
          </a:extLst>
        </xdr:cNvPr>
        <xdr:cNvSpPr/>
      </xdr:nvSpPr>
      <xdr:spPr>
        <a:xfrm>
          <a:off x="12573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BD70EB3C-F76D-4073-A4CF-B0AD91BA9D44}"/>
            </a:ext>
          </a:extLst>
        </xdr:cNvPr>
        <xdr:cNvSpPr/>
      </xdr:nvSpPr>
      <xdr:spPr>
        <a:xfrm>
          <a:off x="12573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C4598012-606A-41B9-810F-49299E6D035B}"/>
            </a:ext>
          </a:extLst>
        </xdr:cNvPr>
        <xdr:cNvSpPr/>
      </xdr:nvSpPr>
      <xdr:spPr>
        <a:xfrm>
          <a:off x="135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B8B2D2B3-1777-4ADD-981B-ECA948983A43}"/>
            </a:ext>
          </a:extLst>
        </xdr:cNvPr>
        <xdr:cNvSpPr/>
      </xdr:nvSpPr>
      <xdr:spPr>
        <a:xfrm>
          <a:off x="135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16B8C45A-85E2-456F-8330-A49638822AEE}"/>
            </a:ext>
          </a:extLst>
        </xdr:cNvPr>
        <xdr:cNvSpPr/>
      </xdr:nvSpPr>
      <xdr:spPr>
        <a:xfrm>
          <a:off x="14735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808E3171-4171-4B2C-8A48-52E9F74E78CC}"/>
            </a:ext>
          </a:extLst>
        </xdr:cNvPr>
        <xdr:cNvSpPr/>
      </xdr:nvSpPr>
      <xdr:spPr>
        <a:xfrm>
          <a:off x="14735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58D353D0-7B40-4EB0-A908-91EE8D0C422B}"/>
            </a:ext>
          </a:extLst>
        </xdr:cNvPr>
        <xdr:cNvSpPr/>
      </xdr:nvSpPr>
      <xdr:spPr>
        <a:xfrm>
          <a:off x="12449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FCB4F9CA-20FD-4629-898E-1868C3CD47E3}"/>
            </a:ext>
          </a:extLst>
        </xdr:cNvPr>
        <xdr:cNvSpPr txBox="1"/>
      </xdr:nvSpPr>
      <xdr:spPr>
        <a:xfrm>
          <a:off x="124110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3BE6D53A-E2C1-4A0F-BD0A-3CD5DC2B7019}"/>
            </a:ext>
          </a:extLst>
        </xdr:cNvPr>
        <xdr:cNvCxnSpPr/>
      </xdr:nvCxnSpPr>
      <xdr:spPr>
        <a:xfrm>
          <a:off x="12449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1947CFAE-4969-4866-8A91-11E8C4D84BD0}"/>
            </a:ext>
          </a:extLst>
        </xdr:cNvPr>
        <xdr:cNvSpPr txBox="1"/>
      </xdr:nvSpPr>
      <xdr:spPr>
        <a:xfrm>
          <a:off x="11978821" y="189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DCEA4A18-D5B7-49E2-ACAC-FEF72C5A5301}"/>
            </a:ext>
          </a:extLst>
        </xdr:cNvPr>
        <xdr:cNvCxnSpPr/>
      </xdr:nvCxnSpPr>
      <xdr:spPr>
        <a:xfrm>
          <a:off x="12449175"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189ECA49-327B-4A5E-A92E-230BE62ED116}"/>
            </a:ext>
          </a:extLst>
        </xdr:cNvPr>
        <xdr:cNvSpPr txBox="1"/>
      </xdr:nvSpPr>
      <xdr:spPr>
        <a:xfrm>
          <a:off x="11978821" y="1858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64E791DE-85A2-4A35-B83D-A22068086E04}"/>
            </a:ext>
          </a:extLst>
        </xdr:cNvPr>
        <xdr:cNvCxnSpPr/>
      </xdr:nvCxnSpPr>
      <xdr:spPr>
        <a:xfrm>
          <a:off x="12449175" y="1840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3221EF16-D838-4398-95A0-E6226402D8B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128FEE18-E57F-4A48-BCB2-66B0CCB1B0AA}"/>
            </a:ext>
          </a:extLst>
        </xdr:cNvPr>
        <xdr:cNvCxnSpPr/>
      </xdr:nvCxnSpPr>
      <xdr:spPr>
        <a:xfrm>
          <a:off x="12449175" y="1807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A2E25F02-996C-4229-92F1-688822019C3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72C88E09-AED7-4054-894B-A0EDE29E024B}"/>
            </a:ext>
          </a:extLst>
        </xdr:cNvPr>
        <xdr:cNvCxnSpPr/>
      </xdr:nvCxnSpPr>
      <xdr:spPr>
        <a:xfrm>
          <a:off x="12449175" y="1774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2D2F0A50-81AB-4331-876F-59A2B1743D8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E637800A-15D0-4689-BCF2-6E0DD4385B94}"/>
            </a:ext>
          </a:extLst>
        </xdr:cNvPr>
        <xdr:cNvCxnSpPr/>
      </xdr:nvCxnSpPr>
      <xdr:spPr>
        <a:xfrm>
          <a:off x="12449175" y="1742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8D5C1C2-3646-467B-8A0D-3CD26133F0A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1340B193-1976-493C-B883-ACFECAA4710C}"/>
            </a:ext>
          </a:extLst>
        </xdr:cNvPr>
        <xdr:cNvCxnSpPr/>
      </xdr:nvCxnSpPr>
      <xdr:spPr>
        <a:xfrm>
          <a:off x="12449175"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3421E0BE-32B9-48D2-A3FC-EACBA2121A90}"/>
            </a:ext>
          </a:extLst>
        </xdr:cNvPr>
        <xdr:cNvSpPr txBox="1"/>
      </xdr:nvSpPr>
      <xdr:spPr>
        <a:xfrm>
          <a:off x="12110236" y="169515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B799B643-E964-47B0-B4D0-1431CDE66F22}"/>
            </a:ext>
          </a:extLst>
        </xdr:cNvPr>
        <xdr:cNvCxnSpPr/>
      </xdr:nvCxnSpPr>
      <xdr:spPr>
        <a:xfrm>
          <a:off x="12449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6ABC4096-06CF-4BF3-B93B-6496035B0D86}"/>
            </a:ext>
          </a:extLst>
        </xdr:cNvPr>
        <xdr:cNvSpPr/>
      </xdr:nvSpPr>
      <xdr:spPr>
        <a:xfrm>
          <a:off x="12449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515A95F5-48D3-4E94-8903-7E9A93738E47}"/>
            </a:ext>
          </a:extLst>
        </xdr:cNvPr>
        <xdr:cNvCxnSpPr/>
      </xdr:nvCxnSpPr>
      <xdr:spPr>
        <a:xfrm flipV="1">
          <a:off x="16322039" y="17211312"/>
          <a:ext cx="0" cy="15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5447648C-982B-49A4-810C-9156111A7D40}"/>
            </a:ext>
          </a:extLst>
        </xdr:cNvPr>
        <xdr:cNvSpPr txBox="1"/>
      </xdr:nvSpPr>
      <xdr:spPr>
        <a:xfrm>
          <a:off x="1636077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4097EEFB-E073-448F-B518-5BC1B0ACEDDA}"/>
            </a:ext>
          </a:extLst>
        </xdr:cNvPr>
        <xdr:cNvCxnSpPr/>
      </xdr:nvCxnSpPr>
      <xdr:spPr>
        <a:xfrm>
          <a:off x="16230600" y="18723429"/>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869" name="【庁舎】&#10;有形固定資産減価償却率最大値テキスト">
          <a:extLst>
            <a:ext uri="{FF2B5EF4-FFF2-40B4-BE49-F238E27FC236}">
              <a16:creationId xmlns:a16="http://schemas.microsoft.com/office/drawing/2014/main" id="{1F1DDA0A-BFFA-499E-B867-45400F2450BC}"/>
            </a:ext>
          </a:extLst>
        </xdr:cNvPr>
        <xdr:cNvSpPr txBox="1"/>
      </xdr:nvSpPr>
      <xdr:spPr>
        <a:xfrm>
          <a:off x="16360775" y="169865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870" name="直線コネクタ 869">
          <a:extLst>
            <a:ext uri="{FF2B5EF4-FFF2-40B4-BE49-F238E27FC236}">
              <a16:creationId xmlns:a16="http://schemas.microsoft.com/office/drawing/2014/main" id="{5971D1FD-DF55-458A-908C-486FF82A01CA}"/>
            </a:ext>
          </a:extLst>
        </xdr:cNvPr>
        <xdr:cNvCxnSpPr/>
      </xdr:nvCxnSpPr>
      <xdr:spPr>
        <a:xfrm>
          <a:off x="16230600" y="17211312"/>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98896</xdr:rowOff>
    </xdr:from>
    <xdr:ext cx="405111" cy="259045"/>
    <xdr:sp macro="" textlink="">
      <xdr:nvSpPr>
        <xdr:cNvPr id="871" name="【庁舎】&#10;有形固定資産減価償却率平均値テキスト">
          <a:extLst>
            <a:ext uri="{FF2B5EF4-FFF2-40B4-BE49-F238E27FC236}">
              <a16:creationId xmlns:a16="http://schemas.microsoft.com/office/drawing/2014/main" id="{7BEAF2F5-1D78-4970-99F3-C796A8E2458F}"/>
            </a:ext>
          </a:extLst>
        </xdr:cNvPr>
        <xdr:cNvSpPr txBox="1"/>
      </xdr:nvSpPr>
      <xdr:spPr>
        <a:xfrm>
          <a:off x="16360775" y="1775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872" name="フローチャート: 判断 871">
          <a:extLst>
            <a:ext uri="{FF2B5EF4-FFF2-40B4-BE49-F238E27FC236}">
              <a16:creationId xmlns:a16="http://schemas.microsoft.com/office/drawing/2014/main" id="{E0A94CA8-6035-4C96-92C6-A4C8D4BEDD3D}"/>
            </a:ext>
          </a:extLst>
        </xdr:cNvPr>
        <xdr:cNvSpPr/>
      </xdr:nvSpPr>
      <xdr:spPr>
        <a:xfrm>
          <a:off x="16268700" y="179068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73" name="フローチャート: 判断 872">
          <a:extLst>
            <a:ext uri="{FF2B5EF4-FFF2-40B4-BE49-F238E27FC236}">
              <a16:creationId xmlns:a16="http://schemas.microsoft.com/office/drawing/2014/main" id="{4321D00C-D4D2-429E-8CF5-5619E716468C}"/>
            </a:ext>
          </a:extLst>
        </xdr:cNvPr>
        <xdr:cNvSpPr/>
      </xdr:nvSpPr>
      <xdr:spPr>
        <a:xfrm>
          <a:off x="15430500" y="1792967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74" name="フローチャート: 判断 873">
          <a:extLst>
            <a:ext uri="{FF2B5EF4-FFF2-40B4-BE49-F238E27FC236}">
              <a16:creationId xmlns:a16="http://schemas.microsoft.com/office/drawing/2014/main" id="{087D93DA-5DFB-4093-B184-7F6CF4B0B552}"/>
            </a:ext>
          </a:extLst>
        </xdr:cNvPr>
        <xdr:cNvSpPr/>
      </xdr:nvSpPr>
      <xdr:spPr>
        <a:xfrm>
          <a:off x="14544675" y="17921424"/>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5" name="フローチャート: 判断 874">
          <a:extLst>
            <a:ext uri="{FF2B5EF4-FFF2-40B4-BE49-F238E27FC236}">
              <a16:creationId xmlns:a16="http://schemas.microsoft.com/office/drawing/2014/main" id="{3A499E4A-20EA-4422-A222-FFFA1B59D286}"/>
            </a:ext>
          </a:extLst>
        </xdr:cNvPr>
        <xdr:cNvSpPr/>
      </xdr:nvSpPr>
      <xdr:spPr>
        <a:xfrm>
          <a:off x="13655675" y="17869263"/>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22134</xdr:rowOff>
    </xdr:from>
    <xdr:to>
      <xdr:col>67</xdr:col>
      <xdr:colOff>101600</xdr:colOff>
      <xdr:row>104</xdr:row>
      <xdr:rowOff>123734</xdr:rowOff>
    </xdr:to>
    <xdr:sp macro="" textlink="">
      <xdr:nvSpPr>
        <xdr:cNvPr id="876" name="フローチャート: 判断 875">
          <a:extLst>
            <a:ext uri="{FF2B5EF4-FFF2-40B4-BE49-F238E27FC236}">
              <a16:creationId xmlns:a16="http://schemas.microsoft.com/office/drawing/2014/main" id="{7E6EC541-FE6C-4CE9-B8E9-733468EBA6EB}"/>
            </a:ext>
          </a:extLst>
        </xdr:cNvPr>
        <xdr:cNvSpPr/>
      </xdr:nvSpPr>
      <xdr:spPr>
        <a:xfrm>
          <a:off x="12763500" y="1785293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1C35C9C-8797-41BE-8E38-F7F9D56E28F8}"/>
            </a:ext>
          </a:extLst>
        </xdr:cNvPr>
        <xdr:cNvSpPr txBox="1"/>
      </xdr:nvSpPr>
      <xdr:spPr>
        <a:xfrm>
          <a:off x="16132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5E2BF564-4B1C-4F24-AE24-B0B07C918A13}"/>
            </a:ext>
          </a:extLst>
        </xdr:cNvPr>
        <xdr:cNvSpPr txBox="1"/>
      </xdr:nvSpPr>
      <xdr:spPr>
        <a:xfrm>
          <a:off x="15293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3A148BAC-8DB0-47DE-9636-64B59F2BFB2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96E8D9E-3D61-4947-8361-764B02706DF6}"/>
            </a:ext>
          </a:extLst>
        </xdr:cNvPr>
        <xdr:cNvSpPr txBox="1"/>
      </xdr:nvSpPr>
      <xdr:spPr>
        <a:xfrm>
          <a:off x="1351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D8E9EB2-FF17-4CB1-9B4B-0E32567B2882}"/>
            </a:ext>
          </a:extLst>
        </xdr:cNvPr>
        <xdr:cNvSpPr txBox="1"/>
      </xdr:nvSpPr>
      <xdr:spPr>
        <a:xfrm>
          <a:off x="1262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111942</xdr:rowOff>
    </xdr:from>
    <xdr:to>
      <xdr:col>85</xdr:col>
      <xdr:colOff>177800</xdr:colOff>
      <xdr:row>106</xdr:row>
      <xdr:rowOff>42092</xdr:rowOff>
    </xdr:to>
    <xdr:sp macro="" textlink="">
      <xdr:nvSpPr>
        <xdr:cNvPr id="882" name="楕円 881">
          <a:extLst>
            <a:ext uri="{FF2B5EF4-FFF2-40B4-BE49-F238E27FC236}">
              <a16:creationId xmlns:a16="http://schemas.microsoft.com/office/drawing/2014/main" id="{CB3E6C7F-EC12-465D-92AF-78048EF35B0A}"/>
            </a:ext>
          </a:extLst>
        </xdr:cNvPr>
        <xdr:cNvSpPr/>
      </xdr:nvSpPr>
      <xdr:spPr>
        <a:xfrm>
          <a:off x="16268700" y="18114192"/>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90369</xdr:rowOff>
    </xdr:from>
    <xdr:ext cx="405111" cy="259045"/>
    <xdr:sp macro="" textlink="">
      <xdr:nvSpPr>
        <xdr:cNvPr id="883" name="【庁舎】&#10;有形固定資産減価償却率該当値テキスト">
          <a:extLst>
            <a:ext uri="{FF2B5EF4-FFF2-40B4-BE49-F238E27FC236}">
              <a16:creationId xmlns:a16="http://schemas.microsoft.com/office/drawing/2014/main" id="{B39EFE8B-72B8-4E73-A509-F759A8DCCBFF}"/>
            </a:ext>
          </a:extLst>
        </xdr:cNvPr>
        <xdr:cNvSpPr txBox="1"/>
      </xdr:nvSpPr>
      <xdr:spPr>
        <a:xfrm>
          <a:off x="16360775" y="18095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79284</xdr:rowOff>
    </xdr:from>
    <xdr:to>
      <xdr:col>81</xdr:col>
      <xdr:colOff>101600</xdr:colOff>
      <xdr:row>106</xdr:row>
      <xdr:rowOff>9434</xdr:rowOff>
    </xdr:to>
    <xdr:sp macro="" textlink="">
      <xdr:nvSpPr>
        <xdr:cNvPr id="884" name="楕円 883">
          <a:extLst>
            <a:ext uri="{FF2B5EF4-FFF2-40B4-BE49-F238E27FC236}">
              <a16:creationId xmlns:a16="http://schemas.microsoft.com/office/drawing/2014/main" id="{42705792-A703-4258-A56E-D559FC3C6B74}"/>
            </a:ext>
          </a:extLst>
        </xdr:cNvPr>
        <xdr:cNvSpPr/>
      </xdr:nvSpPr>
      <xdr:spPr>
        <a:xfrm>
          <a:off x="15430500" y="1808153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130084</xdr:rowOff>
    </xdr:from>
    <xdr:to>
      <xdr:col>85</xdr:col>
      <xdr:colOff>127000</xdr:colOff>
      <xdr:row>105</xdr:row>
      <xdr:rowOff>162742</xdr:rowOff>
    </xdr:to>
    <xdr:cxnSp macro="">
      <xdr:nvCxnSpPr>
        <xdr:cNvPr id="885" name="直線コネクタ 884">
          <a:extLst>
            <a:ext uri="{FF2B5EF4-FFF2-40B4-BE49-F238E27FC236}">
              <a16:creationId xmlns:a16="http://schemas.microsoft.com/office/drawing/2014/main" id="{9C3015B3-155E-4201-B8EC-890C2B43064A}"/>
            </a:ext>
          </a:extLst>
        </xdr:cNvPr>
        <xdr:cNvCxnSpPr/>
      </xdr:nvCxnSpPr>
      <xdr:spPr>
        <a:xfrm>
          <a:off x="15484475" y="18132334"/>
          <a:ext cx="838200" cy="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80918</xdr:rowOff>
    </xdr:from>
    <xdr:to>
      <xdr:col>76</xdr:col>
      <xdr:colOff>165100</xdr:colOff>
      <xdr:row>106</xdr:row>
      <xdr:rowOff>11068</xdr:rowOff>
    </xdr:to>
    <xdr:sp macro="" textlink="">
      <xdr:nvSpPr>
        <xdr:cNvPr id="886" name="楕円 885">
          <a:extLst>
            <a:ext uri="{FF2B5EF4-FFF2-40B4-BE49-F238E27FC236}">
              <a16:creationId xmlns:a16="http://schemas.microsoft.com/office/drawing/2014/main" id="{0A386DD8-0F96-4109-B5B9-C6DC1B827AFE}"/>
            </a:ext>
          </a:extLst>
        </xdr:cNvPr>
        <xdr:cNvSpPr/>
      </xdr:nvSpPr>
      <xdr:spPr>
        <a:xfrm>
          <a:off x="14544675" y="18083168"/>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130084</xdr:rowOff>
    </xdr:from>
    <xdr:to>
      <xdr:col>81</xdr:col>
      <xdr:colOff>50800</xdr:colOff>
      <xdr:row>105</xdr:row>
      <xdr:rowOff>131718</xdr:rowOff>
    </xdr:to>
    <xdr:cxnSp macro="">
      <xdr:nvCxnSpPr>
        <xdr:cNvPr id="887" name="直線コネクタ 886">
          <a:extLst>
            <a:ext uri="{FF2B5EF4-FFF2-40B4-BE49-F238E27FC236}">
              <a16:creationId xmlns:a16="http://schemas.microsoft.com/office/drawing/2014/main" id="{E5FBA193-D508-4B72-A0AC-F1D8E3683EDB}"/>
            </a:ext>
          </a:extLst>
        </xdr:cNvPr>
        <xdr:cNvCxnSpPr/>
      </xdr:nvCxnSpPr>
      <xdr:spPr>
        <a:xfrm flipV="1">
          <a:off x="14592300" y="18132334"/>
          <a:ext cx="89217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46627</xdr:rowOff>
    </xdr:from>
    <xdr:to>
      <xdr:col>72</xdr:col>
      <xdr:colOff>38100</xdr:colOff>
      <xdr:row>105</xdr:row>
      <xdr:rowOff>148227</xdr:rowOff>
    </xdr:to>
    <xdr:sp macro="" textlink="">
      <xdr:nvSpPr>
        <xdr:cNvPr id="888" name="楕円 887">
          <a:extLst>
            <a:ext uri="{FF2B5EF4-FFF2-40B4-BE49-F238E27FC236}">
              <a16:creationId xmlns:a16="http://schemas.microsoft.com/office/drawing/2014/main" id="{1BB857DA-AAC4-44BF-8A6A-21413372FEA9}"/>
            </a:ext>
          </a:extLst>
        </xdr:cNvPr>
        <xdr:cNvSpPr/>
      </xdr:nvSpPr>
      <xdr:spPr>
        <a:xfrm>
          <a:off x="13655675" y="18052052"/>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97427</xdr:rowOff>
    </xdr:from>
    <xdr:to>
      <xdr:col>76</xdr:col>
      <xdr:colOff>114300</xdr:colOff>
      <xdr:row>105</xdr:row>
      <xdr:rowOff>131718</xdr:rowOff>
    </xdr:to>
    <xdr:cxnSp macro="">
      <xdr:nvCxnSpPr>
        <xdr:cNvPr id="889" name="直線コネクタ 888">
          <a:extLst>
            <a:ext uri="{FF2B5EF4-FFF2-40B4-BE49-F238E27FC236}">
              <a16:creationId xmlns:a16="http://schemas.microsoft.com/office/drawing/2014/main" id="{FC7105D8-002F-4850-A526-8F048203748F}"/>
            </a:ext>
          </a:extLst>
        </xdr:cNvPr>
        <xdr:cNvCxnSpPr/>
      </xdr:nvCxnSpPr>
      <xdr:spPr>
        <a:xfrm>
          <a:off x="13706475" y="18099677"/>
          <a:ext cx="8858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27032</xdr:rowOff>
    </xdr:from>
    <xdr:to>
      <xdr:col>67</xdr:col>
      <xdr:colOff>101600</xdr:colOff>
      <xdr:row>105</xdr:row>
      <xdr:rowOff>128632</xdr:rowOff>
    </xdr:to>
    <xdr:sp macro="" textlink="">
      <xdr:nvSpPr>
        <xdr:cNvPr id="890" name="楕円 889">
          <a:extLst>
            <a:ext uri="{FF2B5EF4-FFF2-40B4-BE49-F238E27FC236}">
              <a16:creationId xmlns:a16="http://schemas.microsoft.com/office/drawing/2014/main" id="{2C08045E-3F49-4F6E-A481-FC4C2BE07B09}"/>
            </a:ext>
          </a:extLst>
        </xdr:cNvPr>
        <xdr:cNvSpPr/>
      </xdr:nvSpPr>
      <xdr:spPr>
        <a:xfrm>
          <a:off x="12763500" y="18032457"/>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77832</xdr:rowOff>
    </xdr:from>
    <xdr:to>
      <xdr:col>71</xdr:col>
      <xdr:colOff>177800</xdr:colOff>
      <xdr:row>105</xdr:row>
      <xdr:rowOff>97427</xdr:rowOff>
    </xdr:to>
    <xdr:cxnSp macro="">
      <xdr:nvCxnSpPr>
        <xdr:cNvPr id="891" name="直線コネクタ 890">
          <a:extLst>
            <a:ext uri="{FF2B5EF4-FFF2-40B4-BE49-F238E27FC236}">
              <a16:creationId xmlns:a16="http://schemas.microsoft.com/office/drawing/2014/main" id="{7AC021BF-4617-4305-A141-BF8955DDDE1C}"/>
            </a:ext>
          </a:extLst>
        </xdr:cNvPr>
        <xdr:cNvCxnSpPr/>
      </xdr:nvCxnSpPr>
      <xdr:spPr>
        <a:xfrm>
          <a:off x="12817475" y="180800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92" name="n_1aveValue【庁舎】&#10;有形固定資産減価償却率">
          <a:extLst>
            <a:ext uri="{FF2B5EF4-FFF2-40B4-BE49-F238E27FC236}">
              <a16:creationId xmlns:a16="http://schemas.microsoft.com/office/drawing/2014/main" id="{A5642A44-142F-4B1B-9E15-7A5461B4FE53}"/>
            </a:ext>
          </a:extLst>
        </xdr:cNvPr>
        <xdr:cNvSpPr txBox="1"/>
      </xdr:nvSpPr>
      <xdr:spPr>
        <a:xfrm>
          <a:off x="15269219" y="177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34126</xdr:rowOff>
    </xdr:from>
    <xdr:ext cx="405111" cy="259045"/>
    <xdr:sp macro="" textlink="">
      <xdr:nvSpPr>
        <xdr:cNvPr id="893" name="n_2aveValue【庁舎】&#10;有形固定資産減価償却率">
          <a:extLst>
            <a:ext uri="{FF2B5EF4-FFF2-40B4-BE49-F238E27FC236}">
              <a16:creationId xmlns:a16="http://schemas.microsoft.com/office/drawing/2014/main" id="{2B217FF4-6F82-4158-815C-075D7FE1BDEA}"/>
            </a:ext>
          </a:extLst>
        </xdr:cNvPr>
        <xdr:cNvSpPr txBox="1"/>
      </xdr:nvSpPr>
      <xdr:spPr>
        <a:xfrm>
          <a:off x="14392919"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4" name="n_3aveValue【庁舎】&#10;有形固定資産減価償却率">
          <a:extLst>
            <a:ext uri="{FF2B5EF4-FFF2-40B4-BE49-F238E27FC236}">
              <a16:creationId xmlns:a16="http://schemas.microsoft.com/office/drawing/2014/main" id="{CBA7C07C-EB58-4426-9544-933005AEEDDB}"/>
            </a:ext>
          </a:extLst>
        </xdr:cNvPr>
        <xdr:cNvSpPr txBox="1"/>
      </xdr:nvSpPr>
      <xdr:spPr>
        <a:xfrm>
          <a:off x="13503919"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895" name="n_4aveValue【庁舎】&#10;有形固定資産減価償却率">
          <a:extLst>
            <a:ext uri="{FF2B5EF4-FFF2-40B4-BE49-F238E27FC236}">
              <a16:creationId xmlns:a16="http://schemas.microsoft.com/office/drawing/2014/main" id="{CF76E496-54CE-4406-BC5F-01AD2A04AFD1}"/>
            </a:ext>
          </a:extLst>
        </xdr:cNvPr>
        <xdr:cNvSpPr txBox="1"/>
      </xdr:nvSpPr>
      <xdr:spPr>
        <a:xfrm>
          <a:off x="12611744" y="1763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561</xdr:rowOff>
    </xdr:from>
    <xdr:ext cx="405111" cy="259045"/>
    <xdr:sp macro="" textlink="">
      <xdr:nvSpPr>
        <xdr:cNvPr id="896" name="n_1mainValue【庁舎】&#10;有形固定資産減価償却率">
          <a:extLst>
            <a:ext uri="{FF2B5EF4-FFF2-40B4-BE49-F238E27FC236}">
              <a16:creationId xmlns:a16="http://schemas.microsoft.com/office/drawing/2014/main" id="{70301A98-1F1C-40FE-8F6C-9577272D9B00}"/>
            </a:ext>
          </a:extLst>
        </xdr:cNvPr>
        <xdr:cNvSpPr txBox="1"/>
      </xdr:nvSpPr>
      <xdr:spPr>
        <a:xfrm>
          <a:off x="15269219"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2195</xdr:rowOff>
    </xdr:from>
    <xdr:ext cx="405111" cy="259045"/>
    <xdr:sp macro="" textlink="">
      <xdr:nvSpPr>
        <xdr:cNvPr id="897" name="n_2mainValue【庁舎】&#10;有形固定資産減価償却率">
          <a:extLst>
            <a:ext uri="{FF2B5EF4-FFF2-40B4-BE49-F238E27FC236}">
              <a16:creationId xmlns:a16="http://schemas.microsoft.com/office/drawing/2014/main" id="{235932D6-95C2-476A-8B55-019D39CA2575}"/>
            </a:ext>
          </a:extLst>
        </xdr:cNvPr>
        <xdr:cNvSpPr txBox="1"/>
      </xdr:nvSpPr>
      <xdr:spPr>
        <a:xfrm>
          <a:off x="14392919"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139354</xdr:rowOff>
    </xdr:from>
    <xdr:ext cx="405111" cy="259045"/>
    <xdr:sp macro="" textlink="">
      <xdr:nvSpPr>
        <xdr:cNvPr id="898" name="n_3mainValue【庁舎】&#10;有形固定資産減価償却率">
          <a:extLst>
            <a:ext uri="{FF2B5EF4-FFF2-40B4-BE49-F238E27FC236}">
              <a16:creationId xmlns:a16="http://schemas.microsoft.com/office/drawing/2014/main" id="{4F8C5EB5-30E5-4DD4-A6CD-41D12C8D12E5}"/>
            </a:ext>
          </a:extLst>
        </xdr:cNvPr>
        <xdr:cNvSpPr txBox="1"/>
      </xdr:nvSpPr>
      <xdr:spPr>
        <a:xfrm>
          <a:off x="13503919" y="18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99" name="n_4mainValue【庁舎】&#10;有形固定資産減価償却率">
          <a:extLst>
            <a:ext uri="{FF2B5EF4-FFF2-40B4-BE49-F238E27FC236}">
              <a16:creationId xmlns:a16="http://schemas.microsoft.com/office/drawing/2014/main" id="{CC829731-2B13-47DF-A2AC-B13E7F655394}"/>
            </a:ext>
          </a:extLst>
        </xdr:cNvPr>
        <xdr:cNvSpPr txBox="1"/>
      </xdr:nvSpPr>
      <xdr:spPr>
        <a:xfrm>
          <a:off x="12611744" y="18125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2A42EAC0-0E3E-4988-8617-8EB48C36EF9A}"/>
            </a:ext>
          </a:extLst>
        </xdr:cNvPr>
        <xdr:cNvSpPr/>
      </xdr:nvSpPr>
      <xdr:spPr>
        <a:xfrm>
          <a:off x="18288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E918AB2D-32FB-438E-B3D7-BD991FCE3AD3}"/>
            </a:ext>
          </a:extLst>
        </xdr:cNvPr>
        <xdr:cNvSpPr/>
      </xdr:nvSpPr>
      <xdr:spPr>
        <a:xfrm>
          <a:off x="18418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CA97025-3F31-4E1E-8166-163C1C50BF43}"/>
            </a:ext>
          </a:extLst>
        </xdr:cNvPr>
        <xdr:cNvSpPr/>
      </xdr:nvSpPr>
      <xdr:spPr>
        <a:xfrm>
          <a:off x="18418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C95D2A05-B8D3-4412-B61C-DC722F1D66A5}"/>
            </a:ext>
          </a:extLst>
        </xdr:cNvPr>
        <xdr:cNvSpPr/>
      </xdr:nvSpPr>
      <xdr:spPr>
        <a:xfrm>
          <a:off x="19431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C8C04D7-A825-4249-8FF3-FE791152AA67}"/>
            </a:ext>
          </a:extLst>
        </xdr:cNvPr>
        <xdr:cNvSpPr/>
      </xdr:nvSpPr>
      <xdr:spPr>
        <a:xfrm>
          <a:off x="19431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E75D4E11-F48C-46D9-A1F5-728A2F095D10}"/>
            </a:ext>
          </a:extLst>
        </xdr:cNvPr>
        <xdr:cNvSpPr/>
      </xdr:nvSpPr>
      <xdr:spPr>
        <a:xfrm>
          <a:off x="20574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2D7FEC5-3E60-4EFF-9E2D-234FA4519A53}"/>
            </a:ext>
          </a:extLst>
        </xdr:cNvPr>
        <xdr:cNvSpPr/>
      </xdr:nvSpPr>
      <xdr:spPr>
        <a:xfrm>
          <a:off x="20574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2849A6C5-E204-4621-988C-3D934B95445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8D9DB0B-2031-4C5E-AEC4-C54645E52E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3F4CCDF2-F39D-45B4-BFC0-D11188C15EA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B2204DDA-37FD-48CA-9D43-0966374A491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A0BA2A95-9C37-4D3F-983D-E2559E06B353}"/>
            </a:ext>
          </a:extLst>
        </xdr:cNvPr>
        <xdr:cNvSpPr txBox="1"/>
      </xdr:nvSpPr>
      <xdr:spPr>
        <a:xfrm>
          <a:off x="17823996" y="1852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452492E5-79D6-4CFA-864F-ED35AD5AAE4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2566AB29-63B7-4740-83F0-3EC4CB14E8AC}"/>
            </a:ext>
          </a:extLst>
        </xdr:cNvPr>
        <xdr:cNvSpPr txBox="1"/>
      </xdr:nvSpPr>
      <xdr:spPr>
        <a:xfrm>
          <a:off x="17823996" y="1814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484E924E-9D31-4737-A33A-FACD5C77617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4ED168E1-6EC5-4653-9F1B-9B8055C84762}"/>
            </a:ext>
          </a:extLst>
        </xdr:cNvPr>
        <xdr:cNvSpPr txBox="1"/>
      </xdr:nvSpPr>
      <xdr:spPr>
        <a:xfrm>
          <a:off x="17823996" y="1776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4F7D98C7-D79D-48CA-A54C-CC35360AC5C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AFC2EE4F-E4CC-4A81-85CF-9D6D4A501E6B}"/>
            </a:ext>
          </a:extLst>
        </xdr:cNvPr>
        <xdr:cNvSpPr txBox="1"/>
      </xdr:nvSpPr>
      <xdr:spPr>
        <a:xfrm>
          <a:off x="17823996" y="1738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08A834C7-1CFB-481F-ADBA-DD42B7C6FCB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7A035E50-4A38-44B4-B3D3-E959B76DEB36}"/>
            </a:ext>
          </a:extLst>
        </xdr:cNvPr>
        <xdr:cNvSpPr txBox="1"/>
      </xdr:nvSpPr>
      <xdr:spPr>
        <a:xfrm>
          <a:off x="17823996" y="1700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4985046C-6321-405D-9977-9C9362539CE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FA3F613F-2852-4418-BD70-D0429037C563}"/>
            </a:ext>
          </a:extLst>
        </xdr:cNvPr>
        <xdr:cNvSpPr txBox="1"/>
      </xdr:nvSpPr>
      <xdr:spPr>
        <a:xfrm>
          <a:off x="17823996" y="1662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356E77CD-70F1-4BC3-955F-80914FB7954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34289</xdr:rowOff>
    </xdr:to>
    <xdr:cxnSp macro="">
      <xdr:nvCxnSpPr>
        <xdr:cNvPr id="923" name="直線コネクタ 922">
          <a:extLst>
            <a:ext uri="{FF2B5EF4-FFF2-40B4-BE49-F238E27FC236}">
              <a16:creationId xmlns:a16="http://schemas.microsoft.com/office/drawing/2014/main" id="{79E342A9-B3EA-48EB-BCD8-6698EDE986D1}"/>
            </a:ext>
          </a:extLst>
        </xdr:cNvPr>
        <xdr:cNvCxnSpPr/>
      </xdr:nvCxnSpPr>
      <xdr:spPr>
        <a:xfrm flipV="1">
          <a:off x="22164039" y="171488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924" name="【庁舎】&#10;一人当たり面積最小値テキスト">
          <a:extLst>
            <a:ext uri="{FF2B5EF4-FFF2-40B4-BE49-F238E27FC236}">
              <a16:creationId xmlns:a16="http://schemas.microsoft.com/office/drawing/2014/main" id="{72C50F66-7F2B-495B-A335-2EC88FF75F04}"/>
            </a:ext>
          </a:extLst>
        </xdr:cNvPr>
        <xdr:cNvSpPr txBox="1"/>
      </xdr:nvSpPr>
      <xdr:spPr>
        <a:xfrm>
          <a:off x="22202775"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925" name="直線コネクタ 924">
          <a:extLst>
            <a:ext uri="{FF2B5EF4-FFF2-40B4-BE49-F238E27FC236}">
              <a16:creationId xmlns:a16="http://schemas.microsoft.com/office/drawing/2014/main" id="{023B94B3-F19E-49D8-B791-B0BA7A837C4F}"/>
            </a:ext>
          </a:extLst>
        </xdr:cNvPr>
        <xdr:cNvCxnSpPr/>
      </xdr:nvCxnSpPr>
      <xdr:spPr>
        <a:xfrm>
          <a:off x="22075775" y="1855088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926" name="【庁舎】&#10;一人当たり面積最大値テキスト">
          <a:extLst>
            <a:ext uri="{FF2B5EF4-FFF2-40B4-BE49-F238E27FC236}">
              <a16:creationId xmlns:a16="http://schemas.microsoft.com/office/drawing/2014/main" id="{EFECF4F5-3B1C-4E30-8B58-9F6A926BC46D}"/>
            </a:ext>
          </a:extLst>
        </xdr:cNvPr>
        <xdr:cNvSpPr txBox="1"/>
      </xdr:nvSpPr>
      <xdr:spPr>
        <a:xfrm>
          <a:off x="22202775" y="1692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927" name="直線コネクタ 926">
          <a:extLst>
            <a:ext uri="{FF2B5EF4-FFF2-40B4-BE49-F238E27FC236}">
              <a16:creationId xmlns:a16="http://schemas.microsoft.com/office/drawing/2014/main" id="{C27E4D2A-B56F-47D4-8060-F6594939E0ED}"/>
            </a:ext>
          </a:extLst>
        </xdr:cNvPr>
        <xdr:cNvCxnSpPr/>
      </xdr:nvCxnSpPr>
      <xdr:spPr>
        <a:xfrm>
          <a:off x="22075775" y="17148811"/>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8" name="【庁舎】&#10;一人当たり面積平均値テキスト">
          <a:extLst>
            <a:ext uri="{FF2B5EF4-FFF2-40B4-BE49-F238E27FC236}">
              <a16:creationId xmlns:a16="http://schemas.microsoft.com/office/drawing/2014/main" id="{DEBBB9DB-739E-4DCC-8F43-ED505B8E44F1}"/>
            </a:ext>
          </a:extLst>
        </xdr:cNvPr>
        <xdr:cNvSpPr txBox="1"/>
      </xdr:nvSpPr>
      <xdr:spPr>
        <a:xfrm>
          <a:off x="22202775"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a:extLst>
            <a:ext uri="{FF2B5EF4-FFF2-40B4-BE49-F238E27FC236}">
              <a16:creationId xmlns:a16="http://schemas.microsoft.com/office/drawing/2014/main" id="{B2F963BE-42F6-4256-BC07-9374F8E9DBC5}"/>
            </a:ext>
          </a:extLst>
        </xdr:cNvPr>
        <xdr:cNvSpPr/>
      </xdr:nvSpPr>
      <xdr:spPr>
        <a:xfrm>
          <a:off x="22113875" y="1807718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a:extLst>
            <a:ext uri="{FF2B5EF4-FFF2-40B4-BE49-F238E27FC236}">
              <a16:creationId xmlns:a16="http://schemas.microsoft.com/office/drawing/2014/main" id="{0D56E1AA-1F0B-4782-81FA-22EB4359AB55}"/>
            </a:ext>
          </a:extLst>
        </xdr:cNvPr>
        <xdr:cNvSpPr/>
      </xdr:nvSpPr>
      <xdr:spPr>
        <a:xfrm>
          <a:off x="21275675" y="1807718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31" name="フローチャート: 判断 930">
          <a:extLst>
            <a:ext uri="{FF2B5EF4-FFF2-40B4-BE49-F238E27FC236}">
              <a16:creationId xmlns:a16="http://schemas.microsoft.com/office/drawing/2014/main" id="{D180FAF7-9335-4425-8C3C-038EBD3DD2A1}"/>
            </a:ext>
          </a:extLst>
        </xdr:cNvPr>
        <xdr:cNvSpPr/>
      </xdr:nvSpPr>
      <xdr:spPr>
        <a:xfrm>
          <a:off x="20383500" y="1809559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2" name="フローチャート: 判断 931">
          <a:extLst>
            <a:ext uri="{FF2B5EF4-FFF2-40B4-BE49-F238E27FC236}">
              <a16:creationId xmlns:a16="http://schemas.microsoft.com/office/drawing/2014/main" id="{588F3C50-BC3B-4200-ADCC-994472E5651C}"/>
            </a:ext>
          </a:extLst>
        </xdr:cNvPr>
        <xdr:cNvSpPr/>
      </xdr:nvSpPr>
      <xdr:spPr>
        <a:xfrm>
          <a:off x="19497675" y="180955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3" name="フローチャート: 判断 932">
          <a:extLst>
            <a:ext uri="{FF2B5EF4-FFF2-40B4-BE49-F238E27FC236}">
              <a16:creationId xmlns:a16="http://schemas.microsoft.com/office/drawing/2014/main" id="{DF5150BA-5250-4531-88C7-2BE1B62F15F5}"/>
            </a:ext>
          </a:extLst>
        </xdr:cNvPr>
        <xdr:cNvSpPr/>
      </xdr:nvSpPr>
      <xdr:spPr>
        <a:xfrm>
          <a:off x="18608675" y="1808098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5215EC4-CE83-4F91-951D-A1A9AF70AB4D}"/>
            </a:ext>
          </a:extLst>
        </xdr:cNvPr>
        <xdr:cNvSpPr txBox="1"/>
      </xdr:nvSpPr>
      <xdr:spPr>
        <a:xfrm>
          <a:off x="21974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50F74ED8-BBFD-4708-AFDC-552204F88A16}"/>
            </a:ext>
          </a:extLst>
        </xdr:cNvPr>
        <xdr:cNvSpPr txBox="1"/>
      </xdr:nvSpPr>
      <xdr:spPr>
        <a:xfrm>
          <a:off x="2113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147FE5C5-A18E-45F9-99FE-E21C8E6F58CA}"/>
            </a:ext>
          </a:extLst>
        </xdr:cNvPr>
        <xdr:cNvSpPr txBox="1"/>
      </xdr:nvSpPr>
      <xdr:spPr>
        <a:xfrm>
          <a:off x="2024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878FBEF0-9B5C-4715-925C-456240F145E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AEBCBA0-6DEC-4A10-90A2-527F870CA36E}"/>
            </a:ext>
          </a:extLst>
        </xdr:cNvPr>
        <xdr:cNvSpPr txBox="1"/>
      </xdr:nvSpPr>
      <xdr:spPr>
        <a:xfrm>
          <a:off x="18468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939" name="楕円 938">
          <a:extLst>
            <a:ext uri="{FF2B5EF4-FFF2-40B4-BE49-F238E27FC236}">
              <a16:creationId xmlns:a16="http://schemas.microsoft.com/office/drawing/2014/main" id="{8983E98F-3643-4973-AF3A-1E0123F6A36C}"/>
            </a:ext>
          </a:extLst>
        </xdr:cNvPr>
        <xdr:cNvSpPr/>
      </xdr:nvSpPr>
      <xdr:spPr>
        <a:xfrm>
          <a:off x="22113875" y="182479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940" name="【庁舎】&#10;一人当たり面積該当値テキスト">
          <a:extLst>
            <a:ext uri="{FF2B5EF4-FFF2-40B4-BE49-F238E27FC236}">
              <a16:creationId xmlns:a16="http://schemas.microsoft.com/office/drawing/2014/main" id="{850D05D6-8E36-4186-B683-89E258669C7A}"/>
            </a:ext>
          </a:extLst>
        </xdr:cNvPr>
        <xdr:cNvSpPr txBox="1"/>
      </xdr:nvSpPr>
      <xdr:spPr>
        <a:xfrm>
          <a:off x="22202775" y="182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74930</xdr:rowOff>
    </xdr:from>
    <xdr:to>
      <xdr:col>112</xdr:col>
      <xdr:colOff>38100</xdr:colOff>
      <xdr:row>107</xdr:row>
      <xdr:rowOff>5080</xdr:rowOff>
    </xdr:to>
    <xdr:sp macro="" textlink="">
      <xdr:nvSpPr>
        <xdr:cNvPr id="941" name="楕円 940">
          <a:extLst>
            <a:ext uri="{FF2B5EF4-FFF2-40B4-BE49-F238E27FC236}">
              <a16:creationId xmlns:a16="http://schemas.microsoft.com/office/drawing/2014/main" id="{256C0BD1-DDD5-4C23-8268-8BAE11AF1A31}"/>
            </a:ext>
          </a:extLst>
        </xdr:cNvPr>
        <xdr:cNvSpPr/>
      </xdr:nvSpPr>
      <xdr:spPr>
        <a:xfrm>
          <a:off x="21275675" y="1824863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125730</xdr:rowOff>
    </xdr:to>
    <xdr:cxnSp macro="">
      <xdr:nvCxnSpPr>
        <xdr:cNvPr id="942" name="直線コネクタ 941">
          <a:extLst>
            <a:ext uri="{FF2B5EF4-FFF2-40B4-BE49-F238E27FC236}">
              <a16:creationId xmlns:a16="http://schemas.microsoft.com/office/drawing/2014/main" id="{86FDF6A8-6BEB-4E21-A421-0612BB33E30A}"/>
            </a:ext>
          </a:extLst>
        </xdr:cNvPr>
        <xdr:cNvCxnSpPr/>
      </xdr:nvCxnSpPr>
      <xdr:spPr>
        <a:xfrm flipV="1">
          <a:off x="21326475" y="182987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74930</xdr:rowOff>
    </xdr:from>
    <xdr:to>
      <xdr:col>107</xdr:col>
      <xdr:colOff>101600</xdr:colOff>
      <xdr:row>107</xdr:row>
      <xdr:rowOff>5080</xdr:rowOff>
    </xdr:to>
    <xdr:sp macro="" textlink="">
      <xdr:nvSpPr>
        <xdr:cNvPr id="943" name="楕円 942">
          <a:extLst>
            <a:ext uri="{FF2B5EF4-FFF2-40B4-BE49-F238E27FC236}">
              <a16:creationId xmlns:a16="http://schemas.microsoft.com/office/drawing/2014/main" id="{DC10E0B3-268E-455B-8F23-F1ACA2967DF6}"/>
            </a:ext>
          </a:extLst>
        </xdr:cNvPr>
        <xdr:cNvSpPr/>
      </xdr:nvSpPr>
      <xdr:spPr>
        <a:xfrm>
          <a:off x="20383500" y="182486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125730</xdr:rowOff>
    </xdr:from>
    <xdr:to>
      <xdr:col>111</xdr:col>
      <xdr:colOff>177800</xdr:colOff>
      <xdr:row>106</xdr:row>
      <xdr:rowOff>125730</xdr:rowOff>
    </xdr:to>
    <xdr:cxnSp macro="">
      <xdr:nvCxnSpPr>
        <xdr:cNvPr id="944" name="直線コネクタ 943">
          <a:extLst>
            <a:ext uri="{FF2B5EF4-FFF2-40B4-BE49-F238E27FC236}">
              <a16:creationId xmlns:a16="http://schemas.microsoft.com/office/drawing/2014/main" id="{BACE235D-776C-4E11-9CA6-1000F196D168}"/>
            </a:ext>
          </a:extLst>
        </xdr:cNvPr>
        <xdr:cNvCxnSpPr/>
      </xdr:nvCxnSpPr>
      <xdr:spPr>
        <a:xfrm>
          <a:off x="20437475" y="18302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74930</xdr:rowOff>
    </xdr:from>
    <xdr:to>
      <xdr:col>102</xdr:col>
      <xdr:colOff>165100</xdr:colOff>
      <xdr:row>107</xdr:row>
      <xdr:rowOff>5080</xdr:rowOff>
    </xdr:to>
    <xdr:sp macro="" textlink="">
      <xdr:nvSpPr>
        <xdr:cNvPr id="945" name="楕円 944">
          <a:extLst>
            <a:ext uri="{FF2B5EF4-FFF2-40B4-BE49-F238E27FC236}">
              <a16:creationId xmlns:a16="http://schemas.microsoft.com/office/drawing/2014/main" id="{444C7194-DF74-4148-AA85-EE3B3A1C1950}"/>
            </a:ext>
          </a:extLst>
        </xdr:cNvPr>
        <xdr:cNvSpPr/>
      </xdr:nvSpPr>
      <xdr:spPr>
        <a:xfrm>
          <a:off x="19497675" y="1824863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125730</xdr:rowOff>
    </xdr:from>
    <xdr:to>
      <xdr:col>107</xdr:col>
      <xdr:colOff>50800</xdr:colOff>
      <xdr:row>106</xdr:row>
      <xdr:rowOff>125730</xdr:rowOff>
    </xdr:to>
    <xdr:cxnSp macro="">
      <xdr:nvCxnSpPr>
        <xdr:cNvPr id="946" name="直線コネクタ 945">
          <a:extLst>
            <a:ext uri="{FF2B5EF4-FFF2-40B4-BE49-F238E27FC236}">
              <a16:creationId xmlns:a16="http://schemas.microsoft.com/office/drawing/2014/main" id="{85F36731-334B-46A8-BE0D-C5CD8BC95EDE}"/>
            </a:ext>
          </a:extLst>
        </xdr:cNvPr>
        <xdr:cNvCxnSpPr/>
      </xdr:nvCxnSpPr>
      <xdr:spPr>
        <a:xfrm>
          <a:off x="19545300" y="18302605"/>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10161</xdr:rowOff>
    </xdr:from>
    <xdr:to>
      <xdr:col>98</xdr:col>
      <xdr:colOff>38100</xdr:colOff>
      <xdr:row>106</xdr:row>
      <xdr:rowOff>111761</xdr:rowOff>
    </xdr:to>
    <xdr:sp macro="" textlink="">
      <xdr:nvSpPr>
        <xdr:cNvPr id="947" name="楕円 946">
          <a:extLst>
            <a:ext uri="{FF2B5EF4-FFF2-40B4-BE49-F238E27FC236}">
              <a16:creationId xmlns:a16="http://schemas.microsoft.com/office/drawing/2014/main" id="{5C181487-4240-4F9F-92C8-E32A330FFE04}"/>
            </a:ext>
          </a:extLst>
        </xdr:cNvPr>
        <xdr:cNvSpPr/>
      </xdr:nvSpPr>
      <xdr:spPr>
        <a:xfrm>
          <a:off x="18608675" y="18187036"/>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60961</xdr:rowOff>
    </xdr:from>
    <xdr:to>
      <xdr:col>102</xdr:col>
      <xdr:colOff>114300</xdr:colOff>
      <xdr:row>106</xdr:row>
      <xdr:rowOff>125730</xdr:rowOff>
    </xdr:to>
    <xdr:cxnSp macro="">
      <xdr:nvCxnSpPr>
        <xdr:cNvPr id="948" name="直線コネクタ 947">
          <a:extLst>
            <a:ext uri="{FF2B5EF4-FFF2-40B4-BE49-F238E27FC236}">
              <a16:creationId xmlns:a16="http://schemas.microsoft.com/office/drawing/2014/main" id="{DBD058FF-FA03-4CA5-9A79-949002C37B35}"/>
            </a:ext>
          </a:extLst>
        </xdr:cNvPr>
        <xdr:cNvCxnSpPr/>
      </xdr:nvCxnSpPr>
      <xdr:spPr>
        <a:xfrm>
          <a:off x="18659475" y="18234661"/>
          <a:ext cx="885825" cy="6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49" name="n_1aveValue【庁舎】&#10;一人当たり面積">
          <a:extLst>
            <a:ext uri="{FF2B5EF4-FFF2-40B4-BE49-F238E27FC236}">
              <a16:creationId xmlns:a16="http://schemas.microsoft.com/office/drawing/2014/main" id="{B3B4D315-901C-411B-AB35-98604846ABCA}"/>
            </a:ext>
          </a:extLst>
        </xdr:cNvPr>
        <xdr:cNvSpPr txBox="1"/>
      </xdr:nvSpPr>
      <xdr:spPr>
        <a:xfrm>
          <a:off x="21078902"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50" name="n_2aveValue【庁舎】&#10;一人当たり面積">
          <a:extLst>
            <a:ext uri="{FF2B5EF4-FFF2-40B4-BE49-F238E27FC236}">
              <a16:creationId xmlns:a16="http://schemas.microsoft.com/office/drawing/2014/main" id="{AB3B1668-D67D-4CEF-85C0-E01D25CF9BCC}"/>
            </a:ext>
          </a:extLst>
        </xdr:cNvPr>
        <xdr:cNvSpPr txBox="1"/>
      </xdr:nvSpPr>
      <xdr:spPr>
        <a:xfrm>
          <a:off x="20202602"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51" name="n_3aveValue【庁舎】&#10;一人当たり面積">
          <a:extLst>
            <a:ext uri="{FF2B5EF4-FFF2-40B4-BE49-F238E27FC236}">
              <a16:creationId xmlns:a16="http://schemas.microsoft.com/office/drawing/2014/main" id="{B5A3D5F1-B3EE-4BE1-94C4-4B6ED085F6AF}"/>
            </a:ext>
          </a:extLst>
        </xdr:cNvPr>
        <xdr:cNvSpPr txBox="1"/>
      </xdr:nvSpPr>
      <xdr:spPr>
        <a:xfrm>
          <a:off x="19313602"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52" name="n_4aveValue【庁舎】&#10;一人当たり面積">
          <a:extLst>
            <a:ext uri="{FF2B5EF4-FFF2-40B4-BE49-F238E27FC236}">
              <a16:creationId xmlns:a16="http://schemas.microsoft.com/office/drawing/2014/main" id="{3CA3EFF7-C75A-4141-8793-2C5220BE6AC3}"/>
            </a:ext>
          </a:extLst>
        </xdr:cNvPr>
        <xdr:cNvSpPr txBox="1"/>
      </xdr:nvSpPr>
      <xdr:spPr>
        <a:xfrm>
          <a:off x="18421427" y="1785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167657</xdr:rowOff>
    </xdr:from>
    <xdr:ext cx="469744" cy="259045"/>
    <xdr:sp macro="" textlink="">
      <xdr:nvSpPr>
        <xdr:cNvPr id="953" name="n_1mainValue【庁舎】&#10;一人当たり面積">
          <a:extLst>
            <a:ext uri="{FF2B5EF4-FFF2-40B4-BE49-F238E27FC236}">
              <a16:creationId xmlns:a16="http://schemas.microsoft.com/office/drawing/2014/main" id="{67190311-7FE6-4B26-A5AF-7CA85D2CDB72}"/>
            </a:ext>
          </a:extLst>
        </xdr:cNvPr>
        <xdr:cNvSpPr txBox="1"/>
      </xdr:nvSpPr>
      <xdr:spPr>
        <a:xfrm>
          <a:off x="21078902"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954" name="n_2mainValue【庁舎】&#10;一人当たり面積">
          <a:extLst>
            <a:ext uri="{FF2B5EF4-FFF2-40B4-BE49-F238E27FC236}">
              <a16:creationId xmlns:a16="http://schemas.microsoft.com/office/drawing/2014/main" id="{86971E99-29F8-4AA7-89DE-58FA5E58824D}"/>
            </a:ext>
          </a:extLst>
        </xdr:cNvPr>
        <xdr:cNvSpPr txBox="1"/>
      </xdr:nvSpPr>
      <xdr:spPr>
        <a:xfrm>
          <a:off x="20202602"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167657</xdr:rowOff>
    </xdr:from>
    <xdr:ext cx="469744" cy="259045"/>
    <xdr:sp macro="" textlink="">
      <xdr:nvSpPr>
        <xdr:cNvPr id="955" name="n_3mainValue【庁舎】&#10;一人当たり面積">
          <a:extLst>
            <a:ext uri="{FF2B5EF4-FFF2-40B4-BE49-F238E27FC236}">
              <a16:creationId xmlns:a16="http://schemas.microsoft.com/office/drawing/2014/main" id="{619A0472-58DD-4503-B8EC-9871123DC490}"/>
            </a:ext>
          </a:extLst>
        </xdr:cNvPr>
        <xdr:cNvSpPr txBox="1"/>
      </xdr:nvSpPr>
      <xdr:spPr>
        <a:xfrm>
          <a:off x="19313602"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102888</xdr:rowOff>
    </xdr:from>
    <xdr:ext cx="469744" cy="259045"/>
    <xdr:sp macro="" textlink="">
      <xdr:nvSpPr>
        <xdr:cNvPr id="956" name="n_4mainValue【庁舎】&#10;一人当たり面積">
          <a:extLst>
            <a:ext uri="{FF2B5EF4-FFF2-40B4-BE49-F238E27FC236}">
              <a16:creationId xmlns:a16="http://schemas.microsoft.com/office/drawing/2014/main" id="{913A526E-B13D-463A-90EC-1999153E2983}"/>
            </a:ext>
          </a:extLst>
        </xdr:cNvPr>
        <xdr:cNvSpPr txBox="1"/>
      </xdr:nvSpPr>
      <xdr:spPr>
        <a:xfrm>
          <a:off x="18421427" y="1827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CAADDA8E-17E3-4DB0-BD80-A915127081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753A6322-C7BC-4886-83B4-6A802E1480B0}"/>
            </a:ext>
          </a:extLst>
        </xdr:cNvPr>
        <xdr:cNvSpPr/>
      </xdr:nvSpPr>
      <xdr:spPr>
        <a:xfrm>
          <a:off x="762000" y="19497675"/>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C1DF55BD-1404-493E-972A-B701E7A330C7}"/>
            </a:ext>
          </a:extLst>
        </xdr:cNvPr>
        <xdr:cNvSpPr txBox="1"/>
      </xdr:nvSpPr>
      <xdr:spPr>
        <a:xfrm>
          <a:off x="838200" y="19751675"/>
          <a:ext cx="220884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庁舎においては、有形固定資産減価償却率から、類似団体よりも老朽化が進行していることが見てとれるが、令和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年度に新本庁舎が完成予定となっており、今後大きく変動すると思われる。</a:t>
          </a:r>
        </a:p>
        <a:p>
          <a:r>
            <a:rPr kumimoji="1" lang="ja-JP" altLang="en-US" sz="1300">
              <a:latin typeface="ＭＳ Ｐゴシック" panose="020B0600070205080204" pitchFamily="50" charset="-128"/>
              <a:ea typeface="ＭＳ Ｐゴシック" panose="020B0600070205080204" pitchFamily="50" charset="-128"/>
            </a:rPr>
            <a:t>　その他の有形固定資産においては、令和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年度は大きな整備等を実施しなかったため、増加傾向となっている。中でも図書館、体育館・プール、市民会館については減価償却率が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％を超えており、類似団体内平均値と比較して約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％程度上回っているため、公共施設マネジメント計画等に基づき早急に対応していく必要がある。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j-file01s\&#26149;&#26085;&#37096;&#20849;&#26377;\&#36001;&#25919;&#35506;\R5&#36001;&#25919;&#20849;&#26377;\D1_&#20104;&#31639;\04_&#29031;&#20250;&#12539;&#22238;&#31572;\00_&#29031;&#20250;&#12539;&#22238;&#31572;\10_&#30476;&#12363;&#12425;&#12398;&#29031;&#20250;&#12539;&#22238;&#31572;&#65296;&#65299;_&#65288;&#27770;&#31639;&#65289;_sp3\240305&#36001;&#25919;&#29366;&#27841;&#36039;&#26009;&#38598;&#12398;&#20316;&#25104;&#21450;&#12403;&#25552;&#20986;&#12395;&#12388;&#12356;&#12390;\03_&#22238;&#31572;\&#21508;&#25285;&#24403;&#22238;&#31572;&#20316;&#25104;&#20998;\&#28168;&#12304;&#21476;&#37089;&#12373;&#12435;&#12305;_112143_&#26149;&#26085;&#37096;&#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財政比較分析表"/>
      <sheetName val="実質収支比率等に係る経年分析"/>
      <sheetName val="基金残高に係る経年分析"/>
      <sheetName val="データシート"/>
    </sheetNames>
    <sheetDataSet>
      <sheetData sheetId="0"/>
      <sheetData sheetId="1"/>
      <sheetData sheetId="2"/>
      <sheetData sheetId="3">
        <row r="18">
          <cell r="B18" t="str">
            <v>H30</v>
          </cell>
          <cell r="C18" t="str">
            <v>R01</v>
          </cell>
          <cell r="D18" t="str">
            <v>R02</v>
          </cell>
          <cell r="E18" t="str">
            <v>R03</v>
          </cell>
          <cell r="F18" t="str">
            <v>R04</v>
          </cell>
        </row>
        <row r="19">
          <cell r="A19" t="str">
            <v>実質収支額</v>
          </cell>
          <cell r="B19">
            <v>5.68</v>
          </cell>
          <cell r="C19">
            <v>6.25</v>
          </cell>
          <cell r="D19">
            <v>7.19</v>
          </cell>
          <cell r="E19">
            <v>10.47</v>
          </cell>
          <cell r="F19">
            <v>8.2899999999999991</v>
          </cell>
        </row>
        <row r="20">
          <cell r="A20" t="str">
            <v>財政調整基金残高</v>
          </cell>
          <cell r="B20">
            <v>9.75</v>
          </cell>
          <cell r="C20">
            <v>6.79</v>
          </cell>
          <cell r="D20">
            <v>7.28</v>
          </cell>
          <cell r="E20">
            <v>10.83</v>
          </cell>
          <cell r="F20">
            <v>11.21</v>
          </cell>
        </row>
        <row r="21">
          <cell r="A21" t="str">
            <v>実質単年度収支</v>
          </cell>
          <cell r="B21">
            <v>0.55000000000000004</v>
          </cell>
          <cell r="C21">
            <v>-2.12</v>
          </cell>
          <cell r="D21">
            <v>1.69</v>
          </cell>
          <cell r="E21">
            <v>7.62</v>
          </cell>
          <cell r="F21">
            <v>0.21</v>
          </cell>
        </row>
        <row r="71">
          <cell r="B71" t="str">
            <v>R02</v>
          </cell>
          <cell r="C71" t="str">
            <v>R03</v>
          </cell>
          <cell r="D71" t="str">
            <v>R04</v>
          </cell>
        </row>
        <row r="72">
          <cell r="A72" t="str">
            <v>財政調整基金</v>
          </cell>
          <cell r="B72">
            <v>3262</v>
          </cell>
          <cell r="C72">
            <v>5136</v>
          </cell>
          <cell r="D72">
            <v>5171</v>
          </cell>
        </row>
        <row r="73">
          <cell r="A73" t="str">
            <v>減債基金</v>
          </cell>
          <cell r="B73">
            <v>0</v>
          </cell>
          <cell r="C73">
            <v>1202</v>
          </cell>
          <cell r="D73">
            <v>0</v>
          </cell>
        </row>
        <row r="74">
          <cell r="A74" t="str">
            <v>その他特定目的基金</v>
          </cell>
          <cell r="B74">
            <v>6618</v>
          </cell>
          <cell r="C74">
            <v>6174</v>
          </cell>
          <cell r="D74">
            <v>6162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CD9" sqref="CD9:CS9"/>
    </sheetView>
  </sheetViews>
  <sheetFormatPr defaultColWidth="0" defaultRowHeight="11" zeroHeight="1"/>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c r="B1" s="352" t="s">
        <v>125</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2"/>
      <c r="DK1" s="2"/>
      <c r="DL1" s="2"/>
      <c r="DM1" s="2"/>
      <c r="DN1" s="2"/>
      <c r="DO1" s="2"/>
    </row>
    <row r="2" spans="1:119" ht="23.5">
      <c r="B2" s="3" t="s">
        <v>126</v>
      </c>
      <c r="C2" s="3"/>
      <c r="D2" s="10"/>
    </row>
    <row r="3" spans="1:119" ht="18.75" customHeight="1">
      <c r="A3" s="2"/>
      <c r="B3" s="507" t="s">
        <v>127</v>
      </c>
      <c r="C3" s="508"/>
      <c r="D3" s="508"/>
      <c r="E3" s="509"/>
      <c r="F3" s="509"/>
      <c r="G3" s="509"/>
      <c r="H3" s="509"/>
      <c r="I3" s="509"/>
      <c r="J3" s="509"/>
      <c r="K3" s="509"/>
      <c r="L3" s="509" t="s">
        <v>131</v>
      </c>
      <c r="M3" s="509"/>
      <c r="N3" s="509"/>
      <c r="O3" s="509"/>
      <c r="P3" s="509"/>
      <c r="Q3" s="509"/>
      <c r="R3" s="516"/>
      <c r="S3" s="516"/>
      <c r="T3" s="516"/>
      <c r="U3" s="516"/>
      <c r="V3" s="517"/>
      <c r="W3" s="356" t="s">
        <v>135</v>
      </c>
      <c r="X3" s="357"/>
      <c r="Y3" s="357"/>
      <c r="Z3" s="357"/>
      <c r="AA3" s="357"/>
      <c r="AB3" s="508"/>
      <c r="AC3" s="516" t="s">
        <v>136</v>
      </c>
      <c r="AD3" s="357"/>
      <c r="AE3" s="357"/>
      <c r="AF3" s="357"/>
      <c r="AG3" s="357"/>
      <c r="AH3" s="357"/>
      <c r="AI3" s="357"/>
      <c r="AJ3" s="357"/>
      <c r="AK3" s="357"/>
      <c r="AL3" s="358"/>
      <c r="AM3" s="356" t="s">
        <v>138</v>
      </c>
      <c r="AN3" s="357"/>
      <c r="AO3" s="357"/>
      <c r="AP3" s="357"/>
      <c r="AQ3" s="357"/>
      <c r="AR3" s="357"/>
      <c r="AS3" s="357"/>
      <c r="AT3" s="357"/>
      <c r="AU3" s="357"/>
      <c r="AV3" s="357"/>
      <c r="AW3" s="357"/>
      <c r="AX3" s="358"/>
      <c r="AY3" s="353" t="s">
        <v>6</v>
      </c>
      <c r="AZ3" s="354"/>
      <c r="BA3" s="354"/>
      <c r="BB3" s="354"/>
      <c r="BC3" s="354"/>
      <c r="BD3" s="354"/>
      <c r="BE3" s="354"/>
      <c r="BF3" s="354"/>
      <c r="BG3" s="354"/>
      <c r="BH3" s="354"/>
      <c r="BI3" s="354"/>
      <c r="BJ3" s="354"/>
      <c r="BK3" s="354"/>
      <c r="BL3" s="354"/>
      <c r="BM3" s="355"/>
      <c r="BN3" s="356" t="s">
        <v>142</v>
      </c>
      <c r="BO3" s="357"/>
      <c r="BP3" s="357"/>
      <c r="BQ3" s="357"/>
      <c r="BR3" s="357"/>
      <c r="BS3" s="357"/>
      <c r="BT3" s="357"/>
      <c r="BU3" s="358"/>
      <c r="BV3" s="356" t="s">
        <v>143</v>
      </c>
      <c r="BW3" s="357"/>
      <c r="BX3" s="357"/>
      <c r="BY3" s="357"/>
      <c r="BZ3" s="357"/>
      <c r="CA3" s="357"/>
      <c r="CB3" s="357"/>
      <c r="CC3" s="358"/>
      <c r="CD3" s="353" t="s">
        <v>6</v>
      </c>
      <c r="CE3" s="354"/>
      <c r="CF3" s="354"/>
      <c r="CG3" s="354"/>
      <c r="CH3" s="354"/>
      <c r="CI3" s="354"/>
      <c r="CJ3" s="354"/>
      <c r="CK3" s="354"/>
      <c r="CL3" s="354"/>
      <c r="CM3" s="354"/>
      <c r="CN3" s="354"/>
      <c r="CO3" s="354"/>
      <c r="CP3" s="354"/>
      <c r="CQ3" s="354"/>
      <c r="CR3" s="354"/>
      <c r="CS3" s="355"/>
      <c r="CT3" s="356" t="s">
        <v>146</v>
      </c>
      <c r="CU3" s="357"/>
      <c r="CV3" s="357"/>
      <c r="CW3" s="357"/>
      <c r="CX3" s="357"/>
      <c r="CY3" s="357"/>
      <c r="CZ3" s="357"/>
      <c r="DA3" s="358"/>
      <c r="DB3" s="356" t="s">
        <v>63</v>
      </c>
      <c r="DC3" s="357"/>
      <c r="DD3" s="357"/>
      <c r="DE3" s="357"/>
      <c r="DF3" s="357"/>
      <c r="DG3" s="357"/>
      <c r="DH3" s="357"/>
      <c r="DI3" s="358"/>
    </row>
    <row r="4" spans="1:119" ht="18.75" customHeight="1">
      <c r="A4" s="2"/>
      <c r="B4" s="510"/>
      <c r="C4" s="511"/>
      <c r="D4" s="511"/>
      <c r="E4" s="512"/>
      <c r="F4" s="512"/>
      <c r="G4" s="512"/>
      <c r="H4" s="512"/>
      <c r="I4" s="512"/>
      <c r="J4" s="512"/>
      <c r="K4" s="512"/>
      <c r="L4" s="512"/>
      <c r="M4" s="512"/>
      <c r="N4" s="512"/>
      <c r="O4" s="512"/>
      <c r="P4" s="512"/>
      <c r="Q4" s="512"/>
      <c r="R4" s="518"/>
      <c r="S4" s="518"/>
      <c r="T4" s="518"/>
      <c r="U4" s="518"/>
      <c r="V4" s="519"/>
      <c r="W4" s="522"/>
      <c r="X4" s="501"/>
      <c r="Y4" s="501"/>
      <c r="Z4" s="501"/>
      <c r="AA4" s="501"/>
      <c r="AB4" s="511"/>
      <c r="AC4" s="518"/>
      <c r="AD4" s="501"/>
      <c r="AE4" s="501"/>
      <c r="AF4" s="501"/>
      <c r="AG4" s="501"/>
      <c r="AH4" s="501"/>
      <c r="AI4" s="501"/>
      <c r="AJ4" s="501"/>
      <c r="AK4" s="501"/>
      <c r="AL4" s="525"/>
      <c r="AM4" s="523"/>
      <c r="AN4" s="524"/>
      <c r="AO4" s="524"/>
      <c r="AP4" s="524"/>
      <c r="AQ4" s="524"/>
      <c r="AR4" s="524"/>
      <c r="AS4" s="524"/>
      <c r="AT4" s="524"/>
      <c r="AU4" s="524"/>
      <c r="AV4" s="524"/>
      <c r="AW4" s="524"/>
      <c r="AX4" s="526"/>
      <c r="AY4" s="359" t="s">
        <v>147</v>
      </c>
      <c r="AZ4" s="360"/>
      <c r="BA4" s="360"/>
      <c r="BB4" s="360"/>
      <c r="BC4" s="360"/>
      <c r="BD4" s="360"/>
      <c r="BE4" s="360"/>
      <c r="BF4" s="360"/>
      <c r="BG4" s="360"/>
      <c r="BH4" s="360"/>
      <c r="BI4" s="360"/>
      <c r="BJ4" s="360"/>
      <c r="BK4" s="360"/>
      <c r="BL4" s="360"/>
      <c r="BM4" s="361"/>
      <c r="BN4" s="362">
        <v>90028276</v>
      </c>
      <c r="BO4" s="363"/>
      <c r="BP4" s="363"/>
      <c r="BQ4" s="363"/>
      <c r="BR4" s="363"/>
      <c r="BS4" s="363"/>
      <c r="BT4" s="363"/>
      <c r="BU4" s="364"/>
      <c r="BV4" s="362">
        <v>89933522</v>
      </c>
      <c r="BW4" s="363"/>
      <c r="BX4" s="363"/>
      <c r="BY4" s="363"/>
      <c r="BZ4" s="363"/>
      <c r="CA4" s="363"/>
      <c r="CB4" s="363"/>
      <c r="CC4" s="364"/>
      <c r="CD4" s="365" t="s">
        <v>145</v>
      </c>
      <c r="CE4" s="366"/>
      <c r="CF4" s="366"/>
      <c r="CG4" s="366"/>
      <c r="CH4" s="366"/>
      <c r="CI4" s="366"/>
      <c r="CJ4" s="366"/>
      <c r="CK4" s="366"/>
      <c r="CL4" s="366"/>
      <c r="CM4" s="366"/>
      <c r="CN4" s="366"/>
      <c r="CO4" s="366"/>
      <c r="CP4" s="366"/>
      <c r="CQ4" s="366"/>
      <c r="CR4" s="366"/>
      <c r="CS4" s="367"/>
      <c r="CT4" s="368">
        <v>8.3000000000000007</v>
      </c>
      <c r="CU4" s="369"/>
      <c r="CV4" s="369"/>
      <c r="CW4" s="369"/>
      <c r="CX4" s="369"/>
      <c r="CY4" s="369"/>
      <c r="CZ4" s="369"/>
      <c r="DA4" s="370"/>
      <c r="DB4" s="368">
        <v>10.5</v>
      </c>
      <c r="DC4" s="369"/>
      <c r="DD4" s="369"/>
      <c r="DE4" s="369"/>
      <c r="DF4" s="369"/>
      <c r="DG4" s="369"/>
      <c r="DH4" s="369"/>
      <c r="DI4" s="370"/>
    </row>
    <row r="5" spans="1:119" ht="18.75" customHeight="1">
      <c r="A5" s="2"/>
      <c r="B5" s="513"/>
      <c r="C5" s="514"/>
      <c r="D5" s="514"/>
      <c r="E5" s="515"/>
      <c r="F5" s="515"/>
      <c r="G5" s="515"/>
      <c r="H5" s="515"/>
      <c r="I5" s="515"/>
      <c r="J5" s="515"/>
      <c r="K5" s="515"/>
      <c r="L5" s="515"/>
      <c r="M5" s="515"/>
      <c r="N5" s="515"/>
      <c r="O5" s="515"/>
      <c r="P5" s="515"/>
      <c r="Q5" s="515"/>
      <c r="R5" s="520"/>
      <c r="S5" s="520"/>
      <c r="T5" s="520"/>
      <c r="U5" s="520"/>
      <c r="V5" s="521"/>
      <c r="W5" s="523"/>
      <c r="X5" s="524"/>
      <c r="Y5" s="524"/>
      <c r="Z5" s="524"/>
      <c r="AA5" s="524"/>
      <c r="AB5" s="514"/>
      <c r="AC5" s="520"/>
      <c r="AD5" s="524"/>
      <c r="AE5" s="524"/>
      <c r="AF5" s="524"/>
      <c r="AG5" s="524"/>
      <c r="AH5" s="524"/>
      <c r="AI5" s="524"/>
      <c r="AJ5" s="524"/>
      <c r="AK5" s="524"/>
      <c r="AL5" s="526"/>
      <c r="AM5" s="371" t="s">
        <v>148</v>
      </c>
      <c r="AN5" s="372"/>
      <c r="AO5" s="372"/>
      <c r="AP5" s="372"/>
      <c r="AQ5" s="372"/>
      <c r="AR5" s="372"/>
      <c r="AS5" s="372"/>
      <c r="AT5" s="373"/>
      <c r="AU5" s="374" t="s">
        <v>82</v>
      </c>
      <c r="AV5" s="375"/>
      <c r="AW5" s="375"/>
      <c r="AX5" s="375"/>
      <c r="AY5" s="376" t="s">
        <v>139</v>
      </c>
      <c r="AZ5" s="377"/>
      <c r="BA5" s="377"/>
      <c r="BB5" s="377"/>
      <c r="BC5" s="377"/>
      <c r="BD5" s="377"/>
      <c r="BE5" s="377"/>
      <c r="BF5" s="377"/>
      <c r="BG5" s="377"/>
      <c r="BH5" s="377"/>
      <c r="BI5" s="377"/>
      <c r="BJ5" s="377"/>
      <c r="BK5" s="377"/>
      <c r="BL5" s="377"/>
      <c r="BM5" s="378"/>
      <c r="BN5" s="379">
        <v>85699016</v>
      </c>
      <c r="BO5" s="380"/>
      <c r="BP5" s="380"/>
      <c r="BQ5" s="380"/>
      <c r="BR5" s="380"/>
      <c r="BS5" s="380"/>
      <c r="BT5" s="380"/>
      <c r="BU5" s="381"/>
      <c r="BV5" s="379">
        <v>84433713</v>
      </c>
      <c r="BW5" s="380"/>
      <c r="BX5" s="380"/>
      <c r="BY5" s="380"/>
      <c r="BZ5" s="380"/>
      <c r="CA5" s="380"/>
      <c r="CB5" s="380"/>
      <c r="CC5" s="381"/>
      <c r="CD5" s="382" t="s">
        <v>150</v>
      </c>
      <c r="CE5" s="383"/>
      <c r="CF5" s="383"/>
      <c r="CG5" s="383"/>
      <c r="CH5" s="383"/>
      <c r="CI5" s="383"/>
      <c r="CJ5" s="383"/>
      <c r="CK5" s="383"/>
      <c r="CL5" s="383"/>
      <c r="CM5" s="383"/>
      <c r="CN5" s="383"/>
      <c r="CO5" s="383"/>
      <c r="CP5" s="383"/>
      <c r="CQ5" s="383"/>
      <c r="CR5" s="383"/>
      <c r="CS5" s="384"/>
      <c r="CT5" s="385">
        <v>95.7</v>
      </c>
      <c r="CU5" s="386"/>
      <c r="CV5" s="386"/>
      <c r="CW5" s="386"/>
      <c r="CX5" s="386"/>
      <c r="CY5" s="386"/>
      <c r="CZ5" s="386"/>
      <c r="DA5" s="387"/>
      <c r="DB5" s="385">
        <v>88.9</v>
      </c>
      <c r="DC5" s="386"/>
      <c r="DD5" s="386"/>
      <c r="DE5" s="386"/>
      <c r="DF5" s="386"/>
      <c r="DG5" s="386"/>
      <c r="DH5" s="386"/>
      <c r="DI5" s="387"/>
    </row>
    <row r="6" spans="1:119" ht="18.75" customHeight="1">
      <c r="A6" s="2"/>
      <c r="B6" s="527" t="s">
        <v>151</v>
      </c>
      <c r="C6" s="528"/>
      <c r="D6" s="528"/>
      <c r="E6" s="529"/>
      <c r="F6" s="529"/>
      <c r="G6" s="529"/>
      <c r="H6" s="529"/>
      <c r="I6" s="529"/>
      <c r="J6" s="529"/>
      <c r="K6" s="529"/>
      <c r="L6" s="529" t="s">
        <v>154</v>
      </c>
      <c r="M6" s="529"/>
      <c r="N6" s="529"/>
      <c r="O6" s="529"/>
      <c r="P6" s="529"/>
      <c r="Q6" s="529"/>
      <c r="R6" s="533"/>
      <c r="S6" s="533"/>
      <c r="T6" s="533"/>
      <c r="U6" s="533"/>
      <c r="V6" s="534"/>
      <c r="W6" s="537" t="s">
        <v>156</v>
      </c>
      <c r="X6" s="538"/>
      <c r="Y6" s="538"/>
      <c r="Z6" s="538"/>
      <c r="AA6" s="538"/>
      <c r="AB6" s="528"/>
      <c r="AC6" s="539" t="s">
        <v>133</v>
      </c>
      <c r="AD6" s="540"/>
      <c r="AE6" s="540"/>
      <c r="AF6" s="540"/>
      <c r="AG6" s="540"/>
      <c r="AH6" s="540"/>
      <c r="AI6" s="540"/>
      <c r="AJ6" s="540"/>
      <c r="AK6" s="540"/>
      <c r="AL6" s="541"/>
      <c r="AM6" s="371" t="s">
        <v>86</v>
      </c>
      <c r="AN6" s="372"/>
      <c r="AO6" s="372"/>
      <c r="AP6" s="372"/>
      <c r="AQ6" s="372"/>
      <c r="AR6" s="372"/>
      <c r="AS6" s="372"/>
      <c r="AT6" s="373"/>
      <c r="AU6" s="374" t="s">
        <v>82</v>
      </c>
      <c r="AV6" s="375"/>
      <c r="AW6" s="375"/>
      <c r="AX6" s="375"/>
      <c r="AY6" s="376" t="s">
        <v>159</v>
      </c>
      <c r="AZ6" s="377"/>
      <c r="BA6" s="377"/>
      <c r="BB6" s="377"/>
      <c r="BC6" s="377"/>
      <c r="BD6" s="377"/>
      <c r="BE6" s="377"/>
      <c r="BF6" s="377"/>
      <c r="BG6" s="377"/>
      <c r="BH6" s="377"/>
      <c r="BI6" s="377"/>
      <c r="BJ6" s="377"/>
      <c r="BK6" s="377"/>
      <c r="BL6" s="377"/>
      <c r="BM6" s="378"/>
      <c r="BN6" s="379">
        <v>4329260</v>
      </c>
      <c r="BO6" s="380"/>
      <c r="BP6" s="380"/>
      <c r="BQ6" s="380"/>
      <c r="BR6" s="380"/>
      <c r="BS6" s="380"/>
      <c r="BT6" s="380"/>
      <c r="BU6" s="381"/>
      <c r="BV6" s="379">
        <v>5499809</v>
      </c>
      <c r="BW6" s="380"/>
      <c r="BX6" s="380"/>
      <c r="BY6" s="380"/>
      <c r="BZ6" s="380"/>
      <c r="CA6" s="380"/>
      <c r="CB6" s="380"/>
      <c r="CC6" s="381"/>
      <c r="CD6" s="382" t="s">
        <v>160</v>
      </c>
      <c r="CE6" s="383"/>
      <c r="CF6" s="383"/>
      <c r="CG6" s="383"/>
      <c r="CH6" s="383"/>
      <c r="CI6" s="383"/>
      <c r="CJ6" s="383"/>
      <c r="CK6" s="383"/>
      <c r="CL6" s="383"/>
      <c r="CM6" s="383"/>
      <c r="CN6" s="383"/>
      <c r="CO6" s="383"/>
      <c r="CP6" s="383"/>
      <c r="CQ6" s="383"/>
      <c r="CR6" s="383"/>
      <c r="CS6" s="384"/>
      <c r="CT6" s="388">
        <v>99.7</v>
      </c>
      <c r="CU6" s="389"/>
      <c r="CV6" s="389"/>
      <c r="CW6" s="389"/>
      <c r="CX6" s="389"/>
      <c r="CY6" s="389"/>
      <c r="CZ6" s="389"/>
      <c r="DA6" s="390"/>
      <c r="DB6" s="388">
        <v>97.6</v>
      </c>
      <c r="DC6" s="389"/>
      <c r="DD6" s="389"/>
      <c r="DE6" s="389"/>
      <c r="DF6" s="389"/>
      <c r="DG6" s="389"/>
      <c r="DH6" s="389"/>
      <c r="DI6" s="390"/>
    </row>
    <row r="7" spans="1:119" ht="18.75" customHeight="1">
      <c r="A7" s="2"/>
      <c r="B7" s="510"/>
      <c r="C7" s="511"/>
      <c r="D7" s="511"/>
      <c r="E7" s="512"/>
      <c r="F7" s="512"/>
      <c r="G7" s="512"/>
      <c r="H7" s="512"/>
      <c r="I7" s="512"/>
      <c r="J7" s="512"/>
      <c r="K7" s="512"/>
      <c r="L7" s="512"/>
      <c r="M7" s="512"/>
      <c r="N7" s="512"/>
      <c r="O7" s="512"/>
      <c r="P7" s="512"/>
      <c r="Q7" s="512"/>
      <c r="R7" s="518"/>
      <c r="S7" s="518"/>
      <c r="T7" s="518"/>
      <c r="U7" s="518"/>
      <c r="V7" s="519"/>
      <c r="W7" s="522"/>
      <c r="X7" s="501"/>
      <c r="Y7" s="501"/>
      <c r="Z7" s="501"/>
      <c r="AA7" s="501"/>
      <c r="AB7" s="511"/>
      <c r="AC7" s="542"/>
      <c r="AD7" s="500"/>
      <c r="AE7" s="500"/>
      <c r="AF7" s="500"/>
      <c r="AG7" s="500"/>
      <c r="AH7" s="500"/>
      <c r="AI7" s="500"/>
      <c r="AJ7" s="500"/>
      <c r="AK7" s="500"/>
      <c r="AL7" s="543"/>
      <c r="AM7" s="371" t="s">
        <v>161</v>
      </c>
      <c r="AN7" s="372"/>
      <c r="AO7" s="372"/>
      <c r="AP7" s="372"/>
      <c r="AQ7" s="372"/>
      <c r="AR7" s="372"/>
      <c r="AS7" s="372"/>
      <c r="AT7" s="373"/>
      <c r="AU7" s="374" t="s">
        <v>163</v>
      </c>
      <c r="AV7" s="375"/>
      <c r="AW7" s="375"/>
      <c r="AX7" s="375"/>
      <c r="AY7" s="376" t="s">
        <v>164</v>
      </c>
      <c r="AZ7" s="377"/>
      <c r="BA7" s="377"/>
      <c r="BB7" s="377"/>
      <c r="BC7" s="377"/>
      <c r="BD7" s="377"/>
      <c r="BE7" s="377"/>
      <c r="BF7" s="377"/>
      <c r="BG7" s="377"/>
      <c r="BH7" s="377"/>
      <c r="BI7" s="377"/>
      <c r="BJ7" s="377"/>
      <c r="BK7" s="377"/>
      <c r="BL7" s="377"/>
      <c r="BM7" s="378"/>
      <c r="BN7" s="379">
        <v>507249</v>
      </c>
      <c r="BO7" s="380"/>
      <c r="BP7" s="380"/>
      <c r="BQ7" s="380"/>
      <c r="BR7" s="380"/>
      <c r="BS7" s="380"/>
      <c r="BT7" s="380"/>
      <c r="BU7" s="381"/>
      <c r="BV7" s="379">
        <v>537280</v>
      </c>
      <c r="BW7" s="380"/>
      <c r="BX7" s="380"/>
      <c r="BY7" s="380"/>
      <c r="BZ7" s="380"/>
      <c r="CA7" s="380"/>
      <c r="CB7" s="380"/>
      <c r="CC7" s="381"/>
      <c r="CD7" s="382" t="s">
        <v>165</v>
      </c>
      <c r="CE7" s="383"/>
      <c r="CF7" s="383"/>
      <c r="CG7" s="383"/>
      <c r="CH7" s="383"/>
      <c r="CI7" s="383"/>
      <c r="CJ7" s="383"/>
      <c r="CK7" s="383"/>
      <c r="CL7" s="383"/>
      <c r="CM7" s="383"/>
      <c r="CN7" s="383"/>
      <c r="CO7" s="383"/>
      <c r="CP7" s="383"/>
      <c r="CQ7" s="383"/>
      <c r="CR7" s="383"/>
      <c r="CS7" s="384"/>
      <c r="CT7" s="379">
        <v>46124629</v>
      </c>
      <c r="CU7" s="380"/>
      <c r="CV7" s="380"/>
      <c r="CW7" s="380"/>
      <c r="CX7" s="380"/>
      <c r="CY7" s="380"/>
      <c r="CZ7" s="380"/>
      <c r="DA7" s="381"/>
      <c r="DB7" s="379">
        <v>47417141</v>
      </c>
      <c r="DC7" s="380"/>
      <c r="DD7" s="380"/>
      <c r="DE7" s="380"/>
      <c r="DF7" s="380"/>
      <c r="DG7" s="380"/>
      <c r="DH7" s="380"/>
      <c r="DI7" s="381"/>
    </row>
    <row r="8" spans="1:119" ht="18.75" customHeight="1">
      <c r="A8" s="2"/>
      <c r="B8" s="530"/>
      <c r="C8" s="531"/>
      <c r="D8" s="531"/>
      <c r="E8" s="532"/>
      <c r="F8" s="532"/>
      <c r="G8" s="532"/>
      <c r="H8" s="532"/>
      <c r="I8" s="532"/>
      <c r="J8" s="532"/>
      <c r="K8" s="532"/>
      <c r="L8" s="532"/>
      <c r="M8" s="532"/>
      <c r="N8" s="532"/>
      <c r="O8" s="532"/>
      <c r="P8" s="532"/>
      <c r="Q8" s="532"/>
      <c r="R8" s="535"/>
      <c r="S8" s="535"/>
      <c r="T8" s="535"/>
      <c r="U8" s="535"/>
      <c r="V8" s="536"/>
      <c r="W8" s="469"/>
      <c r="X8" s="470"/>
      <c r="Y8" s="470"/>
      <c r="Z8" s="470"/>
      <c r="AA8" s="470"/>
      <c r="AB8" s="531"/>
      <c r="AC8" s="544"/>
      <c r="AD8" s="545"/>
      <c r="AE8" s="545"/>
      <c r="AF8" s="545"/>
      <c r="AG8" s="545"/>
      <c r="AH8" s="545"/>
      <c r="AI8" s="545"/>
      <c r="AJ8" s="545"/>
      <c r="AK8" s="545"/>
      <c r="AL8" s="546"/>
      <c r="AM8" s="371" t="s">
        <v>166</v>
      </c>
      <c r="AN8" s="372"/>
      <c r="AO8" s="372"/>
      <c r="AP8" s="372"/>
      <c r="AQ8" s="372"/>
      <c r="AR8" s="372"/>
      <c r="AS8" s="372"/>
      <c r="AT8" s="373"/>
      <c r="AU8" s="374" t="s">
        <v>82</v>
      </c>
      <c r="AV8" s="375"/>
      <c r="AW8" s="375"/>
      <c r="AX8" s="375"/>
      <c r="AY8" s="376" t="s">
        <v>169</v>
      </c>
      <c r="AZ8" s="377"/>
      <c r="BA8" s="377"/>
      <c r="BB8" s="377"/>
      <c r="BC8" s="377"/>
      <c r="BD8" s="377"/>
      <c r="BE8" s="377"/>
      <c r="BF8" s="377"/>
      <c r="BG8" s="377"/>
      <c r="BH8" s="377"/>
      <c r="BI8" s="377"/>
      <c r="BJ8" s="377"/>
      <c r="BK8" s="377"/>
      <c r="BL8" s="377"/>
      <c r="BM8" s="378"/>
      <c r="BN8" s="379">
        <v>3822011</v>
      </c>
      <c r="BO8" s="380"/>
      <c r="BP8" s="380"/>
      <c r="BQ8" s="380"/>
      <c r="BR8" s="380"/>
      <c r="BS8" s="380"/>
      <c r="BT8" s="380"/>
      <c r="BU8" s="381"/>
      <c r="BV8" s="379">
        <v>4962529</v>
      </c>
      <c r="BW8" s="380"/>
      <c r="BX8" s="380"/>
      <c r="BY8" s="380"/>
      <c r="BZ8" s="380"/>
      <c r="CA8" s="380"/>
      <c r="CB8" s="380"/>
      <c r="CC8" s="381"/>
      <c r="CD8" s="382" t="s">
        <v>170</v>
      </c>
      <c r="CE8" s="383"/>
      <c r="CF8" s="383"/>
      <c r="CG8" s="383"/>
      <c r="CH8" s="383"/>
      <c r="CI8" s="383"/>
      <c r="CJ8" s="383"/>
      <c r="CK8" s="383"/>
      <c r="CL8" s="383"/>
      <c r="CM8" s="383"/>
      <c r="CN8" s="383"/>
      <c r="CO8" s="383"/>
      <c r="CP8" s="383"/>
      <c r="CQ8" s="383"/>
      <c r="CR8" s="383"/>
      <c r="CS8" s="384"/>
      <c r="CT8" s="391">
        <v>0.73</v>
      </c>
      <c r="CU8" s="392"/>
      <c r="CV8" s="392"/>
      <c r="CW8" s="392"/>
      <c r="CX8" s="392"/>
      <c r="CY8" s="392"/>
      <c r="CZ8" s="392"/>
      <c r="DA8" s="393"/>
      <c r="DB8" s="391">
        <v>0.74</v>
      </c>
      <c r="DC8" s="392"/>
      <c r="DD8" s="392"/>
      <c r="DE8" s="392"/>
      <c r="DF8" s="392"/>
      <c r="DG8" s="392"/>
      <c r="DH8" s="392"/>
      <c r="DI8" s="393"/>
    </row>
    <row r="9" spans="1:119" ht="18.75" customHeight="1">
      <c r="A9" s="2"/>
      <c r="B9" s="353" t="s">
        <v>17</v>
      </c>
      <c r="C9" s="354"/>
      <c r="D9" s="354"/>
      <c r="E9" s="354"/>
      <c r="F9" s="354"/>
      <c r="G9" s="354"/>
      <c r="H9" s="354"/>
      <c r="I9" s="354"/>
      <c r="J9" s="354"/>
      <c r="K9" s="451"/>
      <c r="L9" s="404" t="s">
        <v>12</v>
      </c>
      <c r="M9" s="405"/>
      <c r="N9" s="405"/>
      <c r="O9" s="405"/>
      <c r="P9" s="405"/>
      <c r="Q9" s="406"/>
      <c r="R9" s="407">
        <v>229792</v>
      </c>
      <c r="S9" s="408"/>
      <c r="T9" s="408"/>
      <c r="U9" s="408"/>
      <c r="V9" s="409"/>
      <c r="W9" s="356" t="s">
        <v>172</v>
      </c>
      <c r="X9" s="357"/>
      <c r="Y9" s="357"/>
      <c r="Z9" s="357"/>
      <c r="AA9" s="357"/>
      <c r="AB9" s="357"/>
      <c r="AC9" s="357"/>
      <c r="AD9" s="357"/>
      <c r="AE9" s="357"/>
      <c r="AF9" s="357"/>
      <c r="AG9" s="357"/>
      <c r="AH9" s="357"/>
      <c r="AI9" s="357"/>
      <c r="AJ9" s="357"/>
      <c r="AK9" s="357"/>
      <c r="AL9" s="358"/>
      <c r="AM9" s="371" t="s">
        <v>173</v>
      </c>
      <c r="AN9" s="372"/>
      <c r="AO9" s="372"/>
      <c r="AP9" s="372"/>
      <c r="AQ9" s="372"/>
      <c r="AR9" s="372"/>
      <c r="AS9" s="372"/>
      <c r="AT9" s="373"/>
      <c r="AU9" s="374" t="s">
        <v>82</v>
      </c>
      <c r="AV9" s="375"/>
      <c r="AW9" s="375"/>
      <c r="AX9" s="375"/>
      <c r="AY9" s="376" t="s">
        <v>83</v>
      </c>
      <c r="AZ9" s="377"/>
      <c r="BA9" s="377"/>
      <c r="BB9" s="377"/>
      <c r="BC9" s="377"/>
      <c r="BD9" s="377"/>
      <c r="BE9" s="377"/>
      <c r="BF9" s="377"/>
      <c r="BG9" s="377"/>
      <c r="BH9" s="377"/>
      <c r="BI9" s="377"/>
      <c r="BJ9" s="377"/>
      <c r="BK9" s="377"/>
      <c r="BL9" s="377"/>
      <c r="BM9" s="378"/>
      <c r="BN9" s="379">
        <v>-1140518</v>
      </c>
      <c r="BO9" s="380"/>
      <c r="BP9" s="380"/>
      <c r="BQ9" s="380"/>
      <c r="BR9" s="380"/>
      <c r="BS9" s="380"/>
      <c r="BT9" s="380"/>
      <c r="BU9" s="381"/>
      <c r="BV9" s="379">
        <v>1738422</v>
      </c>
      <c r="BW9" s="380"/>
      <c r="BX9" s="380"/>
      <c r="BY9" s="380"/>
      <c r="BZ9" s="380"/>
      <c r="CA9" s="380"/>
      <c r="CB9" s="380"/>
      <c r="CC9" s="381"/>
      <c r="CD9" s="382" t="s">
        <v>80</v>
      </c>
      <c r="CE9" s="383"/>
      <c r="CF9" s="383"/>
      <c r="CG9" s="383"/>
      <c r="CH9" s="383"/>
      <c r="CI9" s="383"/>
      <c r="CJ9" s="383"/>
      <c r="CK9" s="383"/>
      <c r="CL9" s="383"/>
      <c r="CM9" s="383"/>
      <c r="CN9" s="383"/>
      <c r="CO9" s="383"/>
      <c r="CP9" s="383"/>
      <c r="CQ9" s="383"/>
      <c r="CR9" s="383"/>
      <c r="CS9" s="384"/>
      <c r="CT9" s="385">
        <v>14.4</v>
      </c>
      <c r="CU9" s="386"/>
      <c r="CV9" s="386"/>
      <c r="CW9" s="386"/>
      <c r="CX9" s="386"/>
      <c r="CY9" s="386"/>
      <c r="CZ9" s="386"/>
      <c r="DA9" s="387"/>
      <c r="DB9" s="385">
        <v>12.4</v>
      </c>
      <c r="DC9" s="386"/>
      <c r="DD9" s="386"/>
      <c r="DE9" s="386"/>
      <c r="DF9" s="386"/>
      <c r="DG9" s="386"/>
      <c r="DH9" s="386"/>
      <c r="DI9" s="387"/>
    </row>
    <row r="10" spans="1:119" ht="18.75" customHeight="1">
      <c r="A10" s="2"/>
      <c r="B10" s="353"/>
      <c r="C10" s="354"/>
      <c r="D10" s="354"/>
      <c r="E10" s="354"/>
      <c r="F10" s="354"/>
      <c r="G10" s="354"/>
      <c r="H10" s="354"/>
      <c r="I10" s="354"/>
      <c r="J10" s="354"/>
      <c r="K10" s="451"/>
      <c r="L10" s="394" t="s">
        <v>176</v>
      </c>
      <c r="M10" s="372"/>
      <c r="N10" s="372"/>
      <c r="O10" s="372"/>
      <c r="P10" s="372"/>
      <c r="Q10" s="373"/>
      <c r="R10" s="395">
        <v>232709</v>
      </c>
      <c r="S10" s="396"/>
      <c r="T10" s="396"/>
      <c r="U10" s="396"/>
      <c r="V10" s="397"/>
      <c r="W10" s="522"/>
      <c r="X10" s="501"/>
      <c r="Y10" s="501"/>
      <c r="Z10" s="501"/>
      <c r="AA10" s="501"/>
      <c r="AB10" s="501"/>
      <c r="AC10" s="501"/>
      <c r="AD10" s="501"/>
      <c r="AE10" s="501"/>
      <c r="AF10" s="501"/>
      <c r="AG10" s="501"/>
      <c r="AH10" s="501"/>
      <c r="AI10" s="501"/>
      <c r="AJ10" s="501"/>
      <c r="AK10" s="501"/>
      <c r="AL10" s="525"/>
      <c r="AM10" s="371" t="s">
        <v>177</v>
      </c>
      <c r="AN10" s="372"/>
      <c r="AO10" s="372"/>
      <c r="AP10" s="372"/>
      <c r="AQ10" s="372"/>
      <c r="AR10" s="372"/>
      <c r="AS10" s="372"/>
      <c r="AT10" s="373"/>
      <c r="AU10" s="374" t="s">
        <v>82</v>
      </c>
      <c r="AV10" s="375"/>
      <c r="AW10" s="375"/>
      <c r="AX10" s="375"/>
      <c r="AY10" s="376" t="s">
        <v>179</v>
      </c>
      <c r="AZ10" s="377"/>
      <c r="BA10" s="377"/>
      <c r="BB10" s="377"/>
      <c r="BC10" s="377"/>
      <c r="BD10" s="377"/>
      <c r="BE10" s="377"/>
      <c r="BF10" s="377"/>
      <c r="BG10" s="377"/>
      <c r="BH10" s="377"/>
      <c r="BI10" s="377"/>
      <c r="BJ10" s="377"/>
      <c r="BK10" s="377"/>
      <c r="BL10" s="377"/>
      <c r="BM10" s="378"/>
      <c r="BN10" s="379">
        <v>34883</v>
      </c>
      <c r="BO10" s="380"/>
      <c r="BP10" s="380"/>
      <c r="BQ10" s="380"/>
      <c r="BR10" s="380"/>
      <c r="BS10" s="380"/>
      <c r="BT10" s="380"/>
      <c r="BU10" s="381"/>
      <c r="BV10" s="379">
        <v>1941279</v>
      </c>
      <c r="BW10" s="380"/>
      <c r="BX10" s="380"/>
      <c r="BY10" s="380"/>
      <c r="BZ10" s="380"/>
      <c r="CA10" s="380"/>
      <c r="CB10" s="380"/>
      <c r="CC10" s="381"/>
      <c r="CD10" s="22" t="s">
        <v>180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c r="A11" s="2"/>
      <c r="B11" s="353"/>
      <c r="C11" s="354"/>
      <c r="D11" s="354"/>
      <c r="E11" s="354"/>
      <c r="F11" s="354"/>
      <c r="G11" s="354"/>
      <c r="H11" s="354"/>
      <c r="I11" s="354"/>
      <c r="J11" s="354"/>
      <c r="K11" s="451"/>
      <c r="L11" s="398" t="s">
        <v>184</v>
      </c>
      <c r="M11" s="399"/>
      <c r="N11" s="399"/>
      <c r="O11" s="399"/>
      <c r="P11" s="399"/>
      <c r="Q11" s="400"/>
      <c r="R11" s="401" t="s">
        <v>185</v>
      </c>
      <c r="S11" s="402"/>
      <c r="T11" s="402"/>
      <c r="U11" s="402"/>
      <c r="V11" s="403"/>
      <c r="W11" s="522"/>
      <c r="X11" s="501"/>
      <c r="Y11" s="501"/>
      <c r="Z11" s="501"/>
      <c r="AA11" s="501"/>
      <c r="AB11" s="501"/>
      <c r="AC11" s="501"/>
      <c r="AD11" s="501"/>
      <c r="AE11" s="501"/>
      <c r="AF11" s="501"/>
      <c r="AG11" s="501"/>
      <c r="AH11" s="501"/>
      <c r="AI11" s="501"/>
      <c r="AJ11" s="501"/>
      <c r="AK11" s="501"/>
      <c r="AL11" s="525"/>
      <c r="AM11" s="371" t="s">
        <v>187</v>
      </c>
      <c r="AN11" s="372"/>
      <c r="AO11" s="372"/>
      <c r="AP11" s="372"/>
      <c r="AQ11" s="372"/>
      <c r="AR11" s="372"/>
      <c r="AS11" s="372"/>
      <c r="AT11" s="373"/>
      <c r="AU11" s="374" t="s">
        <v>82</v>
      </c>
      <c r="AV11" s="375"/>
      <c r="AW11" s="375"/>
      <c r="AX11" s="375"/>
      <c r="AY11" s="376" t="s">
        <v>188</v>
      </c>
      <c r="AZ11" s="377"/>
      <c r="BA11" s="377"/>
      <c r="BB11" s="377"/>
      <c r="BC11" s="377"/>
      <c r="BD11" s="377"/>
      <c r="BE11" s="377"/>
      <c r="BF11" s="377"/>
      <c r="BG11" s="377"/>
      <c r="BH11" s="377"/>
      <c r="BI11" s="377"/>
      <c r="BJ11" s="377"/>
      <c r="BK11" s="377"/>
      <c r="BL11" s="377"/>
      <c r="BM11" s="378"/>
      <c r="BN11" s="379">
        <v>1202068</v>
      </c>
      <c r="BO11" s="380"/>
      <c r="BP11" s="380"/>
      <c r="BQ11" s="380"/>
      <c r="BR11" s="380"/>
      <c r="BS11" s="380"/>
      <c r="BT11" s="380"/>
      <c r="BU11" s="381"/>
      <c r="BV11" s="379">
        <v>0</v>
      </c>
      <c r="BW11" s="380"/>
      <c r="BX11" s="380"/>
      <c r="BY11" s="380"/>
      <c r="BZ11" s="380"/>
      <c r="CA11" s="380"/>
      <c r="CB11" s="380"/>
      <c r="CC11" s="381"/>
      <c r="CD11" s="382" t="s">
        <v>191</v>
      </c>
      <c r="CE11" s="383"/>
      <c r="CF11" s="383"/>
      <c r="CG11" s="383"/>
      <c r="CH11" s="383"/>
      <c r="CI11" s="383"/>
      <c r="CJ11" s="383"/>
      <c r="CK11" s="383"/>
      <c r="CL11" s="383"/>
      <c r="CM11" s="383"/>
      <c r="CN11" s="383"/>
      <c r="CO11" s="383"/>
      <c r="CP11" s="383"/>
      <c r="CQ11" s="383"/>
      <c r="CR11" s="383"/>
      <c r="CS11" s="384"/>
      <c r="CT11" s="391" t="s">
        <v>192</v>
      </c>
      <c r="CU11" s="392"/>
      <c r="CV11" s="392"/>
      <c r="CW11" s="392"/>
      <c r="CX11" s="392"/>
      <c r="CY11" s="392"/>
      <c r="CZ11" s="392"/>
      <c r="DA11" s="393"/>
      <c r="DB11" s="391" t="s">
        <v>192</v>
      </c>
      <c r="DC11" s="392"/>
      <c r="DD11" s="392"/>
      <c r="DE11" s="392"/>
      <c r="DF11" s="392"/>
      <c r="DG11" s="392"/>
      <c r="DH11" s="392"/>
      <c r="DI11" s="393"/>
    </row>
    <row r="12" spans="1:119" ht="18.75" customHeight="1">
      <c r="A12" s="2"/>
      <c r="B12" s="547" t="s">
        <v>194</v>
      </c>
      <c r="C12" s="548"/>
      <c r="D12" s="548"/>
      <c r="E12" s="548"/>
      <c r="F12" s="548"/>
      <c r="G12" s="548"/>
      <c r="H12" s="548"/>
      <c r="I12" s="548"/>
      <c r="J12" s="548"/>
      <c r="K12" s="549"/>
      <c r="L12" s="417" t="s">
        <v>195</v>
      </c>
      <c r="M12" s="418"/>
      <c r="N12" s="418"/>
      <c r="O12" s="418"/>
      <c r="P12" s="418"/>
      <c r="Q12" s="419"/>
      <c r="R12" s="420">
        <v>231726</v>
      </c>
      <c r="S12" s="421"/>
      <c r="T12" s="421"/>
      <c r="U12" s="421"/>
      <c r="V12" s="422"/>
      <c r="W12" s="423" t="s">
        <v>6</v>
      </c>
      <c r="X12" s="375"/>
      <c r="Y12" s="375"/>
      <c r="Z12" s="375"/>
      <c r="AA12" s="375"/>
      <c r="AB12" s="424"/>
      <c r="AC12" s="425" t="s">
        <v>110</v>
      </c>
      <c r="AD12" s="426"/>
      <c r="AE12" s="426"/>
      <c r="AF12" s="426"/>
      <c r="AG12" s="427"/>
      <c r="AH12" s="425" t="s">
        <v>197</v>
      </c>
      <c r="AI12" s="426"/>
      <c r="AJ12" s="426"/>
      <c r="AK12" s="426"/>
      <c r="AL12" s="428"/>
      <c r="AM12" s="371" t="s">
        <v>198</v>
      </c>
      <c r="AN12" s="372"/>
      <c r="AO12" s="372"/>
      <c r="AP12" s="372"/>
      <c r="AQ12" s="372"/>
      <c r="AR12" s="372"/>
      <c r="AS12" s="372"/>
      <c r="AT12" s="373"/>
      <c r="AU12" s="374" t="s">
        <v>82</v>
      </c>
      <c r="AV12" s="375"/>
      <c r="AW12" s="375"/>
      <c r="AX12" s="375"/>
      <c r="AY12" s="376" t="s">
        <v>201</v>
      </c>
      <c r="AZ12" s="377"/>
      <c r="BA12" s="377"/>
      <c r="BB12" s="377"/>
      <c r="BC12" s="377"/>
      <c r="BD12" s="377"/>
      <c r="BE12" s="377"/>
      <c r="BF12" s="377"/>
      <c r="BG12" s="377"/>
      <c r="BH12" s="377"/>
      <c r="BI12" s="377"/>
      <c r="BJ12" s="377"/>
      <c r="BK12" s="377"/>
      <c r="BL12" s="377"/>
      <c r="BM12" s="378"/>
      <c r="BN12" s="379">
        <v>0</v>
      </c>
      <c r="BO12" s="380"/>
      <c r="BP12" s="380"/>
      <c r="BQ12" s="380"/>
      <c r="BR12" s="380"/>
      <c r="BS12" s="380"/>
      <c r="BT12" s="380"/>
      <c r="BU12" s="381"/>
      <c r="BV12" s="379">
        <v>67128</v>
      </c>
      <c r="BW12" s="380"/>
      <c r="BX12" s="380"/>
      <c r="BY12" s="380"/>
      <c r="BZ12" s="380"/>
      <c r="CA12" s="380"/>
      <c r="CB12" s="380"/>
      <c r="CC12" s="381"/>
      <c r="CD12" s="382" t="s">
        <v>203</v>
      </c>
      <c r="CE12" s="383"/>
      <c r="CF12" s="383"/>
      <c r="CG12" s="383"/>
      <c r="CH12" s="383"/>
      <c r="CI12" s="383"/>
      <c r="CJ12" s="383"/>
      <c r="CK12" s="383"/>
      <c r="CL12" s="383"/>
      <c r="CM12" s="383"/>
      <c r="CN12" s="383"/>
      <c r="CO12" s="383"/>
      <c r="CP12" s="383"/>
      <c r="CQ12" s="383"/>
      <c r="CR12" s="383"/>
      <c r="CS12" s="384"/>
      <c r="CT12" s="391" t="s">
        <v>192</v>
      </c>
      <c r="CU12" s="392"/>
      <c r="CV12" s="392"/>
      <c r="CW12" s="392"/>
      <c r="CX12" s="392"/>
      <c r="CY12" s="392"/>
      <c r="CZ12" s="392"/>
      <c r="DA12" s="393"/>
      <c r="DB12" s="391" t="s">
        <v>192</v>
      </c>
      <c r="DC12" s="392"/>
      <c r="DD12" s="392"/>
      <c r="DE12" s="392"/>
      <c r="DF12" s="392"/>
      <c r="DG12" s="392"/>
      <c r="DH12" s="392"/>
      <c r="DI12" s="393"/>
    </row>
    <row r="13" spans="1:119" ht="18.75" customHeight="1">
      <c r="A13" s="2"/>
      <c r="B13" s="550"/>
      <c r="C13" s="551"/>
      <c r="D13" s="551"/>
      <c r="E13" s="551"/>
      <c r="F13" s="551"/>
      <c r="G13" s="551"/>
      <c r="H13" s="551"/>
      <c r="I13" s="551"/>
      <c r="J13" s="551"/>
      <c r="K13" s="552"/>
      <c r="L13" s="14"/>
      <c r="M13" s="410" t="s">
        <v>205</v>
      </c>
      <c r="N13" s="411"/>
      <c r="O13" s="411"/>
      <c r="P13" s="411"/>
      <c r="Q13" s="412"/>
      <c r="R13" s="413">
        <v>226746</v>
      </c>
      <c r="S13" s="414"/>
      <c r="T13" s="414"/>
      <c r="U13" s="414"/>
      <c r="V13" s="415"/>
      <c r="W13" s="537" t="s">
        <v>206</v>
      </c>
      <c r="X13" s="538"/>
      <c r="Y13" s="538"/>
      <c r="Z13" s="538"/>
      <c r="AA13" s="538"/>
      <c r="AB13" s="528"/>
      <c r="AC13" s="395">
        <v>1154</v>
      </c>
      <c r="AD13" s="396"/>
      <c r="AE13" s="396"/>
      <c r="AF13" s="396"/>
      <c r="AG13" s="416"/>
      <c r="AH13" s="395">
        <v>1325</v>
      </c>
      <c r="AI13" s="396"/>
      <c r="AJ13" s="396"/>
      <c r="AK13" s="396"/>
      <c r="AL13" s="397"/>
      <c r="AM13" s="371" t="s">
        <v>208</v>
      </c>
      <c r="AN13" s="372"/>
      <c r="AO13" s="372"/>
      <c r="AP13" s="372"/>
      <c r="AQ13" s="372"/>
      <c r="AR13" s="372"/>
      <c r="AS13" s="372"/>
      <c r="AT13" s="373"/>
      <c r="AU13" s="374" t="s">
        <v>163</v>
      </c>
      <c r="AV13" s="375"/>
      <c r="AW13" s="375"/>
      <c r="AX13" s="375"/>
      <c r="AY13" s="376" t="s">
        <v>210</v>
      </c>
      <c r="AZ13" s="377"/>
      <c r="BA13" s="377"/>
      <c r="BB13" s="377"/>
      <c r="BC13" s="377"/>
      <c r="BD13" s="377"/>
      <c r="BE13" s="377"/>
      <c r="BF13" s="377"/>
      <c r="BG13" s="377"/>
      <c r="BH13" s="377"/>
      <c r="BI13" s="377"/>
      <c r="BJ13" s="377"/>
      <c r="BK13" s="377"/>
      <c r="BL13" s="377"/>
      <c r="BM13" s="378"/>
      <c r="BN13" s="379">
        <v>96433</v>
      </c>
      <c r="BO13" s="380"/>
      <c r="BP13" s="380"/>
      <c r="BQ13" s="380"/>
      <c r="BR13" s="380"/>
      <c r="BS13" s="380"/>
      <c r="BT13" s="380"/>
      <c r="BU13" s="381"/>
      <c r="BV13" s="379">
        <v>3612573</v>
      </c>
      <c r="BW13" s="380"/>
      <c r="BX13" s="380"/>
      <c r="BY13" s="380"/>
      <c r="BZ13" s="380"/>
      <c r="CA13" s="380"/>
      <c r="CB13" s="380"/>
      <c r="CC13" s="381"/>
      <c r="CD13" s="382" t="s">
        <v>211</v>
      </c>
      <c r="CE13" s="383"/>
      <c r="CF13" s="383"/>
      <c r="CG13" s="383"/>
      <c r="CH13" s="383"/>
      <c r="CI13" s="383"/>
      <c r="CJ13" s="383"/>
      <c r="CK13" s="383"/>
      <c r="CL13" s="383"/>
      <c r="CM13" s="383"/>
      <c r="CN13" s="383"/>
      <c r="CO13" s="383"/>
      <c r="CP13" s="383"/>
      <c r="CQ13" s="383"/>
      <c r="CR13" s="383"/>
      <c r="CS13" s="384"/>
      <c r="CT13" s="385">
        <v>2.8</v>
      </c>
      <c r="CU13" s="386"/>
      <c r="CV13" s="386"/>
      <c r="CW13" s="386"/>
      <c r="CX13" s="386"/>
      <c r="CY13" s="386"/>
      <c r="CZ13" s="386"/>
      <c r="DA13" s="387"/>
      <c r="DB13" s="385">
        <v>3.1</v>
      </c>
      <c r="DC13" s="386"/>
      <c r="DD13" s="386"/>
      <c r="DE13" s="386"/>
      <c r="DF13" s="386"/>
      <c r="DG13" s="386"/>
      <c r="DH13" s="386"/>
      <c r="DI13" s="387"/>
    </row>
    <row r="14" spans="1:119" ht="18.75" customHeight="1">
      <c r="A14" s="2"/>
      <c r="B14" s="550"/>
      <c r="C14" s="551"/>
      <c r="D14" s="551"/>
      <c r="E14" s="551"/>
      <c r="F14" s="551"/>
      <c r="G14" s="551"/>
      <c r="H14" s="551"/>
      <c r="I14" s="551"/>
      <c r="J14" s="551"/>
      <c r="K14" s="552"/>
      <c r="L14" s="435" t="s">
        <v>212</v>
      </c>
      <c r="M14" s="436"/>
      <c r="N14" s="436"/>
      <c r="O14" s="436"/>
      <c r="P14" s="436"/>
      <c r="Q14" s="437"/>
      <c r="R14" s="413">
        <v>232864</v>
      </c>
      <c r="S14" s="414"/>
      <c r="T14" s="414"/>
      <c r="U14" s="414"/>
      <c r="V14" s="415"/>
      <c r="W14" s="523"/>
      <c r="X14" s="524"/>
      <c r="Y14" s="524"/>
      <c r="Z14" s="524"/>
      <c r="AA14" s="524"/>
      <c r="AB14" s="514"/>
      <c r="AC14" s="438">
        <v>1.1000000000000001</v>
      </c>
      <c r="AD14" s="439"/>
      <c r="AE14" s="439"/>
      <c r="AF14" s="439"/>
      <c r="AG14" s="440"/>
      <c r="AH14" s="438">
        <v>1.3</v>
      </c>
      <c r="AI14" s="439"/>
      <c r="AJ14" s="439"/>
      <c r="AK14" s="439"/>
      <c r="AL14" s="441"/>
      <c r="AM14" s="371"/>
      <c r="AN14" s="372"/>
      <c r="AO14" s="372"/>
      <c r="AP14" s="372"/>
      <c r="AQ14" s="372"/>
      <c r="AR14" s="372"/>
      <c r="AS14" s="372"/>
      <c r="AT14" s="373"/>
      <c r="AU14" s="374"/>
      <c r="AV14" s="375"/>
      <c r="AW14" s="375"/>
      <c r="AX14" s="375"/>
      <c r="AY14" s="376"/>
      <c r="AZ14" s="377"/>
      <c r="BA14" s="377"/>
      <c r="BB14" s="377"/>
      <c r="BC14" s="377"/>
      <c r="BD14" s="377"/>
      <c r="BE14" s="377"/>
      <c r="BF14" s="377"/>
      <c r="BG14" s="377"/>
      <c r="BH14" s="377"/>
      <c r="BI14" s="377"/>
      <c r="BJ14" s="377"/>
      <c r="BK14" s="377"/>
      <c r="BL14" s="377"/>
      <c r="BM14" s="378"/>
      <c r="BN14" s="379"/>
      <c r="BO14" s="380"/>
      <c r="BP14" s="380"/>
      <c r="BQ14" s="380"/>
      <c r="BR14" s="380"/>
      <c r="BS14" s="380"/>
      <c r="BT14" s="380"/>
      <c r="BU14" s="381"/>
      <c r="BV14" s="379"/>
      <c r="BW14" s="380"/>
      <c r="BX14" s="380"/>
      <c r="BY14" s="380"/>
      <c r="BZ14" s="380"/>
      <c r="CA14" s="380"/>
      <c r="CB14" s="380"/>
      <c r="CC14" s="381"/>
      <c r="CD14" s="429" t="s">
        <v>215</v>
      </c>
      <c r="CE14" s="430"/>
      <c r="CF14" s="430"/>
      <c r="CG14" s="430"/>
      <c r="CH14" s="430"/>
      <c r="CI14" s="430"/>
      <c r="CJ14" s="430"/>
      <c r="CK14" s="430"/>
      <c r="CL14" s="430"/>
      <c r="CM14" s="430"/>
      <c r="CN14" s="430"/>
      <c r="CO14" s="430"/>
      <c r="CP14" s="430"/>
      <c r="CQ14" s="430"/>
      <c r="CR14" s="430"/>
      <c r="CS14" s="431"/>
      <c r="CT14" s="432">
        <v>9.9</v>
      </c>
      <c r="CU14" s="433"/>
      <c r="CV14" s="433"/>
      <c r="CW14" s="433"/>
      <c r="CX14" s="433"/>
      <c r="CY14" s="433"/>
      <c r="CZ14" s="433"/>
      <c r="DA14" s="434"/>
      <c r="DB14" s="432">
        <v>3.7</v>
      </c>
      <c r="DC14" s="433"/>
      <c r="DD14" s="433"/>
      <c r="DE14" s="433"/>
      <c r="DF14" s="433"/>
      <c r="DG14" s="433"/>
      <c r="DH14" s="433"/>
      <c r="DI14" s="434"/>
    </row>
    <row r="15" spans="1:119" ht="18.75" customHeight="1">
      <c r="A15" s="2"/>
      <c r="B15" s="550"/>
      <c r="C15" s="551"/>
      <c r="D15" s="551"/>
      <c r="E15" s="551"/>
      <c r="F15" s="551"/>
      <c r="G15" s="551"/>
      <c r="H15" s="551"/>
      <c r="I15" s="551"/>
      <c r="J15" s="551"/>
      <c r="K15" s="552"/>
      <c r="L15" s="14"/>
      <c r="M15" s="410" t="s">
        <v>205</v>
      </c>
      <c r="N15" s="411"/>
      <c r="O15" s="411"/>
      <c r="P15" s="411"/>
      <c r="Q15" s="412"/>
      <c r="R15" s="413">
        <v>228371</v>
      </c>
      <c r="S15" s="414"/>
      <c r="T15" s="414"/>
      <c r="U15" s="414"/>
      <c r="V15" s="415"/>
      <c r="W15" s="537" t="s">
        <v>4</v>
      </c>
      <c r="X15" s="538"/>
      <c r="Y15" s="538"/>
      <c r="Z15" s="538"/>
      <c r="AA15" s="538"/>
      <c r="AB15" s="528"/>
      <c r="AC15" s="395">
        <v>22446</v>
      </c>
      <c r="AD15" s="396"/>
      <c r="AE15" s="396"/>
      <c r="AF15" s="396"/>
      <c r="AG15" s="416"/>
      <c r="AH15" s="395">
        <v>25122</v>
      </c>
      <c r="AI15" s="396"/>
      <c r="AJ15" s="396"/>
      <c r="AK15" s="396"/>
      <c r="AL15" s="397"/>
      <c r="AM15" s="371"/>
      <c r="AN15" s="372"/>
      <c r="AO15" s="372"/>
      <c r="AP15" s="372"/>
      <c r="AQ15" s="372"/>
      <c r="AR15" s="372"/>
      <c r="AS15" s="372"/>
      <c r="AT15" s="373"/>
      <c r="AU15" s="374"/>
      <c r="AV15" s="375"/>
      <c r="AW15" s="375"/>
      <c r="AX15" s="375"/>
      <c r="AY15" s="359" t="s">
        <v>217</v>
      </c>
      <c r="AZ15" s="360"/>
      <c r="BA15" s="360"/>
      <c r="BB15" s="360"/>
      <c r="BC15" s="360"/>
      <c r="BD15" s="360"/>
      <c r="BE15" s="360"/>
      <c r="BF15" s="360"/>
      <c r="BG15" s="360"/>
      <c r="BH15" s="360"/>
      <c r="BI15" s="360"/>
      <c r="BJ15" s="360"/>
      <c r="BK15" s="360"/>
      <c r="BL15" s="360"/>
      <c r="BM15" s="361"/>
      <c r="BN15" s="362">
        <v>26687171</v>
      </c>
      <c r="BO15" s="363"/>
      <c r="BP15" s="363"/>
      <c r="BQ15" s="363"/>
      <c r="BR15" s="363"/>
      <c r="BS15" s="363"/>
      <c r="BT15" s="363"/>
      <c r="BU15" s="364"/>
      <c r="BV15" s="362">
        <v>25598671</v>
      </c>
      <c r="BW15" s="363"/>
      <c r="BX15" s="363"/>
      <c r="BY15" s="363"/>
      <c r="BZ15" s="363"/>
      <c r="CA15" s="363"/>
      <c r="CB15" s="363"/>
      <c r="CC15" s="364"/>
      <c r="CD15" s="365" t="s">
        <v>204</v>
      </c>
      <c r="CE15" s="366"/>
      <c r="CF15" s="366"/>
      <c r="CG15" s="366"/>
      <c r="CH15" s="366"/>
      <c r="CI15" s="366"/>
      <c r="CJ15" s="366"/>
      <c r="CK15" s="366"/>
      <c r="CL15" s="366"/>
      <c r="CM15" s="366"/>
      <c r="CN15" s="366"/>
      <c r="CO15" s="366"/>
      <c r="CP15" s="366"/>
      <c r="CQ15" s="366"/>
      <c r="CR15" s="366"/>
      <c r="CS15" s="367"/>
      <c r="CT15" s="28"/>
      <c r="CU15" s="31"/>
      <c r="CV15" s="31"/>
      <c r="CW15" s="31"/>
      <c r="CX15" s="31"/>
      <c r="CY15" s="31"/>
      <c r="CZ15" s="31"/>
      <c r="DA15" s="34"/>
      <c r="DB15" s="28"/>
      <c r="DC15" s="31"/>
      <c r="DD15" s="31"/>
      <c r="DE15" s="31"/>
      <c r="DF15" s="31"/>
      <c r="DG15" s="31"/>
      <c r="DH15" s="31"/>
      <c r="DI15" s="34"/>
    </row>
    <row r="16" spans="1:119" ht="18.75" customHeight="1">
      <c r="A16" s="2"/>
      <c r="B16" s="550"/>
      <c r="C16" s="551"/>
      <c r="D16" s="551"/>
      <c r="E16" s="551"/>
      <c r="F16" s="551"/>
      <c r="G16" s="551"/>
      <c r="H16" s="551"/>
      <c r="I16" s="551"/>
      <c r="J16" s="551"/>
      <c r="K16" s="552"/>
      <c r="L16" s="435" t="s">
        <v>219</v>
      </c>
      <c r="M16" s="442"/>
      <c r="N16" s="442"/>
      <c r="O16" s="442"/>
      <c r="P16" s="442"/>
      <c r="Q16" s="443"/>
      <c r="R16" s="444" t="s">
        <v>221</v>
      </c>
      <c r="S16" s="445"/>
      <c r="T16" s="445"/>
      <c r="U16" s="445"/>
      <c r="V16" s="446"/>
      <c r="W16" s="523"/>
      <c r="X16" s="524"/>
      <c r="Y16" s="524"/>
      <c r="Z16" s="524"/>
      <c r="AA16" s="524"/>
      <c r="AB16" s="514"/>
      <c r="AC16" s="438">
        <v>22.3</v>
      </c>
      <c r="AD16" s="439"/>
      <c r="AE16" s="439"/>
      <c r="AF16" s="439"/>
      <c r="AG16" s="440"/>
      <c r="AH16" s="438">
        <v>23.8</v>
      </c>
      <c r="AI16" s="439"/>
      <c r="AJ16" s="439"/>
      <c r="AK16" s="439"/>
      <c r="AL16" s="441"/>
      <c r="AM16" s="371"/>
      <c r="AN16" s="372"/>
      <c r="AO16" s="372"/>
      <c r="AP16" s="372"/>
      <c r="AQ16" s="372"/>
      <c r="AR16" s="372"/>
      <c r="AS16" s="372"/>
      <c r="AT16" s="373"/>
      <c r="AU16" s="374"/>
      <c r="AV16" s="375"/>
      <c r="AW16" s="375"/>
      <c r="AX16" s="375"/>
      <c r="AY16" s="376" t="s">
        <v>223</v>
      </c>
      <c r="AZ16" s="377"/>
      <c r="BA16" s="377"/>
      <c r="BB16" s="377"/>
      <c r="BC16" s="377"/>
      <c r="BD16" s="377"/>
      <c r="BE16" s="377"/>
      <c r="BF16" s="377"/>
      <c r="BG16" s="377"/>
      <c r="BH16" s="377"/>
      <c r="BI16" s="377"/>
      <c r="BJ16" s="377"/>
      <c r="BK16" s="377"/>
      <c r="BL16" s="377"/>
      <c r="BM16" s="378"/>
      <c r="BN16" s="379">
        <v>37220723</v>
      </c>
      <c r="BO16" s="380"/>
      <c r="BP16" s="380"/>
      <c r="BQ16" s="380"/>
      <c r="BR16" s="380"/>
      <c r="BS16" s="380"/>
      <c r="BT16" s="380"/>
      <c r="BU16" s="381"/>
      <c r="BV16" s="379">
        <v>36356697</v>
      </c>
      <c r="BW16" s="380"/>
      <c r="BX16" s="380"/>
      <c r="BY16" s="380"/>
      <c r="BZ16" s="380"/>
      <c r="CA16" s="380"/>
      <c r="CB16" s="380"/>
      <c r="CC16" s="381"/>
      <c r="CD16" s="21"/>
      <c r="CE16" s="556"/>
      <c r="CF16" s="556"/>
      <c r="CG16" s="556"/>
      <c r="CH16" s="556"/>
      <c r="CI16" s="556"/>
      <c r="CJ16" s="556"/>
      <c r="CK16" s="556"/>
      <c r="CL16" s="556"/>
      <c r="CM16" s="556"/>
      <c r="CN16" s="556"/>
      <c r="CO16" s="556"/>
      <c r="CP16" s="556"/>
      <c r="CQ16" s="556"/>
      <c r="CR16" s="556"/>
      <c r="CS16" s="557"/>
      <c r="CT16" s="385"/>
      <c r="CU16" s="386"/>
      <c r="CV16" s="386"/>
      <c r="CW16" s="386"/>
      <c r="CX16" s="386"/>
      <c r="CY16" s="386"/>
      <c r="CZ16" s="386"/>
      <c r="DA16" s="387"/>
      <c r="DB16" s="385"/>
      <c r="DC16" s="386"/>
      <c r="DD16" s="386"/>
      <c r="DE16" s="386"/>
      <c r="DF16" s="386"/>
      <c r="DG16" s="386"/>
      <c r="DH16" s="386"/>
      <c r="DI16" s="387"/>
    </row>
    <row r="17" spans="1:113" ht="18.75" customHeight="1">
      <c r="A17" s="2"/>
      <c r="B17" s="553"/>
      <c r="C17" s="554"/>
      <c r="D17" s="554"/>
      <c r="E17" s="554"/>
      <c r="F17" s="554"/>
      <c r="G17" s="554"/>
      <c r="H17" s="554"/>
      <c r="I17" s="554"/>
      <c r="J17" s="554"/>
      <c r="K17" s="555"/>
      <c r="L17" s="15"/>
      <c r="M17" s="447" t="s">
        <v>108</v>
      </c>
      <c r="N17" s="448"/>
      <c r="O17" s="448"/>
      <c r="P17" s="448"/>
      <c r="Q17" s="449"/>
      <c r="R17" s="444" t="s">
        <v>226</v>
      </c>
      <c r="S17" s="445"/>
      <c r="T17" s="445"/>
      <c r="U17" s="445"/>
      <c r="V17" s="446"/>
      <c r="W17" s="537" t="s">
        <v>102</v>
      </c>
      <c r="X17" s="538"/>
      <c r="Y17" s="538"/>
      <c r="Z17" s="538"/>
      <c r="AA17" s="538"/>
      <c r="AB17" s="528"/>
      <c r="AC17" s="395">
        <v>77052</v>
      </c>
      <c r="AD17" s="396"/>
      <c r="AE17" s="396"/>
      <c r="AF17" s="396"/>
      <c r="AG17" s="416"/>
      <c r="AH17" s="395">
        <v>79247</v>
      </c>
      <c r="AI17" s="396"/>
      <c r="AJ17" s="396"/>
      <c r="AK17" s="396"/>
      <c r="AL17" s="397"/>
      <c r="AM17" s="371"/>
      <c r="AN17" s="372"/>
      <c r="AO17" s="372"/>
      <c r="AP17" s="372"/>
      <c r="AQ17" s="372"/>
      <c r="AR17" s="372"/>
      <c r="AS17" s="372"/>
      <c r="AT17" s="373"/>
      <c r="AU17" s="374"/>
      <c r="AV17" s="375"/>
      <c r="AW17" s="375"/>
      <c r="AX17" s="375"/>
      <c r="AY17" s="376" t="s">
        <v>228</v>
      </c>
      <c r="AZ17" s="377"/>
      <c r="BA17" s="377"/>
      <c r="BB17" s="377"/>
      <c r="BC17" s="377"/>
      <c r="BD17" s="377"/>
      <c r="BE17" s="377"/>
      <c r="BF17" s="377"/>
      <c r="BG17" s="377"/>
      <c r="BH17" s="377"/>
      <c r="BI17" s="377"/>
      <c r="BJ17" s="377"/>
      <c r="BK17" s="377"/>
      <c r="BL17" s="377"/>
      <c r="BM17" s="378"/>
      <c r="BN17" s="379">
        <v>33687066</v>
      </c>
      <c r="BO17" s="380"/>
      <c r="BP17" s="380"/>
      <c r="BQ17" s="380"/>
      <c r="BR17" s="380"/>
      <c r="BS17" s="380"/>
      <c r="BT17" s="380"/>
      <c r="BU17" s="381"/>
      <c r="BV17" s="379">
        <v>32286007</v>
      </c>
      <c r="BW17" s="380"/>
      <c r="BX17" s="380"/>
      <c r="BY17" s="380"/>
      <c r="BZ17" s="380"/>
      <c r="CA17" s="380"/>
      <c r="CB17" s="380"/>
      <c r="CC17" s="381"/>
      <c r="CD17" s="21"/>
      <c r="CE17" s="556"/>
      <c r="CF17" s="556"/>
      <c r="CG17" s="556"/>
      <c r="CH17" s="556"/>
      <c r="CI17" s="556"/>
      <c r="CJ17" s="556"/>
      <c r="CK17" s="556"/>
      <c r="CL17" s="556"/>
      <c r="CM17" s="556"/>
      <c r="CN17" s="556"/>
      <c r="CO17" s="556"/>
      <c r="CP17" s="556"/>
      <c r="CQ17" s="556"/>
      <c r="CR17" s="556"/>
      <c r="CS17" s="557"/>
      <c r="CT17" s="385"/>
      <c r="CU17" s="386"/>
      <c r="CV17" s="386"/>
      <c r="CW17" s="386"/>
      <c r="CX17" s="386"/>
      <c r="CY17" s="386"/>
      <c r="CZ17" s="386"/>
      <c r="DA17" s="387"/>
      <c r="DB17" s="385"/>
      <c r="DC17" s="386"/>
      <c r="DD17" s="386"/>
      <c r="DE17" s="386"/>
      <c r="DF17" s="386"/>
      <c r="DG17" s="386"/>
      <c r="DH17" s="386"/>
      <c r="DI17" s="387"/>
    </row>
    <row r="18" spans="1:113" ht="18.75" customHeight="1">
      <c r="A18" s="2"/>
      <c r="B18" s="450" t="s">
        <v>229</v>
      </c>
      <c r="C18" s="451"/>
      <c r="D18" s="451"/>
      <c r="E18" s="452"/>
      <c r="F18" s="452"/>
      <c r="G18" s="452"/>
      <c r="H18" s="452"/>
      <c r="I18" s="452"/>
      <c r="J18" s="452"/>
      <c r="K18" s="452"/>
      <c r="L18" s="453">
        <v>66</v>
      </c>
      <c r="M18" s="453"/>
      <c r="N18" s="453"/>
      <c r="O18" s="453"/>
      <c r="P18" s="453"/>
      <c r="Q18" s="453"/>
      <c r="R18" s="454"/>
      <c r="S18" s="454"/>
      <c r="T18" s="454"/>
      <c r="U18" s="454"/>
      <c r="V18" s="455"/>
      <c r="W18" s="469"/>
      <c r="X18" s="470"/>
      <c r="Y18" s="470"/>
      <c r="Z18" s="470"/>
      <c r="AA18" s="470"/>
      <c r="AB18" s="531"/>
      <c r="AC18" s="456">
        <v>76.599999999999994</v>
      </c>
      <c r="AD18" s="457"/>
      <c r="AE18" s="457"/>
      <c r="AF18" s="457"/>
      <c r="AG18" s="458"/>
      <c r="AH18" s="456">
        <v>75</v>
      </c>
      <c r="AI18" s="457"/>
      <c r="AJ18" s="457"/>
      <c r="AK18" s="457"/>
      <c r="AL18" s="459"/>
      <c r="AM18" s="371"/>
      <c r="AN18" s="372"/>
      <c r="AO18" s="372"/>
      <c r="AP18" s="372"/>
      <c r="AQ18" s="372"/>
      <c r="AR18" s="372"/>
      <c r="AS18" s="372"/>
      <c r="AT18" s="373"/>
      <c r="AU18" s="374"/>
      <c r="AV18" s="375"/>
      <c r="AW18" s="375"/>
      <c r="AX18" s="375"/>
      <c r="AY18" s="376" t="s">
        <v>230</v>
      </c>
      <c r="AZ18" s="377"/>
      <c r="BA18" s="377"/>
      <c r="BB18" s="377"/>
      <c r="BC18" s="377"/>
      <c r="BD18" s="377"/>
      <c r="BE18" s="377"/>
      <c r="BF18" s="377"/>
      <c r="BG18" s="377"/>
      <c r="BH18" s="377"/>
      <c r="BI18" s="377"/>
      <c r="BJ18" s="377"/>
      <c r="BK18" s="377"/>
      <c r="BL18" s="377"/>
      <c r="BM18" s="378"/>
      <c r="BN18" s="379">
        <v>45125732</v>
      </c>
      <c r="BO18" s="380"/>
      <c r="BP18" s="380"/>
      <c r="BQ18" s="380"/>
      <c r="BR18" s="380"/>
      <c r="BS18" s="380"/>
      <c r="BT18" s="380"/>
      <c r="BU18" s="381"/>
      <c r="BV18" s="379">
        <v>43489258</v>
      </c>
      <c r="BW18" s="380"/>
      <c r="BX18" s="380"/>
      <c r="BY18" s="380"/>
      <c r="BZ18" s="380"/>
      <c r="CA18" s="380"/>
      <c r="CB18" s="380"/>
      <c r="CC18" s="381"/>
      <c r="CD18" s="21"/>
      <c r="CE18" s="556"/>
      <c r="CF18" s="556"/>
      <c r="CG18" s="556"/>
      <c r="CH18" s="556"/>
      <c r="CI18" s="556"/>
      <c r="CJ18" s="556"/>
      <c r="CK18" s="556"/>
      <c r="CL18" s="556"/>
      <c r="CM18" s="556"/>
      <c r="CN18" s="556"/>
      <c r="CO18" s="556"/>
      <c r="CP18" s="556"/>
      <c r="CQ18" s="556"/>
      <c r="CR18" s="556"/>
      <c r="CS18" s="557"/>
      <c r="CT18" s="385"/>
      <c r="CU18" s="386"/>
      <c r="CV18" s="386"/>
      <c r="CW18" s="386"/>
      <c r="CX18" s="386"/>
      <c r="CY18" s="386"/>
      <c r="CZ18" s="386"/>
      <c r="DA18" s="387"/>
      <c r="DB18" s="385"/>
      <c r="DC18" s="386"/>
      <c r="DD18" s="386"/>
      <c r="DE18" s="386"/>
      <c r="DF18" s="386"/>
      <c r="DG18" s="386"/>
      <c r="DH18" s="386"/>
      <c r="DI18" s="387"/>
    </row>
    <row r="19" spans="1:113" ht="18.75" customHeight="1">
      <c r="A19" s="2"/>
      <c r="B19" s="450" t="s">
        <v>77</v>
      </c>
      <c r="C19" s="451"/>
      <c r="D19" s="451"/>
      <c r="E19" s="452"/>
      <c r="F19" s="452"/>
      <c r="G19" s="452"/>
      <c r="H19" s="452"/>
      <c r="I19" s="452"/>
      <c r="J19" s="452"/>
      <c r="K19" s="452"/>
      <c r="L19" s="460">
        <v>3482</v>
      </c>
      <c r="M19" s="460"/>
      <c r="N19" s="460"/>
      <c r="O19" s="460"/>
      <c r="P19" s="460"/>
      <c r="Q19" s="460"/>
      <c r="R19" s="461"/>
      <c r="S19" s="461"/>
      <c r="T19" s="461"/>
      <c r="U19" s="461"/>
      <c r="V19" s="462"/>
      <c r="W19" s="356"/>
      <c r="X19" s="357"/>
      <c r="Y19" s="357"/>
      <c r="Z19" s="357"/>
      <c r="AA19" s="357"/>
      <c r="AB19" s="357"/>
      <c r="AC19" s="471"/>
      <c r="AD19" s="471"/>
      <c r="AE19" s="471"/>
      <c r="AF19" s="471"/>
      <c r="AG19" s="471"/>
      <c r="AH19" s="471"/>
      <c r="AI19" s="471"/>
      <c r="AJ19" s="471"/>
      <c r="AK19" s="471"/>
      <c r="AL19" s="472"/>
      <c r="AM19" s="371"/>
      <c r="AN19" s="372"/>
      <c r="AO19" s="372"/>
      <c r="AP19" s="372"/>
      <c r="AQ19" s="372"/>
      <c r="AR19" s="372"/>
      <c r="AS19" s="372"/>
      <c r="AT19" s="373"/>
      <c r="AU19" s="374"/>
      <c r="AV19" s="375"/>
      <c r="AW19" s="375"/>
      <c r="AX19" s="375"/>
      <c r="AY19" s="376" t="s">
        <v>231</v>
      </c>
      <c r="AZ19" s="377"/>
      <c r="BA19" s="377"/>
      <c r="BB19" s="377"/>
      <c r="BC19" s="377"/>
      <c r="BD19" s="377"/>
      <c r="BE19" s="377"/>
      <c r="BF19" s="377"/>
      <c r="BG19" s="377"/>
      <c r="BH19" s="377"/>
      <c r="BI19" s="377"/>
      <c r="BJ19" s="377"/>
      <c r="BK19" s="377"/>
      <c r="BL19" s="377"/>
      <c r="BM19" s="378"/>
      <c r="BN19" s="379">
        <v>58540418</v>
      </c>
      <c r="BO19" s="380"/>
      <c r="BP19" s="380"/>
      <c r="BQ19" s="380"/>
      <c r="BR19" s="380"/>
      <c r="BS19" s="380"/>
      <c r="BT19" s="380"/>
      <c r="BU19" s="381"/>
      <c r="BV19" s="379">
        <v>57318879</v>
      </c>
      <c r="BW19" s="380"/>
      <c r="BX19" s="380"/>
      <c r="BY19" s="380"/>
      <c r="BZ19" s="380"/>
      <c r="CA19" s="380"/>
      <c r="CB19" s="380"/>
      <c r="CC19" s="381"/>
      <c r="CD19" s="21"/>
      <c r="CE19" s="556"/>
      <c r="CF19" s="556"/>
      <c r="CG19" s="556"/>
      <c r="CH19" s="556"/>
      <c r="CI19" s="556"/>
      <c r="CJ19" s="556"/>
      <c r="CK19" s="556"/>
      <c r="CL19" s="556"/>
      <c r="CM19" s="556"/>
      <c r="CN19" s="556"/>
      <c r="CO19" s="556"/>
      <c r="CP19" s="556"/>
      <c r="CQ19" s="556"/>
      <c r="CR19" s="556"/>
      <c r="CS19" s="557"/>
      <c r="CT19" s="385"/>
      <c r="CU19" s="386"/>
      <c r="CV19" s="386"/>
      <c r="CW19" s="386"/>
      <c r="CX19" s="386"/>
      <c r="CY19" s="386"/>
      <c r="CZ19" s="386"/>
      <c r="DA19" s="387"/>
      <c r="DB19" s="385"/>
      <c r="DC19" s="386"/>
      <c r="DD19" s="386"/>
      <c r="DE19" s="386"/>
      <c r="DF19" s="386"/>
      <c r="DG19" s="386"/>
      <c r="DH19" s="386"/>
      <c r="DI19" s="387"/>
    </row>
    <row r="20" spans="1:113" ht="18.75" customHeight="1">
      <c r="A20" s="2"/>
      <c r="B20" s="450" t="s">
        <v>236</v>
      </c>
      <c r="C20" s="451"/>
      <c r="D20" s="451"/>
      <c r="E20" s="452"/>
      <c r="F20" s="452"/>
      <c r="G20" s="452"/>
      <c r="H20" s="452"/>
      <c r="I20" s="452"/>
      <c r="J20" s="452"/>
      <c r="K20" s="452"/>
      <c r="L20" s="460">
        <v>97638</v>
      </c>
      <c r="M20" s="460"/>
      <c r="N20" s="460"/>
      <c r="O20" s="460"/>
      <c r="P20" s="460"/>
      <c r="Q20" s="460"/>
      <c r="R20" s="461"/>
      <c r="S20" s="461"/>
      <c r="T20" s="461"/>
      <c r="U20" s="461"/>
      <c r="V20" s="462"/>
      <c r="W20" s="469"/>
      <c r="X20" s="470"/>
      <c r="Y20" s="470"/>
      <c r="Z20" s="470"/>
      <c r="AA20" s="470"/>
      <c r="AB20" s="470"/>
      <c r="AC20" s="463"/>
      <c r="AD20" s="463"/>
      <c r="AE20" s="463"/>
      <c r="AF20" s="463"/>
      <c r="AG20" s="463"/>
      <c r="AH20" s="463"/>
      <c r="AI20" s="463"/>
      <c r="AJ20" s="463"/>
      <c r="AK20" s="463"/>
      <c r="AL20" s="464"/>
      <c r="AM20" s="465"/>
      <c r="AN20" s="399"/>
      <c r="AO20" s="399"/>
      <c r="AP20" s="399"/>
      <c r="AQ20" s="399"/>
      <c r="AR20" s="399"/>
      <c r="AS20" s="399"/>
      <c r="AT20" s="400"/>
      <c r="AU20" s="466"/>
      <c r="AV20" s="467"/>
      <c r="AW20" s="467"/>
      <c r="AX20" s="468"/>
      <c r="AY20" s="376"/>
      <c r="AZ20" s="377"/>
      <c r="BA20" s="377"/>
      <c r="BB20" s="377"/>
      <c r="BC20" s="377"/>
      <c r="BD20" s="377"/>
      <c r="BE20" s="377"/>
      <c r="BF20" s="377"/>
      <c r="BG20" s="377"/>
      <c r="BH20" s="377"/>
      <c r="BI20" s="377"/>
      <c r="BJ20" s="377"/>
      <c r="BK20" s="377"/>
      <c r="BL20" s="377"/>
      <c r="BM20" s="378"/>
      <c r="BN20" s="379"/>
      <c r="BO20" s="380"/>
      <c r="BP20" s="380"/>
      <c r="BQ20" s="380"/>
      <c r="BR20" s="380"/>
      <c r="BS20" s="380"/>
      <c r="BT20" s="380"/>
      <c r="BU20" s="381"/>
      <c r="BV20" s="379"/>
      <c r="BW20" s="380"/>
      <c r="BX20" s="380"/>
      <c r="BY20" s="380"/>
      <c r="BZ20" s="380"/>
      <c r="CA20" s="380"/>
      <c r="CB20" s="380"/>
      <c r="CC20" s="381"/>
      <c r="CD20" s="21"/>
      <c r="CE20" s="556"/>
      <c r="CF20" s="556"/>
      <c r="CG20" s="556"/>
      <c r="CH20" s="556"/>
      <c r="CI20" s="556"/>
      <c r="CJ20" s="556"/>
      <c r="CK20" s="556"/>
      <c r="CL20" s="556"/>
      <c r="CM20" s="556"/>
      <c r="CN20" s="556"/>
      <c r="CO20" s="556"/>
      <c r="CP20" s="556"/>
      <c r="CQ20" s="556"/>
      <c r="CR20" s="556"/>
      <c r="CS20" s="557"/>
      <c r="CT20" s="385"/>
      <c r="CU20" s="386"/>
      <c r="CV20" s="386"/>
      <c r="CW20" s="386"/>
      <c r="CX20" s="386"/>
      <c r="CY20" s="386"/>
      <c r="CZ20" s="386"/>
      <c r="DA20" s="387"/>
      <c r="DB20" s="385"/>
      <c r="DC20" s="386"/>
      <c r="DD20" s="386"/>
      <c r="DE20" s="386"/>
      <c r="DF20" s="386"/>
      <c r="DG20" s="386"/>
      <c r="DH20" s="386"/>
      <c r="DI20" s="387"/>
    </row>
    <row r="21" spans="1:113" ht="18.75" customHeight="1">
      <c r="A21" s="2"/>
      <c r="B21" s="473" t="s">
        <v>237</v>
      </c>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474"/>
      <c r="AX21" s="475"/>
      <c r="AY21" s="476"/>
      <c r="AZ21" s="477"/>
      <c r="BA21" s="477"/>
      <c r="BB21" s="477"/>
      <c r="BC21" s="477"/>
      <c r="BD21" s="477"/>
      <c r="BE21" s="477"/>
      <c r="BF21" s="477"/>
      <c r="BG21" s="477"/>
      <c r="BH21" s="477"/>
      <c r="BI21" s="477"/>
      <c r="BJ21" s="477"/>
      <c r="BK21" s="477"/>
      <c r="BL21" s="477"/>
      <c r="BM21" s="478"/>
      <c r="BN21" s="479"/>
      <c r="BO21" s="480"/>
      <c r="BP21" s="480"/>
      <c r="BQ21" s="480"/>
      <c r="BR21" s="480"/>
      <c r="BS21" s="480"/>
      <c r="BT21" s="480"/>
      <c r="BU21" s="481"/>
      <c r="BV21" s="479"/>
      <c r="BW21" s="480"/>
      <c r="BX21" s="480"/>
      <c r="BY21" s="480"/>
      <c r="BZ21" s="480"/>
      <c r="CA21" s="480"/>
      <c r="CB21" s="480"/>
      <c r="CC21" s="481"/>
      <c r="CD21" s="21"/>
      <c r="CE21" s="556"/>
      <c r="CF21" s="556"/>
      <c r="CG21" s="556"/>
      <c r="CH21" s="556"/>
      <c r="CI21" s="556"/>
      <c r="CJ21" s="556"/>
      <c r="CK21" s="556"/>
      <c r="CL21" s="556"/>
      <c r="CM21" s="556"/>
      <c r="CN21" s="556"/>
      <c r="CO21" s="556"/>
      <c r="CP21" s="556"/>
      <c r="CQ21" s="556"/>
      <c r="CR21" s="556"/>
      <c r="CS21" s="557"/>
      <c r="CT21" s="385"/>
      <c r="CU21" s="386"/>
      <c r="CV21" s="386"/>
      <c r="CW21" s="386"/>
      <c r="CX21" s="386"/>
      <c r="CY21" s="386"/>
      <c r="CZ21" s="386"/>
      <c r="DA21" s="387"/>
      <c r="DB21" s="385"/>
      <c r="DC21" s="386"/>
      <c r="DD21" s="386"/>
      <c r="DE21" s="386"/>
      <c r="DF21" s="386"/>
      <c r="DG21" s="386"/>
      <c r="DH21" s="386"/>
      <c r="DI21" s="387"/>
    </row>
    <row r="22" spans="1:113" ht="18.75" customHeight="1">
      <c r="A22" s="2"/>
      <c r="B22" s="491" t="s">
        <v>238</v>
      </c>
      <c r="C22" s="492"/>
      <c r="D22" s="493"/>
      <c r="E22" s="533" t="s">
        <v>6</v>
      </c>
      <c r="F22" s="538"/>
      <c r="G22" s="538"/>
      <c r="H22" s="538"/>
      <c r="I22" s="538"/>
      <c r="J22" s="538"/>
      <c r="K22" s="528"/>
      <c r="L22" s="533" t="s">
        <v>240</v>
      </c>
      <c r="M22" s="538"/>
      <c r="N22" s="538"/>
      <c r="O22" s="538"/>
      <c r="P22" s="528"/>
      <c r="Q22" s="558" t="s">
        <v>242</v>
      </c>
      <c r="R22" s="559"/>
      <c r="S22" s="559"/>
      <c r="T22" s="559"/>
      <c r="U22" s="559"/>
      <c r="V22" s="560"/>
      <c r="W22" s="572" t="s">
        <v>243</v>
      </c>
      <c r="X22" s="492"/>
      <c r="Y22" s="493"/>
      <c r="Z22" s="533" t="s">
        <v>6</v>
      </c>
      <c r="AA22" s="538"/>
      <c r="AB22" s="538"/>
      <c r="AC22" s="538"/>
      <c r="AD22" s="538"/>
      <c r="AE22" s="538"/>
      <c r="AF22" s="538"/>
      <c r="AG22" s="528"/>
      <c r="AH22" s="564" t="s">
        <v>174</v>
      </c>
      <c r="AI22" s="538"/>
      <c r="AJ22" s="538"/>
      <c r="AK22" s="538"/>
      <c r="AL22" s="528"/>
      <c r="AM22" s="564" t="s">
        <v>244</v>
      </c>
      <c r="AN22" s="565"/>
      <c r="AO22" s="565"/>
      <c r="AP22" s="565"/>
      <c r="AQ22" s="565"/>
      <c r="AR22" s="566"/>
      <c r="AS22" s="558" t="s">
        <v>242</v>
      </c>
      <c r="AT22" s="559"/>
      <c r="AU22" s="559"/>
      <c r="AV22" s="559"/>
      <c r="AW22" s="559"/>
      <c r="AX22" s="570"/>
      <c r="AY22" s="359" t="s">
        <v>246</v>
      </c>
      <c r="AZ22" s="360"/>
      <c r="BA22" s="360"/>
      <c r="BB22" s="360"/>
      <c r="BC22" s="360"/>
      <c r="BD22" s="360"/>
      <c r="BE22" s="360"/>
      <c r="BF22" s="360"/>
      <c r="BG22" s="360"/>
      <c r="BH22" s="360"/>
      <c r="BI22" s="360"/>
      <c r="BJ22" s="360"/>
      <c r="BK22" s="360"/>
      <c r="BL22" s="360"/>
      <c r="BM22" s="361"/>
      <c r="BN22" s="362">
        <v>67143068</v>
      </c>
      <c r="BO22" s="363"/>
      <c r="BP22" s="363"/>
      <c r="BQ22" s="363"/>
      <c r="BR22" s="363"/>
      <c r="BS22" s="363"/>
      <c r="BT22" s="363"/>
      <c r="BU22" s="364"/>
      <c r="BV22" s="362">
        <v>68288441</v>
      </c>
      <c r="BW22" s="363"/>
      <c r="BX22" s="363"/>
      <c r="BY22" s="363"/>
      <c r="BZ22" s="363"/>
      <c r="CA22" s="363"/>
      <c r="CB22" s="363"/>
      <c r="CC22" s="364"/>
      <c r="CD22" s="21"/>
      <c r="CE22" s="556"/>
      <c r="CF22" s="556"/>
      <c r="CG22" s="556"/>
      <c r="CH22" s="556"/>
      <c r="CI22" s="556"/>
      <c r="CJ22" s="556"/>
      <c r="CK22" s="556"/>
      <c r="CL22" s="556"/>
      <c r="CM22" s="556"/>
      <c r="CN22" s="556"/>
      <c r="CO22" s="556"/>
      <c r="CP22" s="556"/>
      <c r="CQ22" s="556"/>
      <c r="CR22" s="556"/>
      <c r="CS22" s="557"/>
      <c r="CT22" s="385"/>
      <c r="CU22" s="386"/>
      <c r="CV22" s="386"/>
      <c r="CW22" s="386"/>
      <c r="CX22" s="386"/>
      <c r="CY22" s="386"/>
      <c r="CZ22" s="386"/>
      <c r="DA22" s="387"/>
      <c r="DB22" s="385"/>
      <c r="DC22" s="386"/>
      <c r="DD22" s="386"/>
      <c r="DE22" s="386"/>
      <c r="DF22" s="386"/>
      <c r="DG22" s="386"/>
      <c r="DH22" s="386"/>
      <c r="DI22" s="387"/>
    </row>
    <row r="23" spans="1:113" ht="18.75" customHeight="1">
      <c r="A23" s="2"/>
      <c r="B23" s="494"/>
      <c r="C23" s="495"/>
      <c r="D23" s="496"/>
      <c r="E23" s="520"/>
      <c r="F23" s="524"/>
      <c r="G23" s="524"/>
      <c r="H23" s="524"/>
      <c r="I23" s="524"/>
      <c r="J23" s="524"/>
      <c r="K23" s="514"/>
      <c r="L23" s="520"/>
      <c r="M23" s="524"/>
      <c r="N23" s="524"/>
      <c r="O23" s="524"/>
      <c r="P23" s="514"/>
      <c r="Q23" s="561"/>
      <c r="R23" s="562"/>
      <c r="S23" s="562"/>
      <c r="T23" s="562"/>
      <c r="U23" s="562"/>
      <c r="V23" s="563"/>
      <c r="W23" s="573"/>
      <c r="X23" s="495"/>
      <c r="Y23" s="496"/>
      <c r="Z23" s="520"/>
      <c r="AA23" s="524"/>
      <c r="AB23" s="524"/>
      <c r="AC23" s="524"/>
      <c r="AD23" s="524"/>
      <c r="AE23" s="524"/>
      <c r="AF23" s="524"/>
      <c r="AG23" s="514"/>
      <c r="AH23" s="520"/>
      <c r="AI23" s="524"/>
      <c r="AJ23" s="524"/>
      <c r="AK23" s="524"/>
      <c r="AL23" s="514"/>
      <c r="AM23" s="567"/>
      <c r="AN23" s="568"/>
      <c r="AO23" s="568"/>
      <c r="AP23" s="568"/>
      <c r="AQ23" s="568"/>
      <c r="AR23" s="569"/>
      <c r="AS23" s="561"/>
      <c r="AT23" s="562"/>
      <c r="AU23" s="562"/>
      <c r="AV23" s="562"/>
      <c r="AW23" s="562"/>
      <c r="AX23" s="571"/>
      <c r="AY23" s="376" t="s">
        <v>248</v>
      </c>
      <c r="AZ23" s="377"/>
      <c r="BA23" s="377"/>
      <c r="BB23" s="377"/>
      <c r="BC23" s="377"/>
      <c r="BD23" s="377"/>
      <c r="BE23" s="377"/>
      <c r="BF23" s="377"/>
      <c r="BG23" s="377"/>
      <c r="BH23" s="377"/>
      <c r="BI23" s="377"/>
      <c r="BJ23" s="377"/>
      <c r="BK23" s="377"/>
      <c r="BL23" s="377"/>
      <c r="BM23" s="378"/>
      <c r="BN23" s="379">
        <v>49513046</v>
      </c>
      <c r="BO23" s="380"/>
      <c r="BP23" s="380"/>
      <c r="BQ23" s="380"/>
      <c r="BR23" s="380"/>
      <c r="BS23" s="380"/>
      <c r="BT23" s="380"/>
      <c r="BU23" s="381"/>
      <c r="BV23" s="379">
        <v>48542638</v>
      </c>
      <c r="BW23" s="380"/>
      <c r="BX23" s="380"/>
      <c r="BY23" s="380"/>
      <c r="BZ23" s="380"/>
      <c r="CA23" s="380"/>
      <c r="CB23" s="380"/>
      <c r="CC23" s="381"/>
      <c r="CD23" s="21"/>
      <c r="CE23" s="556"/>
      <c r="CF23" s="556"/>
      <c r="CG23" s="556"/>
      <c r="CH23" s="556"/>
      <c r="CI23" s="556"/>
      <c r="CJ23" s="556"/>
      <c r="CK23" s="556"/>
      <c r="CL23" s="556"/>
      <c r="CM23" s="556"/>
      <c r="CN23" s="556"/>
      <c r="CO23" s="556"/>
      <c r="CP23" s="556"/>
      <c r="CQ23" s="556"/>
      <c r="CR23" s="556"/>
      <c r="CS23" s="557"/>
      <c r="CT23" s="385"/>
      <c r="CU23" s="386"/>
      <c r="CV23" s="386"/>
      <c r="CW23" s="386"/>
      <c r="CX23" s="386"/>
      <c r="CY23" s="386"/>
      <c r="CZ23" s="386"/>
      <c r="DA23" s="387"/>
      <c r="DB23" s="385"/>
      <c r="DC23" s="386"/>
      <c r="DD23" s="386"/>
      <c r="DE23" s="386"/>
      <c r="DF23" s="386"/>
      <c r="DG23" s="386"/>
      <c r="DH23" s="386"/>
      <c r="DI23" s="387"/>
    </row>
    <row r="24" spans="1:113" ht="18.75" customHeight="1">
      <c r="A24" s="2"/>
      <c r="B24" s="494"/>
      <c r="C24" s="495"/>
      <c r="D24" s="496"/>
      <c r="E24" s="394" t="s">
        <v>250</v>
      </c>
      <c r="F24" s="372"/>
      <c r="G24" s="372"/>
      <c r="H24" s="372"/>
      <c r="I24" s="372"/>
      <c r="J24" s="372"/>
      <c r="K24" s="373"/>
      <c r="L24" s="395">
        <v>1</v>
      </c>
      <c r="M24" s="396"/>
      <c r="N24" s="396"/>
      <c r="O24" s="396"/>
      <c r="P24" s="416"/>
      <c r="Q24" s="395">
        <v>9820</v>
      </c>
      <c r="R24" s="396"/>
      <c r="S24" s="396"/>
      <c r="T24" s="396"/>
      <c r="U24" s="396"/>
      <c r="V24" s="416"/>
      <c r="W24" s="573"/>
      <c r="X24" s="495"/>
      <c r="Y24" s="496"/>
      <c r="Z24" s="394" t="s">
        <v>251</v>
      </c>
      <c r="AA24" s="372"/>
      <c r="AB24" s="372"/>
      <c r="AC24" s="372"/>
      <c r="AD24" s="372"/>
      <c r="AE24" s="372"/>
      <c r="AF24" s="372"/>
      <c r="AG24" s="373"/>
      <c r="AH24" s="395">
        <v>1294</v>
      </c>
      <c r="AI24" s="396"/>
      <c r="AJ24" s="396"/>
      <c r="AK24" s="396"/>
      <c r="AL24" s="416"/>
      <c r="AM24" s="395">
        <v>3981638</v>
      </c>
      <c r="AN24" s="396"/>
      <c r="AO24" s="396"/>
      <c r="AP24" s="396"/>
      <c r="AQ24" s="396"/>
      <c r="AR24" s="416"/>
      <c r="AS24" s="395">
        <v>3077</v>
      </c>
      <c r="AT24" s="396"/>
      <c r="AU24" s="396"/>
      <c r="AV24" s="396"/>
      <c r="AW24" s="396"/>
      <c r="AX24" s="397"/>
      <c r="AY24" s="476" t="s">
        <v>253</v>
      </c>
      <c r="AZ24" s="477"/>
      <c r="BA24" s="477"/>
      <c r="BB24" s="477"/>
      <c r="BC24" s="477"/>
      <c r="BD24" s="477"/>
      <c r="BE24" s="477"/>
      <c r="BF24" s="477"/>
      <c r="BG24" s="477"/>
      <c r="BH24" s="477"/>
      <c r="BI24" s="477"/>
      <c r="BJ24" s="477"/>
      <c r="BK24" s="477"/>
      <c r="BL24" s="477"/>
      <c r="BM24" s="478"/>
      <c r="BN24" s="379">
        <v>30432364</v>
      </c>
      <c r="BO24" s="380"/>
      <c r="BP24" s="380"/>
      <c r="BQ24" s="380"/>
      <c r="BR24" s="380"/>
      <c r="BS24" s="380"/>
      <c r="BT24" s="380"/>
      <c r="BU24" s="381"/>
      <c r="BV24" s="379">
        <v>29199490</v>
      </c>
      <c r="BW24" s="380"/>
      <c r="BX24" s="380"/>
      <c r="BY24" s="380"/>
      <c r="BZ24" s="380"/>
      <c r="CA24" s="380"/>
      <c r="CB24" s="380"/>
      <c r="CC24" s="381"/>
      <c r="CD24" s="21"/>
      <c r="CE24" s="556"/>
      <c r="CF24" s="556"/>
      <c r="CG24" s="556"/>
      <c r="CH24" s="556"/>
      <c r="CI24" s="556"/>
      <c r="CJ24" s="556"/>
      <c r="CK24" s="556"/>
      <c r="CL24" s="556"/>
      <c r="CM24" s="556"/>
      <c r="CN24" s="556"/>
      <c r="CO24" s="556"/>
      <c r="CP24" s="556"/>
      <c r="CQ24" s="556"/>
      <c r="CR24" s="556"/>
      <c r="CS24" s="557"/>
      <c r="CT24" s="385"/>
      <c r="CU24" s="386"/>
      <c r="CV24" s="386"/>
      <c r="CW24" s="386"/>
      <c r="CX24" s="386"/>
      <c r="CY24" s="386"/>
      <c r="CZ24" s="386"/>
      <c r="DA24" s="387"/>
      <c r="DB24" s="385"/>
      <c r="DC24" s="386"/>
      <c r="DD24" s="386"/>
      <c r="DE24" s="386"/>
      <c r="DF24" s="386"/>
      <c r="DG24" s="386"/>
      <c r="DH24" s="386"/>
      <c r="DI24" s="387"/>
    </row>
    <row r="25" spans="1:113" ht="18.75" customHeight="1">
      <c r="A25" s="2"/>
      <c r="B25" s="494"/>
      <c r="C25" s="495"/>
      <c r="D25" s="496"/>
      <c r="E25" s="394" t="s">
        <v>255</v>
      </c>
      <c r="F25" s="372"/>
      <c r="G25" s="372"/>
      <c r="H25" s="372"/>
      <c r="I25" s="372"/>
      <c r="J25" s="372"/>
      <c r="K25" s="373"/>
      <c r="L25" s="395">
        <v>2</v>
      </c>
      <c r="M25" s="396"/>
      <c r="N25" s="396"/>
      <c r="O25" s="396"/>
      <c r="P25" s="416"/>
      <c r="Q25" s="395">
        <v>8320</v>
      </c>
      <c r="R25" s="396"/>
      <c r="S25" s="396"/>
      <c r="T25" s="396"/>
      <c r="U25" s="396"/>
      <c r="V25" s="416"/>
      <c r="W25" s="573"/>
      <c r="X25" s="495"/>
      <c r="Y25" s="496"/>
      <c r="Z25" s="394" t="s">
        <v>256</v>
      </c>
      <c r="AA25" s="372"/>
      <c r="AB25" s="372"/>
      <c r="AC25" s="372"/>
      <c r="AD25" s="372"/>
      <c r="AE25" s="372"/>
      <c r="AF25" s="372"/>
      <c r="AG25" s="373"/>
      <c r="AH25" s="395">
        <v>281</v>
      </c>
      <c r="AI25" s="396"/>
      <c r="AJ25" s="396"/>
      <c r="AK25" s="396"/>
      <c r="AL25" s="416"/>
      <c r="AM25" s="395">
        <v>834008</v>
      </c>
      <c r="AN25" s="396"/>
      <c r="AO25" s="396"/>
      <c r="AP25" s="396"/>
      <c r="AQ25" s="396"/>
      <c r="AR25" s="416"/>
      <c r="AS25" s="395">
        <v>2968</v>
      </c>
      <c r="AT25" s="396"/>
      <c r="AU25" s="396"/>
      <c r="AV25" s="396"/>
      <c r="AW25" s="396"/>
      <c r="AX25" s="397"/>
      <c r="AY25" s="359" t="s">
        <v>35</v>
      </c>
      <c r="AZ25" s="360"/>
      <c r="BA25" s="360"/>
      <c r="BB25" s="360"/>
      <c r="BC25" s="360"/>
      <c r="BD25" s="360"/>
      <c r="BE25" s="360"/>
      <c r="BF25" s="360"/>
      <c r="BG25" s="360"/>
      <c r="BH25" s="360"/>
      <c r="BI25" s="360"/>
      <c r="BJ25" s="360"/>
      <c r="BK25" s="360"/>
      <c r="BL25" s="360"/>
      <c r="BM25" s="361"/>
      <c r="BN25" s="362">
        <v>30184469</v>
      </c>
      <c r="BO25" s="363"/>
      <c r="BP25" s="363"/>
      <c r="BQ25" s="363"/>
      <c r="BR25" s="363"/>
      <c r="BS25" s="363"/>
      <c r="BT25" s="363"/>
      <c r="BU25" s="364"/>
      <c r="BV25" s="362">
        <v>30024146</v>
      </c>
      <c r="BW25" s="363"/>
      <c r="BX25" s="363"/>
      <c r="BY25" s="363"/>
      <c r="BZ25" s="363"/>
      <c r="CA25" s="363"/>
      <c r="CB25" s="363"/>
      <c r="CC25" s="364"/>
      <c r="CD25" s="21"/>
      <c r="CE25" s="556"/>
      <c r="CF25" s="556"/>
      <c r="CG25" s="556"/>
      <c r="CH25" s="556"/>
      <c r="CI25" s="556"/>
      <c r="CJ25" s="556"/>
      <c r="CK25" s="556"/>
      <c r="CL25" s="556"/>
      <c r="CM25" s="556"/>
      <c r="CN25" s="556"/>
      <c r="CO25" s="556"/>
      <c r="CP25" s="556"/>
      <c r="CQ25" s="556"/>
      <c r="CR25" s="556"/>
      <c r="CS25" s="557"/>
      <c r="CT25" s="385"/>
      <c r="CU25" s="386"/>
      <c r="CV25" s="386"/>
      <c r="CW25" s="386"/>
      <c r="CX25" s="386"/>
      <c r="CY25" s="386"/>
      <c r="CZ25" s="386"/>
      <c r="DA25" s="387"/>
      <c r="DB25" s="385"/>
      <c r="DC25" s="386"/>
      <c r="DD25" s="386"/>
      <c r="DE25" s="386"/>
      <c r="DF25" s="386"/>
      <c r="DG25" s="386"/>
      <c r="DH25" s="386"/>
      <c r="DI25" s="387"/>
    </row>
    <row r="26" spans="1:113" ht="18.75" customHeight="1">
      <c r="A26" s="2"/>
      <c r="B26" s="494"/>
      <c r="C26" s="495"/>
      <c r="D26" s="496"/>
      <c r="E26" s="394" t="s">
        <v>257</v>
      </c>
      <c r="F26" s="372"/>
      <c r="G26" s="372"/>
      <c r="H26" s="372"/>
      <c r="I26" s="372"/>
      <c r="J26" s="372"/>
      <c r="K26" s="373"/>
      <c r="L26" s="395">
        <v>1</v>
      </c>
      <c r="M26" s="396"/>
      <c r="N26" s="396"/>
      <c r="O26" s="396"/>
      <c r="P26" s="416"/>
      <c r="Q26" s="395">
        <v>7610</v>
      </c>
      <c r="R26" s="396"/>
      <c r="S26" s="396"/>
      <c r="T26" s="396"/>
      <c r="U26" s="396"/>
      <c r="V26" s="416"/>
      <c r="W26" s="573"/>
      <c r="X26" s="495"/>
      <c r="Y26" s="496"/>
      <c r="Z26" s="394" t="s">
        <v>258</v>
      </c>
      <c r="AA26" s="482"/>
      <c r="AB26" s="482"/>
      <c r="AC26" s="482"/>
      <c r="AD26" s="482"/>
      <c r="AE26" s="482"/>
      <c r="AF26" s="482"/>
      <c r="AG26" s="483"/>
      <c r="AH26" s="395">
        <v>4</v>
      </c>
      <c r="AI26" s="396"/>
      <c r="AJ26" s="396"/>
      <c r="AK26" s="396"/>
      <c r="AL26" s="416"/>
      <c r="AM26" s="395">
        <v>12980</v>
      </c>
      <c r="AN26" s="396"/>
      <c r="AO26" s="396"/>
      <c r="AP26" s="396"/>
      <c r="AQ26" s="396"/>
      <c r="AR26" s="416"/>
      <c r="AS26" s="395">
        <v>3245</v>
      </c>
      <c r="AT26" s="396"/>
      <c r="AU26" s="396"/>
      <c r="AV26" s="396"/>
      <c r="AW26" s="396"/>
      <c r="AX26" s="397"/>
      <c r="AY26" s="382" t="s">
        <v>259</v>
      </c>
      <c r="AZ26" s="383"/>
      <c r="BA26" s="383"/>
      <c r="BB26" s="383"/>
      <c r="BC26" s="383"/>
      <c r="BD26" s="383"/>
      <c r="BE26" s="383"/>
      <c r="BF26" s="383"/>
      <c r="BG26" s="383"/>
      <c r="BH26" s="383"/>
      <c r="BI26" s="383"/>
      <c r="BJ26" s="383"/>
      <c r="BK26" s="383"/>
      <c r="BL26" s="383"/>
      <c r="BM26" s="384"/>
      <c r="BN26" s="379">
        <v>60000</v>
      </c>
      <c r="BO26" s="380"/>
      <c r="BP26" s="380"/>
      <c r="BQ26" s="380"/>
      <c r="BR26" s="380"/>
      <c r="BS26" s="380"/>
      <c r="BT26" s="380"/>
      <c r="BU26" s="381"/>
      <c r="BV26" s="379">
        <v>50000</v>
      </c>
      <c r="BW26" s="380"/>
      <c r="BX26" s="380"/>
      <c r="BY26" s="380"/>
      <c r="BZ26" s="380"/>
      <c r="CA26" s="380"/>
      <c r="CB26" s="380"/>
      <c r="CC26" s="381"/>
      <c r="CD26" s="21"/>
      <c r="CE26" s="556"/>
      <c r="CF26" s="556"/>
      <c r="CG26" s="556"/>
      <c r="CH26" s="556"/>
      <c r="CI26" s="556"/>
      <c r="CJ26" s="556"/>
      <c r="CK26" s="556"/>
      <c r="CL26" s="556"/>
      <c r="CM26" s="556"/>
      <c r="CN26" s="556"/>
      <c r="CO26" s="556"/>
      <c r="CP26" s="556"/>
      <c r="CQ26" s="556"/>
      <c r="CR26" s="556"/>
      <c r="CS26" s="557"/>
      <c r="CT26" s="385"/>
      <c r="CU26" s="386"/>
      <c r="CV26" s="386"/>
      <c r="CW26" s="386"/>
      <c r="CX26" s="386"/>
      <c r="CY26" s="386"/>
      <c r="CZ26" s="386"/>
      <c r="DA26" s="387"/>
      <c r="DB26" s="385"/>
      <c r="DC26" s="386"/>
      <c r="DD26" s="386"/>
      <c r="DE26" s="386"/>
      <c r="DF26" s="386"/>
      <c r="DG26" s="386"/>
      <c r="DH26" s="386"/>
      <c r="DI26" s="387"/>
    </row>
    <row r="27" spans="1:113" ht="18.75" customHeight="1">
      <c r="A27" s="2"/>
      <c r="B27" s="494"/>
      <c r="C27" s="495"/>
      <c r="D27" s="496"/>
      <c r="E27" s="394" t="s">
        <v>260</v>
      </c>
      <c r="F27" s="372"/>
      <c r="G27" s="372"/>
      <c r="H27" s="372"/>
      <c r="I27" s="372"/>
      <c r="J27" s="372"/>
      <c r="K27" s="373"/>
      <c r="L27" s="395">
        <v>1</v>
      </c>
      <c r="M27" s="396"/>
      <c r="N27" s="396"/>
      <c r="O27" s="396"/>
      <c r="P27" s="416"/>
      <c r="Q27" s="395">
        <v>5370</v>
      </c>
      <c r="R27" s="396"/>
      <c r="S27" s="396"/>
      <c r="T27" s="396"/>
      <c r="U27" s="396"/>
      <c r="V27" s="416"/>
      <c r="W27" s="573"/>
      <c r="X27" s="495"/>
      <c r="Y27" s="496"/>
      <c r="Z27" s="394" t="s">
        <v>262</v>
      </c>
      <c r="AA27" s="372"/>
      <c r="AB27" s="372"/>
      <c r="AC27" s="372"/>
      <c r="AD27" s="372"/>
      <c r="AE27" s="372"/>
      <c r="AF27" s="372"/>
      <c r="AG27" s="373"/>
      <c r="AH27" s="395">
        <v>31</v>
      </c>
      <c r="AI27" s="396"/>
      <c r="AJ27" s="396"/>
      <c r="AK27" s="396"/>
      <c r="AL27" s="416"/>
      <c r="AM27" s="395">
        <v>124096</v>
      </c>
      <c r="AN27" s="396"/>
      <c r="AO27" s="396"/>
      <c r="AP27" s="396"/>
      <c r="AQ27" s="396"/>
      <c r="AR27" s="416"/>
      <c r="AS27" s="395">
        <v>4003</v>
      </c>
      <c r="AT27" s="396"/>
      <c r="AU27" s="396"/>
      <c r="AV27" s="396"/>
      <c r="AW27" s="396"/>
      <c r="AX27" s="397"/>
      <c r="AY27" s="429" t="s">
        <v>264</v>
      </c>
      <c r="AZ27" s="430"/>
      <c r="BA27" s="430"/>
      <c r="BB27" s="430"/>
      <c r="BC27" s="430"/>
      <c r="BD27" s="430"/>
      <c r="BE27" s="430"/>
      <c r="BF27" s="430"/>
      <c r="BG27" s="430"/>
      <c r="BH27" s="430"/>
      <c r="BI27" s="430"/>
      <c r="BJ27" s="430"/>
      <c r="BK27" s="430"/>
      <c r="BL27" s="430"/>
      <c r="BM27" s="431"/>
      <c r="BN27" s="479" t="s">
        <v>192</v>
      </c>
      <c r="BO27" s="480"/>
      <c r="BP27" s="480"/>
      <c r="BQ27" s="480"/>
      <c r="BR27" s="480"/>
      <c r="BS27" s="480"/>
      <c r="BT27" s="480"/>
      <c r="BU27" s="481"/>
      <c r="BV27" s="479" t="s">
        <v>192</v>
      </c>
      <c r="BW27" s="480"/>
      <c r="BX27" s="480"/>
      <c r="BY27" s="480"/>
      <c r="BZ27" s="480"/>
      <c r="CA27" s="480"/>
      <c r="CB27" s="480"/>
      <c r="CC27" s="481"/>
      <c r="CD27" s="17"/>
      <c r="CE27" s="556"/>
      <c r="CF27" s="556"/>
      <c r="CG27" s="556"/>
      <c r="CH27" s="556"/>
      <c r="CI27" s="556"/>
      <c r="CJ27" s="556"/>
      <c r="CK27" s="556"/>
      <c r="CL27" s="556"/>
      <c r="CM27" s="556"/>
      <c r="CN27" s="556"/>
      <c r="CO27" s="556"/>
      <c r="CP27" s="556"/>
      <c r="CQ27" s="556"/>
      <c r="CR27" s="556"/>
      <c r="CS27" s="557"/>
      <c r="CT27" s="385"/>
      <c r="CU27" s="386"/>
      <c r="CV27" s="386"/>
      <c r="CW27" s="386"/>
      <c r="CX27" s="386"/>
      <c r="CY27" s="386"/>
      <c r="CZ27" s="386"/>
      <c r="DA27" s="387"/>
      <c r="DB27" s="385"/>
      <c r="DC27" s="386"/>
      <c r="DD27" s="386"/>
      <c r="DE27" s="386"/>
      <c r="DF27" s="386"/>
      <c r="DG27" s="386"/>
      <c r="DH27" s="386"/>
      <c r="DI27" s="387"/>
    </row>
    <row r="28" spans="1:113" ht="18.75" customHeight="1">
      <c r="A28" s="2"/>
      <c r="B28" s="494"/>
      <c r="C28" s="495"/>
      <c r="D28" s="496"/>
      <c r="E28" s="394" t="s">
        <v>265</v>
      </c>
      <c r="F28" s="372"/>
      <c r="G28" s="372"/>
      <c r="H28" s="372"/>
      <c r="I28" s="372"/>
      <c r="J28" s="372"/>
      <c r="K28" s="373"/>
      <c r="L28" s="395">
        <v>1</v>
      </c>
      <c r="M28" s="396"/>
      <c r="N28" s="396"/>
      <c r="O28" s="396"/>
      <c r="P28" s="416"/>
      <c r="Q28" s="395">
        <v>4780</v>
      </c>
      <c r="R28" s="396"/>
      <c r="S28" s="396"/>
      <c r="T28" s="396"/>
      <c r="U28" s="396"/>
      <c r="V28" s="416"/>
      <c r="W28" s="573"/>
      <c r="X28" s="495"/>
      <c r="Y28" s="496"/>
      <c r="Z28" s="394" t="s">
        <v>36</v>
      </c>
      <c r="AA28" s="372"/>
      <c r="AB28" s="372"/>
      <c r="AC28" s="372"/>
      <c r="AD28" s="372"/>
      <c r="AE28" s="372"/>
      <c r="AF28" s="372"/>
      <c r="AG28" s="373"/>
      <c r="AH28" s="395" t="s">
        <v>192</v>
      </c>
      <c r="AI28" s="396"/>
      <c r="AJ28" s="396"/>
      <c r="AK28" s="396"/>
      <c r="AL28" s="416"/>
      <c r="AM28" s="395" t="s">
        <v>192</v>
      </c>
      <c r="AN28" s="396"/>
      <c r="AO28" s="396"/>
      <c r="AP28" s="396"/>
      <c r="AQ28" s="396"/>
      <c r="AR28" s="416"/>
      <c r="AS28" s="395" t="s">
        <v>192</v>
      </c>
      <c r="AT28" s="396"/>
      <c r="AU28" s="396"/>
      <c r="AV28" s="396"/>
      <c r="AW28" s="396"/>
      <c r="AX28" s="397"/>
      <c r="AY28" s="577" t="s">
        <v>268</v>
      </c>
      <c r="AZ28" s="578"/>
      <c r="BA28" s="578"/>
      <c r="BB28" s="579"/>
      <c r="BC28" s="359" t="s">
        <v>107</v>
      </c>
      <c r="BD28" s="360"/>
      <c r="BE28" s="360"/>
      <c r="BF28" s="360"/>
      <c r="BG28" s="360"/>
      <c r="BH28" s="360"/>
      <c r="BI28" s="360"/>
      <c r="BJ28" s="360"/>
      <c r="BK28" s="360"/>
      <c r="BL28" s="360"/>
      <c r="BM28" s="361"/>
      <c r="BN28" s="362">
        <v>5171031</v>
      </c>
      <c r="BO28" s="363"/>
      <c r="BP28" s="363"/>
      <c r="BQ28" s="363"/>
      <c r="BR28" s="363"/>
      <c r="BS28" s="363"/>
      <c r="BT28" s="363"/>
      <c r="BU28" s="364"/>
      <c r="BV28" s="362">
        <v>5136148</v>
      </c>
      <c r="BW28" s="363"/>
      <c r="BX28" s="363"/>
      <c r="BY28" s="363"/>
      <c r="BZ28" s="363"/>
      <c r="CA28" s="363"/>
      <c r="CB28" s="363"/>
      <c r="CC28" s="364"/>
      <c r="CD28" s="21"/>
      <c r="CE28" s="556"/>
      <c r="CF28" s="556"/>
      <c r="CG28" s="556"/>
      <c r="CH28" s="556"/>
      <c r="CI28" s="556"/>
      <c r="CJ28" s="556"/>
      <c r="CK28" s="556"/>
      <c r="CL28" s="556"/>
      <c r="CM28" s="556"/>
      <c r="CN28" s="556"/>
      <c r="CO28" s="556"/>
      <c r="CP28" s="556"/>
      <c r="CQ28" s="556"/>
      <c r="CR28" s="556"/>
      <c r="CS28" s="557"/>
      <c r="CT28" s="385"/>
      <c r="CU28" s="386"/>
      <c r="CV28" s="386"/>
      <c r="CW28" s="386"/>
      <c r="CX28" s="386"/>
      <c r="CY28" s="386"/>
      <c r="CZ28" s="386"/>
      <c r="DA28" s="387"/>
      <c r="DB28" s="385"/>
      <c r="DC28" s="386"/>
      <c r="DD28" s="386"/>
      <c r="DE28" s="386"/>
      <c r="DF28" s="386"/>
      <c r="DG28" s="386"/>
      <c r="DH28" s="386"/>
      <c r="DI28" s="387"/>
    </row>
    <row r="29" spans="1:113" ht="18.75" customHeight="1">
      <c r="A29" s="2"/>
      <c r="B29" s="494"/>
      <c r="C29" s="495"/>
      <c r="D29" s="496"/>
      <c r="E29" s="394" t="s">
        <v>269</v>
      </c>
      <c r="F29" s="372"/>
      <c r="G29" s="372"/>
      <c r="H29" s="372"/>
      <c r="I29" s="372"/>
      <c r="J29" s="372"/>
      <c r="K29" s="373"/>
      <c r="L29" s="395">
        <v>30</v>
      </c>
      <c r="M29" s="396"/>
      <c r="N29" s="396"/>
      <c r="O29" s="396"/>
      <c r="P29" s="416"/>
      <c r="Q29" s="395">
        <v>4500</v>
      </c>
      <c r="R29" s="396"/>
      <c r="S29" s="396"/>
      <c r="T29" s="396"/>
      <c r="U29" s="396"/>
      <c r="V29" s="416"/>
      <c r="W29" s="574"/>
      <c r="X29" s="575"/>
      <c r="Y29" s="576"/>
      <c r="Z29" s="394" t="s">
        <v>271</v>
      </c>
      <c r="AA29" s="372"/>
      <c r="AB29" s="372"/>
      <c r="AC29" s="372"/>
      <c r="AD29" s="372"/>
      <c r="AE29" s="372"/>
      <c r="AF29" s="372"/>
      <c r="AG29" s="373"/>
      <c r="AH29" s="395">
        <v>1325</v>
      </c>
      <c r="AI29" s="396"/>
      <c r="AJ29" s="396"/>
      <c r="AK29" s="396"/>
      <c r="AL29" s="416"/>
      <c r="AM29" s="395">
        <v>4105734</v>
      </c>
      <c r="AN29" s="396"/>
      <c r="AO29" s="396"/>
      <c r="AP29" s="396"/>
      <c r="AQ29" s="396"/>
      <c r="AR29" s="416"/>
      <c r="AS29" s="395">
        <v>3099</v>
      </c>
      <c r="AT29" s="396"/>
      <c r="AU29" s="396"/>
      <c r="AV29" s="396"/>
      <c r="AW29" s="396"/>
      <c r="AX29" s="397"/>
      <c r="AY29" s="580"/>
      <c r="AZ29" s="581"/>
      <c r="BA29" s="581"/>
      <c r="BB29" s="582"/>
      <c r="BC29" s="376" t="s">
        <v>272</v>
      </c>
      <c r="BD29" s="377"/>
      <c r="BE29" s="377"/>
      <c r="BF29" s="377"/>
      <c r="BG29" s="377"/>
      <c r="BH29" s="377"/>
      <c r="BI29" s="377"/>
      <c r="BJ29" s="377"/>
      <c r="BK29" s="377"/>
      <c r="BL29" s="377"/>
      <c r="BM29" s="378"/>
      <c r="BN29" s="379">
        <v>37</v>
      </c>
      <c r="BO29" s="380"/>
      <c r="BP29" s="380"/>
      <c r="BQ29" s="380"/>
      <c r="BR29" s="380"/>
      <c r="BS29" s="380"/>
      <c r="BT29" s="380"/>
      <c r="BU29" s="381"/>
      <c r="BV29" s="379">
        <v>1202094</v>
      </c>
      <c r="BW29" s="380"/>
      <c r="BX29" s="380"/>
      <c r="BY29" s="380"/>
      <c r="BZ29" s="380"/>
      <c r="CA29" s="380"/>
      <c r="CB29" s="380"/>
      <c r="CC29" s="381"/>
      <c r="CD29" s="17"/>
      <c r="CE29" s="556"/>
      <c r="CF29" s="556"/>
      <c r="CG29" s="556"/>
      <c r="CH29" s="556"/>
      <c r="CI29" s="556"/>
      <c r="CJ29" s="556"/>
      <c r="CK29" s="556"/>
      <c r="CL29" s="556"/>
      <c r="CM29" s="556"/>
      <c r="CN29" s="556"/>
      <c r="CO29" s="556"/>
      <c r="CP29" s="556"/>
      <c r="CQ29" s="556"/>
      <c r="CR29" s="556"/>
      <c r="CS29" s="557"/>
      <c r="CT29" s="385"/>
      <c r="CU29" s="386"/>
      <c r="CV29" s="386"/>
      <c r="CW29" s="386"/>
      <c r="CX29" s="386"/>
      <c r="CY29" s="386"/>
      <c r="CZ29" s="386"/>
      <c r="DA29" s="387"/>
      <c r="DB29" s="385"/>
      <c r="DC29" s="386"/>
      <c r="DD29" s="386"/>
      <c r="DE29" s="386"/>
      <c r="DF29" s="386"/>
      <c r="DG29" s="386"/>
      <c r="DH29" s="386"/>
      <c r="DI29" s="387"/>
    </row>
    <row r="30" spans="1:113" ht="18.75" customHeight="1">
      <c r="A30" s="2"/>
      <c r="B30" s="497"/>
      <c r="C30" s="498"/>
      <c r="D30" s="499"/>
      <c r="E30" s="398"/>
      <c r="F30" s="399"/>
      <c r="G30" s="399"/>
      <c r="H30" s="399"/>
      <c r="I30" s="399"/>
      <c r="J30" s="399"/>
      <c r="K30" s="400"/>
      <c r="L30" s="484"/>
      <c r="M30" s="485"/>
      <c r="N30" s="485"/>
      <c r="O30" s="485"/>
      <c r="P30" s="486"/>
      <c r="Q30" s="484"/>
      <c r="R30" s="485"/>
      <c r="S30" s="485"/>
      <c r="T30" s="485"/>
      <c r="U30" s="485"/>
      <c r="V30" s="486"/>
      <c r="W30" s="487" t="s">
        <v>274</v>
      </c>
      <c r="X30" s="488"/>
      <c r="Y30" s="488"/>
      <c r="Z30" s="488"/>
      <c r="AA30" s="488"/>
      <c r="AB30" s="488"/>
      <c r="AC30" s="488"/>
      <c r="AD30" s="488"/>
      <c r="AE30" s="488"/>
      <c r="AF30" s="488"/>
      <c r="AG30" s="489"/>
      <c r="AH30" s="456">
        <v>98.4</v>
      </c>
      <c r="AI30" s="457"/>
      <c r="AJ30" s="457"/>
      <c r="AK30" s="457"/>
      <c r="AL30" s="457"/>
      <c r="AM30" s="457"/>
      <c r="AN30" s="457"/>
      <c r="AO30" s="457"/>
      <c r="AP30" s="457"/>
      <c r="AQ30" s="457"/>
      <c r="AR30" s="457"/>
      <c r="AS30" s="457"/>
      <c r="AT30" s="457"/>
      <c r="AU30" s="457"/>
      <c r="AV30" s="457"/>
      <c r="AW30" s="457"/>
      <c r="AX30" s="459"/>
      <c r="AY30" s="583"/>
      <c r="AZ30" s="584"/>
      <c r="BA30" s="584"/>
      <c r="BB30" s="585"/>
      <c r="BC30" s="476" t="s">
        <v>81</v>
      </c>
      <c r="BD30" s="477"/>
      <c r="BE30" s="477"/>
      <c r="BF30" s="477"/>
      <c r="BG30" s="477"/>
      <c r="BH30" s="477"/>
      <c r="BI30" s="477"/>
      <c r="BJ30" s="477"/>
      <c r="BK30" s="477"/>
      <c r="BL30" s="477"/>
      <c r="BM30" s="478"/>
      <c r="BN30" s="479">
        <v>6162443</v>
      </c>
      <c r="BO30" s="480"/>
      <c r="BP30" s="480"/>
      <c r="BQ30" s="480"/>
      <c r="BR30" s="480"/>
      <c r="BS30" s="480"/>
      <c r="BT30" s="480"/>
      <c r="BU30" s="481"/>
      <c r="BV30" s="479">
        <v>6173952</v>
      </c>
      <c r="BW30" s="480"/>
      <c r="BX30" s="480"/>
      <c r="BY30" s="480"/>
      <c r="BZ30" s="480"/>
      <c r="CA30" s="480"/>
      <c r="CB30" s="480"/>
      <c r="CC30" s="48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c r="A31" s="2"/>
      <c r="B31" s="4"/>
      <c r="DI31" s="36"/>
    </row>
    <row r="32" spans="1:113" ht="13.5" customHeight="1">
      <c r="A32" s="2"/>
      <c r="B32" s="5"/>
      <c r="C32" s="490" t="s">
        <v>178</v>
      </c>
      <c r="D32" s="490"/>
      <c r="E32" s="490"/>
      <c r="F32" s="490"/>
      <c r="G32" s="490"/>
      <c r="H32" s="490"/>
      <c r="I32" s="490"/>
      <c r="J32" s="490"/>
      <c r="K32" s="490"/>
      <c r="L32" s="490"/>
      <c r="M32" s="490"/>
      <c r="N32" s="490"/>
      <c r="O32" s="490"/>
      <c r="P32" s="490"/>
      <c r="Q32" s="490"/>
      <c r="R32" s="490"/>
      <c r="S32" s="490"/>
      <c r="U32" s="383" t="s">
        <v>97</v>
      </c>
      <c r="V32" s="383"/>
      <c r="W32" s="383"/>
      <c r="X32" s="383"/>
      <c r="Y32" s="383"/>
      <c r="Z32" s="383"/>
      <c r="AA32" s="383"/>
      <c r="AB32" s="383"/>
      <c r="AC32" s="383"/>
      <c r="AD32" s="383"/>
      <c r="AE32" s="383"/>
      <c r="AF32" s="383"/>
      <c r="AG32" s="383"/>
      <c r="AH32" s="383"/>
      <c r="AI32" s="383"/>
      <c r="AJ32" s="383"/>
      <c r="AK32" s="383"/>
      <c r="AM32" s="383" t="s">
        <v>276</v>
      </c>
      <c r="AN32" s="383"/>
      <c r="AO32" s="383"/>
      <c r="AP32" s="383"/>
      <c r="AQ32" s="383"/>
      <c r="AR32" s="383"/>
      <c r="AS32" s="383"/>
      <c r="AT32" s="383"/>
      <c r="AU32" s="383"/>
      <c r="AV32" s="383"/>
      <c r="AW32" s="383"/>
      <c r="AX32" s="383"/>
      <c r="AY32" s="383"/>
      <c r="AZ32" s="383"/>
      <c r="BA32" s="383"/>
      <c r="BB32" s="383"/>
      <c r="BC32" s="383"/>
      <c r="BE32" s="383" t="s">
        <v>277</v>
      </c>
      <c r="BF32" s="383"/>
      <c r="BG32" s="383"/>
      <c r="BH32" s="383"/>
      <c r="BI32" s="383"/>
      <c r="BJ32" s="383"/>
      <c r="BK32" s="383"/>
      <c r="BL32" s="383"/>
      <c r="BM32" s="383"/>
      <c r="BN32" s="383"/>
      <c r="BO32" s="383"/>
      <c r="BP32" s="383"/>
      <c r="BQ32" s="383"/>
      <c r="BR32" s="383"/>
      <c r="BS32" s="383"/>
      <c r="BT32" s="383"/>
      <c r="BU32" s="383"/>
      <c r="BW32" s="383" t="s">
        <v>279</v>
      </c>
      <c r="BX32" s="383"/>
      <c r="BY32" s="383"/>
      <c r="BZ32" s="383"/>
      <c r="CA32" s="383"/>
      <c r="CB32" s="383"/>
      <c r="CC32" s="383"/>
      <c r="CD32" s="383"/>
      <c r="CE32" s="383"/>
      <c r="CF32" s="383"/>
      <c r="CG32" s="383"/>
      <c r="CH32" s="383"/>
      <c r="CI32" s="383"/>
      <c r="CJ32" s="383"/>
      <c r="CK32" s="383"/>
      <c r="CL32" s="383"/>
      <c r="CM32" s="383"/>
      <c r="CO32" s="383" t="s">
        <v>280</v>
      </c>
      <c r="CP32" s="383"/>
      <c r="CQ32" s="383"/>
      <c r="CR32" s="383"/>
      <c r="CS32" s="383"/>
      <c r="CT32" s="383"/>
      <c r="CU32" s="383"/>
      <c r="CV32" s="383"/>
      <c r="CW32" s="383"/>
      <c r="CX32" s="383"/>
      <c r="CY32" s="383"/>
      <c r="CZ32" s="383"/>
      <c r="DA32" s="383"/>
      <c r="DB32" s="383"/>
      <c r="DC32" s="383"/>
      <c r="DD32" s="383"/>
      <c r="DE32" s="383"/>
      <c r="DI32" s="36"/>
    </row>
    <row r="33" spans="1:113" ht="13.5" customHeight="1">
      <c r="A33" s="2"/>
      <c r="B33" s="5"/>
      <c r="C33" s="500" t="s">
        <v>66</v>
      </c>
      <c r="D33" s="500"/>
      <c r="E33" s="501" t="s">
        <v>281</v>
      </c>
      <c r="F33" s="501"/>
      <c r="G33" s="501"/>
      <c r="H33" s="501"/>
      <c r="I33" s="501"/>
      <c r="J33" s="501"/>
      <c r="K33" s="501"/>
      <c r="L33" s="501"/>
      <c r="M33" s="501"/>
      <c r="N33" s="501"/>
      <c r="O33" s="501"/>
      <c r="P33" s="501"/>
      <c r="Q33" s="501"/>
      <c r="R33" s="501"/>
      <c r="S33" s="501"/>
      <c r="T33" s="12"/>
      <c r="U33" s="500" t="s">
        <v>66</v>
      </c>
      <c r="V33" s="500"/>
      <c r="W33" s="501" t="s">
        <v>281</v>
      </c>
      <c r="X33" s="501"/>
      <c r="Y33" s="501"/>
      <c r="Z33" s="501"/>
      <c r="AA33" s="501"/>
      <c r="AB33" s="501"/>
      <c r="AC33" s="501"/>
      <c r="AD33" s="501"/>
      <c r="AE33" s="501"/>
      <c r="AF33" s="501"/>
      <c r="AG33" s="501"/>
      <c r="AH33" s="501"/>
      <c r="AI33" s="501"/>
      <c r="AJ33" s="501"/>
      <c r="AK33" s="501"/>
      <c r="AL33" s="12"/>
      <c r="AM33" s="500" t="s">
        <v>66</v>
      </c>
      <c r="AN33" s="500"/>
      <c r="AO33" s="501" t="s">
        <v>281</v>
      </c>
      <c r="AP33" s="501"/>
      <c r="AQ33" s="501"/>
      <c r="AR33" s="501"/>
      <c r="AS33" s="501"/>
      <c r="AT33" s="501"/>
      <c r="AU33" s="501"/>
      <c r="AV33" s="501"/>
      <c r="AW33" s="501"/>
      <c r="AX33" s="501"/>
      <c r="AY33" s="501"/>
      <c r="AZ33" s="501"/>
      <c r="BA33" s="501"/>
      <c r="BB33" s="501"/>
      <c r="BC33" s="501"/>
      <c r="BD33" s="8"/>
      <c r="BE33" s="501" t="s">
        <v>283</v>
      </c>
      <c r="BF33" s="501"/>
      <c r="BG33" s="501" t="s">
        <v>157</v>
      </c>
      <c r="BH33" s="501"/>
      <c r="BI33" s="501"/>
      <c r="BJ33" s="501"/>
      <c r="BK33" s="501"/>
      <c r="BL33" s="501"/>
      <c r="BM33" s="501"/>
      <c r="BN33" s="501"/>
      <c r="BO33" s="501"/>
      <c r="BP33" s="501"/>
      <c r="BQ33" s="501"/>
      <c r="BR33" s="501"/>
      <c r="BS33" s="501"/>
      <c r="BT33" s="501"/>
      <c r="BU33" s="501"/>
      <c r="BV33" s="8"/>
      <c r="BW33" s="500" t="s">
        <v>283</v>
      </c>
      <c r="BX33" s="500"/>
      <c r="BY33" s="501" t="s">
        <v>224</v>
      </c>
      <c r="BZ33" s="501"/>
      <c r="CA33" s="501"/>
      <c r="CB33" s="501"/>
      <c r="CC33" s="501"/>
      <c r="CD33" s="501"/>
      <c r="CE33" s="501"/>
      <c r="CF33" s="501"/>
      <c r="CG33" s="501"/>
      <c r="CH33" s="501"/>
      <c r="CI33" s="501"/>
      <c r="CJ33" s="501"/>
      <c r="CK33" s="501"/>
      <c r="CL33" s="501"/>
      <c r="CM33" s="501"/>
      <c r="CN33" s="12"/>
      <c r="CO33" s="500" t="s">
        <v>66</v>
      </c>
      <c r="CP33" s="500"/>
      <c r="CQ33" s="501" t="s">
        <v>284</v>
      </c>
      <c r="CR33" s="501"/>
      <c r="CS33" s="501"/>
      <c r="CT33" s="501"/>
      <c r="CU33" s="501"/>
      <c r="CV33" s="501"/>
      <c r="CW33" s="501"/>
      <c r="CX33" s="501"/>
      <c r="CY33" s="501"/>
      <c r="CZ33" s="501"/>
      <c r="DA33" s="501"/>
      <c r="DB33" s="501"/>
      <c r="DC33" s="501"/>
      <c r="DD33" s="501"/>
      <c r="DE33" s="501"/>
      <c r="DF33" s="12"/>
      <c r="DG33" s="502" t="s">
        <v>91</v>
      </c>
      <c r="DH33" s="502"/>
      <c r="DI33" s="19"/>
    </row>
    <row r="34" spans="1:113" ht="32.25" customHeight="1">
      <c r="A34" s="2"/>
      <c r="B34" s="5"/>
      <c r="C34" s="503">
        <f>IF(E34="","",1)</f>
        <v>1</v>
      </c>
      <c r="D34" s="503"/>
      <c r="E34" s="504" t="str">
        <f>IF('各会計、関係団体の財政状況及び健全化判断比率'!B7="","",'各会計、関係団体の財政状況及び健全化判断比率'!B7)</f>
        <v>一般会計</v>
      </c>
      <c r="F34" s="504"/>
      <c r="G34" s="504"/>
      <c r="H34" s="504"/>
      <c r="I34" s="504"/>
      <c r="J34" s="504"/>
      <c r="K34" s="504"/>
      <c r="L34" s="504"/>
      <c r="M34" s="504"/>
      <c r="N34" s="504"/>
      <c r="O34" s="504"/>
      <c r="P34" s="504"/>
      <c r="Q34" s="504"/>
      <c r="R34" s="504"/>
      <c r="S34" s="504"/>
      <c r="T34" s="2"/>
      <c r="U34" s="503">
        <f>IF(W34="","",MAX(C34:D43)+1)</f>
        <v>3</v>
      </c>
      <c r="V34" s="503"/>
      <c r="W34" s="504" t="str">
        <f>IF('各会計、関係団体の財政状況及び健全化判断比率'!B28="","",'各会計、関係団体の財政状況及び健全化判断比率'!B28)</f>
        <v>国民健康保険特別会計</v>
      </c>
      <c r="X34" s="504"/>
      <c r="Y34" s="504"/>
      <c r="Z34" s="504"/>
      <c r="AA34" s="504"/>
      <c r="AB34" s="504"/>
      <c r="AC34" s="504"/>
      <c r="AD34" s="504"/>
      <c r="AE34" s="504"/>
      <c r="AF34" s="504"/>
      <c r="AG34" s="504"/>
      <c r="AH34" s="504"/>
      <c r="AI34" s="504"/>
      <c r="AJ34" s="504"/>
      <c r="AK34" s="504"/>
      <c r="AL34" s="2"/>
      <c r="AM34" s="503">
        <f>IF(AO34="","",MAX(C34:D43,U34:V43)+1)</f>
        <v>6</v>
      </c>
      <c r="AN34" s="503"/>
      <c r="AO34" s="504" t="str">
        <f>IF('各会計、関係団体の財政状況及び健全化判断比率'!B31="","",'各会計、関係団体の財政状況及び健全化判断比率'!B31)</f>
        <v>水道事業会計</v>
      </c>
      <c r="AP34" s="504"/>
      <c r="AQ34" s="504"/>
      <c r="AR34" s="504"/>
      <c r="AS34" s="504"/>
      <c r="AT34" s="504"/>
      <c r="AU34" s="504"/>
      <c r="AV34" s="504"/>
      <c r="AW34" s="504"/>
      <c r="AX34" s="504"/>
      <c r="AY34" s="504"/>
      <c r="AZ34" s="504"/>
      <c r="BA34" s="504"/>
      <c r="BB34" s="504"/>
      <c r="BC34" s="504"/>
      <c r="BD34" s="2"/>
      <c r="BE34" s="503">
        <f>IF(BG34="","",MAX(C34:D43,U34:V43,AM34:AN43)+1)</f>
        <v>9</v>
      </c>
      <c r="BF34" s="503"/>
      <c r="BG34" s="504" t="str">
        <f>IF('各会計、関係団体の財政状況及び健全化判断比率'!B34="","",'各会計、関係団体の財政状況及び健全化判断比率'!B34)</f>
        <v>西金野井第二土地区画整理事業特別会計</v>
      </c>
      <c r="BH34" s="504"/>
      <c r="BI34" s="504"/>
      <c r="BJ34" s="504"/>
      <c r="BK34" s="504"/>
      <c r="BL34" s="504"/>
      <c r="BM34" s="504"/>
      <c r="BN34" s="504"/>
      <c r="BO34" s="504"/>
      <c r="BP34" s="504"/>
      <c r="BQ34" s="504"/>
      <c r="BR34" s="504"/>
      <c r="BS34" s="504"/>
      <c r="BT34" s="504"/>
      <c r="BU34" s="504"/>
      <c r="BV34" s="2"/>
      <c r="BW34" s="503">
        <f>IF(BY34="","",MAX(C34:D43,U34:V43,AM34:AN43,BE34:BF43)+1)</f>
        <v>10</v>
      </c>
      <c r="BX34" s="503"/>
      <c r="BY34" s="504" t="str">
        <f>IF('各会計、関係団体の財政状況及び健全化判断比率'!B68="","",'各会計、関係団体の財政状況及び健全化判断比率'!B68)</f>
        <v>埼葛斎場組合</v>
      </c>
      <c r="BZ34" s="504"/>
      <c r="CA34" s="504"/>
      <c r="CB34" s="504"/>
      <c r="CC34" s="504"/>
      <c r="CD34" s="504"/>
      <c r="CE34" s="504"/>
      <c r="CF34" s="504"/>
      <c r="CG34" s="504"/>
      <c r="CH34" s="504"/>
      <c r="CI34" s="504"/>
      <c r="CJ34" s="504"/>
      <c r="CK34" s="504"/>
      <c r="CL34" s="504"/>
      <c r="CM34" s="504"/>
      <c r="CN34" s="2"/>
      <c r="CO34" s="503">
        <f>IF(CQ34="","",MAX(C34:D43,U34:V43,AM34:AN43,BE34:BF43,BW34:BX43)+1)</f>
        <v>19</v>
      </c>
      <c r="CP34" s="503"/>
      <c r="CQ34" s="504" t="str">
        <f>IF('各会計、関係団体の財政状況及び健全化判断比率'!BS7="","",'各会計、関係団体の財政状況及び健全化判断比率'!BS7)</f>
        <v>春日部市土地開発公社</v>
      </c>
      <c r="CR34" s="504"/>
      <c r="CS34" s="504"/>
      <c r="CT34" s="504"/>
      <c r="CU34" s="504"/>
      <c r="CV34" s="504"/>
      <c r="CW34" s="504"/>
      <c r="CX34" s="504"/>
      <c r="CY34" s="504"/>
      <c r="CZ34" s="504"/>
      <c r="DA34" s="504"/>
      <c r="DB34" s="504"/>
      <c r="DC34" s="504"/>
      <c r="DD34" s="504"/>
      <c r="DE34" s="504"/>
      <c r="DG34" s="505" t="str">
        <f>IF('各会計、関係団体の財政状況及び健全化判断比率'!BR7="","",'各会計、関係団体の財政状況及び健全化判断比率'!BR7)</f>
        <v/>
      </c>
      <c r="DH34" s="505"/>
      <c r="DI34" s="19"/>
    </row>
    <row r="35" spans="1:113" ht="32.25" customHeight="1">
      <c r="A35" s="2"/>
      <c r="B35" s="5"/>
      <c r="C35" s="503">
        <f t="shared" ref="C35:C43" si="0">IF(E35="","",C34+1)</f>
        <v>2</v>
      </c>
      <c r="D35" s="503"/>
      <c r="E35" s="504" t="str">
        <f>IF('各会計、関係団体の財政状況及び健全化判断比率'!B8="","",'各会計、関係団体の財政状況及び健全化判断比率'!B8)</f>
        <v>看護専門学校特別会計</v>
      </c>
      <c r="F35" s="504"/>
      <c r="G35" s="504"/>
      <c r="H35" s="504"/>
      <c r="I35" s="504"/>
      <c r="J35" s="504"/>
      <c r="K35" s="504"/>
      <c r="L35" s="504"/>
      <c r="M35" s="504"/>
      <c r="N35" s="504"/>
      <c r="O35" s="504"/>
      <c r="P35" s="504"/>
      <c r="Q35" s="504"/>
      <c r="R35" s="504"/>
      <c r="S35" s="504"/>
      <c r="T35" s="2"/>
      <c r="U35" s="503">
        <f t="shared" ref="U35:U43" si="1">IF(W35="","",U34+1)</f>
        <v>4</v>
      </c>
      <c r="V35" s="503"/>
      <c r="W35" s="504" t="str">
        <f>IF('各会計、関係団体の財政状況及び健全化判断比率'!B29="","",'各会計、関係団体の財政状況及び健全化判断比率'!B29)</f>
        <v>後期高齢者医療特別会計</v>
      </c>
      <c r="X35" s="504"/>
      <c r="Y35" s="504"/>
      <c r="Z35" s="504"/>
      <c r="AA35" s="504"/>
      <c r="AB35" s="504"/>
      <c r="AC35" s="504"/>
      <c r="AD35" s="504"/>
      <c r="AE35" s="504"/>
      <c r="AF35" s="504"/>
      <c r="AG35" s="504"/>
      <c r="AH35" s="504"/>
      <c r="AI35" s="504"/>
      <c r="AJ35" s="504"/>
      <c r="AK35" s="504"/>
      <c r="AL35" s="2"/>
      <c r="AM35" s="503">
        <f t="shared" ref="AM35:AM43" si="2">IF(AO35="","",AM34+1)</f>
        <v>7</v>
      </c>
      <c r="AN35" s="503"/>
      <c r="AO35" s="504" t="str">
        <f>IF('各会計、関係団体の財政状況及び健全化判断比率'!B32="","",'各会計、関係団体の財政状況及び健全化判断比率'!B32)</f>
        <v>病院事業会計</v>
      </c>
      <c r="AP35" s="504"/>
      <c r="AQ35" s="504"/>
      <c r="AR35" s="504"/>
      <c r="AS35" s="504"/>
      <c r="AT35" s="504"/>
      <c r="AU35" s="504"/>
      <c r="AV35" s="504"/>
      <c r="AW35" s="504"/>
      <c r="AX35" s="504"/>
      <c r="AY35" s="504"/>
      <c r="AZ35" s="504"/>
      <c r="BA35" s="504"/>
      <c r="BB35" s="504"/>
      <c r="BC35" s="504"/>
      <c r="BD35" s="2"/>
      <c r="BE35" s="503" t="str">
        <f t="shared" ref="BE35:BE43" si="3">IF(BG35="","",BE34+1)</f>
        <v/>
      </c>
      <c r="BF35" s="503"/>
      <c r="BG35" s="504"/>
      <c r="BH35" s="504"/>
      <c r="BI35" s="504"/>
      <c r="BJ35" s="504"/>
      <c r="BK35" s="504"/>
      <c r="BL35" s="504"/>
      <c r="BM35" s="504"/>
      <c r="BN35" s="504"/>
      <c r="BO35" s="504"/>
      <c r="BP35" s="504"/>
      <c r="BQ35" s="504"/>
      <c r="BR35" s="504"/>
      <c r="BS35" s="504"/>
      <c r="BT35" s="504"/>
      <c r="BU35" s="504"/>
      <c r="BV35" s="2"/>
      <c r="BW35" s="503">
        <f t="shared" ref="BW35:BW43" si="4">IF(BY35="","",BW34+1)</f>
        <v>11</v>
      </c>
      <c r="BX35" s="503"/>
      <c r="BY35" s="504" t="str">
        <f>IF('各会計、関係団体の財政状況及び健全化判断比率'!B69="","",'各会計、関係団体の財政状況及び健全化判断比率'!B69)</f>
        <v>利根川栗橋流域水防事務組合</v>
      </c>
      <c r="BZ35" s="504"/>
      <c r="CA35" s="504"/>
      <c r="CB35" s="504"/>
      <c r="CC35" s="504"/>
      <c r="CD35" s="504"/>
      <c r="CE35" s="504"/>
      <c r="CF35" s="504"/>
      <c r="CG35" s="504"/>
      <c r="CH35" s="504"/>
      <c r="CI35" s="504"/>
      <c r="CJ35" s="504"/>
      <c r="CK35" s="504"/>
      <c r="CL35" s="504"/>
      <c r="CM35" s="504"/>
      <c r="CN35" s="2"/>
      <c r="CO35" s="503" t="str">
        <f t="shared" ref="CO35:CO43" si="5">IF(CQ35="","",CO34+1)</f>
        <v/>
      </c>
      <c r="CP35" s="503"/>
      <c r="CQ35" s="504" t="str">
        <f>IF('各会計、関係団体の財政状況及び健全化判断比率'!BS8="","",'各会計、関係団体の財政状況及び健全化判断比率'!BS8)</f>
        <v/>
      </c>
      <c r="CR35" s="504"/>
      <c r="CS35" s="504"/>
      <c r="CT35" s="504"/>
      <c r="CU35" s="504"/>
      <c r="CV35" s="504"/>
      <c r="CW35" s="504"/>
      <c r="CX35" s="504"/>
      <c r="CY35" s="504"/>
      <c r="CZ35" s="504"/>
      <c r="DA35" s="504"/>
      <c r="DB35" s="504"/>
      <c r="DC35" s="504"/>
      <c r="DD35" s="504"/>
      <c r="DE35" s="504"/>
      <c r="DG35" s="505" t="str">
        <f>IF('各会計、関係団体の財政状況及び健全化判断比率'!BR8="","",'各会計、関係団体の財政状況及び健全化判断比率'!BR8)</f>
        <v/>
      </c>
      <c r="DH35" s="505"/>
      <c r="DI35" s="19"/>
    </row>
    <row r="36" spans="1:113" ht="32.25" customHeight="1">
      <c r="A36" s="2"/>
      <c r="B36" s="5"/>
      <c r="C36" s="503" t="str">
        <f t="shared" si="0"/>
        <v/>
      </c>
      <c r="D36" s="503"/>
      <c r="E36" s="504" t="str">
        <f>IF('各会計、関係団体の財政状況及び健全化判断比率'!B9="","",'各会計、関係団体の財政状況及び健全化判断比率'!B9)</f>
        <v/>
      </c>
      <c r="F36" s="504"/>
      <c r="G36" s="504"/>
      <c r="H36" s="504"/>
      <c r="I36" s="504"/>
      <c r="J36" s="504"/>
      <c r="K36" s="504"/>
      <c r="L36" s="504"/>
      <c r="M36" s="504"/>
      <c r="N36" s="504"/>
      <c r="O36" s="504"/>
      <c r="P36" s="504"/>
      <c r="Q36" s="504"/>
      <c r="R36" s="504"/>
      <c r="S36" s="504"/>
      <c r="T36" s="2"/>
      <c r="U36" s="503">
        <f t="shared" si="1"/>
        <v>5</v>
      </c>
      <c r="V36" s="503"/>
      <c r="W36" s="504" t="str">
        <f>IF('各会計、関係団体の財政状況及び健全化判断比率'!B30="","",'各会計、関係団体の財政状況及び健全化判断比率'!B30)</f>
        <v>介護保険特別会計</v>
      </c>
      <c r="X36" s="504"/>
      <c r="Y36" s="504"/>
      <c r="Z36" s="504"/>
      <c r="AA36" s="504"/>
      <c r="AB36" s="504"/>
      <c r="AC36" s="504"/>
      <c r="AD36" s="504"/>
      <c r="AE36" s="504"/>
      <c r="AF36" s="504"/>
      <c r="AG36" s="504"/>
      <c r="AH36" s="504"/>
      <c r="AI36" s="504"/>
      <c r="AJ36" s="504"/>
      <c r="AK36" s="504"/>
      <c r="AL36" s="2"/>
      <c r="AM36" s="503">
        <f t="shared" si="2"/>
        <v>8</v>
      </c>
      <c r="AN36" s="503"/>
      <c r="AO36" s="504" t="str">
        <f>IF('各会計、関係団体の財政状況及び健全化判断比率'!B33="","",'各会計、関係団体の財政状況及び健全化判断比率'!B33)</f>
        <v>下水道事業会計</v>
      </c>
      <c r="AP36" s="504"/>
      <c r="AQ36" s="504"/>
      <c r="AR36" s="504"/>
      <c r="AS36" s="504"/>
      <c r="AT36" s="504"/>
      <c r="AU36" s="504"/>
      <c r="AV36" s="504"/>
      <c r="AW36" s="504"/>
      <c r="AX36" s="504"/>
      <c r="AY36" s="504"/>
      <c r="AZ36" s="504"/>
      <c r="BA36" s="504"/>
      <c r="BB36" s="504"/>
      <c r="BC36" s="504"/>
      <c r="BD36" s="2"/>
      <c r="BE36" s="503" t="str">
        <f t="shared" si="3"/>
        <v/>
      </c>
      <c r="BF36" s="503"/>
      <c r="BG36" s="504"/>
      <c r="BH36" s="504"/>
      <c r="BI36" s="504"/>
      <c r="BJ36" s="504"/>
      <c r="BK36" s="504"/>
      <c r="BL36" s="504"/>
      <c r="BM36" s="504"/>
      <c r="BN36" s="504"/>
      <c r="BO36" s="504"/>
      <c r="BP36" s="504"/>
      <c r="BQ36" s="504"/>
      <c r="BR36" s="504"/>
      <c r="BS36" s="504"/>
      <c r="BT36" s="504"/>
      <c r="BU36" s="504"/>
      <c r="BV36" s="2"/>
      <c r="BW36" s="503">
        <f t="shared" si="4"/>
        <v>12</v>
      </c>
      <c r="BX36" s="503"/>
      <c r="BY36" s="504" t="str">
        <f>IF('各会計、関係団体の財政状況及び健全化判断比率'!B70="","",'各会計、関係団体の財政状況及び健全化判断比率'!B70)</f>
        <v>江戸川水防事務組合</v>
      </c>
      <c r="BZ36" s="504"/>
      <c r="CA36" s="504"/>
      <c r="CB36" s="504"/>
      <c r="CC36" s="504"/>
      <c r="CD36" s="504"/>
      <c r="CE36" s="504"/>
      <c r="CF36" s="504"/>
      <c r="CG36" s="504"/>
      <c r="CH36" s="504"/>
      <c r="CI36" s="504"/>
      <c r="CJ36" s="504"/>
      <c r="CK36" s="504"/>
      <c r="CL36" s="504"/>
      <c r="CM36" s="504"/>
      <c r="CN36" s="2"/>
      <c r="CO36" s="503" t="str">
        <f t="shared" si="5"/>
        <v/>
      </c>
      <c r="CP36" s="503"/>
      <c r="CQ36" s="504" t="str">
        <f>IF('各会計、関係団体の財政状況及び健全化判断比率'!BS9="","",'各会計、関係団体の財政状況及び健全化判断比率'!BS9)</f>
        <v/>
      </c>
      <c r="CR36" s="504"/>
      <c r="CS36" s="504"/>
      <c r="CT36" s="504"/>
      <c r="CU36" s="504"/>
      <c r="CV36" s="504"/>
      <c r="CW36" s="504"/>
      <c r="CX36" s="504"/>
      <c r="CY36" s="504"/>
      <c r="CZ36" s="504"/>
      <c r="DA36" s="504"/>
      <c r="DB36" s="504"/>
      <c r="DC36" s="504"/>
      <c r="DD36" s="504"/>
      <c r="DE36" s="504"/>
      <c r="DG36" s="505" t="str">
        <f>IF('各会計、関係団体の財政状況及び健全化判断比率'!BR9="","",'各会計、関係団体の財政状況及び健全化判断比率'!BR9)</f>
        <v/>
      </c>
      <c r="DH36" s="505"/>
      <c r="DI36" s="19"/>
    </row>
    <row r="37" spans="1:113" ht="32.25" customHeight="1">
      <c r="A37" s="2"/>
      <c r="B37" s="5"/>
      <c r="C37" s="503" t="str">
        <f t="shared" si="0"/>
        <v/>
      </c>
      <c r="D37" s="503"/>
      <c r="E37" s="504" t="str">
        <f>IF('各会計、関係団体の財政状況及び健全化判断比率'!B10="","",'各会計、関係団体の財政状況及び健全化判断比率'!B10)</f>
        <v/>
      </c>
      <c r="F37" s="504"/>
      <c r="G37" s="504"/>
      <c r="H37" s="504"/>
      <c r="I37" s="504"/>
      <c r="J37" s="504"/>
      <c r="K37" s="504"/>
      <c r="L37" s="504"/>
      <c r="M37" s="504"/>
      <c r="N37" s="504"/>
      <c r="O37" s="504"/>
      <c r="P37" s="504"/>
      <c r="Q37" s="504"/>
      <c r="R37" s="504"/>
      <c r="S37" s="504"/>
      <c r="T37" s="2"/>
      <c r="U37" s="503" t="str">
        <f t="shared" si="1"/>
        <v/>
      </c>
      <c r="V37" s="503"/>
      <c r="W37" s="504"/>
      <c r="X37" s="504"/>
      <c r="Y37" s="504"/>
      <c r="Z37" s="504"/>
      <c r="AA37" s="504"/>
      <c r="AB37" s="504"/>
      <c r="AC37" s="504"/>
      <c r="AD37" s="504"/>
      <c r="AE37" s="504"/>
      <c r="AF37" s="504"/>
      <c r="AG37" s="504"/>
      <c r="AH37" s="504"/>
      <c r="AI37" s="504"/>
      <c r="AJ37" s="504"/>
      <c r="AK37" s="504"/>
      <c r="AL37" s="2"/>
      <c r="AM37" s="503" t="str">
        <f t="shared" si="2"/>
        <v/>
      </c>
      <c r="AN37" s="503"/>
      <c r="AO37" s="504"/>
      <c r="AP37" s="504"/>
      <c r="AQ37" s="504"/>
      <c r="AR37" s="504"/>
      <c r="AS37" s="504"/>
      <c r="AT37" s="504"/>
      <c r="AU37" s="504"/>
      <c r="AV37" s="504"/>
      <c r="AW37" s="504"/>
      <c r="AX37" s="504"/>
      <c r="AY37" s="504"/>
      <c r="AZ37" s="504"/>
      <c r="BA37" s="504"/>
      <c r="BB37" s="504"/>
      <c r="BC37" s="504"/>
      <c r="BD37" s="2"/>
      <c r="BE37" s="503" t="str">
        <f t="shared" si="3"/>
        <v/>
      </c>
      <c r="BF37" s="503"/>
      <c r="BG37" s="504"/>
      <c r="BH37" s="504"/>
      <c r="BI37" s="504"/>
      <c r="BJ37" s="504"/>
      <c r="BK37" s="504"/>
      <c r="BL37" s="504"/>
      <c r="BM37" s="504"/>
      <c r="BN37" s="504"/>
      <c r="BO37" s="504"/>
      <c r="BP37" s="504"/>
      <c r="BQ37" s="504"/>
      <c r="BR37" s="504"/>
      <c r="BS37" s="504"/>
      <c r="BT37" s="504"/>
      <c r="BU37" s="504"/>
      <c r="BV37" s="2"/>
      <c r="BW37" s="503">
        <f t="shared" si="4"/>
        <v>13</v>
      </c>
      <c r="BX37" s="503"/>
      <c r="BY37" s="504" t="str">
        <f>IF('各会計、関係団体の財政状況及び健全化判断比率'!B71="","",'各会計、関係団体の財政状況及び健全化判断比率'!B71)</f>
        <v>埼玉県後期高齢者医療広域連合</v>
      </c>
      <c r="BZ37" s="504"/>
      <c r="CA37" s="504"/>
      <c r="CB37" s="504"/>
      <c r="CC37" s="504"/>
      <c r="CD37" s="504"/>
      <c r="CE37" s="504"/>
      <c r="CF37" s="504"/>
      <c r="CG37" s="504"/>
      <c r="CH37" s="504"/>
      <c r="CI37" s="504"/>
      <c r="CJ37" s="504"/>
      <c r="CK37" s="504"/>
      <c r="CL37" s="504"/>
      <c r="CM37" s="504"/>
      <c r="CN37" s="2"/>
      <c r="CO37" s="503" t="str">
        <f t="shared" si="5"/>
        <v/>
      </c>
      <c r="CP37" s="503"/>
      <c r="CQ37" s="504" t="str">
        <f>IF('各会計、関係団体の財政状況及び健全化判断比率'!BS10="","",'各会計、関係団体の財政状況及び健全化判断比率'!BS10)</f>
        <v/>
      </c>
      <c r="CR37" s="504"/>
      <c r="CS37" s="504"/>
      <c r="CT37" s="504"/>
      <c r="CU37" s="504"/>
      <c r="CV37" s="504"/>
      <c r="CW37" s="504"/>
      <c r="CX37" s="504"/>
      <c r="CY37" s="504"/>
      <c r="CZ37" s="504"/>
      <c r="DA37" s="504"/>
      <c r="DB37" s="504"/>
      <c r="DC37" s="504"/>
      <c r="DD37" s="504"/>
      <c r="DE37" s="504"/>
      <c r="DG37" s="505" t="str">
        <f>IF('各会計、関係団体の財政状況及び健全化判断比率'!BR10="","",'各会計、関係団体の財政状況及び健全化判断比率'!BR10)</f>
        <v/>
      </c>
      <c r="DH37" s="505"/>
      <c r="DI37" s="19"/>
    </row>
    <row r="38" spans="1:113" ht="32.25" customHeight="1">
      <c r="A38" s="2"/>
      <c r="B38" s="5"/>
      <c r="C38" s="503" t="str">
        <f t="shared" si="0"/>
        <v/>
      </c>
      <c r="D38" s="503"/>
      <c r="E38" s="504" t="str">
        <f>IF('各会計、関係団体の財政状況及び健全化判断比率'!B11="","",'各会計、関係団体の財政状況及び健全化判断比率'!B11)</f>
        <v/>
      </c>
      <c r="F38" s="504"/>
      <c r="G38" s="504"/>
      <c r="H38" s="504"/>
      <c r="I38" s="504"/>
      <c r="J38" s="504"/>
      <c r="K38" s="504"/>
      <c r="L38" s="504"/>
      <c r="M38" s="504"/>
      <c r="N38" s="504"/>
      <c r="O38" s="504"/>
      <c r="P38" s="504"/>
      <c r="Q38" s="504"/>
      <c r="R38" s="504"/>
      <c r="S38" s="504"/>
      <c r="T38" s="2"/>
      <c r="U38" s="503" t="str">
        <f t="shared" si="1"/>
        <v/>
      </c>
      <c r="V38" s="503"/>
      <c r="W38" s="504"/>
      <c r="X38" s="504"/>
      <c r="Y38" s="504"/>
      <c r="Z38" s="504"/>
      <c r="AA38" s="504"/>
      <c r="AB38" s="504"/>
      <c r="AC38" s="504"/>
      <c r="AD38" s="504"/>
      <c r="AE38" s="504"/>
      <c r="AF38" s="504"/>
      <c r="AG38" s="504"/>
      <c r="AH38" s="504"/>
      <c r="AI38" s="504"/>
      <c r="AJ38" s="504"/>
      <c r="AK38" s="504"/>
      <c r="AL38" s="2"/>
      <c r="AM38" s="503" t="str">
        <f t="shared" si="2"/>
        <v/>
      </c>
      <c r="AN38" s="503"/>
      <c r="AO38" s="504"/>
      <c r="AP38" s="504"/>
      <c r="AQ38" s="504"/>
      <c r="AR38" s="504"/>
      <c r="AS38" s="504"/>
      <c r="AT38" s="504"/>
      <c r="AU38" s="504"/>
      <c r="AV38" s="504"/>
      <c r="AW38" s="504"/>
      <c r="AX38" s="504"/>
      <c r="AY38" s="504"/>
      <c r="AZ38" s="504"/>
      <c r="BA38" s="504"/>
      <c r="BB38" s="504"/>
      <c r="BC38" s="504"/>
      <c r="BD38" s="2"/>
      <c r="BE38" s="503" t="str">
        <f t="shared" si="3"/>
        <v/>
      </c>
      <c r="BF38" s="503"/>
      <c r="BG38" s="504"/>
      <c r="BH38" s="504"/>
      <c r="BI38" s="504"/>
      <c r="BJ38" s="504"/>
      <c r="BK38" s="504"/>
      <c r="BL38" s="504"/>
      <c r="BM38" s="504"/>
      <c r="BN38" s="504"/>
      <c r="BO38" s="504"/>
      <c r="BP38" s="504"/>
      <c r="BQ38" s="504"/>
      <c r="BR38" s="504"/>
      <c r="BS38" s="504"/>
      <c r="BT38" s="504"/>
      <c r="BU38" s="504"/>
      <c r="BV38" s="2"/>
      <c r="BW38" s="503">
        <f t="shared" si="4"/>
        <v>14</v>
      </c>
      <c r="BX38" s="503"/>
      <c r="BY38" s="504" t="str">
        <f>IF('各会計、関係団体の財政状況及び健全化判断比率'!B72="","",'各会計、関係団体の財政状況及び健全化判断比率'!B72)</f>
        <v>埼玉県後期高齢者医療広域連合</v>
      </c>
      <c r="BZ38" s="504"/>
      <c r="CA38" s="504"/>
      <c r="CB38" s="504"/>
      <c r="CC38" s="504"/>
      <c r="CD38" s="504"/>
      <c r="CE38" s="504"/>
      <c r="CF38" s="504"/>
      <c r="CG38" s="504"/>
      <c r="CH38" s="504"/>
      <c r="CI38" s="504"/>
      <c r="CJ38" s="504"/>
      <c r="CK38" s="504"/>
      <c r="CL38" s="504"/>
      <c r="CM38" s="504"/>
      <c r="CN38" s="2"/>
      <c r="CO38" s="503" t="str">
        <f t="shared" si="5"/>
        <v/>
      </c>
      <c r="CP38" s="503"/>
      <c r="CQ38" s="504" t="str">
        <f>IF('各会計、関係団体の財政状況及び健全化判断比率'!BS11="","",'各会計、関係団体の財政状況及び健全化判断比率'!BS11)</f>
        <v/>
      </c>
      <c r="CR38" s="504"/>
      <c r="CS38" s="504"/>
      <c r="CT38" s="504"/>
      <c r="CU38" s="504"/>
      <c r="CV38" s="504"/>
      <c r="CW38" s="504"/>
      <c r="CX38" s="504"/>
      <c r="CY38" s="504"/>
      <c r="CZ38" s="504"/>
      <c r="DA38" s="504"/>
      <c r="DB38" s="504"/>
      <c r="DC38" s="504"/>
      <c r="DD38" s="504"/>
      <c r="DE38" s="504"/>
      <c r="DG38" s="505" t="str">
        <f>IF('各会計、関係団体の財政状況及び健全化判断比率'!BR11="","",'各会計、関係団体の財政状況及び健全化判断比率'!BR11)</f>
        <v/>
      </c>
      <c r="DH38" s="505"/>
      <c r="DI38" s="19"/>
    </row>
    <row r="39" spans="1:113" ht="32.25" customHeight="1">
      <c r="A39" s="2"/>
      <c r="B39" s="5"/>
      <c r="C39" s="503" t="str">
        <f t="shared" si="0"/>
        <v/>
      </c>
      <c r="D39" s="503"/>
      <c r="E39" s="504" t="str">
        <f>IF('各会計、関係団体の財政状況及び健全化判断比率'!B12="","",'各会計、関係団体の財政状況及び健全化判断比率'!B12)</f>
        <v/>
      </c>
      <c r="F39" s="504"/>
      <c r="G39" s="504"/>
      <c r="H39" s="504"/>
      <c r="I39" s="504"/>
      <c r="J39" s="504"/>
      <c r="K39" s="504"/>
      <c r="L39" s="504"/>
      <c r="M39" s="504"/>
      <c r="N39" s="504"/>
      <c r="O39" s="504"/>
      <c r="P39" s="504"/>
      <c r="Q39" s="504"/>
      <c r="R39" s="504"/>
      <c r="S39" s="504"/>
      <c r="T39" s="2"/>
      <c r="U39" s="503" t="str">
        <f t="shared" si="1"/>
        <v/>
      </c>
      <c r="V39" s="503"/>
      <c r="W39" s="504"/>
      <c r="X39" s="504"/>
      <c r="Y39" s="504"/>
      <c r="Z39" s="504"/>
      <c r="AA39" s="504"/>
      <c r="AB39" s="504"/>
      <c r="AC39" s="504"/>
      <c r="AD39" s="504"/>
      <c r="AE39" s="504"/>
      <c r="AF39" s="504"/>
      <c r="AG39" s="504"/>
      <c r="AH39" s="504"/>
      <c r="AI39" s="504"/>
      <c r="AJ39" s="504"/>
      <c r="AK39" s="504"/>
      <c r="AL39" s="2"/>
      <c r="AM39" s="503" t="str">
        <f t="shared" si="2"/>
        <v/>
      </c>
      <c r="AN39" s="503"/>
      <c r="AO39" s="504"/>
      <c r="AP39" s="504"/>
      <c r="AQ39" s="504"/>
      <c r="AR39" s="504"/>
      <c r="AS39" s="504"/>
      <c r="AT39" s="504"/>
      <c r="AU39" s="504"/>
      <c r="AV39" s="504"/>
      <c r="AW39" s="504"/>
      <c r="AX39" s="504"/>
      <c r="AY39" s="504"/>
      <c r="AZ39" s="504"/>
      <c r="BA39" s="504"/>
      <c r="BB39" s="504"/>
      <c r="BC39" s="504"/>
      <c r="BD39" s="2"/>
      <c r="BE39" s="503" t="str">
        <f t="shared" si="3"/>
        <v/>
      </c>
      <c r="BF39" s="503"/>
      <c r="BG39" s="504"/>
      <c r="BH39" s="504"/>
      <c r="BI39" s="504"/>
      <c r="BJ39" s="504"/>
      <c r="BK39" s="504"/>
      <c r="BL39" s="504"/>
      <c r="BM39" s="504"/>
      <c r="BN39" s="504"/>
      <c r="BO39" s="504"/>
      <c r="BP39" s="504"/>
      <c r="BQ39" s="504"/>
      <c r="BR39" s="504"/>
      <c r="BS39" s="504"/>
      <c r="BT39" s="504"/>
      <c r="BU39" s="504"/>
      <c r="BV39" s="2"/>
      <c r="BW39" s="503">
        <f t="shared" si="4"/>
        <v>15</v>
      </c>
      <c r="BX39" s="503"/>
      <c r="BY39" s="504" t="str">
        <f>IF('各会計、関係団体の財政状況及び健全化判断比率'!B73="","",'各会計、関係団体の財政状況及び健全化判断比率'!B73)</f>
        <v>埼玉県市町村総合事務組合</v>
      </c>
      <c r="BZ39" s="504"/>
      <c r="CA39" s="504"/>
      <c r="CB39" s="504"/>
      <c r="CC39" s="504"/>
      <c r="CD39" s="504"/>
      <c r="CE39" s="504"/>
      <c r="CF39" s="504"/>
      <c r="CG39" s="504"/>
      <c r="CH39" s="504"/>
      <c r="CI39" s="504"/>
      <c r="CJ39" s="504"/>
      <c r="CK39" s="504"/>
      <c r="CL39" s="504"/>
      <c r="CM39" s="504"/>
      <c r="CN39" s="2"/>
      <c r="CO39" s="503" t="str">
        <f t="shared" si="5"/>
        <v/>
      </c>
      <c r="CP39" s="503"/>
      <c r="CQ39" s="504" t="str">
        <f>IF('各会計、関係団体の財政状況及び健全化判断比率'!BS12="","",'各会計、関係団体の財政状況及び健全化判断比率'!BS12)</f>
        <v/>
      </c>
      <c r="CR39" s="504"/>
      <c r="CS39" s="504"/>
      <c r="CT39" s="504"/>
      <c r="CU39" s="504"/>
      <c r="CV39" s="504"/>
      <c r="CW39" s="504"/>
      <c r="CX39" s="504"/>
      <c r="CY39" s="504"/>
      <c r="CZ39" s="504"/>
      <c r="DA39" s="504"/>
      <c r="DB39" s="504"/>
      <c r="DC39" s="504"/>
      <c r="DD39" s="504"/>
      <c r="DE39" s="504"/>
      <c r="DG39" s="505" t="str">
        <f>IF('各会計、関係団体の財政状況及び健全化判断比率'!BR12="","",'各会計、関係団体の財政状況及び健全化判断比率'!BR12)</f>
        <v/>
      </c>
      <c r="DH39" s="505"/>
      <c r="DI39" s="19"/>
    </row>
    <row r="40" spans="1:113" ht="32.25" customHeight="1">
      <c r="A40" s="2"/>
      <c r="B40" s="5"/>
      <c r="C40" s="503" t="str">
        <f t="shared" si="0"/>
        <v/>
      </c>
      <c r="D40" s="503"/>
      <c r="E40" s="504" t="str">
        <f>IF('各会計、関係団体の財政状況及び健全化判断比率'!B13="","",'各会計、関係団体の財政状況及び健全化判断比率'!B13)</f>
        <v/>
      </c>
      <c r="F40" s="504"/>
      <c r="G40" s="504"/>
      <c r="H40" s="504"/>
      <c r="I40" s="504"/>
      <c r="J40" s="504"/>
      <c r="K40" s="504"/>
      <c r="L40" s="504"/>
      <c r="M40" s="504"/>
      <c r="N40" s="504"/>
      <c r="O40" s="504"/>
      <c r="P40" s="504"/>
      <c r="Q40" s="504"/>
      <c r="R40" s="504"/>
      <c r="S40" s="504"/>
      <c r="T40" s="2"/>
      <c r="U40" s="503" t="str">
        <f t="shared" si="1"/>
        <v/>
      </c>
      <c r="V40" s="503"/>
      <c r="W40" s="504"/>
      <c r="X40" s="504"/>
      <c r="Y40" s="504"/>
      <c r="Z40" s="504"/>
      <c r="AA40" s="504"/>
      <c r="AB40" s="504"/>
      <c r="AC40" s="504"/>
      <c r="AD40" s="504"/>
      <c r="AE40" s="504"/>
      <c r="AF40" s="504"/>
      <c r="AG40" s="504"/>
      <c r="AH40" s="504"/>
      <c r="AI40" s="504"/>
      <c r="AJ40" s="504"/>
      <c r="AK40" s="504"/>
      <c r="AL40" s="2"/>
      <c r="AM40" s="503" t="str">
        <f t="shared" si="2"/>
        <v/>
      </c>
      <c r="AN40" s="503"/>
      <c r="AO40" s="504"/>
      <c r="AP40" s="504"/>
      <c r="AQ40" s="504"/>
      <c r="AR40" s="504"/>
      <c r="AS40" s="504"/>
      <c r="AT40" s="504"/>
      <c r="AU40" s="504"/>
      <c r="AV40" s="504"/>
      <c r="AW40" s="504"/>
      <c r="AX40" s="504"/>
      <c r="AY40" s="504"/>
      <c r="AZ40" s="504"/>
      <c r="BA40" s="504"/>
      <c r="BB40" s="504"/>
      <c r="BC40" s="504"/>
      <c r="BD40" s="2"/>
      <c r="BE40" s="503" t="str">
        <f t="shared" si="3"/>
        <v/>
      </c>
      <c r="BF40" s="503"/>
      <c r="BG40" s="504"/>
      <c r="BH40" s="504"/>
      <c r="BI40" s="504"/>
      <c r="BJ40" s="504"/>
      <c r="BK40" s="504"/>
      <c r="BL40" s="504"/>
      <c r="BM40" s="504"/>
      <c r="BN40" s="504"/>
      <c r="BO40" s="504"/>
      <c r="BP40" s="504"/>
      <c r="BQ40" s="504"/>
      <c r="BR40" s="504"/>
      <c r="BS40" s="504"/>
      <c r="BT40" s="504"/>
      <c r="BU40" s="504"/>
      <c r="BV40" s="2"/>
      <c r="BW40" s="503">
        <f t="shared" si="4"/>
        <v>16</v>
      </c>
      <c r="BX40" s="503"/>
      <c r="BY40" s="504" t="str">
        <f>IF('各会計、関係団体の財政状況及び健全化判断比率'!B74="","",'各会計、関係団体の財政状況及び健全化判断比率'!B74)</f>
        <v>埼玉県市町村総合事務組合</v>
      </c>
      <c r="BZ40" s="504"/>
      <c r="CA40" s="504"/>
      <c r="CB40" s="504"/>
      <c r="CC40" s="504"/>
      <c r="CD40" s="504"/>
      <c r="CE40" s="504"/>
      <c r="CF40" s="504"/>
      <c r="CG40" s="504"/>
      <c r="CH40" s="504"/>
      <c r="CI40" s="504"/>
      <c r="CJ40" s="504"/>
      <c r="CK40" s="504"/>
      <c r="CL40" s="504"/>
      <c r="CM40" s="504"/>
      <c r="CN40" s="2"/>
      <c r="CO40" s="503" t="str">
        <f t="shared" si="5"/>
        <v/>
      </c>
      <c r="CP40" s="503"/>
      <c r="CQ40" s="504" t="str">
        <f>IF('各会計、関係団体の財政状況及び健全化判断比率'!BS13="","",'各会計、関係団体の財政状況及び健全化判断比率'!BS13)</f>
        <v/>
      </c>
      <c r="CR40" s="504"/>
      <c r="CS40" s="504"/>
      <c r="CT40" s="504"/>
      <c r="CU40" s="504"/>
      <c r="CV40" s="504"/>
      <c r="CW40" s="504"/>
      <c r="CX40" s="504"/>
      <c r="CY40" s="504"/>
      <c r="CZ40" s="504"/>
      <c r="DA40" s="504"/>
      <c r="DB40" s="504"/>
      <c r="DC40" s="504"/>
      <c r="DD40" s="504"/>
      <c r="DE40" s="504"/>
      <c r="DG40" s="505" t="str">
        <f>IF('各会計、関係団体の財政状況及び健全化判断比率'!BR13="","",'各会計、関係団体の財政状況及び健全化判断比率'!BR13)</f>
        <v/>
      </c>
      <c r="DH40" s="505"/>
      <c r="DI40" s="19"/>
    </row>
    <row r="41" spans="1:113" ht="32.25" customHeight="1">
      <c r="A41" s="2"/>
      <c r="B41" s="5"/>
      <c r="C41" s="503" t="str">
        <f t="shared" si="0"/>
        <v/>
      </c>
      <c r="D41" s="503"/>
      <c r="E41" s="504" t="str">
        <f>IF('各会計、関係団体の財政状況及び健全化判断比率'!B14="","",'各会計、関係団体の財政状況及び健全化判断比率'!B14)</f>
        <v/>
      </c>
      <c r="F41" s="504"/>
      <c r="G41" s="504"/>
      <c r="H41" s="504"/>
      <c r="I41" s="504"/>
      <c r="J41" s="504"/>
      <c r="K41" s="504"/>
      <c r="L41" s="504"/>
      <c r="M41" s="504"/>
      <c r="N41" s="504"/>
      <c r="O41" s="504"/>
      <c r="P41" s="504"/>
      <c r="Q41" s="504"/>
      <c r="R41" s="504"/>
      <c r="S41" s="504"/>
      <c r="T41" s="2"/>
      <c r="U41" s="503" t="str">
        <f t="shared" si="1"/>
        <v/>
      </c>
      <c r="V41" s="503"/>
      <c r="W41" s="504"/>
      <c r="X41" s="504"/>
      <c r="Y41" s="504"/>
      <c r="Z41" s="504"/>
      <c r="AA41" s="504"/>
      <c r="AB41" s="504"/>
      <c r="AC41" s="504"/>
      <c r="AD41" s="504"/>
      <c r="AE41" s="504"/>
      <c r="AF41" s="504"/>
      <c r="AG41" s="504"/>
      <c r="AH41" s="504"/>
      <c r="AI41" s="504"/>
      <c r="AJ41" s="504"/>
      <c r="AK41" s="504"/>
      <c r="AL41" s="2"/>
      <c r="AM41" s="503" t="str">
        <f t="shared" si="2"/>
        <v/>
      </c>
      <c r="AN41" s="503"/>
      <c r="AO41" s="504"/>
      <c r="AP41" s="504"/>
      <c r="AQ41" s="504"/>
      <c r="AR41" s="504"/>
      <c r="AS41" s="504"/>
      <c r="AT41" s="504"/>
      <c r="AU41" s="504"/>
      <c r="AV41" s="504"/>
      <c r="AW41" s="504"/>
      <c r="AX41" s="504"/>
      <c r="AY41" s="504"/>
      <c r="AZ41" s="504"/>
      <c r="BA41" s="504"/>
      <c r="BB41" s="504"/>
      <c r="BC41" s="504"/>
      <c r="BD41" s="2"/>
      <c r="BE41" s="503" t="str">
        <f t="shared" si="3"/>
        <v/>
      </c>
      <c r="BF41" s="503"/>
      <c r="BG41" s="504"/>
      <c r="BH41" s="504"/>
      <c r="BI41" s="504"/>
      <c r="BJ41" s="504"/>
      <c r="BK41" s="504"/>
      <c r="BL41" s="504"/>
      <c r="BM41" s="504"/>
      <c r="BN41" s="504"/>
      <c r="BO41" s="504"/>
      <c r="BP41" s="504"/>
      <c r="BQ41" s="504"/>
      <c r="BR41" s="504"/>
      <c r="BS41" s="504"/>
      <c r="BT41" s="504"/>
      <c r="BU41" s="504"/>
      <c r="BV41" s="2"/>
      <c r="BW41" s="503">
        <f t="shared" si="4"/>
        <v>17</v>
      </c>
      <c r="BX41" s="503"/>
      <c r="BY41" s="504" t="str">
        <f>IF('各会計、関係団体の財政状況及び健全化判断比率'!B75="","",'各会計、関係団体の財政状況及び健全化判断比率'!B75)</f>
        <v>彩の国さいたま人づくり広域連合</v>
      </c>
      <c r="BZ41" s="504"/>
      <c r="CA41" s="504"/>
      <c r="CB41" s="504"/>
      <c r="CC41" s="504"/>
      <c r="CD41" s="504"/>
      <c r="CE41" s="504"/>
      <c r="CF41" s="504"/>
      <c r="CG41" s="504"/>
      <c r="CH41" s="504"/>
      <c r="CI41" s="504"/>
      <c r="CJ41" s="504"/>
      <c r="CK41" s="504"/>
      <c r="CL41" s="504"/>
      <c r="CM41" s="504"/>
      <c r="CN41" s="2"/>
      <c r="CO41" s="503" t="str">
        <f t="shared" si="5"/>
        <v/>
      </c>
      <c r="CP41" s="503"/>
      <c r="CQ41" s="504" t="str">
        <f>IF('各会計、関係団体の財政状況及び健全化判断比率'!BS14="","",'各会計、関係団体の財政状況及び健全化判断比率'!BS14)</f>
        <v/>
      </c>
      <c r="CR41" s="504"/>
      <c r="CS41" s="504"/>
      <c r="CT41" s="504"/>
      <c r="CU41" s="504"/>
      <c r="CV41" s="504"/>
      <c r="CW41" s="504"/>
      <c r="CX41" s="504"/>
      <c r="CY41" s="504"/>
      <c r="CZ41" s="504"/>
      <c r="DA41" s="504"/>
      <c r="DB41" s="504"/>
      <c r="DC41" s="504"/>
      <c r="DD41" s="504"/>
      <c r="DE41" s="504"/>
      <c r="DG41" s="505" t="str">
        <f>IF('各会計、関係団体の財政状況及び健全化判断比率'!BR14="","",'各会計、関係団体の財政状況及び健全化判断比率'!BR14)</f>
        <v/>
      </c>
      <c r="DH41" s="505"/>
      <c r="DI41" s="19"/>
    </row>
    <row r="42" spans="1:113" ht="32.25" customHeight="1">
      <c r="B42" s="5"/>
      <c r="C42" s="503" t="str">
        <f t="shared" si="0"/>
        <v/>
      </c>
      <c r="D42" s="503"/>
      <c r="E42" s="504" t="str">
        <f>IF('各会計、関係団体の財政状況及び健全化判断比率'!B15="","",'各会計、関係団体の財政状況及び健全化判断比率'!B15)</f>
        <v/>
      </c>
      <c r="F42" s="504"/>
      <c r="G42" s="504"/>
      <c r="H42" s="504"/>
      <c r="I42" s="504"/>
      <c r="J42" s="504"/>
      <c r="K42" s="504"/>
      <c r="L42" s="504"/>
      <c r="M42" s="504"/>
      <c r="N42" s="504"/>
      <c r="O42" s="504"/>
      <c r="P42" s="504"/>
      <c r="Q42" s="504"/>
      <c r="R42" s="504"/>
      <c r="S42" s="504"/>
      <c r="T42" s="2"/>
      <c r="U42" s="503" t="str">
        <f t="shared" si="1"/>
        <v/>
      </c>
      <c r="V42" s="503"/>
      <c r="W42" s="504"/>
      <c r="X42" s="504"/>
      <c r="Y42" s="504"/>
      <c r="Z42" s="504"/>
      <c r="AA42" s="504"/>
      <c r="AB42" s="504"/>
      <c r="AC42" s="504"/>
      <c r="AD42" s="504"/>
      <c r="AE42" s="504"/>
      <c r="AF42" s="504"/>
      <c r="AG42" s="504"/>
      <c r="AH42" s="504"/>
      <c r="AI42" s="504"/>
      <c r="AJ42" s="504"/>
      <c r="AK42" s="504"/>
      <c r="AL42" s="2"/>
      <c r="AM42" s="503" t="str">
        <f t="shared" si="2"/>
        <v/>
      </c>
      <c r="AN42" s="503"/>
      <c r="AO42" s="504"/>
      <c r="AP42" s="504"/>
      <c r="AQ42" s="504"/>
      <c r="AR42" s="504"/>
      <c r="AS42" s="504"/>
      <c r="AT42" s="504"/>
      <c r="AU42" s="504"/>
      <c r="AV42" s="504"/>
      <c r="AW42" s="504"/>
      <c r="AX42" s="504"/>
      <c r="AY42" s="504"/>
      <c r="AZ42" s="504"/>
      <c r="BA42" s="504"/>
      <c r="BB42" s="504"/>
      <c r="BC42" s="504"/>
      <c r="BD42" s="2"/>
      <c r="BE42" s="503" t="str">
        <f t="shared" si="3"/>
        <v/>
      </c>
      <c r="BF42" s="503"/>
      <c r="BG42" s="504"/>
      <c r="BH42" s="504"/>
      <c r="BI42" s="504"/>
      <c r="BJ42" s="504"/>
      <c r="BK42" s="504"/>
      <c r="BL42" s="504"/>
      <c r="BM42" s="504"/>
      <c r="BN42" s="504"/>
      <c r="BO42" s="504"/>
      <c r="BP42" s="504"/>
      <c r="BQ42" s="504"/>
      <c r="BR42" s="504"/>
      <c r="BS42" s="504"/>
      <c r="BT42" s="504"/>
      <c r="BU42" s="504"/>
      <c r="BV42" s="2"/>
      <c r="BW42" s="503">
        <f t="shared" si="4"/>
        <v>18</v>
      </c>
      <c r="BX42" s="503"/>
      <c r="BY42" s="504" t="str">
        <f>IF('各会計、関係団体の財政状況及び健全化判断比率'!B76="","",'各会計、関係団体の財政状況及び健全化判断比率'!B76)</f>
        <v>埼玉県都市ボートレース企業団</v>
      </c>
      <c r="BZ42" s="504"/>
      <c r="CA42" s="504"/>
      <c r="CB42" s="504"/>
      <c r="CC42" s="504"/>
      <c r="CD42" s="504"/>
      <c r="CE42" s="504"/>
      <c r="CF42" s="504"/>
      <c r="CG42" s="504"/>
      <c r="CH42" s="504"/>
      <c r="CI42" s="504"/>
      <c r="CJ42" s="504"/>
      <c r="CK42" s="504"/>
      <c r="CL42" s="504"/>
      <c r="CM42" s="504"/>
      <c r="CN42" s="2"/>
      <c r="CO42" s="503" t="str">
        <f t="shared" si="5"/>
        <v/>
      </c>
      <c r="CP42" s="503"/>
      <c r="CQ42" s="504" t="str">
        <f>IF('各会計、関係団体の財政状況及び健全化判断比率'!BS15="","",'各会計、関係団体の財政状況及び健全化判断比率'!BS15)</f>
        <v/>
      </c>
      <c r="CR42" s="504"/>
      <c r="CS42" s="504"/>
      <c r="CT42" s="504"/>
      <c r="CU42" s="504"/>
      <c r="CV42" s="504"/>
      <c r="CW42" s="504"/>
      <c r="CX42" s="504"/>
      <c r="CY42" s="504"/>
      <c r="CZ42" s="504"/>
      <c r="DA42" s="504"/>
      <c r="DB42" s="504"/>
      <c r="DC42" s="504"/>
      <c r="DD42" s="504"/>
      <c r="DE42" s="504"/>
      <c r="DG42" s="505" t="str">
        <f>IF('各会計、関係団体の財政状況及び健全化判断比率'!BR15="","",'各会計、関係団体の財政状況及び健全化判断比率'!BR15)</f>
        <v/>
      </c>
      <c r="DH42" s="505"/>
      <c r="DI42" s="19"/>
    </row>
    <row r="43" spans="1:113" ht="32.25" customHeight="1">
      <c r="B43" s="5"/>
      <c r="C43" s="503" t="str">
        <f t="shared" si="0"/>
        <v/>
      </c>
      <c r="D43" s="503"/>
      <c r="E43" s="504" t="str">
        <f>IF('各会計、関係団体の財政状況及び健全化判断比率'!B16="","",'各会計、関係団体の財政状況及び健全化判断比率'!B16)</f>
        <v/>
      </c>
      <c r="F43" s="504"/>
      <c r="G43" s="504"/>
      <c r="H43" s="504"/>
      <c r="I43" s="504"/>
      <c r="J43" s="504"/>
      <c r="K43" s="504"/>
      <c r="L43" s="504"/>
      <c r="M43" s="504"/>
      <c r="N43" s="504"/>
      <c r="O43" s="504"/>
      <c r="P43" s="504"/>
      <c r="Q43" s="504"/>
      <c r="R43" s="504"/>
      <c r="S43" s="504"/>
      <c r="T43" s="2"/>
      <c r="U43" s="503" t="str">
        <f t="shared" si="1"/>
        <v/>
      </c>
      <c r="V43" s="503"/>
      <c r="W43" s="504"/>
      <c r="X43" s="504"/>
      <c r="Y43" s="504"/>
      <c r="Z43" s="504"/>
      <c r="AA43" s="504"/>
      <c r="AB43" s="504"/>
      <c r="AC43" s="504"/>
      <c r="AD43" s="504"/>
      <c r="AE43" s="504"/>
      <c r="AF43" s="504"/>
      <c r="AG43" s="504"/>
      <c r="AH43" s="504"/>
      <c r="AI43" s="504"/>
      <c r="AJ43" s="504"/>
      <c r="AK43" s="504"/>
      <c r="AL43" s="2"/>
      <c r="AM43" s="503" t="str">
        <f t="shared" si="2"/>
        <v/>
      </c>
      <c r="AN43" s="503"/>
      <c r="AO43" s="504"/>
      <c r="AP43" s="504"/>
      <c r="AQ43" s="504"/>
      <c r="AR43" s="504"/>
      <c r="AS43" s="504"/>
      <c r="AT43" s="504"/>
      <c r="AU43" s="504"/>
      <c r="AV43" s="504"/>
      <c r="AW43" s="504"/>
      <c r="AX43" s="504"/>
      <c r="AY43" s="504"/>
      <c r="AZ43" s="504"/>
      <c r="BA43" s="504"/>
      <c r="BB43" s="504"/>
      <c r="BC43" s="504"/>
      <c r="BD43" s="2"/>
      <c r="BE43" s="503" t="str">
        <f t="shared" si="3"/>
        <v/>
      </c>
      <c r="BF43" s="503"/>
      <c r="BG43" s="504"/>
      <c r="BH43" s="504"/>
      <c r="BI43" s="504"/>
      <c r="BJ43" s="504"/>
      <c r="BK43" s="504"/>
      <c r="BL43" s="504"/>
      <c r="BM43" s="504"/>
      <c r="BN43" s="504"/>
      <c r="BO43" s="504"/>
      <c r="BP43" s="504"/>
      <c r="BQ43" s="504"/>
      <c r="BR43" s="504"/>
      <c r="BS43" s="504"/>
      <c r="BT43" s="504"/>
      <c r="BU43" s="504"/>
      <c r="BV43" s="2"/>
      <c r="BW43" s="503" t="str">
        <f t="shared" si="4"/>
        <v/>
      </c>
      <c r="BX43" s="503"/>
      <c r="BY43" s="504" t="str">
        <f>IF('各会計、関係団体の財政状況及び健全化判断比率'!B77="","",'各会計、関係団体の財政状況及び健全化判断比率'!B77)</f>
        <v/>
      </c>
      <c r="BZ43" s="504"/>
      <c r="CA43" s="504"/>
      <c r="CB43" s="504"/>
      <c r="CC43" s="504"/>
      <c r="CD43" s="504"/>
      <c r="CE43" s="504"/>
      <c r="CF43" s="504"/>
      <c r="CG43" s="504"/>
      <c r="CH43" s="504"/>
      <c r="CI43" s="504"/>
      <c r="CJ43" s="504"/>
      <c r="CK43" s="504"/>
      <c r="CL43" s="504"/>
      <c r="CM43" s="504"/>
      <c r="CN43" s="2"/>
      <c r="CO43" s="503" t="str">
        <f t="shared" si="5"/>
        <v/>
      </c>
      <c r="CP43" s="503"/>
      <c r="CQ43" s="504" t="str">
        <f>IF('各会計、関係団体の財政状況及び健全化判断比率'!BS16="","",'各会計、関係団体の財政状況及び健全化判断比率'!BS16)</f>
        <v/>
      </c>
      <c r="CR43" s="504"/>
      <c r="CS43" s="504"/>
      <c r="CT43" s="504"/>
      <c r="CU43" s="504"/>
      <c r="CV43" s="504"/>
      <c r="CW43" s="504"/>
      <c r="CX43" s="504"/>
      <c r="CY43" s="504"/>
      <c r="CZ43" s="504"/>
      <c r="DA43" s="504"/>
      <c r="DB43" s="504"/>
      <c r="DC43" s="504"/>
      <c r="DD43" s="504"/>
      <c r="DE43" s="504"/>
      <c r="DG43" s="505" t="str">
        <f>IF('各会計、関係団体の財政状況及び健全化判断比率'!BR16="","",'各会計、関係団体の財政状況及び健全化判断比率'!BR16)</f>
        <v/>
      </c>
      <c r="DH43" s="505"/>
      <c r="DI43" s="19"/>
    </row>
    <row r="44" spans="1:113" ht="13.5" customHeight="1">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row r="46" spans="1:113">
      <c r="B46" s="1" t="s">
        <v>285</v>
      </c>
      <c r="E46" s="506" t="s">
        <v>289</v>
      </c>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row>
    <row r="47" spans="1:113">
      <c r="E47" s="506" t="s">
        <v>291</v>
      </c>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row>
    <row r="48" spans="1:113">
      <c r="E48" s="506" t="s">
        <v>293</v>
      </c>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row>
    <row r="49" spans="5:113">
      <c r="E49" s="506" t="s">
        <v>294</v>
      </c>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row>
    <row r="50" spans="5:113">
      <c r="E50" s="506" t="s">
        <v>189</v>
      </c>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row>
    <row r="51" spans="5:113">
      <c r="E51" s="506" t="s">
        <v>297</v>
      </c>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row>
    <row r="52" spans="5:113">
      <c r="E52" s="506" t="s">
        <v>299</v>
      </c>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row>
    <row r="53" spans="5:113">
      <c r="E53" s="506" t="s">
        <v>182</v>
      </c>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row>
    <row r="54" spans="5:113"/>
    <row r="55" spans="5:113"/>
    <row r="56" spans="5:113"/>
  </sheetData>
  <sheetProtection algorithmName="SHA-512" hashValue="EqIuLsWZBc0sQmpkmyS/bGikhRrCr1Vj/DhfTmhpLbaqveH/zLe8ugSN9L0XzjH8a1yf3xEmV6+DH7XjPDqC+g==" saltValue="qPYxcZUBnw1eoyaXJc2Bh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BG32" sqref="BG32:BL32"/>
    </sheetView>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6" t="s">
        <v>47</v>
      </c>
      <c r="DI1" s="587"/>
      <c r="DJ1" s="587"/>
      <c r="DK1" s="587"/>
      <c r="DL1" s="587"/>
      <c r="DM1" s="587"/>
      <c r="DN1" s="588"/>
      <c r="DO1" s="1"/>
      <c r="DP1" s="586" t="s">
        <v>300</v>
      </c>
      <c r="DQ1" s="587"/>
      <c r="DR1" s="587"/>
      <c r="DS1" s="587"/>
      <c r="DT1" s="587"/>
      <c r="DU1" s="587"/>
      <c r="DV1" s="587"/>
      <c r="DW1" s="587"/>
      <c r="DX1" s="587"/>
      <c r="DY1" s="587"/>
      <c r="DZ1" s="587"/>
      <c r="EA1" s="587"/>
      <c r="EB1" s="587"/>
      <c r="EC1" s="588"/>
      <c r="ED1" s="2"/>
      <c r="EE1" s="2"/>
      <c r="EF1" s="2"/>
      <c r="EG1" s="2"/>
      <c r="EH1" s="2"/>
      <c r="EI1" s="2"/>
      <c r="EJ1" s="2"/>
      <c r="EK1" s="2"/>
      <c r="EL1" s="2"/>
      <c r="EM1" s="2"/>
    </row>
    <row r="2" spans="2:143" ht="22.5" customHeight="1">
      <c r="B2" s="40" t="s">
        <v>302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74" t="s">
        <v>114</v>
      </c>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4" t="s">
        <v>303</v>
      </c>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424"/>
      <c r="CD3" s="374" t="s">
        <v>304</v>
      </c>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5"/>
      <c r="EB3" s="375"/>
      <c r="EC3" s="424"/>
    </row>
    <row r="4" spans="2:143" ht="11.25" customHeight="1">
      <c r="B4" s="374" t="s">
        <v>6</v>
      </c>
      <c r="C4" s="375"/>
      <c r="D4" s="375"/>
      <c r="E4" s="375"/>
      <c r="F4" s="375"/>
      <c r="G4" s="375"/>
      <c r="H4" s="375"/>
      <c r="I4" s="375"/>
      <c r="J4" s="375"/>
      <c r="K4" s="375"/>
      <c r="L4" s="375"/>
      <c r="M4" s="375"/>
      <c r="N4" s="375"/>
      <c r="O4" s="375"/>
      <c r="P4" s="375"/>
      <c r="Q4" s="424"/>
      <c r="R4" s="374" t="s">
        <v>307</v>
      </c>
      <c r="S4" s="375"/>
      <c r="T4" s="375"/>
      <c r="U4" s="375"/>
      <c r="V4" s="375"/>
      <c r="W4" s="375"/>
      <c r="X4" s="375"/>
      <c r="Y4" s="424"/>
      <c r="Z4" s="374" t="s">
        <v>310</v>
      </c>
      <c r="AA4" s="375"/>
      <c r="AB4" s="375"/>
      <c r="AC4" s="424"/>
      <c r="AD4" s="374" t="s">
        <v>254</v>
      </c>
      <c r="AE4" s="375"/>
      <c r="AF4" s="375"/>
      <c r="AG4" s="375"/>
      <c r="AH4" s="375"/>
      <c r="AI4" s="375"/>
      <c r="AJ4" s="375"/>
      <c r="AK4" s="424"/>
      <c r="AL4" s="374" t="s">
        <v>310</v>
      </c>
      <c r="AM4" s="375"/>
      <c r="AN4" s="375"/>
      <c r="AO4" s="424"/>
      <c r="AP4" s="589" t="s">
        <v>313</v>
      </c>
      <c r="AQ4" s="589"/>
      <c r="AR4" s="589"/>
      <c r="AS4" s="589"/>
      <c r="AT4" s="589"/>
      <c r="AU4" s="589"/>
      <c r="AV4" s="589"/>
      <c r="AW4" s="589"/>
      <c r="AX4" s="589"/>
      <c r="AY4" s="589"/>
      <c r="AZ4" s="589"/>
      <c r="BA4" s="589"/>
      <c r="BB4" s="589"/>
      <c r="BC4" s="589"/>
      <c r="BD4" s="589"/>
      <c r="BE4" s="589"/>
      <c r="BF4" s="589"/>
      <c r="BG4" s="589" t="s">
        <v>290</v>
      </c>
      <c r="BH4" s="589"/>
      <c r="BI4" s="589"/>
      <c r="BJ4" s="589"/>
      <c r="BK4" s="589"/>
      <c r="BL4" s="589"/>
      <c r="BM4" s="589"/>
      <c r="BN4" s="589"/>
      <c r="BO4" s="589" t="s">
        <v>310</v>
      </c>
      <c r="BP4" s="589"/>
      <c r="BQ4" s="589"/>
      <c r="BR4" s="589"/>
      <c r="BS4" s="589" t="s">
        <v>314</v>
      </c>
      <c r="BT4" s="589"/>
      <c r="BU4" s="589"/>
      <c r="BV4" s="589"/>
      <c r="BW4" s="589"/>
      <c r="BX4" s="589"/>
      <c r="BY4" s="589"/>
      <c r="BZ4" s="589"/>
      <c r="CA4" s="589"/>
      <c r="CB4" s="589"/>
      <c r="CD4" s="374" t="s">
        <v>315</v>
      </c>
      <c r="CE4" s="375"/>
      <c r="CF4" s="375"/>
      <c r="CG4" s="375"/>
      <c r="CH4" s="375"/>
      <c r="CI4" s="375"/>
      <c r="CJ4" s="375"/>
      <c r="CK4" s="375"/>
      <c r="CL4" s="375"/>
      <c r="CM4" s="375"/>
      <c r="CN4" s="375"/>
      <c r="CO4" s="375"/>
      <c r="CP4" s="375"/>
      <c r="CQ4" s="375"/>
      <c r="CR4" s="375"/>
      <c r="CS4" s="375"/>
      <c r="CT4" s="375"/>
      <c r="CU4" s="375"/>
      <c r="CV4" s="375"/>
      <c r="CW4" s="375"/>
      <c r="CX4" s="375"/>
      <c r="CY4" s="375"/>
      <c r="CZ4" s="375"/>
      <c r="DA4" s="375"/>
      <c r="DB4" s="375"/>
      <c r="DC4" s="375"/>
      <c r="DD4" s="375"/>
      <c r="DE4" s="375"/>
      <c r="DF4" s="375"/>
      <c r="DG4" s="375"/>
      <c r="DH4" s="375"/>
      <c r="DI4" s="375"/>
      <c r="DJ4" s="375"/>
      <c r="DK4" s="375"/>
      <c r="DL4" s="375"/>
      <c r="DM4" s="375"/>
      <c r="DN4" s="375"/>
      <c r="DO4" s="375"/>
      <c r="DP4" s="375"/>
      <c r="DQ4" s="375"/>
      <c r="DR4" s="375"/>
      <c r="DS4" s="375"/>
      <c r="DT4" s="375"/>
      <c r="DU4" s="375"/>
      <c r="DV4" s="375"/>
      <c r="DW4" s="375"/>
      <c r="DX4" s="375"/>
      <c r="DY4" s="375"/>
      <c r="DZ4" s="375"/>
      <c r="EA4" s="375"/>
      <c r="EB4" s="375"/>
      <c r="EC4" s="424"/>
    </row>
    <row r="5" spans="2:143" ht="11.25" customHeight="1">
      <c r="B5" s="590" t="s">
        <v>309</v>
      </c>
      <c r="C5" s="591"/>
      <c r="D5" s="591"/>
      <c r="E5" s="591"/>
      <c r="F5" s="591"/>
      <c r="G5" s="591"/>
      <c r="H5" s="591"/>
      <c r="I5" s="591"/>
      <c r="J5" s="591"/>
      <c r="K5" s="591"/>
      <c r="L5" s="591"/>
      <c r="M5" s="591"/>
      <c r="N5" s="591"/>
      <c r="O5" s="591"/>
      <c r="P5" s="591"/>
      <c r="Q5" s="592"/>
      <c r="R5" s="593">
        <v>29457851</v>
      </c>
      <c r="S5" s="594"/>
      <c r="T5" s="594"/>
      <c r="U5" s="594"/>
      <c r="V5" s="594"/>
      <c r="W5" s="594"/>
      <c r="X5" s="594"/>
      <c r="Y5" s="595"/>
      <c r="Z5" s="596">
        <v>32.700000000000003</v>
      </c>
      <c r="AA5" s="596"/>
      <c r="AB5" s="596"/>
      <c r="AC5" s="596"/>
      <c r="AD5" s="597">
        <v>27787106</v>
      </c>
      <c r="AE5" s="597"/>
      <c r="AF5" s="597"/>
      <c r="AG5" s="597"/>
      <c r="AH5" s="597"/>
      <c r="AI5" s="597"/>
      <c r="AJ5" s="597"/>
      <c r="AK5" s="597"/>
      <c r="AL5" s="598">
        <v>61.4</v>
      </c>
      <c r="AM5" s="599"/>
      <c r="AN5" s="599"/>
      <c r="AO5" s="600"/>
      <c r="AP5" s="590" t="s">
        <v>317</v>
      </c>
      <c r="AQ5" s="591"/>
      <c r="AR5" s="591"/>
      <c r="AS5" s="591"/>
      <c r="AT5" s="591"/>
      <c r="AU5" s="591"/>
      <c r="AV5" s="591"/>
      <c r="AW5" s="591"/>
      <c r="AX5" s="591"/>
      <c r="AY5" s="591"/>
      <c r="AZ5" s="591"/>
      <c r="BA5" s="591"/>
      <c r="BB5" s="591"/>
      <c r="BC5" s="591"/>
      <c r="BD5" s="591"/>
      <c r="BE5" s="591"/>
      <c r="BF5" s="592"/>
      <c r="BG5" s="601">
        <v>28070648</v>
      </c>
      <c r="BH5" s="380"/>
      <c r="BI5" s="380"/>
      <c r="BJ5" s="380"/>
      <c r="BK5" s="380"/>
      <c r="BL5" s="380"/>
      <c r="BM5" s="380"/>
      <c r="BN5" s="602"/>
      <c r="BO5" s="603">
        <v>95.3</v>
      </c>
      <c r="BP5" s="603"/>
      <c r="BQ5" s="603"/>
      <c r="BR5" s="603"/>
      <c r="BS5" s="604">
        <v>287332</v>
      </c>
      <c r="BT5" s="604"/>
      <c r="BU5" s="604"/>
      <c r="BV5" s="604"/>
      <c r="BW5" s="604"/>
      <c r="BX5" s="604"/>
      <c r="BY5" s="604"/>
      <c r="BZ5" s="604"/>
      <c r="CA5" s="604"/>
      <c r="CB5" s="605"/>
      <c r="CD5" s="374" t="s">
        <v>313</v>
      </c>
      <c r="CE5" s="375"/>
      <c r="CF5" s="375"/>
      <c r="CG5" s="375"/>
      <c r="CH5" s="375"/>
      <c r="CI5" s="375"/>
      <c r="CJ5" s="375"/>
      <c r="CK5" s="375"/>
      <c r="CL5" s="375"/>
      <c r="CM5" s="375"/>
      <c r="CN5" s="375"/>
      <c r="CO5" s="375"/>
      <c r="CP5" s="375"/>
      <c r="CQ5" s="424"/>
      <c r="CR5" s="374" t="s">
        <v>227</v>
      </c>
      <c r="CS5" s="375"/>
      <c r="CT5" s="375"/>
      <c r="CU5" s="375"/>
      <c r="CV5" s="375"/>
      <c r="CW5" s="375"/>
      <c r="CX5" s="375"/>
      <c r="CY5" s="424"/>
      <c r="CZ5" s="374" t="s">
        <v>310</v>
      </c>
      <c r="DA5" s="375"/>
      <c r="DB5" s="375"/>
      <c r="DC5" s="424"/>
      <c r="DD5" s="374" t="s">
        <v>319</v>
      </c>
      <c r="DE5" s="375"/>
      <c r="DF5" s="375"/>
      <c r="DG5" s="375"/>
      <c r="DH5" s="375"/>
      <c r="DI5" s="375"/>
      <c r="DJ5" s="375"/>
      <c r="DK5" s="375"/>
      <c r="DL5" s="375"/>
      <c r="DM5" s="375"/>
      <c r="DN5" s="375"/>
      <c r="DO5" s="375"/>
      <c r="DP5" s="424"/>
      <c r="DQ5" s="374" t="s">
        <v>321</v>
      </c>
      <c r="DR5" s="375"/>
      <c r="DS5" s="375"/>
      <c r="DT5" s="375"/>
      <c r="DU5" s="375"/>
      <c r="DV5" s="375"/>
      <c r="DW5" s="375"/>
      <c r="DX5" s="375"/>
      <c r="DY5" s="375"/>
      <c r="DZ5" s="375"/>
      <c r="EA5" s="375"/>
      <c r="EB5" s="375"/>
      <c r="EC5" s="424"/>
    </row>
    <row r="6" spans="2:143" ht="11.25" customHeight="1">
      <c r="B6" s="608" t="s">
        <v>322</v>
      </c>
      <c r="C6" s="506"/>
      <c r="D6" s="506"/>
      <c r="E6" s="506"/>
      <c r="F6" s="506"/>
      <c r="G6" s="506"/>
      <c r="H6" s="506"/>
      <c r="I6" s="506"/>
      <c r="J6" s="506"/>
      <c r="K6" s="506"/>
      <c r="L6" s="506"/>
      <c r="M6" s="506"/>
      <c r="N6" s="506"/>
      <c r="O6" s="506"/>
      <c r="P6" s="506"/>
      <c r="Q6" s="609"/>
      <c r="R6" s="601">
        <v>532552</v>
      </c>
      <c r="S6" s="380"/>
      <c r="T6" s="380"/>
      <c r="U6" s="380"/>
      <c r="V6" s="380"/>
      <c r="W6" s="380"/>
      <c r="X6" s="380"/>
      <c r="Y6" s="602"/>
      <c r="Z6" s="603">
        <v>0.6</v>
      </c>
      <c r="AA6" s="603"/>
      <c r="AB6" s="603"/>
      <c r="AC6" s="603"/>
      <c r="AD6" s="604">
        <v>532552</v>
      </c>
      <c r="AE6" s="604"/>
      <c r="AF6" s="604"/>
      <c r="AG6" s="604"/>
      <c r="AH6" s="604"/>
      <c r="AI6" s="604"/>
      <c r="AJ6" s="604"/>
      <c r="AK6" s="604"/>
      <c r="AL6" s="610">
        <v>1.2</v>
      </c>
      <c r="AM6" s="386"/>
      <c r="AN6" s="386"/>
      <c r="AO6" s="611"/>
      <c r="AP6" s="608" t="s">
        <v>324</v>
      </c>
      <c r="AQ6" s="506"/>
      <c r="AR6" s="506"/>
      <c r="AS6" s="506"/>
      <c r="AT6" s="506"/>
      <c r="AU6" s="506"/>
      <c r="AV6" s="506"/>
      <c r="AW6" s="506"/>
      <c r="AX6" s="506"/>
      <c r="AY6" s="506"/>
      <c r="AZ6" s="506"/>
      <c r="BA6" s="506"/>
      <c r="BB6" s="506"/>
      <c r="BC6" s="506"/>
      <c r="BD6" s="506"/>
      <c r="BE6" s="506"/>
      <c r="BF6" s="609"/>
      <c r="BG6" s="601">
        <v>28070648</v>
      </c>
      <c r="BH6" s="380"/>
      <c r="BI6" s="380"/>
      <c r="BJ6" s="380"/>
      <c r="BK6" s="380"/>
      <c r="BL6" s="380"/>
      <c r="BM6" s="380"/>
      <c r="BN6" s="602"/>
      <c r="BO6" s="603">
        <v>95.3</v>
      </c>
      <c r="BP6" s="603"/>
      <c r="BQ6" s="603"/>
      <c r="BR6" s="603"/>
      <c r="BS6" s="604">
        <v>287332</v>
      </c>
      <c r="BT6" s="604"/>
      <c r="BU6" s="604"/>
      <c r="BV6" s="604"/>
      <c r="BW6" s="604"/>
      <c r="BX6" s="604"/>
      <c r="BY6" s="604"/>
      <c r="BZ6" s="604"/>
      <c r="CA6" s="604"/>
      <c r="CB6" s="605"/>
      <c r="CD6" s="590" t="s">
        <v>325</v>
      </c>
      <c r="CE6" s="591"/>
      <c r="CF6" s="591"/>
      <c r="CG6" s="591"/>
      <c r="CH6" s="591"/>
      <c r="CI6" s="591"/>
      <c r="CJ6" s="591"/>
      <c r="CK6" s="591"/>
      <c r="CL6" s="591"/>
      <c r="CM6" s="591"/>
      <c r="CN6" s="591"/>
      <c r="CO6" s="591"/>
      <c r="CP6" s="591"/>
      <c r="CQ6" s="592"/>
      <c r="CR6" s="601">
        <v>398108</v>
      </c>
      <c r="CS6" s="380"/>
      <c r="CT6" s="380"/>
      <c r="CU6" s="380"/>
      <c r="CV6" s="380"/>
      <c r="CW6" s="380"/>
      <c r="CX6" s="380"/>
      <c r="CY6" s="602"/>
      <c r="CZ6" s="598">
        <v>0.5</v>
      </c>
      <c r="DA6" s="599"/>
      <c r="DB6" s="599"/>
      <c r="DC6" s="612"/>
      <c r="DD6" s="606" t="s">
        <v>192</v>
      </c>
      <c r="DE6" s="380"/>
      <c r="DF6" s="380"/>
      <c r="DG6" s="380"/>
      <c r="DH6" s="380"/>
      <c r="DI6" s="380"/>
      <c r="DJ6" s="380"/>
      <c r="DK6" s="380"/>
      <c r="DL6" s="380"/>
      <c r="DM6" s="380"/>
      <c r="DN6" s="380"/>
      <c r="DO6" s="380"/>
      <c r="DP6" s="602"/>
      <c r="DQ6" s="606">
        <v>398108</v>
      </c>
      <c r="DR6" s="380"/>
      <c r="DS6" s="380"/>
      <c r="DT6" s="380"/>
      <c r="DU6" s="380"/>
      <c r="DV6" s="380"/>
      <c r="DW6" s="380"/>
      <c r="DX6" s="380"/>
      <c r="DY6" s="380"/>
      <c r="DZ6" s="380"/>
      <c r="EA6" s="380"/>
      <c r="EB6" s="380"/>
      <c r="EC6" s="607"/>
    </row>
    <row r="7" spans="2:143" ht="11.25" customHeight="1">
      <c r="B7" s="608" t="s">
        <v>43</v>
      </c>
      <c r="C7" s="506"/>
      <c r="D7" s="506"/>
      <c r="E7" s="506"/>
      <c r="F7" s="506"/>
      <c r="G7" s="506"/>
      <c r="H7" s="506"/>
      <c r="I7" s="506"/>
      <c r="J7" s="506"/>
      <c r="K7" s="506"/>
      <c r="L7" s="506"/>
      <c r="M7" s="506"/>
      <c r="N7" s="506"/>
      <c r="O7" s="506"/>
      <c r="P7" s="506"/>
      <c r="Q7" s="609"/>
      <c r="R7" s="601">
        <v>12054</v>
      </c>
      <c r="S7" s="380"/>
      <c r="T7" s="380"/>
      <c r="U7" s="380"/>
      <c r="V7" s="380"/>
      <c r="W7" s="380"/>
      <c r="X7" s="380"/>
      <c r="Y7" s="602"/>
      <c r="Z7" s="603">
        <v>0</v>
      </c>
      <c r="AA7" s="603"/>
      <c r="AB7" s="603"/>
      <c r="AC7" s="603"/>
      <c r="AD7" s="604">
        <v>12054</v>
      </c>
      <c r="AE7" s="604"/>
      <c r="AF7" s="604"/>
      <c r="AG7" s="604"/>
      <c r="AH7" s="604"/>
      <c r="AI7" s="604"/>
      <c r="AJ7" s="604"/>
      <c r="AK7" s="604"/>
      <c r="AL7" s="610">
        <v>0</v>
      </c>
      <c r="AM7" s="386"/>
      <c r="AN7" s="386"/>
      <c r="AO7" s="611"/>
      <c r="AP7" s="608" t="s">
        <v>326</v>
      </c>
      <c r="AQ7" s="506"/>
      <c r="AR7" s="506"/>
      <c r="AS7" s="506"/>
      <c r="AT7" s="506"/>
      <c r="AU7" s="506"/>
      <c r="AV7" s="506"/>
      <c r="AW7" s="506"/>
      <c r="AX7" s="506"/>
      <c r="AY7" s="506"/>
      <c r="AZ7" s="506"/>
      <c r="BA7" s="506"/>
      <c r="BB7" s="506"/>
      <c r="BC7" s="506"/>
      <c r="BD7" s="506"/>
      <c r="BE7" s="506"/>
      <c r="BF7" s="609"/>
      <c r="BG7" s="601">
        <v>14472190</v>
      </c>
      <c r="BH7" s="380"/>
      <c r="BI7" s="380"/>
      <c r="BJ7" s="380"/>
      <c r="BK7" s="380"/>
      <c r="BL7" s="380"/>
      <c r="BM7" s="380"/>
      <c r="BN7" s="602"/>
      <c r="BO7" s="603">
        <v>49.1</v>
      </c>
      <c r="BP7" s="603"/>
      <c r="BQ7" s="603"/>
      <c r="BR7" s="603"/>
      <c r="BS7" s="604">
        <v>287332</v>
      </c>
      <c r="BT7" s="604"/>
      <c r="BU7" s="604"/>
      <c r="BV7" s="604"/>
      <c r="BW7" s="604"/>
      <c r="BX7" s="604"/>
      <c r="BY7" s="604"/>
      <c r="BZ7" s="604"/>
      <c r="CA7" s="604"/>
      <c r="CB7" s="605"/>
      <c r="CD7" s="608" t="s">
        <v>328</v>
      </c>
      <c r="CE7" s="506"/>
      <c r="CF7" s="506"/>
      <c r="CG7" s="506"/>
      <c r="CH7" s="506"/>
      <c r="CI7" s="506"/>
      <c r="CJ7" s="506"/>
      <c r="CK7" s="506"/>
      <c r="CL7" s="506"/>
      <c r="CM7" s="506"/>
      <c r="CN7" s="506"/>
      <c r="CO7" s="506"/>
      <c r="CP7" s="506"/>
      <c r="CQ7" s="609"/>
      <c r="CR7" s="601">
        <v>9909028</v>
      </c>
      <c r="CS7" s="380"/>
      <c r="CT7" s="380"/>
      <c r="CU7" s="380"/>
      <c r="CV7" s="380"/>
      <c r="CW7" s="380"/>
      <c r="CX7" s="380"/>
      <c r="CY7" s="602"/>
      <c r="CZ7" s="603">
        <v>11.6</v>
      </c>
      <c r="DA7" s="603"/>
      <c r="DB7" s="603"/>
      <c r="DC7" s="603"/>
      <c r="DD7" s="606">
        <v>3768037</v>
      </c>
      <c r="DE7" s="380"/>
      <c r="DF7" s="380"/>
      <c r="DG7" s="380"/>
      <c r="DH7" s="380"/>
      <c r="DI7" s="380"/>
      <c r="DJ7" s="380"/>
      <c r="DK7" s="380"/>
      <c r="DL7" s="380"/>
      <c r="DM7" s="380"/>
      <c r="DN7" s="380"/>
      <c r="DO7" s="380"/>
      <c r="DP7" s="602"/>
      <c r="DQ7" s="606">
        <v>5366653</v>
      </c>
      <c r="DR7" s="380"/>
      <c r="DS7" s="380"/>
      <c r="DT7" s="380"/>
      <c r="DU7" s="380"/>
      <c r="DV7" s="380"/>
      <c r="DW7" s="380"/>
      <c r="DX7" s="380"/>
      <c r="DY7" s="380"/>
      <c r="DZ7" s="380"/>
      <c r="EA7" s="380"/>
      <c r="EB7" s="380"/>
      <c r="EC7" s="607"/>
    </row>
    <row r="8" spans="2:143" ht="11.25" customHeight="1">
      <c r="B8" s="608" t="s">
        <v>329</v>
      </c>
      <c r="C8" s="506"/>
      <c r="D8" s="506"/>
      <c r="E8" s="506"/>
      <c r="F8" s="506"/>
      <c r="G8" s="506"/>
      <c r="H8" s="506"/>
      <c r="I8" s="506"/>
      <c r="J8" s="506"/>
      <c r="K8" s="506"/>
      <c r="L8" s="506"/>
      <c r="M8" s="506"/>
      <c r="N8" s="506"/>
      <c r="O8" s="506"/>
      <c r="P8" s="506"/>
      <c r="Q8" s="609"/>
      <c r="R8" s="601">
        <v>173709</v>
      </c>
      <c r="S8" s="380"/>
      <c r="T8" s="380"/>
      <c r="U8" s="380"/>
      <c r="V8" s="380"/>
      <c r="W8" s="380"/>
      <c r="X8" s="380"/>
      <c r="Y8" s="602"/>
      <c r="Z8" s="603">
        <v>0.2</v>
      </c>
      <c r="AA8" s="603"/>
      <c r="AB8" s="603"/>
      <c r="AC8" s="603"/>
      <c r="AD8" s="604">
        <v>173709</v>
      </c>
      <c r="AE8" s="604"/>
      <c r="AF8" s="604"/>
      <c r="AG8" s="604"/>
      <c r="AH8" s="604"/>
      <c r="AI8" s="604"/>
      <c r="AJ8" s="604"/>
      <c r="AK8" s="604"/>
      <c r="AL8" s="610">
        <v>0.4</v>
      </c>
      <c r="AM8" s="386"/>
      <c r="AN8" s="386"/>
      <c r="AO8" s="611"/>
      <c r="AP8" s="608" t="s">
        <v>119</v>
      </c>
      <c r="AQ8" s="506"/>
      <c r="AR8" s="506"/>
      <c r="AS8" s="506"/>
      <c r="AT8" s="506"/>
      <c r="AU8" s="506"/>
      <c r="AV8" s="506"/>
      <c r="AW8" s="506"/>
      <c r="AX8" s="506"/>
      <c r="AY8" s="506"/>
      <c r="AZ8" s="506"/>
      <c r="BA8" s="506"/>
      <c r="BB8" s="506"/>
      <c r="BC8" s="506"/>
      <c r="BD8" s="506"/>
      <c r="BE8" s="506"/>
      <c r="BF8" s="609"/>
      <c r="BG8" s="601">
        <v>418876</v>
      </c>
      <c r="BH8" s="380"/>
      <c r="BI8" s="380"/>
      <c r="BJ8" s="380"/>
      <c r="BK8" s="380"/>
      <c r="BL8" s="380"/>
      <c r="BM8" s="380"/>
      <c r="BN8" s="602"/>
      <c r="BO8" s="603">
        <v>1.4</v>
      </c>
      <c r="BP8" s="603"/>
      <c r="BQ8" s="603"/>
      <c r="BR8" s="603"/>
      <c r="BS8" s="604" t="s">
        <v>192</v>
      </c>
      <c r="BT8" s="604"/>
      <c r="BU8" s="604"/>
      <c r="BV8" s="604"/>
      <c r="BW8" s="604"/>
      <c r="BX8" s="604"/>
      <c r="BY8" s="604"/>
      <c r="BZ8" s="604"/>
      <c r="CA8" s="604"/>
      <c r="CB8" s="605"/>
      <c r="CD8" s="608" t="s">
        <v>332</v>
      </c>
      <c r="CE8" s="506"/>
      <c r="CF8" s="506"/>
      <c r="CG8" s="506"/>
      <c r="CH8" s="506"/>
      <c r="CI8" s="506"/>
      <c r="CJ8" s="506"/>
      <c r="CK8" s="506"/>
      <c r="CL8" s="506"/>
      <c r="CM8" s="506"/>
      <c r="CN8" s="506"/>
      <c r="CO8" s="506"/>
      <c r="CP8" s="506"/>
      <c r="CQ8" s="609"/>
      <c r="CR8" s="601">
        <v>37768991</v>
      </c>
      <c r="CS8" s="380"/>
      <c r="CT8" s="380"/>
      <c r="CU8" s="380"/>
      <c r="CV8" s="380"/>
      <c r="CW8" s="380"/>
      <c r="CX8" s="380"/>
      <c r="CY8" s="602"/>
      <c r="CZ8" s="603">
        <v>44.1</v>
      </c>
      <c r="DA8" s="603"/>
      <c r="DB8" s="603"/>
      <c r="DC8" s="603"/>
      <c r="DD8" s="606">
        <v>46629</v>
      </c>
      <c r="DE8" s="380"/>
      <c r="DF8" s="380"/>
      <c r="DG8" s="380"/>
      <c r="DH8" s="380"/>
      <c r="DI8" s="380"/>
      <c r="DJ8" s="380"/>
      <c r="DK8" s="380"/>
      <c r="DL8" s="380"/>
      <c r="DM8" s="380"/>
      <c r="DN8" s="380"/>
      <c r="DO8" s="380"/>
      <c r="DP8" s="602"/>
      <c r="DQ8" s="606">
        <v>17706889</v>
      </c>
      <c r="DR8" s="380"/>
      <c r="DS8" s="380"/>
      <c r="DT8" s="380"/>
      <c r="DU8" s="380"/>
      <c r="DV8" s="380"/>
      <c r="DW8" s="380"/>
      <c r="DX8" s="380"/>
      <c r="DY8" s="380"/>
      <c r="DZ8" s="380"/>
      <c r="EA8" s="380"/>
      <c r="EB8" s="380"/>
      <c r="EC8" s="607"/>
    </row>
    <row r="9" spans="2:143" ht="11.25" customHeight="1">
      <c r="B9" s="608" t="s">
        <v>331</v>
      </c>
      <c r="C9" s="506"/>
      <c r="D9" s="506"/>
      <c r="E9" s="506"/>
      <c r="F9" s="506"/>
      <c r="G9" s="506"/>
      <c r="H9" s="506"/>
      <c r="I9" s="506"/>
      <c r="J9" s="506"/>
      <c r="K9" s="506"/>
      <c r="L9" s="506"/>
      <c r="M9" s="506"/>
      <c r="N9" s="506"/>
      <c r="O9" s="506"/>
      <c r="P9" s="506"/>
      <c r="Q9" s="609"/>
      <c r="R9" s="601">
        <v>135282</v>
      </c>
      <c r="S9" s="380"/>
      <c r="T9" s="380"/>
      <c r="U9" s="380"/>
      <c r="V9" s="380"/>
      <c r="W9" s="380"/>
      <c r="X9" s="380"/>
      <c r="Y9" s="602"/>
      <c r="Z9" s="603">
        <v>0.2</v>
      </c>
      <c r="AA9" s="603"/>
      <c r="AB9" s="603"/>
      <c r="AC9" s="603"/>
      <c r="AD9" s="604">
        <v>135282</v>
      </c>
      <c r="AE9" s="604"/>
      <c r="AF9" s="604"/>
      <c r="AG9" s="604"/>
      <c r="AH9" s="604"/>
      <c r="AI9" s="604"/>
      <c r="AJ9" s="604"/>
      <c r="AK9" s="604"/>
      <c r="AL9" s="610">
        <v>0.3</v>
      </c>
      <c r="AM9" s="386"/>
      <c r="AN9" s="386"/>
      <c r="AO9" s="611"/>
      <c r="AP9" s="608" t="s">
        <v>333</v>
      </c>
      <c r="AQ9" s="506"/>
      <c r="AR9" s="506"/>
      <c r="AS9" s="506"/>
      <c r="AT9" s="506"/>
      <c r="AU9" s="506"/>
      <c r="AV9" s="506"/>
      <c r="AW9" s="506"/>
      <c r="AX9" s="506"/>
      <c r="AY9" s="506"/>
      <c r="AZ9" s="506"/>
      <c r="BA9" s="506"/>
      <c r="BB9" s="506"/>
      <c r="BC9" s="506"/>
      <c r="BD9" s="506"/>
      <c r="BE9" s="506"/>
      <c r="BF9" s="609"/>
      <c r="BG9" s="601">
        <v>12424298</v>
      </c>
      <c r="BH9" s="380"/>
      <c r="BI9" s="380"/>
      <c r="BJ9" s="380"/>
      <c r="BK9" s="380"/>
      <c r="BL9" s="380"/>
      <c r="BM9" s="380"/>
      <c r="BN9" s="602"/>
      <c r="BO9" s="603">
        <v>42.2</v>
      </c>
      <c r="BP9" s="603"/>
      <c r="BQ9" s="603"/>
      <c r="BR9" s="603"/>
      <c r="BS9" s="604" t="s">
        <v>192</v>
      </c>
      <c r="BT9" s="604"/>
      <c r="BU9" s="604"/>
      <c r="BV9" s="604"/>
      <c r="BW9" s="604"/>
      <c r="BX9" s="604"/>
      <c r="BY9" s="604"/>
      <c r="BZ9" s="604"/>
      <c r="CA9" s="604"/>
      <c r="CB9" s="605"/>
      <c r="CD9" s="608" t="s">
        <v>337</v>
      </c>
      <c r="CE9" s="506"/>
      <c r="CF9" s="506"/>
      <c r="CG9" s="506"/>
      <c r="CH9" s="506"/>
      <c r="CI9" s="506"/>
      <c r="CJ9" s="506"/>
      <c r="CK9" s="506"/>
      <c r="CL9" s="506"/>
      <c r="CM9" s="506"/>
      <c r="CN9" s="506"/>
      <c r="CO9" s="506"/>
      <c r="CP9" s="506"/>
      <c r="CQ9" s="609"/>
      <c r="CR9" s="601">
        <v>8377999</v>
      </c>
      <c r="CS9" s="380"/>
      <c r="CT9" s="380"/>
      <c r="CU9" s="380"/>
      <c r="CV9" s="380"/>
      <c r="CW9" s="380"/>
      <c r="CX9" s="380"/>
      <c r="CY9" s="602"/>
      <c r="CZ9" s="603">
        <v>9.8000000000000007</v>
      </c>
      <c r="DA9" s="603"/>
      <c r="DB9" s="603"/>
      <c r="DC9" s="603"/>
      <c r="DD9" s="606">
        <v>5161</v>
      </c>
      <c r="DE9" s="380"/>
      <c r="DF9" s="380"/>
      <c r="DG9" s="380"/>
      <c r="DH9" s="380"/>
      <c r="DI9" s="380"/>
      <c r="DJ9" s="380"/>
      <c r="DK9" s="380"/>
      <c r="DL9" s="380"/>
      <c r="DM9" s="380"/>
      <c r="DN9" s="380"/>
      <c r="DO9" s="380"/>
      <c r="DP9" s="602"/>
      <c r="DQ9" s="606">
        <v>5963691</v>
      </c>
      <c r="DR9" s="380"/>
      <c r="DS9" s="380"/>
      <c r="DT9" s="380"/>
      <c r="DU9" s="380"/>
      <c r="DV9" s="380"/>
      <c r="DW9" s="380"/>
      <c r="DX9" s="380"/>
      <c r="DY9" s="380"/>
      <c r="DZ9" s="380"/>
      <c r="EA9" s="380"/>
      <c r="EB9" s="380"/>
      <c r="EC9" s="607"/>
    </row>
    <row r="10" spans="2:143" ht="11.25" customHeight="1">
      <c r="B10" s="608" t="s">
        <v>123</v>
      </c>
      <c r="C10" s="506"/>
      <c r="D10" s="506"/>
      <c r="E10" s="506"/>
      <c r="F10" s="506"/>
      <c r="G10" s="506"/>
      <c r="H10" s="506"/>
      <c r="I10" s="506"/>
      <c r="J10" s="506"/>
      <c r="K10" s="506"/>
      <c r="L10" s="506"/>
      <c r="M10" s="506"/>
      <c r="N10" s="506"/>
      <c r="O10" s="506"/>
      <c r="P10" s="506"/>
      <c r="Q10" s="609"/>
      <c r="R10" s="601" t="s">
        <v>192</v>
      </c>
      <c r="S10" s="380"/>
      <c r="T10" s="380"/>
      <c r="U10" s="380"/>
      <c r="V10" s="380"/>
      <c r="W10" s="380"/>
      <c r="X10" s="380"/>
      <c r="Y10" s="602"/>
      <c r="Z10" s="603" t="s">
        <v>192</v>
      </c>
      <c r="AA10" s="603"/>
      <c r="AB10" s="603"/>
      <c r="AC10" s="603"/>
      <c r="AD10" s="604" t="s">
        <v>192</v>
      </c>
      <c r="AE10" s="604"/>
      <c r="AF10" s="604"/>
      <c r="AG10" s="604"/>
      <c r="AH10" s="604"/>
      <c r="AI10" s="604"/>
      <c r="AJ10" s="604"/>
      <c r="AK10" s="604"/>
      <c r="AL10" s="610" t="s">
        <v>192</v>
      </c>
      <c r="AM10" s="386"/>
      <c r="AN10" s="386"/>
      <c r="AO10" s="611"/>
      <c r="AP10" s="608" t="s">
        <v>181</v>
      </c>
      <c r="AQ10" s="506"/>
      <c r="AR10" s="506"/>
      <c r="AS10" s="506"/>
      <c r="AT10" s="506"/>
      <c r="AU10" s="506"/>
      <c r="AV10" s="506"/>
      <c r="AW10" s="506"/>
      <c r="AX10" s="506"/>
      <c r="AY10" s="506"/>
      <c r="AZ10" s="506"/>
      <c r="BA10" s="506"/>
      <c r="BB10" s="506"/>
      <c r="BC10" s="506"/>
      <c r="BD10" s="506"/>
      <c r="BE10" s="506"/>
      <c r="BF10" s="609"/>
      <c r="BG10" s="601">
        <v>550379</v>
      </c>
      <c r="BH10" s="380"/>
      <c r="BI10" s="380"/>
      <c r="BJ10" s="380"/>
      <c r="BK10" s="380"/>
      <c r="BL10" s="380"/>
      <c r="BM10" s="380"/>
      <c r="BN10" s="602"/>
      <c r="BO10" s="603">
        <v>1.9</v>
      </c>
      <c r="BP10" s="603"/>
      <c r="BQ10" s="603"/>
      <c r="BR10" s="603"/>
      <c r="BS10" s="604" t="s">
        <v>192</v>
      </c>
      <c r="BT10" s="604"/>
      <c r="BU10" s="604"/>
      <c r="BV10" s="604"/>
      <c r="BW10" s="604"/>
      <c r="BX10" s="604"/>
      <c r="BY10" s="604"/>
      <c r="BZ10" s="604"/>
      <c r="CA10" s="604"/>
      <c r="CB10" s="605"/>
      <c r="CD10" s="608" t="s">
        <v>218</v>
      </c>
      <c r="CE10" s="506"/>
      <c r="CF10" s="506"/>
      <c r="CG10" s="506"/>
      <c r="CH10" s="506"/>
      <c r="CI10" s="506"/>
      <c r="CJ10" s="506"/>
      <c r="CK10" s="506"/>
      <c r="CL10" s="506"/>
      <c r="CM10" s="506"/>
      <c r="CN10" s="506"/>
      <c r="CO10" s="506"/>
      <c r="CP10" s="506"/>
      <c r="CQ10" s="609"/>
      <c r="CR10" s="601">
        <v>58731</v>
      </c>
      <c r="CS10" s="380"/>
      <c r="CT10" s="380"/>
      <c r="CU10" s="380"/>
      <c r="CV10" s="380"/>
      <c r="CW10" s="380"/>
      <c r="CX10" s="380"/>
      <c r="CY10" s="602"/>
      <c r="CZ10" s="603">
        <v>0.1</v>
      </c>
      <c r="DA10" s="603"/>
      <c r="DB10" s="603"/>
      <c r="DC10" s="603"/>
      <c r="DD10" s="606" t="s">
        <v>192</v>
      </c>
      <c r="DE10" s="380"/>
      <c r="DF10" s="380"/>
      <c r="DG10" s="380"/>
      <c r="DH10" s="380"/>
      <c r="DI10" s="380"/>
      <c r="DJ10" s="380"/>
      <c r="DK10" s="380"/>
      <c r="DL10" s="380"/>
      <c r="DM10" s="380"/>
      <c r="DN10" s="380"/>
      <c r="DO10" s="380"/>
      <c r="DP10" s="602"/>
      <c r="DQ10" s="606">
        <v>54757</v>
      </c>
      <c r="DR10" s="380"/>
      <c r="DS10" s="380"/>
      <c r="DT10" s="380"/>
      <c r="DU10" s="380"/>
      <c r="DV10" s="380"/>
      <c r="DW10" s="380"/>
      <c r="DX10" s="380"/>
      <c r="DY10" s="380"/>
      <c r="DZ10" s="380"/>
      <c r="EA10" s="380"/>
      <c r="EB10" s="380"/>
      <c r="EC10" s="607"/>
    </row>
    <row r="11" spans="2:143" ht="11.25" customHeight="1">
      <c r="B11" s="608" t="s">
        <v>109</v>
      </c>
      <c r="C11" s="506"/>
      <c r="D11" s="506"/>
      <c r="E11" s="506"/>
      <c r="F11" s="506"/>
      <c r="G11" s="506"/>
      <c r="H11" s="506"/>
      <c r="I11" s="506"/>
      <c r="J11" s="506"/>
      <c r="K11" s="506"/>
      <c r="L11" s="506"/>
      <c r="M11" s="506"/>
      <c r="N11" s="506"/>
      <c r="O11" s="506"/>
      <c r="P11" s="506"/>
      <c r="Q11" s="609"/>
      <c r="R11" s="601">
        <v>5118753</v>
      </c>
      <c r="S11" s="380"/>
      <c r="T11" s="380"/>
      <c r="U11" s="380"/>
      <c r="V11" s="380"/>
      <c r="W11" s="380"/>
      <c r="X11" s="380"/>
      <c r="Y11" s="602"/>
      <c r="Z11" s="610">
        <v>5.7</v>
      </c>
      <c r="AA11" s="386"/>
      <c r="AB11" s="386"/>
      <c r="AC11" s="613"/>
      <c r="AD11" s="606">
        <v>5118753</v>
      </c>
      <c r="AE11" s="380"/>
      <c r="AF11" s="380"/>
      <c r="AG11" s="380"/>
      <c r="AH11" s="380"/>
      <c r="AI11" s="380"/>
      <c r="AJ11" s="380"/>
      <c r="AK11" s="602"/>
      <c r="AL11" s="610">
        <v>11.3</v>
      </c>
      <c r="AM11" s="386"/>
      <c r="AN11" s="386"/>
      <c r="AO11" s="611"/>
      <c r="AP11" s="608" t="s">
        <v>339</v>
      </c>
      <c r="AQ11" s="506"/>
      <c r="AR11" s="506"/>
      <c r="AS11" s="506"/>
      <c r="AT11" s="506"/>
      <c r="AU11" s="506"/>
      <c r="AV11" s="506"/>
      <c r="AW11" s="506"/>
      <c r="AX11" s="506"/>
      <c r="AY11" s="506"/>
      <c r="AZ11" s="506"/>
      <c r="BA11" s="506"/>
      <c r="BB11" s="506"/>
      <c r="BC11" s="506"/>
      <c r="BD11" s="506"/>
      <c r="BE11" s="506"/>
      <c r="BF11" s="609"/>
      <c r="BG11" s="601">
        <v>1078637</v>
      </c>
      <c r="BH11" s="380"/>
      <c r="BI11" s="380"/>
      <c r="BJ11" s="380"/>
      <c r="BK11" s="380"/>
      <c r="BL11" s="380"/>
      <c r="BM11" s="380"/>
      <c r="BN11" s="602"/>
      <c r="BO11" s="603">
        <v>3.7</v>
      </c>
      <c r="BP11" s="603"/>
      <c r="BQ11" s="603"/>
      <c r="BR11" s="603"/>
      <c r="BS11" s="604">
        <v>287332</v>
      </c>
      <c r="BT11" s="604"/>
      <c r="BU11" s="604"/>
      <c r="BV11" s="604"/>
      <c r="BW11" s="604"/>
      <c r="BX11" s="604"/>
      <c r="BY11" s="604"/>
      <c r="BZ11" s="604"/>
      <c r="CA11" s="604"/>
      <c r="CB11" s="605"/>
      <c r="CD11" s="608" t="s">
        <v>342</v>
      </c>
      <c r="CE11" s="506"/>
      <c r="CF11" s="506"/>
      <c r="CG11" s="506"/>
      <c r="CH11" s="506"/>
      <c r="CI11" s="506"/>
      <c r="CJ11" s="506"/>
      <c r="CK11" s="506"/>
      <c r="CL11" s="506"/>
      <c r="CM11" s="506"/>
      <c r="CN11" s="506"/>
      <c r="CO11" s="506"/>
      <c r="CP11" s="506"/>
      <c r="CQ11" s="609"/>
      <c r="CR11" s="601">
        <v>479929</v>
      </c>
      <c r="CS11" s="380"/>
      <c r="CT11" s="380"/>
      <c r="CU11" s="380"/>
      <c r="CV11" s="380"/>
      <c r="CW11" s="380"/>
      <c r="CX11" s="380"/>
      <c r="CY11" s="602"/>
      <c r="CZ11" s="603">
        <v>0.6</v>
      </c>
      <c r="DA11" s="603"/>
      <c r="DB11" s="603"/>
      <c r="DC11" s="603"/>
      <c r="DD11" s="606">
        <v>100852</v>
      </c>
      <c r="DE11" s="380"/>
      <c r="DF11" s="380"/>
      <c r="DG11" s="380"/>
      <c r="DH11" s="380"/>
      <c r="DI11" s="380"/>
      <c r="DJ11" s="380"/>
      <c r="DK11" s="380"/>
      <c r="DL11" s="380"/>
      <c r="DM11" s="380"/>
      <c r="DN11" s="380"/>
      <c r="DO11" s="380"/>
      <c r="DP11" s="602"/>
      <c r="DQ11" s="606">
        <v>381043</v>
      </c>
      <c r="DR11" s="380"/>
      <c r="DS11" s="380"/>
      <c r="DT11" s="380"/>
      <c r="DU11" s="380"/>
      <c r="DV11" s="380"/>
      <c r="DW11" s="380"/>
      <c r="DX11" s="380"/>
      <c r="DY11" s="380"/>
      <c r="DZ11" s="380"/>
      <c r="EA11" s="380"/>
      <c r="EB11" s="380"/>
      <c r="EC11" s="607"/>
    </row>
    <row r="12" spans="2:143" ht="11.25" customHeight="1">
      <c r="B12" s="608" t="s">
        <v>140</v>
      </c>
      <c r="C12" s="506"/>
      <c r="D12" s="506"/>
      <c r="E12" s="506"/>
      <c r="F12" s="506"/>
      <c r="G12" s="506"/>
      <c r="H12" s="506"/>
      <c r="I12" s="506"/>
      <c r="J12" s="506"/>
      <c r="K12" s="506"/>
      <c r="L12" s="506"/>
      <c r="M12" s="506"/>
      <c r="N12" s="506"/>
      <c r="O12" s="506"/>
      <c r="P12" s="506"/>
      <c r="Q12" s="609"/>
      <c r="R12" s="601" t="s">
        <v>192</v>
      </c>
      <c r="S12" s="380"/>
      <c r="T12" s="380"/>
      <c r="U12" s="380"/>
      <c r="V12" s="380"/>
      <c r="W12" s="380"/>
      <c r="X12" s="380"/>
      <c r="Y12" s="602"/>
      <c r="Z12" s="603" t="s">
        <v>192</v>
      </c>
      <c r="AA12" s="603"/>
      <c r="AB12" s="603"/>
      <c r="AC12" s="603"/>
      <c r="AD12" s="604" t="s">
        <v>192</v>
      </c>
      <c r="AE12" s="604"/>
      <c r="AF12" s="604"/>
      <c r="AG12" s="604"/>
      <c r="AH12" s="604"/>
      <c r="AI12" s="604"/>
      <c r="AJ12" s="604"/>
      <c r="AK12" s="604"/>
      <c r="AL12" s="610" t="s">
        <v>192</v>
      </c>
      <c r="AM12" s="386"/>
      <c r="AN12" s="386"/>
      <c r="AO12" s="611"/>
      <c r="AP12" s="608" t="s">
        <v>343</v>
      </c>
      <c r="AQ12" s="506"/>
      <c r="AR12" s="506"/>
      <c r="AS12" s="506"/>
      <c r="AT12" s="506"/>
      <c r="AU12" s="506"/>
      <c r="AV12" s="506"/>
      <c r="AW12" s="506"/>
      <c r="AX12" s="506"/>
      <c r="AY12" s="506"/>
      <c r="AZ12" s="506"/>
      <c r="BA12" s="506"/>
      <c r="BB12" s="506"/>
      <c r="BC12" s="506"/>
      <c r="BD12" s="506"/>
      <c r="BE12" s="506"/>
      <c r="BF12" s="609"/>
      <c r="BG12" s="601">
        <v>11549929</v>
      </c>
      <c r="BH12" s="380"/>
      <c r="BI12" s="380"/>
      <c r="BJ12" s="380"/>
      <c r="BK12" s="380"/>
      <c r="BL12" s="380"/>
      <c r="BM12" s="380"/>
      <c r="BN12" s="602"/>
      <c r="BO12" s="603">
        <v>39.200000000000003</v>
      </c>
      <c r="BP12" s="603"/>
      <c r="BQ12" s="603"/>
      <c r="BR12" s="603"/>
      <c r="BS12" s="604" t="s">
        <v>192</v>
      </c>
      <c r="BT12" s="604"/>
      <c r="BU12" s="604"/>
      <c r="BV12" s="604"/>
      <c r="BW12" s="604"/>
      <c r="BX12" s="604"/>
      <c r="BY12" s="604"/>
      <c r="BZ12" s="604"/>
      <c r="CA12" s="604"/>
      <c r="CB12" s="605"/>
      <c r="CD12" s="608" t="s">
        <v>95</v>
      </c>
      <c r="CE12" s="506"/>
      <c r="CF12" s="506"/>
      <c r="CG12" s="506"/>
      <c r="CH12" s="506"/>
      <c r="CI12" s="506"/>
      <c r="CJ12" s="506"/>
      <c r="CK12" s="506"/>
      <c r="CL12" s="506"/>
      <c r="CM12" s="506"/>
      <c r="CN12" s="506"/>
      <c r="CO12" s="506"/>
      <c r="CP12" s="506"/>
      <c r="CQ12" s="609"/>
      <c r="CR12" s="601">
        <v>1318157</v>
      </c>
      <c r="CS12" s="380"/>
      <c r="CT12" s="380"/>
      <c r="CU12" s="380"/>
      <c r="CV12" s="380"/>
      <c r="CW12" s="380"/>
      <c r="CX12" s="380"/>
      <c r="CY12" s="602"/>
      <c r="CZ12" s="603">
        <v>1.5</v>
      </c>
      <c r="DA12" s="603"/>
      <c r="DB12" s="603"/>
      <c r="DC12" s="603"/>
      <c r="DD12" s="606">
        <v>123083</v>
      </c>
      <c r="DE12" s="380"/>
      <c r="DF12" s="380"/>
      <c r="DG12" s="380"/>
      <c r="DH12" s="380"/>
      <c r="DI12" s="380"/>
      <c r="DJ12" s="380"/>
      <c r="DK12" s="380"/>
      <c r="DL12" s="380"/>
      <c r="DM12" s="380"/>
      <c r="DN12" s="380"/>
      <c r="DO12" s="380"/>
      <c r="DP12" s="602"/>
      <c r="DQ12" s="606">
        <v>921356</v>
      </c>
      <c r="DR12" s="380"/>
      <c r="DS12" s="380"/>
      <c r="DT12" s="380"/>
      <c r="DU12" s="380"/>
      <c r="DV12" s="380"/>
      <c r="DW12" s="380"/>
      <c r="DX12" s="380"/>
      <c r="DY12" s="380"/>
      <c r="DZ12" s="380"/>
      <c r="EA12" s="380"/>
      <c r="EB12" s="380"/>
      <c r="EC12" s="607"/>
    </row>
    <row r="13" spans="2:143" ht="11.25" customHeight="1">
      <c r="B13" s="608" t="s">
        <v>344</v>
      </c>
      <c r="C13" s="506"/>
      <c r="D13" s="506"/>
      <c r="E13" s="506"/>
      <c r="F13" s="506"/>
      <c r="G13" s="506"/>
      <c r="H13" s="506"/>
      <c r="I13" s="506"/>
      <c r="J13" s="506"/>
      <c r="K13" s="506"/>
      <c r="L13" s="506"/>
      <c r="M13" s="506"/>
      <c r="N13" s="506"/>
      <c r="O13" s="506"/>
      <c r="P13" s="506"/>
      <c r="Q13" s="609"/>
      <c r="R13" s="601" t="s">
        <v>192</v>
      </c>
      <c r="S13" s="380"/>
      <c r="T13" s="380"/>
      <c r="U13" s="380"/>
      <c r="V13" s="380"/>
      <c r="W13" s="380"/>
      <c r="X13" s="380"/>
      <c r="Y13" s="602"/>
      <c r="Z13" s="603" t="s">
        <v>192</v>
      </c>
      <c r="AA13" s="603"/>
      <c r="AB13" s="603"/>
      <c r="AC13" s="603"/>
      <c r="AD13" s="604" t="s">
        <v>192</v>
      </c>
      <c r="AE13" s="604"/>
      <c r="AF13" s="604"/>
      <c r="AG13" s="604"/>
      <c r="AH13" s="604"/>
      <c r="AI13" s="604"/>
      <c r="AJ13" s="604"/>
      <c r="AK13" s="604"/>
      <c r="AL13" s="610" t="s">
        <v>192</v>
      </c>
      <c r="AM13" s="386"/>
      <c r="AN13" s="386"/>
      <c r="AO13" s="611"/>
      <c r="AP13" s="608" t="s">
        <v>346</v>
      </c>
      <c r="AQ13" s="506"/>
      <c r="AR13" s="506"/>
      <c r="AS13" s="506"/>
      <c r="AT13" s="506"/>
      <c r="AU13" s="506"/>
      <c r="AV13" s="506"/>
      <c r="AW13" s="506"/>
      <c r="AX13" s="506"/>
      <c r="AY13" s="506"/>
      <c r="AZ13" s="506"/>
      <c r="BA13" s="506"/>
      <c r="BB13" s="506"/>
      <c r="BC13" s="506"/>
      <c r="BD13" s="506"/>
      <c r="BE13" s="506"/>
      <c r="BF13" s="609"/>
      <c r="BG13" s="601">
        <v>11511062</v>
      </c>
      <c r="BH13" s="380"/>
      <c r="BI13" s="380"/>
      <c r="BJ13" s="380"/>
      <c r="BK13" s="380"/>
      <c r="BL13" s="380"/>
      <c r="BM13" s="380"/>
      <c r="BN13" s="602"/>
      <c r="BO13" s="603">
        <v>39.1</v>
      </c>
      <c r="BP13" s="603"/>
      <c r="BQ13" s="603"/>
      <c r="BR13" s="603"/>
      <c r="BS13" s="604" t="s">
        <v>192</v>
      </c>
      <c r="BT13" s="604"/>
      <c r="BU13" s="604"/>
      <c r="BV13" s="604"/>
      <c r="BW13" s="604"/>
      <c r="BX13" s="604"/>
      <c r="BY13" s="604"/>
      <c r="BZ13" s="604"/>
      <c r="CA13" s="604"/>
      <c r="CB13" s="605"/>
      <c r="CD13" s="608" t="s">
        <v>347</v>
      </c>
      <c r="CE13" s="506"/>
      <c r="CF13" s="506"/>
      <c r="CG13" s="506"/>
      <c r="CH13" s="506"/>
      <c r="CI13" s="506"/>
      <c r="CJ13" s="506"/>
      <c r="CK13" s="506"/>
      <c r="CL13" s="506"/>
      <c r="CM13" s="506"/>
      <c r="CN13" s="506"/>
      <c r="CO13" s="506"/>
      <c r="CP13" s="506"/>
      <c r="CQ13" s="609"/>
      <c r="CR13" s="601">
        <v>7588692</v>
      </c>
      <c r="CS13" s="380"/>
      <c r="CT13" s="380"/>
      <c r="CU13" s="380"/>
      <c r="CV13" s="380"/>
      <c r="CW13" s="380"/>
      <c r="CX13" s="380"/>
      <c r="CY13" s="602"/>
      <c r="CZ13" s="603">
        <v>8.9</v>
      </c>
      <c r="DA13" s="603"/>
      <c r="DB13" s="603"/>
      <c r="DC13" s="603"/>
      <c r="DD13" s="606">
        <v>3193799</v>
      </c>
      <c r="DE13" s="380"/>
      <c r="DF13" s="380"/>
      <c r="DG13" s="380"/>
      <c r="DH13" s="380"/>
      <c r="DI13" s="380"/>
      <c r="DJ13" s="380"/>
      <c r="DK13" s="380"/>
      <c r="DL13" s="380"/>
      <c r="DM13" s="380"/>
      <c r="DN13" s="380"/>
      <c r="DO13" s="380"/>
      <c r="DP13" s="602"/>
      <c r="DQ13" s="606">
        <v>5525285</v>
      </c>
      <c r="DR13" s="380"/>
      <c r="DS13" s="380"/>
      <c r="DT13" s="380"/>
      <c r="DU13" s="380"/>
      <c r="DV13" s="380"/>
      <c r="DW13" s="380"/>
      <c r="DX13" s="380"/>
      <c r="DY13" s="380"/>
      <c r="DZ13" s="380"/>
      <c r="EA13" s="380"/>
      <c r="EB13" s="380"/>
      <c r="EC13" s="607"/>
    </row>
    <row r="14" spans="2:143" ht="11.25" customHeight="1">
      <c r="B14" s="608" t="s">
        <v>349</v>
      </c>
      <c r="C14" s="506"/>
      <c r="D14" s="506"/>
      <c r="E14" s="506"/>
      <c r="F14" s="506"/>
      <c r="G14" s="506"/>
      <c r="H14" s="506"/>
      <c r="I14" s="506"/>
      <c r="J14" s="506"/>
      <c r="K14" s="506"/>
      <c r="L14" s="506"/>
      <c r="M14" s="506"/>
      <c r="N14" s="506"/>
      <c r="O14" s="506"/>
      <c r="P14" s="506"/>
      <c r="Q14" s="609"/>
      <c r="R14" s="601">
        <v>1364</v>
      </c>
      <c r="S14" s="380"/>
      <c r="T14" s="380"/>
      <c r="U14" s="380"/>
      <c r="V14" s="380"/>
      <c r="W14" s="380"/>
      <c r="X14" s="380"/>
      <c r="Y14" s="602"/>
      <c r="Z14" s="603">
        <v>0</v>
      </c>
      <c r="AA14" s="603"/>
      <c r="AB14" s="603"/>
      <c r="AC14" s="603"/>
      <c r="AD14" s="604">
        <v>1364</v>
      </c>
      <c r="AE14" s="604"/>
      <c r="AF14" s="604"/>
      <c r="AG14" s="604"/>
      <c r="AH14" s="604"/>
      <c r="AI14" s="604"/>
      <c r="AJ14" s="604"/>
      <c r="AK14" s="604"/>
      <c r="AL14" s="610">
        <v>0</v>
      </c>
      <c r="AM14" s="386"/>
      <c r="AN14" s="386"/>
      <c r="AO14" s="611"/>
      <c r="AP14" s="608" t="s">
        <v>209</v>
      </c>
      <c r="AQ14" s="506"/>
      <c r="AR14" s="506"/>
      <c r="AS14" s="506"/>
      <c r="AT14" s="506"/>
      <c r="AU14" s="506"/>
      <c r="AV14" s="506"/>
      <c r="AW14" s="506"/>
      <c r="AX14" s="506"/>
      <c r="AY14" s="506"/>
      <c r="AZ14" s="506"/>
      <c r="BA14" s="506"/>
      <c r="BB14" s="506"/>
      <c r="BC14" s="506"/>
      <c r="BD14" s="506"/>
      <c r="BE14" s="506"/>
      <c r="BF14" s="609"/>
      <c r="BG14" s="601">
        <v>465135</v>
      </c>
      <c r="BH14" s="380"/>
      <c r="BI14" s="380"/>
      <c r="BJ14" s="380"/>
      <c r="BK14" s="380"/>
      <c r="BL14" s="380"/>
      <c r="BM14" s="380"/>
      <c r="BN14" s="602"/>
      <c r="BO14" s="603">
        <v>1.6</v>
      </c>
      <c r="BP14" s="603"/>
      <c r="BQ14" s="603"/>
      <c r="BR14" s="603"/>
      <c r="BS14" s="604" t="s">
        <v>192</v>
      </c>
      <c r="BT14" s="604"/>
      <c r="BU14" s="604"/>
      <c r="BV14" s="604"/>
      <c r="BW14" s="604"/>
      <c r="BX14" s="604"/>
      <c r="BY14" s="604"/>
      <c r="BZ14" s="604"/>
      <c r="CA14" s="604"/>
      <c r="CB14" s="605"/>
      <c r="CD14" s="608" t="s">
        <v>74</v>
      </c>
      <c r="CE14" s="506"/>
      <c r="CF14" s="506"/>
      <c r="CG14" s="506"/>
      <c r="CH14" s="506"/>
      <c r="CI14" s="506"/>
      <c r="CJ14" s="506"/>
      <c r="CK14" s="506"/>
      <c r="CL14" s="506"/>
      <c r="CM14" s="506"/>
      <c r="CN14" s="506"/>
      <c r="CO14" s="506"/>
      <c r="CP14" s="506"/>
      <c r="CQ14" s="609"/>
      <c r="CR14" s="601">
        <v>2485812</v>
      </c>
      <c r="CS14" s="380"/>
      <c r="CT14" s="380"/>
      <c r="CU14" s="380"/>
      <c r="CV14" s="380"/>
      <c r="CW14" s="380"/>
      <c r="CX14" s="380"/>
      <c r="CY14" s="602"/>
      <c r="CZ14" s="603">
        <v>2.9</v>
      </c>
      <c r="DA14" s="603"/>
      <c r="DB14" s="603"/>
      <c r="DC14" s="603"/>
      <c r="DD14" s="606">
        <v>63697</v>
      </c>
      <c r="DE14" s="380"/>
      <c r="DF14" s="380"/>
      <c r="DG14" s="380"/>
      <c r="DH14" s="380"/>
      <c r="DI14" s="380"/>
      <c r="DJ14" s="380"/>
      <c r="DK14" s="380"/>
      <c r="DL14" s="380"/>
      <c r="DM14" s="380"/>
      <c r="DN14" s="380"/>
      <c r="DO14" s="380"/>
      <c r="DP14" s="602"/>
      <c r="DQ14" s="606">
        <v>2426140</v>
      </c>
      <c r="DR14" s="380"/>
      <c r="DS14" s="380"/>
      <c r="DT14" s="380"/>
      <c r="DU14" s="380"/>
      <c r="DV14" s="380"/>
      <c r="DW14" s="380"/>
      <c r="DX14" s="380"/>
      <c r="DY14" s="380"/>
      <c r="DZ14" s="380"/>
      <c r="EA14" s="380"/>
      <c r="EB14" s="380"/>
      <c r="EC14" s="607"/>
    </row>
    <row r="15" spans="2:143" ht="11.25" customHeight="1">
      <c r="B15" s="608" t="s">
        <v>318</v>
      </c>
      <c r="C15" s="506"/>
      <c r="D15" s="506"/>
      <c r="E15" s="506"/>
      <c r="F15" s="506"/>
      <c r="G15" s="506"/>
      <c r="H15" s="506"/>
      <c r="I15" s="506"/>
      <c r="J15" s="506"/>
      <c r="K15" s="506"/>
      <c r="L15" s="506"/>
      <c r="M15" s="506"/>
      <c r="N15" s="506"/>
      <c r="O15" s="506"/>
      <c r="P15" s="506"/>
      <c r="Q15" s="609"/>
      <c r="R15" s="601" t="s">
        <v>192</v>
      </c>
      <c r="S15" s="380"/>
      <c r="T15" s="380"/>
      <c r="U15" s="380"/>
      <c r="V15" s="380"/>
      <c r="W15" s="380"/>
      <c r="X15" s="380"/>
      <c r="Y15" s="602"/>
      <c r="Z15" s="603" t="s">
        <v>192</v>
      </c>
      <c r="AA15" s="603"/>
      <c r="AB15" s="603"/>
      <c r="AC15" s="603"/>
      <c r="AD15" s="604" t="s">
        <v>192</v>
      </c>
      <c r="AE15" s="604"/>
      <c r="AF15" s="604"/>
      <c r="AG15" s="604"/>
      <c r="AH15" s="604"/>
      <c r="AI15" s="604"/>
      <c r="AJ15" s="604"/>
      <c r="AK15" s="604"/>
      <c r="AL15" s="610" t="s">
        <v>192</v>
      </c>
      <c r="AM15" s="386"/>
      <c r="AN15" s="386"/>
      <c r="AO15" s="611"/>
      <c r="AP15" s="608" t="s">
        <v>350</v>
      </c>
      <c r="AQ15" s="506"/>
      <c r="AR15" s="506"/>
      <c r="AS15" s="506"/>
      <c r="AT15" s="506"/>
      <c r="AU15" s="506"/>
      <c r="AV15" s="506"/>
      <c r="AW15" s="506"/>
      <c r="AX15" s="506"/>
      <c r="AY15" s="506"/>
      <c r="AZ15" s="506"/>
      <c r="BA15" s="506"/>
      <c r="BB15" s="506"/>
      <c r="BC15" s="506"/>
      <c r="BD15" s="506"/>
      <c r="BE15" s="506"/>
      <c r="BF15" s="609"/>
      <c r="BG15" s="601">
        <v>1583394</v>
      </c>
      <c r="BH15" s="380"/>
      <c r="BI15" s="380"/>
      <c r="BJ15" s="380"/>
      <c r="BK15" s="380"/>
      <c r="BL15" s="380"/>
      <c r="BM15" s="380"/>
      <c r="BN15" s="602"/>
      <c r="BO15" s="603">
        <v>5.4</v>
      </c>
      <c r="BP15" s="603"/>
      <c r="BQ15" s="603"/>
      <c r="BR15" s="603"/>
      <c r="BS15" s="604" t="s">
        <v>192</v>
      </c>
      <c r="BT15" s="604"/>
      <c r="BU15" s="604"/>
      <c r="BV15" s="604"/>
      <c r="BW15" s="604"/>
      <c r="BX15" s="604"/>
      <c r="BY15" s="604"/>
      <c r="BZ15" s="604"/>
      <c r="CA15" s="604"/>
      <c r="CB15" s="605"/>
      <c r="CD15" s="608" t="s">
        <v>352</v>
      </c>
      <c r="CE15" s="506"/>
      <c r="CF15" s="506"/>
      <c r="CG15" s="506"/>
      <c r="CH15" s="506"/>
      <c r="CI15" s="506"/>
      <c r="CJ15" s="506"/>
      <c r="CK15" s="506"/>
      <c r="CL15" s="506"/>
      <c r="CM15" s="506"/>
      <c r="CN15" s="506"/>
      <c r="CO15" s="506"/>
      <c r="CP15" s="506"/>
      <c r="CQ15" s="609"/>
      <c r="CR15" s="601">
        <v>8909182</v>
      </c>
      <c r="CS15" s="380"/>
      <c r="CT15" s="380"/>
      <c r="CU15" s="380"/>
      <c r="CV15" s="380"/>
      <c r="CW15" s="380"/>
      <c r="CX15" s="380"/>
      <c r="CY15" s="602"/>
      <c r="CZ15" s="603">
        <v>10.4</v>
      </c>
      <c r="DA15" s="603"/>
      <c r="DB15" s="603"/>
      <c r="DC15" s="603"/>
      <c r="DD15" s="606">
        <v>1060095</v>
      </c>
      <c r="DE15" s="380"/>
      <c r="DF15" s="380"/>
      <c r="DG15" s="380"/>
      <c r="DH15" s="380"/>
      <c r="DI15" s="380"/>
      <c r="DJ15" s="380"/>
      <c r="DK15" s="380"/>
      <c r="DL15" s="380"/>
      <c r="DM15" s="380"/>
      <c r="DN15" s="380"/>
      <c r="DO15" s="380"/>
      <c r="DP15" s="602"/>
      <c r="DQ15" s="606">
        <v>7062849</v>
      </c>
      <c r="DR15" s="380"/>
      <c r="DS15" s="380"/>
      <c r="DT15" s="380"/>
      <c r="DU15" s="380"/>
      <c r="DV15" s="380"/>
      <c r="DW15" s="380"/>
      <c r="DX15" s="380"/>
      <c r="DY15" s="380"/>
      <c r="DZ15" s="380"/>
      <c r="EA15" s="380"/>
      <c r="EB15" s="380"/>
      <c r="EC15" s="607"/>
    </row>
    <row r="16" spans="2:143" ht="11.25" customHeight="1">
      <c r="B16" s="608" t="s">
        <v>353</v>
      </c>
      <c r="C16" s="506"/>
      <c r="D16" s="506"/>
      <c r="E16" s="506"/>
      <c r="F16" s="506"/>
      <c r="G16" s="506"/>
      <c r="H16" s="506"/>
      <c r="I16" s="506"/>
      <c r="J16" s="506"/>
      <c r="K16" s="506"/>
      <c r="L16" s="506"/>
      <c r="M16" s="506"/>
      <c r="N16" s="506"/>
      <c r="O16" s="506"/>
      <c r="P16" s="506"/>
      <c r="Q16" s="609"/>
      <c r="R16" s="601">
        <v>90065</v>
      </c>
      <c r="S16" s="380"/>
      <c r="T16" s="380"/>
      <c r="U16" s="380"/>
      <c r="V16" s="380"/>
      <c r="W16" s="380"/>
      <c r="X16" s="380"/>
      <c r="Y16" s="602"/>
      <c r="Z16" s="603">
        <v>0.1</v>
      </c>
      <c r="AA16" s="603"/>
      <c r="AB16" s="603"/>
      <c r="AC16" s="603"/>
      <c r="AD16" s="604">
        <v>90065</v>
      </c>
      <c r="AE16" s="604"/>
      <c r="AF16" s="604"/>
      <c r="AG16" s="604"/>
      <c r="AH16" s="604"/>
      <c r="AI16" s="604"/>
      <c r="AJ16" s="604"/>
      <c r="AK16" s="604"/>
      <c r="AL16" s="610">
        <v>0.2</v>
      </c>
      <c r="AM16" s="386"/>
      <c r="AN16" s="386"/>
      <c r="AO16" s="611"/>
      <c r="AP16" s="608" t="s">
        <v>354</v>
      </c>
      <c r="AQ16" s="506"/>
      <c r="AR16" s="506"/>
      <c r="AS16" s="506"/>
      <c r="AT16" s="506"/>
      <c r="AU16" s="506"/>
      <c r="AV16" s="506"/>
      <c r="AW16" s="506"/>
      <c r="AX16" s="506"/>
      <c r="AY16" s="506"/>
      <c r="AZ16" s="506"/>
      <c r="BA16" s="506"/>
      <c r="BB16" s="506"/>
      <c r="BC16" s="506"/>
      <c r="BD16" s="506"/>
      <c r="BE16" s="506"/>
      <c r="BF16" s="609"/>
      <c r="BG16" s="601" t="s">
        <v>192</v>
      </c>
      <c r="BH16" s="380"/>
      <c r="BI16" s="380"/>
      <c r="BJ16" s="380"/>
      <c r="BK16" s="380"/>
      <c r="BL16" s="380"/>
      <c r="BM16" s="380"/>
      <c r="BN16" s="602"/>
      <c r="BO16" s="603" t="s">
        <v>192</v>
      </c>
      <c r="BP16" s="603"/>
      <c r="BQ16" s="603"/>
      <c r="BR16" s="603"/>
      <c r="BS16" s="604" t="s">
        <v>192</v>
      </c>
      <c r="BT16" s="604"/>
      <c r="BU16" s="604"/>
      <c r="BV16" s="604"/>
      <c r="BW16" s="604"/>
      <c r="BX16" s="604"/>
      <c r="BY16" s="604"/>
      <c r="BZ16" s="604"/>
      <c r="CA16" s="604"/>
      <c r="CB16" s="605"/>
      <c r="CD16" s="608" t="s">
        <v>355</v>
      </c>
      <c r="CE16" s="506"/>
      <c r="CF16" s="506"/>
      <c r="CG16" s="506"/>
      <c r="CH16" s="506"/>
      <c r="CI16" s="506"/>
      <c r="CJ16" s="506"/>
      <c r="CK16" s="506"/>
      <c r="CL16" s="506"/>
      <c r="CM16" s="506"/>
      <c r="CN16" s="506"/>
      <c r="CO16" s="506"/>
      <c r="CP16" s="506"/>
      <c r="CQ16" s="609"/>
      <c r="CR16" s="601" t="s">
        <v>192</v>
      </c>
      <c r="CS16" s="380"/>
      <c r="CT16" s="380"/>
      <c r="CU16" s="380"/>
      <c r="CV16" s="380"/>
      <c r="CW16" s="380"/>
      <c r="CX16" s="380"/>
      <c r="CY16" s="602"/>
      <c r="CZ16" s="603" t="s">
        <v>192</v>
      </c>
      <c r="DA16" s="603"/>
      <c r="DB16" s="603"/>
      <c r="DC16" s="603"/>
      <c r="DD16" s="606" t="s">
        <v>192</v>
      </c>
      <c r="DE16" s="380"/>
      <c r="DF16" s="380"/>
      <c r="DG16" s="380"/>
      <c r="DH16" s="380"/>
      <c r="DI16" s="380"/>
      <c r="DJ16" s="380"/>
      <c r="DK16" s="380"/>
      <c r="DL16" s="380"/>
      <c r="DM16" s="380"/>
      <c r="DN16" s="380"/>
      <c r="DO16" s="380"/>
      <c r="DP16" s="602"/>
      <c r="DQ16" s="606" t="s">
        <v>192</v>
      </c>
      <c r="DR16" s="380"/>
      <c r="DS16" s="380"/>
      <c r="DT16" s="380"/>
      <c r="DU16" s="380"/>
      <c r="DV16" s="380"/>
      <c r="DW16" s="380"/>
      <c r="DX16" s="380"/>
      <c r="DY16" s="380"/>
      <c r="DZ16" s="380"/>
      <c r="EA16" s="380"/>
      <c r="EB16" s="380"/>
      <c r="EC16" s="607"/>
    </row>
    <row r="17" spans="2:133" ht="11.25" customHeight="1">
      <c r="B17" s="608" t="s">
        <v>356</v>
      </c>
      <c r="C17" s="506"/>
      <c r="D17" s="506"/>
      <c r="E17" s="506"/>
      <c r="F17" s="506"/>
      <c r="G17" s="506"/>
      <c r="H17" s="506"/>
      <c r="I17" s="506"/>
      <c r="J17" s="506"/>
      <c r="K17" s="506"/>
      <c r="L17" s="506"/>
      <c r="M17" s="506"/>
      <c r="N17" s="506"/>
      <c r="O17" s="506"/>
      <c r="P17" s="506"/>
      <c r="Q17" s="609"/>
      <c r="R17" s="601">
        <v>312469</v>
      </c>
      <c r="S17" s="380"/>
      <c r="T17" s="380"/>
      <c r="U17" s="380"/>
      <c r="V17" s="380"/>
      <c r="W17" s="380"/>
      <c r="X17" s="380"/>
      <c r="Y17" s="602"/>
      <c r="Z17" s="603">
        <v>0.3</v>
      </c>
      <c r="AA17" s="603"/>
      <c r="AB17" s="603"/>
      <c r="AC17" s="603"/>
      <c r="AD17" s="604">
        <v>312469</v>
      </c>
      <c r="AE17" s="604"/>
      <c r="AF17" s="604"/>
      <c r="AG17" s="604"/>
      <c r="AH17" s="604"/>
      <c r="AI17" s="604"/>
      <c r="AJ17" s="604"/>
      <c r="AK17" s="604"/>
      <c r="AL17" s="610">
        <v>0.7</v>
      </c>
      <c r="AM17" s="386"/>
      <c r="AN17" s="386"/>
      <c r="AO17" s="611"/>
      <c r="AP17" s="608" t="s">
        <v>357</v>
      </c>
      <c r="AQ17" s="506"/>
      <c r="AR17" s="506"/>
      <c r="AS17" s="506"/>
      <c r="AT17" s="506"/>
      <c r="AU17" s="506"/>
      <c r="AV17" s="506"/>
      <c r="AW17" s="506"/>
      <c r="AX17" s="506"/>
      <c r="AY17" s="506"/>
      <c r="AZ17" s="506"/>
      <c r="BA17" s="506"/>
      <c r="BB17" s="506"/>
      <c r="BC17" s="506"/>
      <c r="BD17" s="506"/>
      <c r="BE17" s="506"/>
      <c r="BF17" s="609"/>
      <c r="BG17" s="601" t="s">
        <v>192</v>
      </c>
      <c r="BH17" s="380"/>
      <c r="BI17" s="380"/>
      <c r="BJ17" s="380"/>
      <c r="BK17" s="380"/>
      <c r="BL17" s="380"/>
      <c r="BM17" s="380"/>
      <c r="BN17" s="602"/>
      <c r="BO17" s="603" t="s">
        <v>192</v>
      </c>
      <c r="BP17" s="603"/>
      <c r="BQ17" s="603"/>
      <c r="BR17" s="603"/>
      <c r="BS17" s="604" t="s">
        <v>192</v>
      </c>
      <c r="BT17" s="604"/>
      <c r="BU17" s="604"/>
      <c r="BV17" s="604"/>
      <c r="BW17" s="604"/>
      <c r="BX17" s="604"/>
      <c r="BY17" s="604"/>
      <c r="BZ17" s="604"/>
      <c r="CA17" s="604"/>
      <c r="CB17" s="605"/>
      <c r="CD17" s="608" t="s">
        <v>359</v>
      </c>
      <c r="CE17" s="506"/>
      <c r="CF17" s="506"/>
      <c r="CG17" s="506"/>
      <c r="CH17" s="506"/>
      <c r="CI17" s="506"/>
      <c r="CJ17" s="506"/>
      <c r="CK17" s="506"/>
      <c r="CL17" s="506"/>
      <c r="CM17" s="506"/>
      <c r="CN17" s="506"/>
      <c r="CO17" s="506"/>
      <c r="CP17" s="506"/>
      <c r="CQ17" s="609"/>
      <c r="CR17" s="601">
        <v>8404387</v>
      </c>
      <c r="CS17" s="380"/>
      <c r="CT17" s="380"/>
      <c r="CU17" s="380"/>
      <c r="CV17" s="380"/>
      <c r="CW17" s="380"/>
      <c r="CX17" s="380"/>
      <c r="CY17" s="602"/>
      <c r="CZ17" s="603">
        <v>9.8000000000000007</v>
      </c>
      <c r="DA17" s="603"/>
      <c r="DB17" s="603"/>
      <c r="DC17" s="603"/>
      <c r="DD17" s="606" t="s">
        <v>192</v>
      </c>
      <c r="DE17" s="380"/>
      <c r="DF17" s="380"/>
      <c r="DG17" s="380"/>
      <c r="DH17" s="380"/>
      <c r="DI17" s="380"/>
      <c r="DJ17" s="380"/>
      <c r="DK17" s="380"/>
      <c r="DL17" s="380"/>
      <c r="DM17" s="380"/>
      <c r="DN17" s="380"/>
      <c r="DO17" s="380"/>
      <c r="DP17" s="602"/>
      <c r="DQ17" s="606">
        <v>8404387</v>
      </c>
      <c r="DR17" s="380"/>
      <c r="DS17" s="380"/>
      <c r="DT17" s="380"/>
      <c r="DU17" s="380"/>
      <c r="DV17" s="380"/>
      <c r="DW17" s="380"/>
      <c r="DX17" s="380"/>
      <c r="DY17" s="380"/>
      <c r="DZ17" s="380"/>
      <c r="EA17" s="380"/>
      <c r="EB17" s="380"/>
      <c r="EC17" s="607"/>
    </row>
    <row r="18" spans="2:133" ht="11.25" customHeight="1">
      <c r="B18" s="608" t="s">
        <v>360</v>
      </c>
      <c r="C18" s="506"/>
      <c r="D18" s="506"/>
      <c r="E18" s="506"/>
      <c r="F18" s="506"/>
      <c r="G18" s="506"/>
      <c r="H18" s="506"/>
      <c r="I18" s="506"/>
      <c r="J18" s="506"/>
      <c r="K18" s="506"/>
      <c r="L18" s="506"/>
      <c r="M18" s="506"/>
      <c r="N18" s="506"/>
      <c r="O18" s="506"/>
      <c r="P18" s="506"/>
      <c r="Q18" s="609"/>
      <c r="R18" s="601">
        <v>264045</v>
      </c>
      <c r="S18" s="380"/>
      <c r="T18" s="380"/>
      <c r="U18" s="380"/>
      <c r="V18" s="380"/>
      <c r="W18" s="380"/>
      <c r="X18" s="380"/>
      <c r="Y18" s="602"/>
      <c r="Z18" s="603">
        <v>0.3</v>
      </c>
      <c r="AA18" s="603"/>
      <c r="AB18" s="603"/>
      <c r="AC18" s="603"/>
      <c r="AD18" s="604">
        <v>264045</v>
      </c>
      <c r="AE18" s="604"/>
      <c r="AF18" s="604"/>
      <c r="AG18" s="604"/>
      <c r="AH18" s="604"/>
      <c r="AI18" s="604"/>
      <c r="AJ18" s="604"/>
      <c r="AK18" s="604"/>
      <c r="AL18" s="610">
        <v>0.6</v>
      </c>
      <c r="AM18" s="386"/>
      <c r="AN18" s="386"/>
      <c r="AO18" s="611"/>
      <c r="AP18" s="608" t="s">
        <v>106</v>
      </c>
      <c r="AQ18" s="506"/>
      <c r="AR18" s="506"/>
      <c r="AS18" s="506"/>
      <c r="AT18" s="506"/>
      <c r="AU18" s="506"/>
      <c r="AV18" s="506"/>
      <c r="AW18" s="506"/>
      <c r="AX18" s="506"/>
      <c r="AY18" s="506"/>
      <c r="AZ18" s="506"/>
      <c r="BA18" s="506"/>
      <c r="BB18" s="506"/>
      <c r="BC18" s="506"/>
      <c r="BD18" s="506"/>
      <c r="BE18" s="506"/>
      <c r="BF18" s="609"/>
      <c r="BG18" s="601" t="s">
        <v>192</v>
      </c>
      <c r="BH18" s="380"/>
      <c r="BI18" s="380"/>
      <c r="BJ18" s="380"/>
      <c r="BK18" s="380"/>
      <c r="BL18" s="380"/>
      <c r="BM18" s="380"/>
      <c r="BN18" s="602"/>
      <c r="BO18" s="603" t="s">
        <v>192</v>
      </c>
      <c r="BP18" s="603"/>
      <c r="BQ18" s="603"/>
      <c r="BR18" s="603"/>
      <c r="BS18" s="604" t="s">
        <v>192</v>
      </c>
      <c r="BT18" s="604"/>
      <c r="BU18" s="604"/>
      <c r="BV18" s="604"/>
      <c r="BW18" s="604"/>
      <c r="BX18" s="604"/>
      <c r="BY18" s="604"/>
      <c r="BZ18" s="604"/>
      <c r="CA18" s="604"/>
      <c r="CB18" s="605"/>
      <c r="CD18" s="608" t="s">
        <v>361</v>
      </c>
      <c r="CE18" s="506"/>
      <c r="CF18" s="506"/>
      <c r="CG18" s="506"/>
      <c r="CH18" s="506"/>
      <c r="CI18" s="506"/>
      <c r="CJ18" s="506"/>
      <c r="CK18" s="506"/>
      <c r="CL18" s="506"/>
      <c r="CM18" s="506"/>
      <c r="CN18" s="506"/>
      <c r="CO18" s="506"/>
      <c r="CP18" s="506"/>
      <c r="CQ18" s="609"/>
      <c r="CR18" s="601" t="s">
        <v>192</v>
      </c>
      <c r="CS18" s="380"/>
      <c r="CT18" s="380"/>
      <c r="CU18" s="380"/>
      <c r="CV18" s="380"/>
      <c r="CW18" s="380"/>
      <c r="CX18" s="380"/>
      <c r="CY18" s="602"/>
      <c r="CZ18" s="603" t="s">
        <v>192</v>
      </c>
      <c r="DA18" s="603"/>
      <c r="DB18" s="603"/>
      <c r="DC18" s="603"/>
      <c r="DD18" s="606" t="s">
        <v>192</v>
      </c>
      <c r="DE18" s="380"/>
      <c r="DF18" s="380"/>
      <c r="DG18" s="380"/>
      <c r="DH18" s="380"/>
      <c r="DI18" s="380"/>
      <c r="DJ18" s="380"/>
      <c r="DK18" s="380"/>
      <c r="DL18" s="380"/>
      <c r="DM18" s="380"/>
      <c r="DN18" s="380"/>
      <c r="DO18" s="380"/>
      <c r="DP18" s="602"/>
      <c r="DQ18" s="606" t="s">
        <v>192</v>
      </c>
      <c r="DR18" s="380"/>
      <c r="DS18" s="380"/>
      <c r="DT18" s="380"/>
      <c r="DU18" s="380"/>
      <c r="DV18" s="380"/>
      <c r="DW18" s="380"/>
      <c r="DX18" s="380"/>
      <c r="DY18" s="380"/>
      <c r="DZ18" s="380"/>
      <c r="EA18" s="380"/>
      <c r="EB18" s="380"/>
      <c r="EC18" s="607"/>
    </row>
    <row r="19" spans="2:133" ht="11.25" customHeight="1">
      <c r="B19" s="608" t="s">
        <v>362</v>
      </c>
      <c r="C19" s="506"/>
      <c r="D19" s="506"/>
      <c r="E19" s="506"/>
      <c r="F19" s="506"/>
      <c r="G19" s="506"/>
      <c r="H19" s="506"/>
      <c r="I19" s="506"/>
      <c r="J19" s="506"/>
      <c r="K19" s="506"/>
      <c r="L19" s="506"/>
      <c r="M19" s="506"/>
      <c r="N19" s="506"/>
      <c r="O19" s="506"/>
      <c r="P19" s="506"/>
      <c r="Q19" s="609"/>
      <c r="R19" s="601">
        <v>262986</v>
      </c>
      <c r="S19" s="380"/>
      <c r="T19" s="380"/>
      <c r="U19" s="380"/>
      <c r="V19" s="380"/>
      <c r="W19" s="380"/>
      <c r="X19" s="380"/>
      <c r="Y19" s="602"/>
      <c r="Z19" s="603">
        <v>0.3</v>
      </c>
      <c r="AA19" s="603"/>
      <c r="AB19" s="603"/>
      <c r="AC19" s="603"/>
      <c r="AD19" s="604">
        <v>262986</v>
      </c>
      <c r="AE19" s="604"/>
      <c r="AF19" s="604"/>
      <c r="AG19" s="604"/>
      <c r="AH19" s="604"/>
      <c r="AI19" s="604"/>
      <c r="AJ19" s="604"/>
      <c r="AK19" s="604"/>
      <c r="AL19" s="610">
        <v>0.6</v>
      </c>
      <c r="AM19" s="386"/>
      <c r="AN19" s="386"/>
      <c r="AO19" s="611"/>
      <c r="AP19" s="608" t="s">
        <v>252</v>
      </c>
      <c r="AQ19" s="506"/>
      <c r="AR19" s="506"/>
      <c r="AS19" s="506"/>
      <c r="AT19" s="506"/>
      <c r="AU19" s="506"/>
      <c r="AV19" s="506"/>
      <c r="AW19" s="506"/>
      <c r="AX19" s="506"/>
      <c r="AY19" s="506"/>
      <c r="AZ19" s="506"/>
      <c r="BA19" s="506"/>
      <c r="BB19" s="506"/>
      <c r="BC19" s="506"/>
      <c r="BD19" s="506"/>
      <c r="BE19" s="506"/>
      <c r="BF19" s="609"/>
      <c r="BG19" s="601">
        <v>1387203</v>
      </c>
      <c r="BH19" s="380"/>
      <c r="BI19" s="380"/>
      <c r="BJ19" s="380"/>
      <c r="BK19" s="380"/>
      <c r="BL19" s="380"/>
      <c r="BM19" s="380"/>
      <c r="BN19" s="602"/>
      <c r="BO19" s="603">
        <v>4.7</v>
      </c>
      <c r="BP19" s="603"/>
      <c r="BQ19" s="603"/>
      <c r="BR19" s="603"/>
      <c r="BS19" s="604" t="s">
        <v>192</v>
      </c>
      <c r="BT19" s="604"/>
      <c r="BU19" s="604"/>
      <c r="BV19" s="604"/>
      <c r="BW19" s="604"/>
      <c r="BX19" s="604"/>
      <c r="BY19" s="604"/>
      <c r="BZ19" s="604"/>
      <c r="CA19" s="604"/>
      <c r="CB19" s="605"/>
      <c r="CD19" s="608" t="s">
        <v>363</v>
      </c>
      <c r="CE19" s="506"/>
      <c r="CF19" s="506"/>
      <c r="CG19" s="506"/>
      <c r="CH19" s="506"/>
      <c r="CI19" s="506"/>
      <c r="CJ19" s="506"/>
      <c r="CK19" s="506"/>
      <c r="CL19" s="506"/>
      <c r="CM19" s="506"/>
      <c r="CN19" s="506"/>
      <c r="CO19" s="506"/>
      <c r="CP19" s="506"/>
      <c r="CQ19" s="609"/>
      <c r="CR19" s="601" t="s">
        <v>192</v>
      </c>
      <c r="CS19" s="380"/>
      <c r="CT19" s="380"/>
      <c r="CU19" s="380"/>
      <c r="CV19" s="380"/>
      <c r="CW19" s="380"/>
      <c r="CX19" s="380"/>
      <c r="CY19" s="602"/>
      <c r="CZ19" s="603" t="s">
        <v>192</v>
      </c>
      <c r="DA19" s="603"/>
      <c r="DB19" s="603"/>
      <c r="DC19" s="603"/>
      <c r="DD19" s="606" t="s">
        <v>192</v>
      </c>
      <c r="DE19" s="380"/>
      <c r="DF19" s="380"/>
      <c r="DG19" s="380"/>
      <c r="DH19" s="380"/>
      <c r="DI19" s="380"/>
      <c r="DJ19" s="380"/>
      <c r="DK19" s="380"/>
      <c r="DL19" s="380"/>
      <c r="DM19" s="380"/>
      <c r="DN19" s="380"/>
      <c r="DO19" s="380"/>
      <c r="DP19" s="602"/>
      <c r="DQ19" s="606" t="s">
        <v>192</v>
      </c>
      <c r="DR19" s="380"/>
      <c r="DS19" s="380"/>
      <c r="DT19" s="380"/>
      <c r="DU19" s="380"/>
      <c r="DV19" s="380"/>
      <c r="DW19" s="380"/>
      <c r="DX19" s="380"/>
      <c r="DY19" s="380"/>
      <c r="DZ19" s="380"/>
      <c r="EA19" s="380"/>
      <c r="EB19" s="380"/>
      <c r="EC19" s="607"/>
    </row>
    <row r="20" spans="2:133" ht="11.25" customHeight="1">
      <c r="B20" s="614" t="s">
        <v>364</v>
      </c>
      <c r="C20" s="615"/>
      <c r="D20" s="615"/>
      <c r="E20" s="615"/>
      <c r="F20" s="615"/>
      <c r="G20" s="615"/>
      <c r="H20" s="615"/>
      <c r="I20" s="615"/>
      <c r="J20" s="615"/>
      <c r="K20" s="615"/>
      <c r="L20" s="615"/>
      <c r="M20" s="615"/>
      <c r="N20" s="615"/>
      <c r="O20" s="615"/>
      <c r="P20" s="615"/>
      <c r="Q20" s="616"/>
      <c r="R20" s="601">
        <v>1059</v>
      </c>
      <c r="S20" s="380"/>
      <c r="T20" s="380"/>
      <c r="U20" s="380"/>
      <c r="V20" s="380"/>
      <c r="W20" s="380"/>
      <c r="X20" s="380"/>
      <c r="Y20" s="602"/>
      <c r="Z20" s="603">
        <v>0</v>
      </c>
      <c r="AA20" s="603"/>
      <c r="AB20" s="603"/>
      <c r="AC20" s="603"/>
      <c r="AD20" s="604">
        <v>1059</v>
      </c>
      <c r="AE20" s="604"/>
      <c r="AF20" s="604"/>
      <c r="AG20" s="604"/>
      <c r="AH20" s="604"/>
      <c r="AI20" s="604"/>
      <c r="AJ20" s="604"/>
      <c r="AK20" s="604"/>
      <c r="AL20" s="610">
        <v>0</v>
      </c>
      <c r="AM20" s="386"/>
      <c r="AN20" s="386"/>
      <c r="AO20" s="611"/>
      <c r="AP20" s="608" t="s">
        <v>365</v>
      </c>
      <c r="AQ20" s="506"/>
      <c r="AR20" s="506"/>
      <c r="AS20" s="506"/>
      <c r="AT20" s="506"/>
      <c r="AU20" s="506"/>
      <c r="AV20" s="506"/>
      <c r="AW20" s="506"/>
      <c r="AX20" s="506"/>
      <c r="AY20" s="506"/>
      <c r="AZ20" s="506"/>
      <c r="BA20" s="506"/>
      <c r="BB20" s="506"/>
      <c r="BC20" s="506"/>
      <c r="BD20" s="506"/>
      <c r="BE20" s="506"/>
      <c r="BF20" s="609"/>
      <c r="BG20" s="601">
        <v>1387203</v>
      </c>
      <c r="BH20" s="380"/>
      <c r="BI20" s="380"/>
      <c r="BJ20" s="380"/>
      <c r="BK20" s="380"/>
      <c r="BL20" s="380"/>
      <c r="BM20" s="380"/>
      <c r="BN20" s="602"/>
      <c r="BO20" s="603">
        <v>4.7</v>
      </c>
      <c r="BP20" s="603"/>
      <c r="BQ20" s="603"/>
      <c r="BR20" s="603"/>
      <c r="BS20" s="604" t="s">
        <v>192</v>
      </c>
      <c r="BT20" s="604"/>
      <c r="BU20" s="604"/>
      <c r="BV20" s="604"/>
      <c r="BW20" s="604"/>
      <c r="BX20" s="604"/>
      <c r="BY20" s="604"/>
      <c r="BZ20" s="604"/>
      <c r="CA20" s="604"/>
      <c r="CB20" s="605"/>
      <c r="CD20" s="608" t="s">
        <v>183</v>
      </c>
      <c r="CE20" s="506"/>
      <c r="CF20" s="506"/>
      <c r="CG20" s="506"/>
      <c r="CH20" s="506"/>
      <c r="CI20" s="506"/>
      <c r="CJ20" s="506"/>
      <c r="CK20" s="506"/>
      <c r="CL20" s="506"/>
      <c r="CM20" s="506"/>
      <c r="CN20" s="506"/>
      <c r="CO20" s="506"/>
      <c r="CP20" s="506"/>
      <c r="CQ20" s="609"/>
      <c r="CR20" s="601">
        <v>85699016</v>
      </c>
      <c r="CS20" s="380"/>
      <c r="CT20" s="380"/>
      <c r="CU20" s="380"/>
      <c r="CV20" s="380"/>
      <c r="CW20" s="380"/>
      <c r="CX20" s="380"/>
      <c r="CY20" s="602"/>
      <c r="CZ20" s="603">
        <v>100</v>
      </c>
      <c r="DA20" s="603"/>
      <c r="DB20" s="603"/>
      <c r="DC20" s="603"/>
      <c r="DD20" s="606">
        <v>8361353</v>
      </c>
      <c r="DE20" s="380"/>
      <c r="DF20" s="380"/>
      <c r="DG20" s="380"/>
      <c r="DH20" s="380"/>
      <c r="DI20" s="380"/>
      <c r="DJ20" s="380"/>
      <c r="DK20" s="380"/>
      <c r="DL20" s="380"/>
      <c r="DM20" s="380"/>
      <c r="DN20" s="380"/>
      <c r="DO20" s="380"/>
      <c r="DP20" s="602"/>
      <c r="DQ20" s="606">
        <v>54211158</v>
      </c>
      <c r="DR20" s="380"/>
      <c r="DS20" s="380"/>
      <c r="DT20" s="380"/>
      <c r="DU20" s="380"/>
      <c r="DV20" s="380"/>
      <c r="DW20" s="380"/>
      <c r="DX20" s="380"/>
      <c r="DY20" s="380"/>
      <c r="DZ20" s="380"/>
      <c r="EA20" s="380"/>
      <c r="EB20" s="380"/>
      <c r="EC20" s="607"/>
    </row>
    <row r="21" spans="2:133" ht="11.25" customHeight="1">
      <c r="B21" s="608" t="s">
        <v>340</v>
      </c>
      <c r="C21" s="506"/>
      <c r="D21" s="506"/>
      <c r="E21" s="506"/>
      <c r="F21" s="506"/>
      <c r="G21" s="506"/>
      <c r="H21" s="506"/>
      <c r="I21" s="506"/>
      <c r="J21" s="506"/>
      <c r="K21" s="506"/>
      <c r="L21" s="506"/>
      <c r="M21" s="506"/>
      <c r="N21" s="506"/>
      <c r="O21" s="506"/>
      <c r="P21" s="506"/>
      <c r="Q21" s="609"/>
      <c r="R21" s="601">
        <v>10932442</v>
      </c>
      <c r="S21" s="380"/>
      <c r="T21" s="380"/>
      <c r="U21" s="380"/>
      <c r="V21" s="380"/>
      <c r="W21" s="380"/>
      <c r="X21" s="380"/>
      <c r="Y21" s="602"/>
      <c r="Z21" s="603">
        <v>12.1</v>
      </c>
      <c r="AA21" s="603"/>
      <c r="AB21" s="603"/>
      <c r="AC21" s="603"/>
      <c r="AD21" s="604">
        <v>10533552</v>
      </c>
      <c r="AE21" s="604"/>
      <c r="AF21" s="604"/>
      <c r="AG21" s="604"/>
      <c r="AH21" s="604"/>
      <c r="AI21" s="604"/>
      <c r="AJ21" s="604"/>
      <c r="AK21" s="604"/>
      <c r="AL21" s="610">
        <v>23.3</v>
      </c>
      <c r="AM21" s="386"/>
      <c r="AN21" s="386"/>
      <c r="AO21" s="611"/>
      <c r="AP21" s="608" t="s">
        <v>367</v>
      </c>
      <c r="AQ21" s="621"/>
      <c r="AR21" s="621"/>
      <c r="AS21" s="621"/>
      <c r="AT21" s="621"/>
      <c r="AU21" s="621"/>
      <c r="AV21" s="621"/>
      <c r="AW21" s="621"/>
      <c r="AX21" s="621"/>
      <c r="AY21" s="621"/>
      <c r="AZ21" s="621"/>
      <c r="BA21" s="621"/>
      <c r="BB21" s="621"/>
      <c r="BC21" s="621"/>
      <c r="BD21" s="621"/>
      <c r="BE21" s="621"/>
      <c r="BF21" s="622"/>
      <c r="BG21" s="601">
        <v>1289</v>
      </c>
      <c r="BH21" s="380"/>
      <c r="BI21" s="380"/>
      <c r="BJ21" s="380"/>
      <c r="BK21" s="380"/>
      <c r="BL21" s="380"/>
      <c r="BM21" s="380"/>
      <c r="BN21" s="602"/>
      <c r="BO21" s="603">
        <v>0</v>
      </c>
      <c r="BP21" s="603"/>
      <c r="BQ21" s="603"/>
      <c r="BR21" s="603"/>
      <c r="BS21" s="604" t="s">
        <v>192</v>
      </c>
      <c r="BT21" s="604"/>
      <c r="BU21" s="604"/>
      <c r="BV21" s="604"/>
      <c r="BW21" s="604"/>
      <c r="BX21" s="604"/>
      <c r="BY21" s="604"/>
      <c r="BZ21" s="604"/>
      <c r="CA21" s="604"/>
      <c r="CB21" s="605"/>
      <c r="CD21" s="623"/>
      <c r="CE21" s="624"/>
      <c r="CF21" s="624"/>
      <c r="CG21" s="624"/>
      <c r="CH21" s="624"/>
      <c r="CI21" s="624"/>
      <c r="CJ21" s="624"/>
      <c r="CK21" s="624"/>
      <c r="CL21" s="624"/>
      <c r="CM21" s="624"/>
      <c r="CN21" s="624"/>
      <c r="CO21" s="624"/>
      <c r="CP21" s="624"/>
      <c r="CQ21" s="625"/>
      <c r="CR21" s="626"/>
      <c r="CS21" s="618"/>
      <c r="CT21" s="618"/>
      <c r="CU21" s="618"/>
      <c r="CV21" s="618"/>
      <c r="CW21" s="618"/>
      <c r="CX21" s="618"/>
      <c r="CY21" s="619"/>
      <c r="CZ21" s="627"/>
      <c r="DA21" s="627"/>
      <c r="DB21" s="627"/>
      <c r="DC21" s="627"/>
      <c r="DD21" s="617"/>
      <c r="DE21" s="618"/>
      <c r="DF21" s="618"/>
      <c r="DG21" s="618"/>
      <c r="DH21" s="618"/>
      <c r="DI21" s="618"/>
      <c r="DJ21" s="618"/>
      <c r="DK21" s="618"/>
      <c r="DL21" s="618"/>
      <c r="DM21" s="618"/>
      <c r="DN21" s="618"/>
      <c r="DO21" s="618"/>
      <c r="DP21" s="619"/>
      <c r="DQ21" s="617"/>
      <c r="DR21" s="618"/>
      <c r="DS21" s="618"/>
      <c r="DT21" s="618"/>
      <c r="DU21" s="618"/>
      <c r="DV21" s="618"/>
      <c r="DW21" s="618"/>
      <c r="DX21" s="618"/>
      <c r="DY21" s="618"/>
      <c r="DZ21" s="618"/>
      <c r="EA21" s="618"/>
      <c r="EB21" s="618"/>
      <c r="EC21" s="620"/>
    </row>
    <row r="22" spans="2:133" ht="11.25" customHeight="1">
      <c r="B22" s="608" t="s">
        <v>295</v>
      </c>
      <c r="C22" s="506"/>
      <c r="D22" s="506"/>
      <c r="E22" s="506"/>
      <c r="F22" s="506"/>
      <c r="G22" s="506"/>
      <c r="H22" s="506"/>
      <c r="I22" s="506"/>
      <c r="J22" s="506"/>
      <c r="K22" s="506"/>
      <c r="L22" s="506"/>
      <c r="M22" s="506"/>
      <c r="N22" s="506"/>
      <c r="O22" s="506"/>
      <c r="P22" s="506"/>
      <c r="Q22" s="609"/>
      <c r="R22" s="601">
        <v>10533552</v>
      </c>
      <c r="S22" s="380"/>
      <c r="T22" s="380"/>
      <c r="U22" s="380"/>
      <c r="V22" s="380"/>
      <c r="W22" s="380"/>
      <c r="X22" s="380"/>
      <c r="Y22" s="602"/>
      <c r="Z22" s="603">
        <v>11.7</v>
      </c>
      <c r="AA22" s="603"/>
      <c r="AB22" s="603"/>
      <c r="AC22" s="603"/>
      <c r="AD22" s="604">
        <v>10533552</v>
      </c>
      <c r="AE22" s="604"/>
      <c r="AF22" s="604"/>
      <c r="AG22" s="604"/>
      <c r="AH22" s="604"/>
      <c r="AI22" s="604"/>
      <c r="AJ22" s="604"/>
      <c r="AK22" s="604"/>
      <c r="AL22" s="610">
        <v>23.3</v>
      </c>
      <c r="AM22" s="386"/>
      <c r="AN22" s="386"/>
      <c r="AO22" s="611"/>
      <c r="AP22" s="608" t="s">
        <v>370</v>
      </c>
      <c r="AQ22" s="621"/>
      <c r="AR22" s="621"/>
      <c r="AS22" s="621"/>
      <c r="AT22" s="621"/>
      <c r="AU22" s="621"/>
      <c r="AV22" s="621"/>
      <c r="AW22" s="621"/>
      <c r="AX22" s="621"/>
      <c r="AY22" s="621"/>
      <c r="AZ22" s="621"/>
      <c r="BA22" s="621"/>
      <c r="BB22" s="621"/>
      <c r="BC22" s="621"/>
      <c r="BD22" s="621"/>
      <c r="BE22" s="621"/>
      <c r="BF22" s="622"/>
      <c r="BG22" s="601" t="s">
        <v>192</v>
      </c>
      <c r="BH22" s="380"/>
      <c r="BI22" s="380"/>
      <c r="BJ22" s="380"/>
      <c r="BK22" s="380"/>
      <c r="BL22" s="380"/>
      <c r="BM22" s="380"/>
      <c r="BN22" s="602"/>
      <c r="BO22" s="603" t="s">
        <v>192</v>
      </c>
      <c r="BP22" s="603"/>
      <c r="BQ22" s="603"/>
      <c r="BR22" s="603"/>
      <c r="BS22" s="604" t="s">
        <v>192</v>
      </c>
      <c r="BT22" s="604"/>
      <c r="BU22" s="604"/>
      <c r="BV22" s="604"/>
      <c r="BW22" s="604"/>
      <c r="BX22" s="604"/>
      <c r="BY22" s="604"/>
      <c r="BZ22" s="604"/>
      <c r="CA22" s="604"/>
      <c r="CB22" s="605"/>
      <c r="CD22" s="374" t="s">
        <v>371</v>
      </c>
      <c r="CE22" s="375"/>
      <c r="CF22" s="375"/>
      <c r="CG22" s="375"/>
      <c r="CH22" s="375"/>
      <c r="CI22" s="375"/>
      <c r="CJ22" s="375"/>
      <c r="CK22" s="375"/>
      <c r="CL22" s="375"/>
      <c r="CM22" s="375"/>
      <c r="CN22" s="375"/>
      <c r="CO22" s="375"/>
      <c r="CP22" s="375"/>
      <c r="CQ22" s="375"/>
      <c r="CR22" s="375"/>
      <c r="CS22" s="375"/>
      <c r="CT22" s="375"/>
      <c r="CU22" s="375"/>
      <c r="CV22" s="375"/>
      <c r="CW22" s="375"/>
      <c r="CX22" s="375"/>
      <c r="CY22" s="375"/>
      <c r="CZ22" s="375"/>
      <c r="DA22" s="375"/>
      <c r="DB22" s="375"/>
      <c r="DC22" s="375"/>
      <c r="DD22" s="375"/>
      <c r="DE22" s="375"/>
      <c r="DF22" s="375"/>
      <c r="DG22" s="375"/>
      <c r="DH22" s="375"/>
      <c r="DI22" s="375"/>
      <c r="DJ22" s="375"/>
      <c r="DK22" s="375"/>
      <c r="DL22" s="375"/>
      <c r="DM22" s="375"/>
      <c r="DN22" s="375"/>
      <c r="DO22" s="375"/>
      <c r="DP22" s="375"/>
      <c r="DQ22" s="375"/>
      <c r="DR22" s="375"/>
      <c r="DS22" s="375"/>
      <c r="DT22" s="375"/>
      <c r="DU22" s="375"/>
      <c r="DV22" s="375"/>
      <c r="DW22" s="375"/>
      <c r="DX22" s="375"/>
      <c r="DY22" s="375"/>
      <c r="DZ22" s="375"/>
      <c r="EA22" s="375"/>
      <c r="EB22" s="375"/>
      <c r="EC22" s="424"/>
    </row>
    <row r="23" spans="2:133" ht="11.25" customHeight="1">
      <c r="B23" s="608" t="s">
        <v>292</v>
      </c>
      <c r="C23" s="506"/>
      <c r="D23" s="506"/>
      <c r="E23" s="506"/>
      <c r="F23" s="506"/>
      <c r="G23" s="506"/>
      <c r="H23" s="506"/>
      <c r="I23" s="506"/>
      <c r="J23" s="506"/>
      <c r="K23" s="506"/>
      <c r="L23" s="506"/>
      <c r="M23" s="506"/>
      <c r="N23" s="506"/>
      <c r="O23" s="506"/>
      <c r="P23" s="506"/>
      <c r="Q23" s="609"/>
      <c r="R23" s="601">
        <v>398775</v>
      </c>
      <c r="S23" s="380"/>
      <c r="T23" s="380"/>
      <c r="U23" s="380"/>
      <c r="V23" s="380"/>
      <c r="W23" s="380"/>
      <c r="X23" s="380"/>
      <c r="Y23" s="602"/>
      <c r="Z23" s="603">
        <v>0.4</v>
      </c>
      <c r="AA23" s="603"/>
      <c r="AB23" s="603"/>
      <c r="AC23" s="603"/>
      <c r="AD23" s="604" t="s">
        <v>192</v>
      </c>
      <c r="AE23" s="604"/>
      <c r="AF23" s="604"/>
      <c r="AG23" s="604"/>
      <c r="AH23" s="604"/>
      <c r="AI23" s="604"/>
      <c r="AJ23" s="604"/>
      <c r="AK23" s="604"/>
      <c r="AL23" s="610" t="s">
        <v>192</v>
      </c>
      <c r="AM23" s="386"/>
      <c r="AN23" s="386"/>
      <c r="AO23" s="611"/>
      <c r="AP23" s="608" t="s">
        <v>68</v>
      </c>
      <c r="AQ23" s="621"/>
      <c r="AR23" s="621"/>
      <c r="AS23" s="621"/>
      <c r="AT23" s="621"/>
      <c r="AU23" s="621"/>
      <c r="AV23" s="621"/>
      <c r="AW23" s="621"/>
      <c r="AX23" s="621"/>
      <c r="AY23" s="621"/>
      <c r="AZ23" s="621"/>
      <c r="BA23" s="621"/>
      <c r="BB23" s="621"/>
      <c r="BC23" s="621"/>
      <c r="BD23" s="621"/>
      <c r="BE23" s="621"/>
      <c r="BF23" s="622"/>
      <c r="BG23" s="601">
        <v>1385914</v>
      </c>
      <c r="BH23" s="380"/>
      <c r="BI23" s="380"/>
      <c r="BJ23" s="380"/>
      <c r="BK23" s="380"/>
      <c r="BL23" s="380"/>
      <c r="BM23" s="380"/>
      <c r="BN23" s="602"/>
      <c r="BO23" s="603">
        <v>4.7</v>
      </c>
      <c r="BP23" s="603"/>
      <c r="BQ23" s="603"/>
      <c r="BR23" s="603"/>
      <c r="BS23" s="604" t="s">
        <v>192</v>
      </c>
      <c r="BT23" s="604"/>
      <c r="BU23" s="604"/>
      <c r="BV23" s="604"/>
      <c r="BW23" s="604"/>
      <c r="BX23" s="604"/>
      <c r="BY23" s="604"/>
      <c r="BZ23" s="604"/>
      <c r="CA23" s="604"/>
      <c r="CB23" s="605"/>
      <c r="CD23" s="374" t="s">
        <v>313</v>
      </c>
      <c r="CE23" s="375"/>
      <c r="CF23" s="375"/>
      <c r="CG23" s="375"/>
      <c r="CH23" s="375"/>
      <c r="CI23" s="375"/>
      <c r="CJ23" s="375"/>
      <c r="CK23" s="375"/>
      <c r="CL23" s="375"/>
      <c r="CM23" s="375"/>
      <c r="CN23" s="375"/>
      <c r="CO23" s="375"/>
      <c r="CP23" s="375"/>
      <c r="CQ23" s="424"/>
      <c r="CR23" s="374" t="s">
        <v>286</v>
      </c>
      <c r="CS23" s="375"/>
      <c r="CT23" s="375"/>
      <c r="CU23" s="375"/>
      <c r="CV23" s="375"/>
      <c r="CW23" s="375"/>
      <c r="CX23" s="375"/>
      <c r="CY23" s="424"/>
      <c r="CZ23" s="374" t="s">
        <v>373</v>
      </c>
      <c r="DA23" s="375"/>
      <c r="DB23" s="375"/>
      <c r="DC23" s="424"/>
      <c r="DD23" s="374" t="s">
        <v>298</v>
      </c>
      <c r="DE23" s="375"/>
      <c r="DF23" s="375"/>
      <c r="DG23" s="375"/>
      <c r="DH23" s="375"/>
      <c r="DI23" s="375"/>
      <c r="DJ23" s="375"/>
      <c r="DK23" s="424"/>
      <c r="DL23" s="628" t="s">
        <v>375</v>
      </c>
      <c r="DM23" s="629"/>
      <c r="DN23" s="629"/>
      <c r="DO23" s="629"/>
      <c r="DP23" s="629"/>
      <c r="DQ23" s="629"/>
      <c r="DR23" s="629"/>
      <c r="DS23" s="629"/>
      <c r="DT23" s="629"/>
      <c r="DU23" s="629"/>
      <c r="DV23" s="630"/>
      <c r="DW23" s="374" t="s">
        <v>16</v>
      </c>
      <c r="DX23" s="375"/>
      <c r="DY23" s="375"/>
      <c r="DZ23" s="375"/>
      <c r="EA23" s="375"/>
      <c r="EB23" s="375"/>
      <c r="EC23" s="424"/>
    </row>
    <row r="24" spans="2:133" ht="11.25" customHeight="1">
      <c r="B24" s="608" t="s">
        <v>155</v>
      </c>
      <c r="C24" s="506"/>
      <c r="D24" s="506"/>
      <c r="E24" s="506"/>
      <c r="F24" s="506"/>
      <c r="G24" s="506"/>
      <c r="H24" s="506"/>
      <c r="I24" s="506"/>
      <c r="J24" s="506"/>
      <c r="K24" s="506"/>
      <c r="L24" s="506"/>
      <c r="M24" s="506"/>
      <c r="N24" s="506"/>
      <c r="O24" s="506"/>
      <c r="P24" s="506"/>
      <c r="Q24" s="609"/>
      <c r="R24" s="601">
        <v>115</v>
      </c>
      <c r="S24" s="380"/>
      <c r="T24" s="380"/>
      <c r="U24" s="380"/>
      <c r="V24" s="380"/>
      <c r="W24" s="380"/>
      <c r="X24" s="380"/>
      <c r="Y24" s="602"/>
      <c r="Z24" s="603">
        <v>0</v>
      </c>
      <c r="AA24" s="603"/>
      <c r="AB24" s="603"/>
      <c r="AC24" s="603"/>
      <c r="AD24" s="604" t="s">
        <v>192</v>
      </c>
      <c r="AE24" s="604"/>
      <c r="AF24" s="604"/>
      <c r="AG24" s="604"/>
      <c r="AH24" s="604"/>
      <c r="AI24" s="604"/>
      <c r="AJ24" s="604"/>
      <c r="AK24" s="604"/>
      <c r="AL24" s="610" t="s">
        <v>192</v>
      </c>
      <c r="AM24" s="386"/>
      <c r="AN24" s="386"/>
      <c r="AO24" s="611"/>
      <c r="AP24" s="608" t="s">
        <v>376</v>
      </c>
      <c r="AQ24" s="621"/>
      <c r="AR24" s="621"/>
      <c r="AS24" s="621"/>
      <c r="AT24" s="621"/>
      <c r="AU24" s="621"/>
      <c r="AV24" s="621"/>
      <c r="AW24" s="621"/>
      <c r="AX24" s="621"/>
      <c r="AY24" s="621"/>
      <c r="AZ24" s="621"/>
      <c r="BA24" s="621"/>
      <c r="BB24" s="621"/>
      <c r="BC24" s="621"/>
      <c r="BD24" s="621"/>
      <c r="BE24" s="621"/>
      <c r="BF24" s="622"/>
      <c r="BG24" s="601" t="s">
        <v>192</v>
      </c>
      <c r="BH24" s="380"/>
      <c r="BI24" s="380"/>
      <c r="BJ24" s="380"/>
      <c r="BK24" s="380"/>
      <c r="BL24" s="380"/>
      <c r="BM24" s="380"/>
      <c r="BN24" s="602"/>
      <c r="BO24" s="603" t="s">
        <v>192</v>
      </c>
      <c r="BP24" s="603"/>
      <c r="BQ24" s="603"/>
      <c r="BR24" s="603"/>
      <c r="BS24" s="604" t="s">
        <v>192</v>
      </c>
      <c r="BT24" s="604"/>
      <c r="BU24" s="604"/>
      <c r="BV24" s="604"/>
      <c r="BW24" s="604"/>
      <c r="BX24" s="604"/>
      <c r="BY24" s="604"/>
      <c r="BZ24" s="604"/>
      <c r="CA24" s="604"/>
      <c r="CB24" s="605"/>
      <c r="CD24" s="590" t="s">
        <v>377</v>
      </c>
      <c r="CE24" s="591"/>
      <c r="CF24" s="591"/>
      <c r="CG24" s="591"/>
      <c r="CH24" s="591"/>
      <c r="CI24" s="591"/>
      <c r="CJ24" s="591"/>
      <c r="CK24" s="591"/>
      <c r="CL24" s="591"/>
      <c r="CM24" s="591"/>
      <c r="CN24" s="591"/>
      <c r="CO24" s="591"/>
      <c r="CP24" s="591"/>
      <c r="CQ24" s="592"/>
      <c r="CR24" s="593">
        <v>43595601</v>
      </c>
      <c r="CS24" s="594"/>
      <c r="CT24" s="594"/>
      <c r="CU24" s="594"/>
      <c r="CV24" s="594"/>
      <c r="CW24" s="594"/>
      <c r="CX24" s="594"/>
      <c r="CY24" s="595"/>
      <c r="CZ24" s="598">
        <v>50.9</v>
      </c>
      <c r="DA24" s="599"/>
      <c r="DB24" s="599"/>
      <c r="DC24" s="612"/>
      <c r="DD24" s="631">
        <v>26259772</v>
      </c>
      <c r="DE24" s="594"/>
      <c r="DF24" s="594"/>
      <c r="DG24" s="594"/>
      <c r="DH24" s="594"/>
      <c r="DI24" s="594"/>
      <c r="DJ24" s="594"/>
      <c r="DK24" s="595"/>
      <c r="DL24" s="631">
        <v>24406349</v>
      </c>
      <c r="DM24" s="594"/>
      <c r="DN24" s="594"/>
      <c r="DO24" s="594"/>
      <c r="DP24" s="594"/>
      <c r="DQ24" s="594"/>
      <c r="DR24" s="594"/>
      <c r="DS24" s="594"/>
      <c r="DT24" s="594"/>
      <c r="DU24" s="594"/>
      <c r="DV24" s="595"/>
      <c r="DW24" s="598">
        <v>51.8</v>
      </c>
      <c r="DX24" s="599"/>
      <c r="DY24" s="599"/>
      <c r="DZ24" s="599"/>
      <c r="EA24" s="599"/>
      <c r="EB24" s="599"/>
      <c r="EC24" s="600"/>
    </row>
    <row r="25" spans="2:133" ht="11.25" customHeight="1">
      <c r="B25" s="608" t="s">
        <v>56</v>
      </c>
      <c r="C25" s="506"/>
      <c r="D25" s="506"/>
      <c r="E25" s="506"/>
      <c r="F25" s="506"/>
      <c r="G25" s="506"/>
      <c r="H25" s="506"/>
      <c r="I25" s="506"/>
      <c r="J25" s="506"/>
      <c r="K25" s="506"/>
      <c r="L25" s="506"/>
      <c r="M25" s="506"/>
      <c r="N25" s="506"/>
      <c r="O25" s="506"/>
      <c r="P25" s="506"/>
      <c r="Q25" s="609"/>
      <c r="R25" s="601">
        <v>47030586</v>
      </c>
      <c r="S25" s="380"/>
      <c r="T25" s="380"/>
      <c r="U25" s="380"/>
      <c r="V25" s="380"/>
      <c r="W25" s="380"/>
      <c r="X25" s="380"/>
      <c r="Y25" s="602"/>
      <c r="Z25" s="603">
        <v>52.2</v>
      </c>
      <c r="AA25" s="603"/>
      <c r="AB25" s="603"/>
      <c r="AC25" s="603"/>
      <c r="AD25" s="604">
        <v>44960951</v>
      </c>
      <c r="AE25" s="604"/>
      <c r="AF25" s="604"/>
      <c r="AG25" s="604"/>
      <c r="AH25" s="604"/>
      <c r="AI25" s="604"/>
      <c r="AJ25" s="604"/>
      <c r="AK25" s="604"/>
      <c r="AL25" s="610">
        <v>99.4</v>
      </c>
      <c r="AM25" s="386"/>
      <c r="AN25" s="386"/>
      <c r="AO25" s="611"/>
      <c r="AP25" s="608" t="s">
        <v>270</v>
      </c>
      <c r="AQ25" s="621"/>
      <c r="AR25" s="621"/>
      <c r="AS25" s="621"/>
      <c r="AT25" s="621"/>
      <c r="AU25" s="621"/>
      <c r="AV25" s="621"/>
      <c r="AW25" s="621"/>
      <c r="AX25" s="621"/>
      <c r="AY25" s="621"/>
      <c r="AZ25" s="621"/>
      <c r="BA25" s="621"/>
      <c r="BB25" s="621"/>
      <c r="BC25" s="621"/>
      <c r="BD25" s="621"/>
      <c r="BE25" s="621"/>
      <c r="BF25" s="622"/>
      <c r="BG25" s="601" t="s">
        <v>192</v>
      </c>
      <c r="BH25" s="380"/>
      <c r="BI25" s="380"/>
      <c r="BJ25" s="380"/>
      <c r="BK25" s="380"/>
      <c r="BL25" s="380"/>
      <c r="BM25" s="380"/>
      <c r="BN25" s="602"/>
      <c r="BO25" s="603" t="s">
        <v>192</v>
      </c>
      <c r="BP25" s="603"/>
      <c r="BQ25" s="603"/>
      <c r="BR25" s="603"/>
      <c r="BS25" s="604" t="s">
        <v>192</v>
      </c>
      <c r="BT25" s="604"/>
      <c r="BU25" s="604"/>
      <c r="BV25" s="604"/>
      <c r="BW25" s="604"/>
      <c r="BX25" s="604"/>
      <c r="BY25" s="604"/>
      <c r="BZ25" s="604"/>
      <c r="CA25" s="604"/>
      <c r="CB25" s="605"/>
      <c r="CD25" s="608" t="s">
        <v>190</v>
      </c>
      <c r="CE25" s="506"/>
      <c r="CF25" s="506"/>
      <c r="CG25" s="506"/>
      <c r="CH25" s="506"/>
      <c r="CI25" s="506"/>
      <c r="CJ25" s="506"/>
      <c r="CK25" s="506"/>
      <c r="CL25" s="506"/>
      <c r="CM25" s="506"/>
      <c r="CN25" s="506"/>
      <c r="CO25" s="506"/>
      <c r="CP25" s="506"/>
      <c r="CQ25" s="609"/>
      <c r="CR25" s="601">
        <v>11660028</v>
      </c>
      <c r="CS25" s="632"/>
      <c r="CT25" s="632"/>
      <c r="CU25" s="632"/>
      <c r="CV25" s="632"/>
      <c r="CW25" s="632"/>
      <c r="CX25" s="632"/>
      <c r="CY25" s="633"/>
      <c r="CZ25" s="610">
        <v>13.6</v>
      </c>
      <c r="DA25" s="634"/>
      <c r="DB25" s="634"/>
      <c r="DC25" s="636"/>
      <c r="DD25" s="606">
        <v>11030818</v>
      </c>
      <c r="DE25" s="632"/>
      <c r="DF25" s="632"/>
      <c r="DG25" s="632"/>
      <c r="DH25" s="632"/>
      <c r="DI25" s="632"/>
      <c r="DJ25" s="632"/>
      <c r="DK25" s="633"/>
      <c r="DL25" s="606">
        <v>10678757</v>
      </c>
      <c r="DM25" s="632"/>
      <c r="DN25" s="632"/>
      <c r="DO25" s="632"/>
      <c r="DP25" s="632"/>
      <c r="DQ25" s="632"/>
      <c r="DR25" s="632"/>
      <c r="DS25" s="632"/>
      <c r="DT25" s="632"/>
      <c r="DU25" s="632"/>
      <c r="DV25" s="633"/>
      <c r="DW25" s="610">
        <v>22.6</v>
      </c>
      <c r="DX25" s="634"/>
      <c r="DY25" s="634"/>
      <c r="DZ25" s="634"/>
      <c r="EA25" s="634"/>
      <c r="EB25" s="634"/>
      <c r="EC25" s="635"/>
    </row>
    <row r="26" spans="2:133" ht="11.25" customHeight="1">
      <c r="B26" s="608" t="s">
        <v>380</v>
      </c>
      <c r="C26" s="506"/>
      <c r="D26" s="506"/>
      <c r="E26" s="506"/>
      <c r="F26" s="506"/>
      <c r="G26" s="506"/>
      <c r="H26" s="506"/>
      <c r="I26" s="506"/>
      <c r="J26" s="506"/>
      <c r="K26" s="506"/>
      <c r="L26" s="506"/>
      <c r="M26" s="506"/>
      <c r="N26" s="506"/>
      <c r="O26" s="506"/>
      <c r="P26" s="506"/>
      <c r="Q26" s="609"/>
      <c r="R26" s="601">
        <v>24585</v>
      </c>
      <c r="S26" s="380"/>
      <c r="T26" s="380"/>
      <c r="U26" s="380"/>
      <c r="V26" s="380"/>
      <c r="W26" s="380"/>
      <c r="X26" s="380"/>
      <c r="Y26" s="602"/>
      <c r="Z26" s="603">
        <v>0</v>
      </c>
      <c r="AA26" s="603"/>
      <c r="AB26" s="603"/>
      <c r="AC26" s="603"/>
      <c r="AD26" s="604">
        <v>24585</v>
      </c>
      <c r="AE26" s="604"/>
      <c r="AF26" s="604"/>
      <c r="AG26" s="604"/>
      <c r="AH26" s="604"/>
      <c r="AI26" s="604"/>
      <c r="AJ26" s="604"/>
      <c r="AK26" s="604"/>
      <c r="AL26" s="610">
        <v>0.1</v>
      </c>
      <c r="AM26" s="386"/>
      <c r="AN26" s="386"/>
      <c r="AO26" s="611"/>
      <c r="AP26" s="608" t="s">
        <v>383</v>
      </c>
      <c r="AQ26" s="621"/>
      <c r="AR26" s="621"/>
      <c r="AS26" s="621"/>
      <c r="AT26" s="621"/>
      <c r="AU26" s="621"/>
      <c r="AV26" s="621"/>
      <c r="AW26" s="621"/>
      <c r="AX26" s="621"/>
      <c r="AY26" s="621"/>
      <c r="AZ26" s="621"/>
      <c r="BA26" s="621"/>
      <c r="BB26" s="621"/>
      <c r="BC26" s="621"/>
      <c r="BD26" s="621"/>
      <c r="BE26" s="621"/>
      <c r="BF26" s="622"/>
      <c r="BG26" s="601" t="s">
        <v>192</v>
      </c>
      <c r="BH26" s="380"/>
      <c r="BI26" s="380"/>
      <c r="BJ26" s="380"/>
      <c r="BK26" s="380"/>
      <c r="BL26" s="380"/>
      <c r="BM26" s="380"/>
      <c r="BN26" s="602"/>
      <c r="BO26" s="603" t="s">
        <v>192</v>
      </c>
      <c r="BP26" s="603"/>
      <c r="BQ26" s="603"/>
      <c r="BR26" s="603"/>
      <c r="BS26" s="604" t="s">
        <v>192</v>
      </c>
      <c r="BT26" s="604"/>
      <c r="BU26" s="604"/>
      <c r="BV26" s="604"/>
      <c r="BW26" s="604"/>
      <c r="BX26" s="604"/>
      <c r="BY26" s="604"/>
      <c r="BZ26" s="604"/>
      <c r="CA26" s="604"/>
      <c r="CB26" s="605"/>
      <c r="CD26" s="608" t="s">
        <v>120</v>
      </c>
      <c r="CE26" s="506"/>
      <c r="CF26" s="506"/>
      <c r="CG26" s="506"/>
      <c r="CH26" s="506"/>
      <c r="CI26" s="506"/>
      <c r="CJ26" s="506"/>
      <c r="CK26" s="506"/>
      <c r="CL26" s="506"/>
      <c r="CM26" s="506"/>
      <c r="CN26" s="506"/>
      <c r="CO26" s="506"/>
      <c r="CP26" s="506"/>
      <c r="CQ26" s="609"/>
      <c r="CR26" s="601">
        <v>8371917</v>
      </c>
      <c r="CS26" s="380"/>
      <c r="CT26" s="380"/>
      <c r="CU26" s="380"/>
      <c r="CV26" s="380"/>
      <c r="CW26" s="380"/>
      <c r="CX26" s="380"/>
      <c r="CY26" s="602"/>
      <c r="CZ26" s="610">
        <v>9.8000000000000007</v>
      </c>
      <c r="DA26" s="634"/>
      <c r="DB26" s="634"/>
      <c r="DC26" s="636"/>
      <c r="DD26" s="606">
        <v>7874849</v>
      </c>
      <c r="DE26" s="380"/>
      <c r="DF26" s="380"/>
      <c r="DG26" s="380"/>
      <c r="DH26" s="380"/>
      <c r="DI26" s="380"/>
      <c r="DJ26" s="380"/>
      <c r="DK26" s="602"/>
      <c r="DL26" s="606" t="s">
        <v>192</v>
      </c>
      <c r="DM26" s="380"/>
      <c r="DN26" s="380"/>
      <c r="DO26" s="380"/>
      <c r="DP26" s="380"/>
      <c r="DQ26" s="380"/>
      <c r="DR26" s="380"/>
      <c r="DS26" s="380"/>
      <c r="DT26" s="380"/>
      <c r="DU26" s="380"/>
      <c r="DV26" s="602"/>
      <c r="DW26" s="610" t="s">
        <v>192</v>
      </c>
      <c r="DX26" s="634"/>
      <c r="DY26" s="634"/>
      <c r="DZ26" s="634"/>
      <c r="EA26" s="634"/>
      <c r="EB26" s="634"/>
      <c r="EC26" s="635"/>
    </row>
    <row r="27" spans="2:133" ht="11.25" customHeight="1">
      <c r="B27" s="608" t="s">
        <v>149</v>
      </c>
      <c r="C27" s="506"/>
      <c r="D27" s="506"/>
      <c r="E27" s="506"/>
      <c r="F27" s="506"/>
      <c r="G27" s="506"/>
      <c r="H27" s="506"/>
      <c r="I27" s="506"/>
      <c r="J27" s="506"/>
      <c r="K27" s="506"/>
      <c r="L27" s="506"/>
      <c r="M27" s="506"/>
      <c r="N27" s="506"/>
      <c r="O27" s="506"/>
      <c r="P27" s="506"/>
      <c r="Q27" s="609"/>
      <c r="R27" s="601">
        <v>266741</v>
      </c>
      <c r="S27" s="380"/>
      <c r="T27" s="380"/>
      <c r="U27" s="380"/>
      <c r="V27" s="380"/>
      <c r="W27" s="380"/>
      <c r="X27" s="380"/>
      <c r="Y27" s="602"/>
      <c r="Z27" s="603">
        <v>0.3</v>
      </c>
      <c r="AA27" s="603"/>
      <c r="AB27" s="603"/>
      <c r="AC27" s="603"/>
      <c r="AD27" s="604" t="s">
        <v>192</v>
      </c>
      <c r="AE27" s="604"/>
      <c r="AF27" s="604"/>
      <c r="AG27" s="604"/>
      <c r="AH27" s="604"/>
      <c r="AI27" s="604"/>
      <c r="AJ27" s="604"/>
      <c r="AK27" s="604"/>
      <c r="AL27" s="610" t="s">
        <v>192</v>
      </c>
      <c r="AM27" s="386"/>
      <c r="AN27" s="386"/>
      <c r="AO27" s="611"/>
      <c r="AP27" s="608" t="s">
        <v>384</v>
      </c>
      <c r="AQ27" s="506"/>
      <c r="AR27" s="506"/>
      <c r="AS27" s="506"/>
      <c r="AT27" s="506"/>
      <c r="AU27" s="506"/>
      <c r="AV27" s="506"/>
      <c r="AW27" s="506"/>
      <c r="AX27" s="506"/>
      <c r="AY27" s="506"/>
      <c r="AZ27" s="506"/>
      <c r="BA27" s="506"/>
      <c r="BB27" s="506"/>
      <c r="BC27" s="506"/>
      <c r="BD27" s="506"/>
      <c r="BE27" s="506"/>
      <c r="BF27" s="609"/>
      <c r="BG27" s="601">
        <v>29457851</v>
      </c>
      <c r="BH27" s="380"/>
      <c r="BI27" s="380"/>
      <c r="BJ27" s="380"/>
      <c r="BK27" s="380"/>
      <c r="BL27" s="380"/>
      <c r="BM27" s="380"/>
      <c r="BN27" s="602"/>
      <c r="BO27" s="603">
        <v>100</v>
      </c>
      <c r="BP27" s="603"/>
      <c r="BQ27" s="603"/>
      <c r="BR27" s="603"/>
      <c r="BS27" s="604">
        <v>287332</v>
      </c>
      <c r="BT27" s="604"/>
      <c r="BU27" s="604"/>
      <c r="BV27" s="604"/>
      <c r="BW27" s="604"/>
      <c r="BX27" s="604"/>
      <c r="BY27" s="604"/>
      <c r="BZ27" s="604"/>
      <c r="CA27" s="604"/>
      <c r="CB27" s="605"/>
      <c r="CD27" s="608" t="s">
        <v>213</v>
      </c>
      <c r="CE27" s="506"/>
      <c r="CF27" s="506"/>
      <c r="CG27" s="506"/>
      <c r="CH27" s="506"/>
      <c r="CI27" s="506"/>
      <c r="CJ27" s="506"/>
      <c r="CK27" s="506"/>
      <c r="CL27" s="506"/>
      <c r="CM27" s="506"/>
      <c r="CN27" s="506"/>
      <c r="CO27" s="506"/>
      <c r="CP27" s="506"/>
      <c r="CQ27" s="609"/>
      <c r="CR27" s="601">
        <v>23531186</v>
      </c>
      <c r="CS27" s="632"/>
      <c r="CT27" s="632"/>
      <c r="CU27" s="632"/>
      <c r="CV27" s="632"/>
      <c r="CW27" s="632"/>
      <c r="CX27" s="632"/>
      <c r="CY27" s="633"/>
      <c r="CZ27" s="610">
        <v>27.5</v>
      </c>
      <c r="DA27" s="634"/>
      <c r="DB27" s="634"/>
      <c r="DC27" s="636"/>
      <c r="DD27" s="606">
        <v>6824567</v>
      </c>
      <c r="DE27" s="632"/>
      <c r="DF27" s="632"/>
      <c r="DG27" s="632"/>
      <c r="DH27" s="632"/>
      <c r="DI27" s="632"/>
      <c r="DJ27" s="632"/>
      <c r="DK27" s="633"/>
      <c r="DL27" s="606">
        <v>6525273</v>
      </c>
      <c r="DM27" s="632"/>
      <c r="DN27" s="632"/>
      <c r="DO27" s="632"/>
      <c r="DP27" s="632"/>
      <c r="DQ27" s="632"/>
      <c r="DR27" s="632"/>
      <c r="DS27" s="632"/>
      <c r="DT27" s="632"/>
      <c r="DU27" s="632"/>
      <c r="DV27" s="633"/>
      <c r="DW27" s="610">
        <v>13.8</v>
      </c>
      <c r="DX27" s="634"/>
      <c r="DY27" s="634"/>
      <c r="DZ27" s="634"/>
      <c r="EA27" s="634"/>
      <c r="EB27" s="634"/>
      <c r="EC27" s="635"/>
    </row>
    <row r="28" spans="2:133" ht="11.25" customHeight="1">
      <c r="B28" s="608" t="s">
        <v>311</v>
      </c>
      <c r="C28" s="506"/>
      <c r="D28" s="506"/>
      <c r="E28" s="506"/>
      <c r="F28" s="506"/>
      <c r="G28" s="506"/>
      <c r="H28" s="506"/>
      <c r="I28" s="506"/>
      <c r="J28" s="506"/>
      <c r="K28" s="506"/>
      <c r="L28" s="506"/>
      <c r="M28" s="506"/>
      <c r="N28" s="506"/>
      <c r="O28" s="506"/>
      <c r="P28" s="506"/>
      <c r="Q28" s="609"/>
      <c r="R28" s="601">
        <v>678705</v>
      </c>
      <c r="S28" s="380"/>
      <c r="T28" s="380"/>
      <c r="U28" s="380"/>
      <c r="V28" s="380"/>
      <c r="W28" s="380"/>
      <c r="X28" s="380"/>
      <c r="Y28" s="602"/>
      <c r="Z28" s="603">
        <v>0.8</v>
      </c>
      <c r="AA28" s="603"/>
      <c r="AB28" s="603"/>
      <c r="AC28" s="603"/>
      <c r="AD28" s="604">
        <v>112837</v>
      </c>
      <c r="AE28" s="604"/>
      <c r="AF28" s="604"/>
      <c r="AG28" s="604"/>
      <c r="AH28" s="604"/>
      <c r="AI28" s="604"/>
      <c r="AJ28" s="604"/>
      <c r="AK28" s="604"/>
      <c r="AL28" s="610">
        <v>0.2</v>
      </c>
      <c r="AM28" s="386"/>
      <c r="AN28" s="386"/>
      <c r="AO28" s="611"/>
      <c r="AP28" s="608"/>
      <c r="AQ28" s="506"/>
      <c r="AR28" s="506"/>
      <c r="AS28" s="506"/>
      <c r="AT28" s="506"/>
      <c r="AU28" s="506"/>
      <c r="AV28" s="506"/>
      <c r="AW28" s="506"/>
      <c r="AX28" s="506"/>
      <c r="AY28" s="506"/>
      <c r="AZ28" s="506"/>
      <c r="BA28" s="506"/>
      <c r="BB28" s="506"/>
      <c r="BC28" s="506"/>
      <c r="BD28" s="506"/>
      <c r="BE28" s="506"/>
      <c r="BF28" s="609"/>
      <c r="BG28" s="601"/>
      <c r="BH28" s="380"/>
      <c r="BI28" s="380"/>
      <c r="BJ28" s="380"/>
      <c r="BK28" s="380"/>
      <c r="BL28" s="380"/>
      <c r="BM28" s="380"/>
      <c r="BN28" s="602"/>
      <c r="BO28" s="603"/>
      <c r="BP28" s="603"/>
      <c r="BQ28" s="603"/>
      <c r="BR28" s="603"/>
      <c r="BS28" s="606"/>
      <c r="BT28" s="380"/>
      <c r="BU28" s="380"/>
      <c r="BV28" s="380"/>
      <c r="BW28" s="380"/>
      <c r="BX28" s="380"/>
      <c r="BY28" s="380"/>
      <c r="BZ28" s="380"/>
      <c r="CA28" s="380"/>
      <c r="CB28" s="607"/>
      <c r="CD28" s="608" t="s">
        <v>378</v>
      </c>
      <c r="CE28" s="506"/>
      <c r="CF28" s="506"/>
      <c r="CG28" s="506"/>
      <c r="CH28" s="506"/>
      <c r="CI28" s="506"/>
      <c r="CJ28" s="506"/>
      <c r="CK28" s="506"/>
      <c r="CL28" s="506"/>
      <c r="CM28" s="506"/>
      <c r="CN28" s="506"/>
      <c r="CO28" s="506"/>
      <c r="CP28" s="506"/>
      <c r="CQ28" s="609"/>
      <c r="CR28" s="601">
        <v>8404387</v>
      </c>
      <c r="CS28" s="380"/>
      <c r="CT28" s="380"/>
      <c r="CU28" s="380"/>
      <c r="CV28" s="380"/>
      <c r="CW28" s="380"/>
      <c r="CX28" s="380"/>
      <c r="CY28" s="602"/>
      <c r="CZ28" s="610">
        <v>9.8000000000000007</v>
      </c>
      <c r="DA28" s="634"/>
      <c r="DB28" s="634"/>
      <c r="DC28" s="636"/>
      <c r="DD28" s="606">
        <v>8404387</v>
      </c>
      <c r="DE28" s="380"/>
      <c r="DF28" s="380"/>
      <c r="DG28" s="380"/>
      <c r="DH28" s="380"/>
      <c r="DI28" s="380"/>
      <c r="DJ28" s="380"/>
      <c r="DK28" s="602"/>
      <c r="DL28" s="606">
        <v>7202319</v>
      </c>
      <c r="DM28" s="380"/>
      <c r="DN28" s="380"/>
      <c r="DO28" s="380"/>
      <c r="DP28" s="380"/>
      <c r="DQ28" s="380"/>
      <c r="DR28" s="380"/>
      <c r="DS28" s="380"/>
      <c r="DT28" s="380"/>
      <c r="DU28" s="380"/>
      <c r="DV28" s="602"/>
      <c r="DW28" s="610">
        <v>15.3</v>
      </c>
      <c r="DX28" s="634"/>
      <c r="DY28" s="634"/>
      <c r="DZ28" s="634"/>
      <c r="EA28" s="634"/>
      <c r="EB28" s="634"/>
      <c r="EC28" s="635"/>
    </row>
    <row r="29" spans="2:133" ht="11.25" customHeight="1">
      <c r="B29" s="608" t="s">
        <v>18</v>
      </c>
      <c r="C29" s="506"/>
      <c r="D29" s="506"/>
      <c r="E29" s="506"/>
      <c r="F29" s="506"/>
      <c r="G29" s="506"/>
      <c r="H29" s="506"/>
      <c r="I29" s="506"/>
      <c r="J29" s="506"/>
      <c r="K29" s="506"/>
      <c r="L29" s="506"/>
      <c r="M29" s="506"/>
      <c r="N29" s="506"/>
      <c r="O29" s="506"/>
      <c r="P29" s="506"/>
      <c r="Q29" s="609"/>
      <c r="R29" s="601">
        <v>566512</v>
      </c>
      <c r="S29" s="380"/>
      <c r="T29" s="380"/>
      <c r="U29" s="380"/>
      <c r="V29" s="380"/>
      <c r="W29" s="380"/>
      <c r="X29" s="380"/>
      <c r="Y29" s="602"/>
      <c r="Z29" s="603">
        <v>0.6</v>
      </c>
      <c r="AA29" s="603"/>
      <c r="AB29" s="603"/>
      <c r="AC29" s="603"/>
      <c r="AD29" s="604" t="s">
        <v>192</v>
      </c>
      <c r="AE29" s="604"/>
      <c r="AF29" s="604"/>
      <c r="AG29" s="604"/>
      <c r="AH29" s="604"/>
      <c r="AI29" s="604"/>
      <c r="AJ29" s="604"/>
      <c r="AK29" s="604"/>
      <c r="AL29" s="610" t="s">
        <v>192</v>
      </c>
      <c r="AM29" s="386"/>
      <c r="AN29" s="386"/>
      <c r="AO29" s="611"/>
      <c r="AP29" s="623"/>
      <c r="AQ29" s="624"/>
      <c r="AR29" s="624"/>
      <c r="AS29" s="624"/>
      <c r="AT29" s="624"/>
      <c r="AU29" s="624"/>
      <c r="AV29" s="624"/>
      <c r="AW29" s="624"/>
      <c r="AX29" s="624"/>
      <c r="AY29" s="624"/>
      <c r="AZ29" s="624"/>
      <c r="BA29" s="624"/>
      <c r="BB29" s="624"/>
      <c r="BC29" s="624"/>
      <c r="BD29" s="624"/>
      <c r="BE29" s="624"/>
      <c r="BF29" s="625"/>
      <c r="BG29" s="601"/>
      <c r="BH29" s="380"/>
      <c r="BI29" s="380"/>
      <c r="BJ29" s="380"/>
      <c r="BK29" s="380"/>
      <c r="BL29" s="380"/>
      <c r="BM29" s="380"/>
      <c r="BN29" s="602"/>
      <c r="BO29" s="603"/>
      <c r="BP29" s="603"/>
      <c r="BQ29" s="603"/>
      <c r="BR29" s="603"/>
      <c r="BS29" s="604"/>
      <c r="BT29" s="604"/>
      <c r="BU29" s="604"/>
      <c r="BV29" s="604"/>
      <c r="BW29" s="604"/>
      <c r="BX29" s="604"/>
      <c r="BY29" s="604"/>
      <c r="BZ29" s="604"/>
      <c r="CA29" s="604"/>
      <c r="CB29" s="605"/>
      <c r="CD29" s="572" t="s">
        <v>168</v>
      </c>
      <c r="CE29" s="493"/>
      <c r="CF29" s="608" t="s">
        <v>22</v>
      </c>
      <c r="CG29" s="506"/>
      <c r="CH29" s="506"/>
      <c r="CI29" s="506"/>
      <c r="CJ29" s="506"/>
      <c r="CK29" s="506"/>
      <c r="CL29" s="506"/>
      <c r="CM29" s="506"/>
      <c r="CN29" s="506"/>
      <c r="CO29" s="506"/>
      <c r="CP29" s="506"/>
      <c r="CQ29" s="609"/>
      <c r="CR29" s="601">
        <v>8404387</v>
      </c>
      <c r="CS29" s="632"/>
      <c r="CT29" s="632"/>
      <c r="CU29" s="632"/>
      <c r="CV29" s="632"/>
      <c r="CW29" s="632"/>
      <c r="CX29" s="632"/>
      <c r="CY29" s="633"/>
      <c r="CZ29" s="610">
        <v>9.8000000000000007</v>
      </c>
      <c r="DA29" s="634"/>
      <c r="DB29" s="634"/>
      <c r="DC29" s="636"/>
      <c r="DD29" s="606">
        <v>8404387</v>
      </c>
      <c r="DE29" s="632"/>
      <c r="DF29" s="632"/>
      <c r="DG29" s="632"/>
      <c r="DH29" s="632"/>
      <c r="DI29" s="632"/>
      <c r="DJ29" s="632"/>
      <c r="DK29" s="633"/>
      <c r="DL29" s="606">
        <v>7202319</v>
      </c>
      <c r="DM29" s="632"/>
      <c r="DN29" s="632"/>
      <c r="DO29" s="632"/>
      <c r="DP29" s="632"/>
      <c r="DQ29" s="632"/>
      <c r="DR29" s="632"/>
      <c r="DS29" s="632"/>
      <c r="DT29" s="632"/>
      <c r="DU29" s="632"/>
      <c r="DV29" s="633"/>
      <c r="DW29" s="610">
        <v>15.3</v>
      </c>
      <c r="DX29" s="634"/>
      <c r="DY29" s="634"/>
      <c r="DZ29" s="634"/>
      <c r="EA29" s="634"/>
      <c r="EB29" s="634"/>
      <c r="EC29" s="635"/>
    </row>
    <row r="30" spans="2:133" ht="11.25" customHeight="1">
      <c r="B30" s="608" t="s">
        <v>341</v>
      </c>
      <c r="C30" s="506"/>
      <c r="D30" s="506"/>
      <c r="E30" s="506"/>
      <c r="F30" s="506"/>
      <c r="G30" s="506"/>
      <c r="H30" s="506"/>
      <c r="I30" s="506"/>
      <c r="J30" s="506"/>
      <c r="K30" s="506"/>
      <c r="L30" s="506"/>
      <c r="M30" s="506"/>
      <c r="N30" s="506"/>
      <c r="O30" s="506"/>
      <c r="P30" s="506"/>
      <c r="Q30" s="609"/>
      <c r="R30" s="601">
        <v>19889801</v>
      </c>
      <c r="S30" s="380"/>
      <c r="T30" s="380"/>
      <c r="U30" s="380"/>
      <c r="V30" s="380"/>
      <c r="W30" s="380"/>
      <c r="X30" s="380"/>
      <c r="Y30" s="602"/>
      <c r="Z30" s="603">
        <v>22.1</v>
      </c>
      <c r="AA30" s="603"/>
      <c r="AB30" s="603"/>
      <c r="AC30" s="603"/>
      <c r="AD30" s="604" t="s">
        <v>192</v>
      </c>
      <c r="AE30" s="604"/>
      <c r="AF30" s="604"/>
      <c r="AG30" s="604"/>
      <c r="AH30" s="604"/>
      <c r="AI30" s="604"/>
      <c r="AJ30" s="604"/>
      <c r="AK30" s="604"/>
      <c r="AL30" s="610" t="s">
        <v>192</v>
      </c>
      <c r="AM30" s="386"/>
      <c r="AN30" s="386"/>
      <c r="AO30" s="611"/>
      <c r="AP30" s="374" t="s">
        <v>313</v>
      </c>
      <c r="AQ30" s="375"/>
      <c r="AR30" s="375"/>
      <c r="AS30" s="375"/>
      <c r="AT30" s="375"/>
      <c r="AU30" s="375"/>
      <c r="AV30" s="375"/>
      <c r="AW30" s="375"/>
      <c r="AX30" s="375"/>
      <c r="AY30" s="375"/>
      <c r="AZ30" s="375"/>
      <c r="BA30" s="375"/>
      <c r="BB30" s="375"/>
      <c r="BC30" s="375"/>
      <c r="BD30" s="375"/>
      <c r="BE30" s="375"/>
      <c r="BF30" s="424"/>
      <c r="BG30" s="374" t="s">
        <v>386</v>
      </c>
      <c r="BH30" s="637"/>
      <c r="BI30" s="637"/>
      <c r="BJ30" s="637"/>
      <c r="BK30" s="637"/>
      <c r="BL30" s="637"/>
      <c r="BM30" s="637"/>
      <c r="BN30" s="637"/>
      <c r="BO30" s="637"/>
      <c r="BP30" s="637"/>
      <c r="BQ30" s="638"/>
      <c r="BR30" s="374" t="s">
        <v>387</v>
      </c>
      <c r="BS30" s="637"/>
      <c r="BT30" s="637"/>
      <c r="BU30" s="637"/>
      <c r="BV30" s="637"/>
      <c r="BW30" s="637"/>
      <c r="BX30" s="637"/>
      <c r="BY30" s="637"/>
      <c r="BZ30" s="637"/>
      <c r="CA30" s="637"/>
      <c r="CB30" s="638"/>
      <c r="CD30" s="573"/>
      <c r="CE30" s="496"/>
      <c r="CF30" s="608" t="s">
        <v>388</v>
      </c>
      <c r="CG30" s="506"/>
      <c r="CH30" s="506"/>
      <c r="CI30" s="506"/>
      <c r="CJ30" s="506"/>
      <c r="CK30" s="506"/>
      <c r="CL30" s="506"/>
      <c r="CM30" s="506"/>
      <c r="CN30" s="506"/>
      <c r="CO30" s="506"/>
      <c r="CP30" s="506"/>
      <c r="CQ30" s="609"/>
      <c r="CR30" s="601">
        <v>8207284</v>
      </c>
      <c r="CS30" s="380"/>
      <c r="CT30" s="380"/>
      <c r="CU30" s="380"/>
      <c r="CV30" s="380"/>
      <c r="CW30" s="380"/>
      <c r="CX30" s="380"/>
      <c r="CY30" s="602"/>
      <c r="CZ30" s="610">
        <v>9.6</v>
      </c>
      <c r="DA30" s="634"/>
      <c r="DB30" s="634"/>
      <c r="DC30" s="636"/>
      <c r="DD30" s="606">
        <v>8207284</v>
      </c>
      <c r="DE30" s="380"/>
      <c r="DF30" s="380"/>
      <c r="DG30" s="380"/>
      <c r="DH30" s="380"/>
      <c r="DI30" s="380"/>
      <c r="DJ30" s="380"/>
      <c r="DK30" s="602"/>
      <c r="DL30" s="606">
        <v>7005216</v>
      </c>
      <c r="DM30" s="380"/>
      <c r="DN30" s="380"/>
      <c r="DO30" s="380"/>
      <c r="DP30" s="380"/>
      <c r="DQ30" s="380"/>
      <c r="DR30" s="380"/>
      <c r="DS30" s="380"/>
      <c r="DT30" s="380"/>
      <c r="DU30" s="380"/>
      <c r="DV30" s="602"/>
      <c r="DW30" s="610">
        <v>14.9</v>
      </c>
      <c r="DX30" s="634"/>
      <c r="DY30" s="634"/>
      <c r="DZ30" s="634"/>
      <c r="EA30" s="634"/>
      <c r="EB30" s="634"/>
      <c r="EC30" s="635"/>
    </row>
    <row r="31" spans="2:133" ht="11.25" customHeight="1">
      <c r="B31" s="614" t="s">
        <v>54</v>
      </c>
      <c r="C31" s="615"/>
      <c r="D31" s="615"/>
      <c r="E31" s="615"/>
      <c r="F31" s="615"/>
      <c r="G31" s="615"/>
      <c r="H31" s="615"/>
      <c r="I31" s="615"/>
      <c r="J31" s="615"/>
      <c r="K31" s="615"/>
      <c r="L31" s="615"/>
      <c r="M31" s="615"/>
      <c r="N31" s="615"/>
      <c r="O31" s="615"/>
      <c r="P31" s="615"/>
      <c r="Q31" s="616"/>
      <c r="R31" s="601" t="s">
        <v>192</v>
      </c>
      <c r="S31" s="380"/>
      <c r="T31" s="380"/>
      <c r="U31" s="380"/>
      <c r="V31" s="380"/>
      <c r="W31" s="380"/>
      <c r="X31" s="380"/>
      <c r="Y31" s="602"/>
      <c r="Z31" s="603" t="s">
        <v>192</v>
      </c>
      <c r="AA31" s="603"/>
      <c r="AB31" s="603"/>
      <c r="AC31" s="603"/>
      <c r="AD31" s="604" t="s">
        <v>192</v>
      </c>
      <c r="AE31" s="604"/>
      <c r="AF31" s="604"/>
      <c r="AG31" s="604"/>
      <c r="AH31" s="604"/>
      <c r="AI31" s="604"/>
      <c r="AJ31" s="604"/>
      <c r="AK31" s="604"/>
      <c r="AL31" s="610" t="s">
        <v>192</v>
      </c>
      <c r="AM31" s="386"/>
      <c r="AN31" s="386"/>
      <c r="AO31" s="611"/>
      <c r="AP31" s="564" t="s">
        <v>7</v>
      </c>
      <c r="AQ31" s="565"/>
      <c r="AR31" s="565"/>
      <c r="AS31" s="565"/>
      <c r="AT31" s="684" t="s">
        <v>186</v>
      </c>
      <c r="AU31" s="42"/>
      <c r="AV31" s="42"/>
      <c r="AW31" s="42"/>
      <c r="AX31" s="590" t="s">
        <v>271</v>
      </c>
      <c r="AY31" s="591"/>
      <c r="AZ31" s="591"/>
      <c r="BA31" s="591"/>
      <c r="BB31" s="591"/>
      <c r="BC31" s="591"/>
      <c r="BD31" s="591"/>
      <c r="BE31" s="591"/>
      <c r="BF31" s="592"/>
      <c r="BG31" s="639">
        <v>99.1</v>
      </c>
      <c r="BH31" s="640"/>
      <c r="BI31" s="640"/>
      <c r="BJ31" s="640"/>
      <c r="BK31" s="640"/>
      <c r="BL31" s="640"/>
      <c r="BM31" s="599">
        <v>97.3</v>
      </c>
      <c r="BN31" s="640"/>
      <c r="BO31" s="640"/>
      <c r="BP31" s="640"/>
      <c r="BQ31" s="641"/>
      <c r="BR31" s="639">
        <v>98.9</v>
      </c>
      <c r="BS31" s="640"/>
      <c r="BT31" s="640"/>
      <c r="BU31" s="640"/>
      <c r="BV31" s="640"/>
      <c r="BW31" s="640"/>
      <c r="BX31" s="599">
        <v>96.9</v>
      </c>
      <c r="BY31" s="640"/>
      <c r="BZ31" s="640"/>
      <c r="CA31" s="640"/>
      <c r="CB31" s="641"/>
      <c r="CD31" s="573"/>
      <c r="CE31" s="496"/>
      <c r="CF31" s="608" t="s">
        <v>312</v>
      </c>
      <c r="CG31" s="506"/>
      <c r="CH31" s="506"/>
      <c r="CI31" s="506"/>
      <c r="CJ31" s="506"/>
      <c r="CK31" s="506"/>
      <c r="CL31" s="506"/>
      <c r="CM31" s="506"/>
      <c r="CN31" s="506"/>
      <c r="CO31" s="506"/>
      <c r="CP31" s="506"/>
      <c r="CQ31" s="609"/>
      <c r="CR31" s="601">
        <v>197103</v>
      </c>
      <c r="CS31" s="632"/>
      <c r="CT31" s="632"/>
      <c r="CU31" s="632"/>
      <c r="CV31" s="632"/>
      <c r="CW31" s="632"/>
      <c r="CX31" s="632"/>
      <c r="CY31" s="633"/>
      <c r="CZ31" s="610">
        <v>0.2</v>
      </c>
      <c r="DA31" s="634"/>
      <c r="DB31" s="634"/>
      <c r="DC31" s="636"/>
      <c r="DD31" s="606">
        <v>197103</v>
      </c>
      <c r="DE31" s="632"/>
      <c r="DF31" s="632"/>
      <c r="DG31" s="632"/>
      <c r="DH31" s="632"/>
      <c r="DI31" s="632"/>
      <c r="DJ31" s="632"/>
      <c r="DK31" s="633"/>
      <c r="DL31" s="606">
        <v>197103</v>
      </c>
      <c r="DM31" s="632"/>
      <c r="DN31" s="632"/>
      <c r="DO31" s="632"/>
      <c r="DP31" s="632"/>
      <c r="DQ31" s="632"/>
      <c r="DR31" s="632"/>
      <c r="DS31" s="632"/>
      <c r="DT31" s="632"/>
      <c r="DU31" s="632"/>
      <c r="DV31" s="633"/>
      <c r="DW31" s="610">
        <v>0.4</v>
      </c>
      <c r="DX31" s="634"/>
      <c r="DY31" s="634"/>
      <c r="DZ31" s="634"/>
      <c r="EA31" s="634"/>
      <c r="EB31" s="634"/>
      <c r="EC31" s="635"/>
    </row>
    <row r="32" spans="2:133" ht="11.25" customHeight="1">
      <c r="B32" s="608" t="s">
        <v>389</v>
      </c>
      <c r="C32" s="506"/>
      <c r="D32" s="506"/>
      <c r="E32" s="506"/>
      <c r="F32" s="506"/>
      <c r="G32" s="506"/>
      <c r="H32" s="506"/>
      <c r="I32" s="506"/>
      <c r="J32" s="506"/>
      <c r="K32" s="506"/>
      <c r="L32" s="506"/>
      <c r="M32" s="506"/>
      <c r="N32" s="506"/>
      <c r="O32" s="506"/>
      <c r="P32" s="506"/>
      <c r="Q32" s="609"/>
      <c r="R32" s="601">
        <v>5549897</v>
      </c>
      <c r="S32" s="380"/>
      <c r="T32" s="380"/>
      <c r="U32" s="380"/>
      <c r="V32" s="380"/>
      <c r="W32" s="380"/>
      <c r="X32" s="380"/>
      <c r="Y32" s="602"/>
      <c r="Z32" s="603">
        <v>6.2</v>
      </c>
      <c r="AA32" s="603"/>
      <c r="AB32" s="603"/>
      <c r="AC32" s="603"/>
      <c r="AD32" s="604" t="s">
        <v>192</v>
      </c>
      <c r="AE32" s="604"/>
      <c r="AF32" s="604"/>
      <c r="AG32" s="604"/>
      <c r="AH32" s="604"/>
      <c r="AI32" s="604"/>
      <c r="AJ32" s="604"/>
      <c r="AK32" s="604"/>
      <c r="AL32" s="610" t="s">
        <v>192</v>
      </c>
      <c r="AM32" s="386"/>
      <c r="AN32" s="386"/>
      <c r="AO32" s="611"/>
      <c r="AP32" s="683"/>
      <c r="AQ32" s="551"/>
      <c r="AR32" s="551"/>
      <c r="AS32" s="551"/>
      <c r="AT32" s="685"/>
      <c r="AU32" s="1" t="s">
        <v>247</v>
      </c>
      <c r="AX32" s="608" t="s">
        <v>287</v>
      </c>
      <c r="AY32" s="506"/>
      <c r="AZ32" s="506"/>
      <c r="BA32" s="506"/>
      <c r="BB32" s="506"/>
      <c r="BC32" s="506"/>
      <c r="BD32" s="506"/>
      <c r="BE32" s="506"/>
      <c r="BF32" s="609"/>
      <c r="BG32" s="642">
        <v>98.9</v>
      </c>
      <c r="BH32" s="632"/>
      <c r="BI32" s="632"/>
      <c r="BJ32" s="632"/>
      <c r="BK32" s="632"/>
      <c r="BL32" s="632"/>
      <c r="BM32" s="386">
        <v>96.5</v>
      </c>
      <c r="BN32" s="632"/>
      <c r="BO32" s="632"/>
      <c r="BP32" s="632"/>
      <c r="BQ32" s="643"/>
      <c r="BR32" s="642">
        <v>98.6</v>
      </c>
      <c r="BS32" s="632"/>
      <c r="BT32" s="632"/>
      <c r="BU32" s="632"/>
      <c r="BV32" s="632"/>
      <c r="BW32" s="632"/>
      <c r="BX32" s="386">
        <v>96</v>
      </c>
      <c r="BY32" s="632"/>
      <c r="BZ32" s="632"/>
      <c r="CA32" s="632"/>
      <c r="CB32" s="643"/>
      <c r="CD32" s="574"/>
      <c r="CE32" s="576"/>
      <c r="CF32" s="608" t="s">
        <v>391</v>
      </c>
      <c r="CG32" s="506"/>
      <c r="CH32" s="506"/>
      <c r="CI32" s="506"/>
      <c r="CJ32" s="506"/>
      <c r="CK32" s="506"/>
      <c r="CL32" s="506"/>
      <c r="CM32" s="506"/>
      <c r="CN32" s="506"/>
      <c r="CO32" s="506"/>
      <c r="CP32" s="506"/>
      <c r="CQ32" s="609"/>
      <c r="CR32" s="601" t="s">
        <v>192</v>
      </c>
      <c r="CS32" s="380"/>
      <c r="CT32" s="380"/>
      <c r="CU32" s="380"/>
      <c r="CV32" s="380"/>
      <c r="CW32" s="380"/>
      <c r="CX32" s="380"/>
      <c r="CY32" s="602"/>
      <c r="CZ32" s="610" t="s">
        <v>192</v>
      </c>
      <c r="DA32" s="634"/>
      <c r="DB32" s="634"/>
      <c r="DC32" s="636"/>
      <c r="DD32" s="606" t="s">
        <v>192</v>
      </c>
      <c r="DE32" s="380"/>
      <c r="DF32" s="380"/>
      <c r="DG32" s="380"/>
      <c r="DH32" s="380"/>
      <c r="DI32" s="380"/>
      <c r="DJ32" s="380"/>
      <c r="DK32" s="602"/>
      <c r="DL32" s="606" t="s">
        <v>192</v>
      </c>
      <c r="DM32" s="380"/>
      <c r="DN32" s="380"/>
      <c r="DO32" s="380"/>
      <c r="DP32" s="380"/>
      <c r="DQ32" s="380"/>
      <c r="DR32" s="380"/>
      <c r="DS32" s="380"/>
      <c r="DT32" s="380"/>
      <c r="DU32" s="380"/>
      <c r="DV32" s="602"/>
      <c r="DW32" s="610" t="s">
        <v>192</v>
      </c>
      <c r="DX32" s="634"/>
      <c r="DY32" s="634"/>
      <c r="DZ32" s="634"/>
      <c r="EA32" s="634"/>
      <c r="EB32" s="634"/>
      <c r="EC32" s="635"/>
    </row>
    <row r="33" spans="2:133" ht="11.25" customHeight="1">
      <c r="B33" s="608" t="s">
        <v>232</v>
      </c>
      <c r="C33" s="506"/>
      <c r="D33" s="506"/>
      <c r="E33" s="506"/>
      <c r="F33" s="506"/>
      <c r="G33" s="506"/>
      <c r="H33" s="506"/>
      <c r="I33" s="506"/>
      <c r="J33" s="506"/>
      <c r="K33" s="506"/>
      <c r="L33" s="506"/>
      <c r="M33" s="506"/>
      <c r="N33" s="506"/>
      <c r="O33" s="506"/>
      <c r="P33" s="506"/>
      <c r="Q33" s="609"/>
      <c r="R33" s="601">
        <v>132873</v>
      </c>
      <c r="S33" s="380"/>
      <c r="T33" s="380"/>
      <c r="U33" s="380"/>
      <c r="V33" s="380"/>
      <c r="W33" s="380"/>
      <c r="X33" s="380"/>
      <c r="Y33" s="602"/>
      <c r="Z33" s="603">
        <v>0.1</v>
      </c>
      <c r="AA33" s="603"/>
      <c r="AB33" s="603"/>
      <c r="AC33" s="603"/>
      <c r="AD33" s="604" t="s">
        <v>192</v>
      </c>
      <c r="AE33" s="604"/>
      <c r="AF33" s="604"/>
      <c r="AG33" s="604"/>
      <c r="AH33" s="604"/>
      <c r="AI33" s="604"/>
      <c r="AJ33" s="604"/>
      <c r="AK33" s="604"/>
      <c r="AL33" s="610" t="s">
        <v>192</v>
      </c>
      <c r="AM33" s="386"/>
      <c r="AN33" s="386"/>
      <c r="AO33" s="611"/>
      <c r="AP33" s="567"/>
      <c r="AQ33" s="568"/>
      <c r="AR33" s="568"/>
      <c r="AS33" s="568"/>
      <c r="AT33" s="686"/>
      <c r="AU33" s="43"/>
      <c r="AV33" s="43"/>
      <c r="AW33" s="43"/>
      <c r="AX33" s="623" t="s">
        <v>153</v>
      </c>
      <c r="AY33" s="624"/>
      <c r="AZ33" s="624"/>
      <c r="BA33" s="624"/>
      <c r="BB33" s="624"/>
      <c r="BC33" s="624"/>
      <c r="BD33" s="624"/>
      <c r="BE33" s="624"/>
      <c r="BF33" s="625"/>
      <c r="BG33" s="644">
        <v>99.3</v>
      </c>
      <c r="BH33" s="645"/>
      <c r="BI33" s="645"/>
      <c r="BJ33" s="645"/>
      <c r="BK33" s="645"/>
      <c r="BL33" s="645"/>
      <c r="BM33" s="646">
        <v>98.1</v>
      </c>
      <c r="BN33" s="645"/>
      <c r="BO33" s="645"/>
      <c r="BP33" s="645"/>
      <c r="BQ33" s="647"/>
      <c r="BR33" s="644">
        <v>99.2</v>
      </c>
      <c r="BS33" s="645"/>
      <c r="BT33" s="645"/>
      <c r="BU33" s="645"/>
      <c r="BV33" s="645"/>
      <c r="BW33" s="645"/>
      <c r="BX33" s="646">
        <v>97.8</v>
      </c>
      <c r="BY33" s="645"/>
      <c r="BZ33" s="645"/>
      <c r="CA33" s="645"/>
      <c r="CB33" s="647"/>
      <c r="CD33" s="608" t="s">
        <v>392</v>
      </c>
      <c r="CE33" s="506"/>
      <c r="CF33" s="506"/>
      <c r="CG33" s="506"/>
      <c r="CH33" s="506"/>
      <c r="CI33" s="506"/>
      <c r="CJ33" s="506"/>
      <c r="CK33" s="506"/>
      <c r="CL33" s="506"/>
      <c r="CM33" s="506"/>
      <c r="CN33" s="506"/>
      <c r="CO33" s="506"/>
      <c r="CP33" s="506"/>
      <c r="CQ33" s="609"/>
      <c r="CR33" s="601">
        <v>33742062</v>
      </c>
      <c r="CS33" s="632"/>
      <c r="CT33" s="632"/>
      <c r="CU33" s="632"/>
      <c r="CV33" s="632"/>
      <c r="CW33" s="632"/>
      <c r="CX33" s="632"/>
      <c r="CY33" s="633"/>
      <c r="CZ33" s="610">
        <v>39.4</v>
      </c>
      <c r="DA33" s="634"/>
      <c r="DB33" s="634"/>
      <c r="DC33" s="636"/>
      <c r="DD33" s="606">
        <v>25764305</v>
      </c>
      <c r="DE33" s="632"/>
      <c r="DF33" s="632"/>
      <c r="DG33" s="632"/>
      <c r="DH33" s="632"/>
      <c r="DI33" s="632"/>
      <c r="DJ33" s="632"/>
      <c r="DK33" s="633"/>
      <c r="DL33" s="606">
        <v>20719383</v>
      </c>
      <c r="DM33" s="632"/>
      <c r="DN33" s="632"/>
      <c r="DO33" s="632"/>
      <c r="DP33" s="632"/>
      <c r="DQ33" s="632"/>
      <c r="DR33" s="632"/>
      <c r="DS33" s="632"/>
      <c r="DT33" s="632"/>
      <c r="DU33" s="632"/>
      <c r="DV33" s="633"/>
      <c r="DW33" s="610">
        <v>43.9</v>
      </c>
      <c r="DX33" s="634"/>
      <c r="DY33" s="634"/>
      <c r="DZ33" s="634"/>
      <c r="EA33" s="634"/>
      <c r="EB33" s="634"/>
      <c r="EC33" s="635"/>
    </row>
    <row r="34" spans="2:133" ht="11.25" customHeight="1">
      <c r="B34" s="608" t="s">
        <v>141</v>
      </c>
      <c r="C34" s="506"/>
      <c r="D34" s="506"/>
      <c r="E34" s="506"/>
      <c r="F34" s="506"/>
      <c r="G34" s="506"/>
      <c r="H34" s="506"/>
      <c r="I34" s="506"/>
      <c r="J34" s="506"/>
      <c r="K34" s="506"/>
      <c r="L34" s="506"/>
      <c r="M34" s="506"/>
      <c r="N34" s="506"/>
      <c r="O34" s="506"/>
      <c r="P34" s="506"/>
      <c r="Q34" s="609"/>
      <c r="R34" s="601">
        <v>55198</v>
      </c>
      <c r="S34" s="380"/>
      <c r="T34" s="380"/>
      <c r="U34" s="380"/>
      <c r="V34" s="380"/>
      <c r="W34" s="380"/>
      <c r="X34" s="380"/>
      <c r="Y34" s="602"/>
      <c r="Z34" s="603">
        <v>0.1</v>
      </c>
      <c r="AA34" s="603"/>
      <c r="AB34" s="603"/>
      <c r="AC34" s="603"/>
      <c r="AD34" s="604" t="s">
        <v>192</v>
      </c>
      <c r="AE34" s="604"/>
      <c r="AF34" s="604"/>
      <c r="AG34" s="604"/>
      <c r="AH34" s="604"/>
      <c r="AI34" s="604"/>
      <c r="AJ34" s="604"/>
      <c r="AK34" s="604"/>
      <c r="AL34" s="610" t="s">
        <v>192</v>
      </c>
      <c r="AM34" s="386"/>
      <c r="AN34" s="386"/>
      <c r="AO34" s="611"/>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608" t="s">
        <v>395</v>
      </c>
      <c r="CE34" s="506"/>
      <c r="CF34" s="506"/>
      <c r="CG34" s="506"/>
      <c r="CH34" s="506"/>
      <c r="CI34" s="506"/>
      <c r="CJ34" s="506"/>
      <c r="CK34" s="506"/>
      <c r="CL34" s="506"/>
      <c r="CM34" s="506"/>
      <c r="CN34" s="506"/>
      <c r="CO34" s="506"/>
      <c r="CP34" s="506"/>
      <c r="CQ34" s="609"/>
      <c r="CR34" s="601">
        <v>15202660</v>
      </c>
      <c r="CS34" s="380"/>
      <c r="CT34" s="380"/>
      <c r="CU34" s="380"/>
      <c r="CV34" s="380"/>
      <c r="CW34" s="380"/>
      <c r="CX34" s="380"/>
      <c r="CY34" s="602"/>
      <c r="CZ34" s="610">
        <v>17.7</v>
      </c>
      <c r="DA34" s="634"/>
      <c r="DB34" s="634"/>
      <c r="DC34" s="636"/>
      <c r="DD34" s="606">
        <v>11422309</v>
      </c>
      <c r="DE34" s="380"/>
      <c r="DF34" s="380"/>
      <c r="DG34" s="380"/>
      <c r="DH34" s="380"/>
      <c r="DI34" s="380"/>
      <c r="DJ34" s="380"/>
      <c r="DK34" s="602"/>
      <c r="DL34" s="606">
        <v>10188018</v>
      </c>
      <c r="DM34" s="380"/>
      <c r="DN34" s="380"/>
      <c r="DO34" s="380"/>
      <c r="DP34" s="380"/>
      <c r="DQ34" s="380"/>
      <c r="DR34" s="380"/>
      <c r="DS34" s="380"/>
      <c r="DT34" s="380"/>
      <c r="DU34" s="380"/>
      <c r="DV34" s="602"/>
      <c r="DW34" s="610">
        <v>21.6</v>
      </c>
      <c r="DX34" s="634"/>
      <c r="DY34" s="634"/>
      <c r="DZ34" s="634"/>
      <c r="EA34" s="634"/>
      <c r="EB34" s="634"/>
      <c r="EC34" s="635"/>
    </row>
    <row r="35" spans="2:133" ht="11.25" customHeight="1">
      <c r="B35" s="608" t="s">
        <v>397</v>
      </c>
      <c r="C35" s="506"/>
      <c r="D35" s="506"/>
      <c r="E35" s="506"/>
      <c r="F35" s="506"/>
      <c r="G35" s="506"/>
      <c r="H35" s="506"/>
      <c r="I35" s="506"/>
      <c r="J35" s="506"/>
      <c r="K35" s="506"/>
      <c r="L35" s="506"/>
      <c r="M35" s="506"/>
      <c r="N35" s="506"/>
      <c r="O35" s="506"/>
      <c r="P35" s="506"/>
      <c r="Q35" s="609"/>
      <c r="R35" s="601">
        <v>1988050</v>
      </c>
      <c r="S35" s="380"/>
      <c r="T35" s="380"/>
      <c r="U35" s="380"/>
      <c r="V35" s="380"/>
      <c r="W35" s="380"/>
      <c r="X35" s="380"/>
      <c r="Y35" s="602"/>
      <c r="Z35" s="603">
        <v>2.2000000000000002</v>
      </c>
      <c r="AA35" s="603"/>
      <c r="AB35" s="603"/>
      <c r="AC35" s="603"/>
      <c r="AD35" s="604" t="s">
        <v>192</v>
      </c>
      <c r="AE35" s="604"/>
      <c r="AF35" s="604"/>
      <c r="AG35" s="604"/>
      <c r="AH35" s="604"/>
      <c r="AI35" s="604"/>
      <c r="AJ35" s="604"/>
      <c r="AK35" s="604"/>
      <c r="AL35" s="610" t="s">
        <v>192</v>
      </c>
      <c r="AM35" s="386"/>
      <c r="AN35" s="386"/>
      <c r="AO35" s="611"/>
      <c r="AP35" s="16"/>
      <c r="AQ35" s="374" t="s">
        <v>398</v>
      </c>
      <c r="AR35" s="375"/>
      <c r="AS35" s="375"/>
      <c r="AT35" s="375"/>
      <c r="AU35" s="375"/>
      <c r="AV35" s="375"/>
      <c r="AW35" s="375"/>
      <c r="AX35" s="375"/>
      <c r="AY35" s="375"/>
      <c r="AZ35" s="375"/>
      <c r="BA35" s="375"/>
      <c r="BB35" s="375"/>
      <c r="BC35" s="375"/>
      <c r="BD35" s="375"/>
      <c r="BE35" s="375"/>
      <c r="BF35" s="424"/>
      <c r="BG35" s="374" t="s">
        <v>200</v>
      </c>
      <c r="BH35" s="375"/>
      <c r="BI35" s="375"/>
      <c r="BJ35" s="375"/>
      <c r="BK35" s="375"/>
      <c r="BL35" s="375"/>
      <c r="BM35" s="375"/>
      <c r="BN35" s="375"/>
      <c r="BO35" s="375"/>
      <c r="BP35" s="375"/>
      <c r="BQ35" s="375"/>
      <c r="BR35" s="375"/>
      <c r="BS35" s="375"/>
      <c r="BT35" s="375"/>
      <c r="BU35" s="375"/>
      <c r="BV35" s="375"/>
      <c r="BW35" s="375"/>
      <c r="BX35" s="375"/>
      <c r="BY35" s="375"/>
      <c r="BZ35" s="375"/>
      <c r="CA35" s="375"/>
      <c r="CB35" s="424"/>
      <c r="CD35" s="608" t="s">
        <v>399</v>
      </c>
      <c r="CE35" s="506"/>
      <c r="CF35" s="506"/>
      <c r="CG35" s="506"/>
      <c r="CH35" s="506"/>
      <c r="CI35" s="506"/>
      <c r="CJ35" s="506"/>
      <c r="CK35" s="506"/>
      <c r="CL35" s="506"/>
      <c r="CM35" s="506"/>
      <c r="CN35" s="506"/>
      <c r="CO35" s="506"/>
      <c r="CP35" s="506"/>
      <c r="CQ35" s="609"/>
      <c r="CR35" s="601">
        <v>1514723</v>
      </c>
      <c r="CS35" s="632"/>
      <c r="CT35" s="632"/>
      <c r="CU35" s="632"/>
      <c r="CV35" s="632"/>
      <c r="CW35" s="632"/>
      <c r="CX35" s="632"/>
      <c r="CY35" s="633"/>
      <c r="CZ35" s="610">
        <v>1.8</v>
      </c>
      <c r="DA35" s="634"/>
      <c r="DB35" s="634"/>
      <c r="DC35" s="636"/>
      <c r="DD35" s="606">
        <v>1349343</v>
      </c>
      <c r="DE35" s="632"/>
      <c r="DF35" s="632"/>
      <c r="DG35" s="632"/>
      <c r="DH35" s="632"/>
      <c r="DI35" s="632"/>
      <c r="DJ35" s="632"/>
      <c r="DK35" s="633"/>
      <c r="DL35" s="606">
        <v>1349274</v>
      </c>
      <c r="DM35" s="632"/>
      <c r="DN35" s="632"/>
      <c r="DO35" s="632"/>
      <c r="DP35" s="632"/>
      <c r="DQ35" s="632"/>
      <c r="DR35" s="632"/>
      <c r="DS35" s="632"/>
      <c r="DT35" s="632"/>
      <c r="DU35" s="632"/>
      <c r="DV35" s="633"/>
      <c r="DW35" s="610">
        <v>2.9</v>
      </c>
      <c r="DX35" s="634"/>
      <c r="DY35" s="634"/>
      <c r="DZ35" s="634"/>
      <c r="EA35" s="634"/>
      <c r="EB35" s="634"/>
      <c r="EC35" s="635"/>
    </row>
    <row r="36" spans="2:133" ht="11.25" customHeight="1">
      <c r="B36" s="608" t="s">
        <v>288</v>
      </c>
      <c r="C36" s="506"/>
      <c r="D36" s="506"/>
      <c r="E36" s="506"/>
      <c r="F36" s="506"/>
      <c r="G36" s="506"/>
      <c r="H36" s="506"/>
      <c r="I36" s="506"/>
      <c r="J36" s="506"/>
      <c r="K36" s="506"/>
      <c r="L36" s="506"/>
      <c r="M36" s="506"/>
      <c r="N36" s="506"/>
      <c r="O36" s="506"/>
      <c r="P36" s="506"/>
      <c r="Q36" s="609"/>
      <c r="R36" s="601">
        <v>5499809</v>
      </c>
      <c r="S36" s="380"/>
      <c r="T36" s="380"/>
      <c r="U36" s="380"/>
      <c r="V36" s="380"/>
      <c r="W36" s="380"/>
      <c r="X36" s="380"/>
      <c r="Y36" s="602"/>
      <c r="Z36" s="603">
        <v>6.1</v>
      </c>
      <c r="AA36" s="603"/>
      <c r="AB36" s="603"/>
      <c r="AC36" s="603"/>
      <c r="AD36" s="604" t="s">
        <v>192</v>
      </c>
      <c r="AE36" s="604"/>
      <c r="AF36" s="604"/>
      <c r="AG36" s="604"/>
      <c r="AH36" s="604"/>
      <c r="AI36" s="604"/>
      <c r="AJ36" s="604"/>
      <c r="AK36" s="604"/>
      <c r="AL36" s="610" t="s">
        <v>192</v>
      </c>
      <c r="AM36" s="386"/>
      <c r="AN36" s="386"/>
      <c r="AO36" s="611"/>
      <c r="AP36" s="16"/>
      <c r="AQ36" s="648" t="s">
        <v>384</v>
      </c>
      <c r="AR36" s="649"/>
      <c r="AS36" s="649"/>
      <c r="AT36" s="649"/>
      <c r="AU36" s="649"/>
      <c r="AV36" s="649"/>
      <c r="AW36" s="649"/>
      <c r="AX36" s="649"/>
      <c r="AY36" s="650"/>
      <c r="AZ36" s="593">
        <v>11080581</v>
      </c>
      <c r="BA36" s="594"/>
      <c r="BB36" s="594"/>
      <c r="BC36" s="594"/>
      <c r="BD36" s="594"/>
      <c r="BE36" s="594"/>
      <c r="BF36" s="651"/>
      <c r="BG36" s="590" t="s">
        <v>402</v>
      </c>
      <c r="BH36" s="591"/>
      <c r="BI36" s="591"/>
      <c r="BJ36" s="591"/>
      <c r="BK36" s="591"/>
      <c r="BL36" s="591"/>
      <c r="BM36" s="591"/>
      <c r="BN36" s="591"/>
      <c r="BO36" s="591"/>
      <c r="BP36" s="591"/>
      <c r="BQ36" s="591"/>
      <c r="BR36" s="591"/>
      <c r="BS36" s="591"/>
      <c r="BT36" s="591"/>
      <c r="BU36" s="592"/>
      <c r="BV36" s="593">
        <v>273997</v>
      </c>
      <c r="BW36" s="594"/>
      <c r="BX36" s="594"/>
      <c r="BY36" s="594"/>
      <c r="BZ36" s="594"/>
      <c r="CA36" s="594"/>
      <c r="CB36" s="651"/>
      <c r="CD36" s="608" t="s">
        <v>30</v>
      </c>
      <c r="CE36" s="506"/>
      <c r="CF36" s="506"/>
      <c r="CG36" s="506"/>
      <c r="CH36" s="506"/>
      <c r="CI36" s="506"/>
      <c r="CJ36" s="506"/>
      <c r="CK36" s="506"/>
      <c r="CL36" s="506"/>
      <c r="CM36" s="506"/>
      <c r="CN36" s="506"/>
      <c r="CO36" s="506"/>
      <c r="CP36" s="506"/>
      <c r="CQ36" s="609"/>
      <c r="CR36" s="601">
        <v>7701276</v>
      </c>
      <c r="CS36" s="380"/>
      <c r="CT36" s="380"/>
      <c r="CU36" s="380"/>
      <c r="CV36" s="380"/>
      <c r="CW36" s="380"/>
      <c r="CX36" s="380"/>
      <c r="CY36" s="602"/>
      <c r="CZ36" s="610">
        <v>9</v>
      </c>
      <c r="DA36" s="634"/>
      <c r="DB36" s="634"/>
      <c r="DC36" s="636"/>
      <c r="DD36" s="606">
        <v>5767604</v>
      </c>
      <c r="DE36" s="380"/>
      <c r="DF36" s="380"/>
      <c r="DG36" s="380"/>
      <c r="DH36" s="380"/>
      <c r="DI36" s="380"/>
      <c r="DJ36" s="380"/>
      <c r="DK36" s="602"/>
      <c r="DL36" s="606">
        <v>2481245</v>
      </c>
      <c r="DM36" s="380"/>
      <c r="DN36" s="380"/>
      <c r="DO36" s="380"/>
      <c r="DP36" s="380"/>
      <c r="DQ36" s="380"/>
      <c r="DR36" s="380"/>
      <c r="DS36" s="380"/>
      <c r="DT36" s="380"/>
      <c r="DU36" s="380"/>
      <c r="DV36" s="602"/>
      <c r="DW36" s="610">
        <v>5.3</v>
      </c>
      <c r="DX36" s="634"/>
      <c r="DY36" s="634"/>
      <c r="DZ36" s="634"/>
      <c r="EA36" s="634"/>
      <c r="EB36" s="634"/>
      <c r="EC36" s="635"/>
    </row>
    <row r="37" spans="2:133" ht="11.25" customHeight="1">
      <c r="B37" s="608" t="s">
        <v>393</v>
      </c>
      <c r="C37" s="506"/>
      <c r="D37" s="506"/>
      <c r="E37" s="506"/>
      <c r="F37" s="506"/>
      <c r="G37" s="506"/>
      <c r="H37" s="506"/>
      <c r="I37" s="506"/>
      <c r="J37" s="506"/>
      <c r="K37" s="506"/>
      <c r="L37" s="506"/>
      <c r="M37" s="506"/>
      <c r="N37" s="506"/>
      <c r="O37" s="506"/>
      <c r="P37" s="506"/>
      <c r="Q37" s="609"/>
      <c r="R37" s="601">
        <v>1283608</v>
      </c>
      <c r="S37" s="380"/>
      <c r="T37" s="380"/>
      <c r="U37" s="380"/>
      <c r="V37" s="380"/>
      <c r="W37" s="380"/>
      <c r="X37" s="380"/>
      <c r="Y37" s="602"/>
      <c r="Z37" s="603">
        <v>1.4</v>
      </c>
      <c r="AA37" s="603"/>
      <c r="AB37" s="603"/>
      <c r="AC37" s="603"/>
      <c r="AD37" s="604">
        <v>149466</v>
      </c>
      <c r="AE37" s="604"/>
      <c r="AF37" s="604"/>
      <c r="AG37" s="604"/>
      <c r="AH37" s="604"/>
      <c r="AI37" s="604"/>
      <c r="AJ37" s="604"/>
      <c r="AK37" s="604"/>
      <c r="AL37" s="610">
        <v>0.3</v>
      </c>
      <c r="AM37" s="386"/>
      <c r="AN37" s="386"/>
      <c r="AO37" s="611"/>
      <c r="AQ37" s="652" t="s">
        <v>403</v>
      </c>
      <c r="AR37" s="383"/>
      <c r="AS37" s="383"/>
      <c r="AT37" s="383"/>
      <c r="AU37" s="383"/>
      <c r="AV37" s="383"/>
      <c r="AW37" s="383"/>
      <c r="AX37" s="383"/>
      <c r="AY37" s="653"/>
      <c r="AZ37" s="601">
        <v>1460863</v>
      </c>
      <c r="BA37" s="380"/>
      <c r="BB37" s="380"/>
      <c r="BC37" s="380"/>
      <c r="BD37" s="632"/>
      <c r="BE37" s="632"/>
      <c r="BF37" s="643"/>
      <c r="BG37" s="608" t="s">
        <v>405</v>
      </c>
      <c r="BH37" s="506"/>
      <c r="BI37" s="506"/>
      <c r="BJ37" s="506"/>
      <c r="BK37" s="506"/>
      <c r="BL37" s="506"/>
      <c r="BM37" s="506"/>
      <c r="BN37" s="506"/>
      <c r="BO37" s="506"/>
      <c r="BP37" s="506"/>
      <c r="BQ37" s="506"/>
      <c r="BR37" s="506"/>
      <c r="BS37" s="506"/>
      <c r="BT37" s="506"/>
      <c r="BU37" s="609"/>
      <c r="BV37" s="601">
        <v>247346</v>
      </c>
      <c r="BW37" s="380"/>
      <c r="BX37" s="380"/>
      <c r="BY37" s="380"/>
      <c r="BZ37" s="380"/>
      <c r="CA37" s="380"/>
      <c r="CB37" s="607"/>
      <c r="CD37" s="608" t="s">
        <v>152</v>
      </c>
      <c r="CE37" s="506"/>
      <c r="CF37" s="506"/>
      <c r="CG37" s="506"/>
      <c r="CH37" s="506"/>
      <c r="CI37" s="506"/>
      <c r="CJ37" s="506"/>
      <c r="CK37" s="506"/>
      <c r="CL37" s="506"/>
      <c r="CM37" s="506"/>
      <c r="CN37" s="506"/>
      <c r="CO37" s="506"/>
      <c r="CP37" s="506"/>
      <c r="CQ37" s="609"/>
      <c r="CR37" s="601">
        <v>97238</v>
      </c>
      <c r="CS37" s="632"/>
      <c r="CT37" s="632"/>
      <c r="CU37" s="632"/>
      <c r="CV37" s="632"/>
      <c r="CW37" s="632"/>
      <c r="CX37" s="632"/>
      <c r="CY37" s="633"/>
      <c r="CZ37" s="610">
        <v>0.1</v>
      </c>
      <c r="DA37" s="634"/>
      <c r="DB37" s="634"/>
      <c r="DC37" s="636"/>
      <c r="DD37" s="606">
        <v>97238</v>
      </c>
      <c r="DE37" s="632"/>
      <c r="DF37" s="632"/>
      <c r="DG37" s="632"/>
      <c r="DH37" s="632"/>
      <c r="DI37" s="632"/>
      <c r="DJ37" s="632"/>
      <c r="DK37" s="633"/>
      <c r="DL37" s="606">
        <v>97238</v>
      </c>
      <c r="DM37" s="632"/>
      <c r="DN37" s="632"/>
      <c r="DO37" s="632"/>
      <c r="DP37" s="632"/>
      <c r="DQ37" s="632"/>
      <c r="DR37" s="632"/>
      <c r="DS37" s="632"/>
      <c r="DT37" s="632"/>
      <c r="DU37" s="632"/>
      <c r="DV37" s="633"/>
      <c r="DW37" s="610">
        <v>0.2</v>
      </c>
      <c r="DX37" s="634"/>
      <c r="DY37" s="634"/>
      <c r="DZ37" s="634"/>
      <c r="EA37" s="634"/>
      <c r="EB37" s="634"/>
      <c r="EC37" s="635"/>
    </row>
    <row r="38" spans="2:133" ht="11.25" customHeight="1">
      <c r="B38" s="608" t="s">
        <v>132</v>
      </c>
      <c r="C38" s="506"/>
      <c r="D38" s="506"/>
      <c r="E38" s="506"/>
      <c r="F38" s="506"/>
      <c r="G38" s="506"/>
      <c r="H38" s="506"/>
      <c r="I38" s="506"/>
      <c r="J38" s="506"/>
      <c r="K38" s="506"/>
      <c r="L38" s="506"/>
      <c r="M38" s="506"/>
      <c r="N38" s="506"/>
      <c r="O38" s="506"/>
      <c r="P38" s="506"/>
      <c r="Q38" s="609"/>
      <c r="R38" s="601">
        <v>7061911</v>
      </c>
      <c r="S38" s="380"/>
      <c r="T38" s="380"/>
      <c r="U38" s="380"/>
      <c r="V38" s="380"/>
      <c r="W38" s="380"/>
      <c r="X38" s="380"/>
      <c r="Y38" s="602"/>
      <c r="Z38" s="603">
        <v>7.8</v>
      </c>
      <c r="AA38" s="603"/>
      <c r="AB38" s="603"/>
      <c r="AC38" s="603"/>
      <c r="AD38" s="604" t="s">
        <v>192</v>
      </c>
      <c r="AE38" s="604"/>
      <c r="AF38" s="604"/>
      <c r="AG38" s="604"/>
      <c r="AH38" s="604"/>
      <c r="AI38" s="604"/>
      <c r="AJ38" s="604"/>
      <c r="AK38" s="604"/>
      <c r="AL38" s="610" t="s">
        <v>192</v>
      </c>
      <c r="AM38" s="386"/>
      <c r="AN38" s="386"/>
      <c r="AO38" s="611"/>
      <c r="AQ38" s="652" t="s">
        <v>406</v>
      </c>
      <c r="AR38" s="383"/>
      <c r="AS38" s="383"/>
      <c r="AT38" s="383"/>
      <c r="AU38" s="383"/>
      <c r="AV38" s="383"/>
      <c r="AW38" s="383"/>
      <c r="AX38" s="383"/>
      <c r="AY38" s="653"/>
      <c r="AZ38" s="601">
        <v>1241289</v>
      </c>
      <c r="BA38" s="380"/>
      <c r="BB38" s="380"/>
      <c r="BC38" s="380"/>
      <c r="BD38" s="632"/>
      <c r="BE38" s="632"/>
      <c r="BF38" s="643"/>
      <c r="BG38" s="608" t="s">
        <v>410</v>
      </c>
      <c r="BH38" s="506"/>
      <c r="BI38" s="506"/>
      <c r="BJ38" s="506"/>
      <c r="BK38" s="506"/>
      <c r="BL38" s="506"/>
      <c r="BM38" s="506"/>
      <c r="BN38" s="506"/>
      <c r="BO38" s="506"/>
      <c r="BP38" s="506"/>
      <c r="BQ38" s="506"/>
      <c r="BR38" s="506"/>
      <c r="BS38" s="506"/>
      <c r="BT38" s="506"/>
      <c r="BU38" s="609"/>
      <c r="BV38" s="601">
        <v>32454</v>
      </c>
      <c r="BW38" s="380"/>
      <c r="BX38" s="380"/>
      <c r="BY38" s="380"/>
      <c r="BZ38" s="380"/>
      <c r="CA38" s="380"/>
      <c r="CB38" s="607"/>
      <c r="CD38" s="608" t="s">
        <v>411</v>
      </c>
      <c r="CE38" s="506"/>
      <c r="CF38" s="506"/>
      <c r="CG38" s="506"/>
      <c r="CH38" s="506"/>
      <c r="CI38" s="506"/>
      <c r="CJ38" s="506"/>
      <c r="CK38" s="506"/>
      <c r="CL38" s="506"/>
      <c r="CM38" s="506"/>
      <c r="CN38" s="506"/>
      <c r="CO38" s="506"/>
      <c r="CP38" s="506"/>
      <c r="CQ38" s="609"/>
      <c r="CR38" s="601">
        <v>8342523</v>
      </c>
      <c r="CS38" s="380"/>
      <c r="CT38" s="380"/>
      <c r="CU38" s="380"/>
      <c r="CV38" s="380"/>
      <c r="CW38" s="380"/>
      <c r="CX38" s="380"/>
      <c r="CY38" s="602"/>
      <c r="CZ38" s="610">
        <v>9.6999999999999993</v>
      </c>
      <c r="DA38" s="634"/>
      <c r="DB38" s="634"/>
      <c r="DC38" s="636"/>
      <c r="DD38" s="606">
        <v>6544732</v>
      </c>
      <c r="DE38" s="380"/>
      <c r="DF38" s="380"/>
      <c r="DG38" s="380"/>
      <c r="DH38" s="380"/>
      <c r="DI38" s="380"/>
      <c r="DJ38" s="380"/>
      <c r="DK38" s="602"/>
      <c r="DL38" s="606">
        <v>6399287</v>
      </c>
      <c r="DM38" s="380"/>
      <c r="DN38" s="380"/>
      <c r="DO38" s="380"/>
      <c r="DP38" s="380"/>
      <c r="DQ38" s="380"/>
      <c r="DR38" s="380"/>
      <c r="DS38" s="380"/>
      <c r="DT38" s="380"/>
      <c r="DU38" s="380"/>
      <c r="DV38" s="602"/>
      <c r="DW38" s="610">
        <v>13.6</v>
      </c>
      <c r="DX38" s="634"/>
      <c r="DY38" s="634"/>
      <c r="DZ38" s="634"/>
      <c r="EA38" s="634"/>
      <c r="EB38" s="634"/>
      <c r="EC38" s="635"/>
    </row>
    <row r="39" spans="2:133" ht="11.25" customHeight="1">
      <c r="B39" s="608" t="s">
        <v>412</v>
      </c>
      <c r="C39" s="506"/>
      <c r="D39" s="506"/>
      <c r="E39" s="506"/>
      <c r="F39" s="506"/>
      <c r="G39" s="506"/>
      <c r="H39" s="506"/>
      <c r="I39" s="506"/>
      <c r="J39" s="506"/>
      <c r="K39" s="506"/>
      <c r="L39" s="506"/>
      <c r="M39" s="506"/>
      <c r="N39" s="506"/>
      <c r="O39" s="506"/>
      <c r="P39" s="506"/>
      <c r="Q39" s="609"/>
      <c r="R39" s="601" t="s">
        <v>192</v>
      </c>
      <c r="S39" s="380"/>
      <c r="T39" s="380"/>
      <c r="U39" s="380"/>
      <c r="V39" s="380"/>
      <c r="W39" s="380"/>
      <c r="X39" s="380"/>
      <c r="Y39" s="602"/>
      <c r="Z39" s="603" t="s">
        <v>192</v>
      </c>
      <c r="AA39" s="603"/>
      <c r="AB39" s="603"/>
      <c r="AC39" s="603"/>
      <c r="AD39" s="604" t="s">
        <v>192</v>
      </c>
      <c r="AE39" s="604"/>
      <c r="AF39" s="604"/>
      <c r="AG39" s="604"/>
      <c r="AH39" s="604"/>
      <c r="AI39" s="604"/>
      <c r="AJ39" s="604"/>
      <c r="AK39" s="604"/>
      <c r="AL39" s="610" t="s">
        <v>192</v>
      </c>
      <c r="AM39" s="386"/>
      <c r="AN39" s="386"/>
      <c r="AO39" s="611"/>
      <c r="AQ39" s="652" t="s">
        <v>28</v>
      </c>
      <c r="AR39" s="383"/>
      <c r="AS39" s="383"/>
      <c r="AT39" s="383"/>
      <c r="AU39" s="383"/>
      <c r="AV39" s="383"/>
      <c r="AW39" s="383"/>
      <c r="AX39" s="383"/>
      <c r="AY39" s="653"/>
      <c r="AZ39" s="601">
        <v>367990</v>
      </c>
      <c r="BA39" s="380"/>
      <c r="BB39" s="380"/>
      <c r="BC39" s="380"/>
      <c r="BD39" s="632"/>
      <c r="BE39" s="632"/>
      <c r="BF39" s="643"/>
      <c r="BG39" s="608" t="s">
        <v>335</v>
      </c>
      <c r="BH39" s="506"/>
      <c r="BI39" s="506"/>
      <c r="BJ39" s="506"/>
      <c r="BK39" s="506"/>
      <c r="BL39" s="506"/>
      <c r="BM39" s="506"/>
      <c r="BN39" s="506"/>
      <c r="BO39" s="506"/>
      <c r="BP39" s="506"/>
      <c r="BQ39" s="506"/>
      <c r="BR39" s="506"/>
      <c r="BS39" s="506"/>
      <c r="BT39" s="506"/>
      <c r="BU39" s="609"/>
      <c r="BV39" s="601">
        <v>47535</v>
      </c>
      <c r="BW39" s="380"/>
      <c r="BX39" s="380"/>
      <c r="BY39" s="380"/>
      <c r="BZ39" s="380"/>
      <c r="CA39" s="380"/>
      <c r="CB39" s="607"/>
      <c r="CD39" s="608" t="s">
        <v>416</v>
      </c>
      <c r="CE39" s="506"/>
      <c r="CF39" s="506"/>
      <c r="CG39" s="506"/>
      <c r="CH39" s="506"/>
      <c r="CI39" s="506"/>
      <c r="CJ39" s="506"/>
      <c r="CK39" s="506"/>
      <c r="CL39" s="506"/>
      <c r="CM39" s="506"/>
      <c r="CN39" s="506"/>
      <c r="CO39" s="506"/>
      <c r="CP39" s="506"/>
      <c r="CQ39" s="609"/>
      <c r="CR39" s="601">
        <v>426401</v>
      </c>
      <c r="CS39" s="632"/>
      <c r="CT39" s="632"/>
      <c r="CU39" s="632"/>
      <c r="CV39" s="632"/>
      <c r="CW39" s="632"/>
      <c r="CX39" s="632"/>
      <c r="CY39" s="633"/>
      <c r="CZ39" s="610">
        <v>0.5</v>
      </c>
      <c r="DA39" s="634"/>
      <c r="DB39" s="634"/>
      <c r="DC39" s="636"/>
      <c r="DD39" s="606">
        <v>378758</v>
      </c>
      <c r="DE39" s="632"/>
      <c r="DF39" s="632"/>
      <c r="DG39" s="632"/>
      <c r="DH39" s="632"/>
      <c r="DI39" s="632"/>
      <c r="DJ39" s="632"/>
      <c r="DK39" s="633"/>
      <c r="DL39" s="606" t="s">
        <v>192</v>
      </c>
      <c r="DM39" s="632"/>
      <c r="DN39" s="632"/>
      <c r="DO39" s="632"/>
      <c r="DP39" s="632"/>
      <c r="DQ39" s="632"/>
      <c r="DR39" s="632"/>
      <c r="DS39" s="632"/>
      <c r="DT39" s="632"/>
      <c r="DU39" s="632"/>
      <c r="DV39" s="633"/>
      <c r="DW39" s="610" t="s">
        <v>192</v>
      </c>
      <c r="DX39" s="634"/>
      <c r="DY39" s="634"/>
      <c r="DZ39" s="634"/>
      <c r="EA39" s="634"/>
      <c r="EB39" s="634"/>
      <c r="EC39" s="635"/>
    </row>
    <row r="40" spans="2:133" ht="11.25" customHeight="1">
      <c r="B40" s="608" t="s">
        <v>417</v>
      </c>
      <c r="C40" s="506"/>
      <c r="D40" s="506"/>
      <c r="E40" s="506"/>
      <c r="F40" s="506"/>
      <c r="G40" s="506"/>
      <c r="H40" s="506"/>
      <c r="I40" s="506"/>
      <c r="J40" s="506"/>
      <c r="K40" s="506"/>
      <c r="L40" s="506"/>
      <c r="M40" s="506"/>
      <c r="N40" s="506"/>
      <c r="O40" s="506"/>
      <c r="P40" s="506"/>
      <c r="Q40" s="609"/>
      <c r="R40" s="601">
        <v>1904011</v>
      </c>
      <c r="S40" s="380"/>
      <c r="T40" s="380"/>
      <c r="U40" s="380"/>
      <c r="V40" s="380"/>
      <c r="W40" s="380"/>
      <c r="X40" s="380"/>
      <c r="Y40" s="602"/>
      <c r="Z40" s="603">
        <v>2.1</v>
      </c>
      <c r="AA40" s="603"/>
      <c r="AB40" s="603"/>
      <c r="AC40" s="603"/>
      <c r="AD40" s="604" t="s">
        <v>192</v>
      </c>
      <c r="AE40" s="604"/>
      <c r="AF40" s="604"/>
      <c r="AG40" s="604"/>
      <c r="AH40" s="604"/>
      <c r="AI40" s="604"/>
      <c r="AJ40" s="604"/>
      <c r="AK40" s="604"/>
      <c r="AL40" s="610" t="s">
        <v>192</v>
      </c>
      <c r="AM40" s="386"/>
      <c r="AN40" s="386"/>
      <c r="AO40" s="611"/>
      <c r="AQ40" s="652" t="s">
        <v>305</v>
      </c>
      <c r="AR40" s="383"/>
      <c r="AS40" s="383"/>
      <c r="AT40" s="383"/>
      <c r="AU40" s="383"/>
      <c r="AV40" s="383"/>
      <c r="AW40" s="383"/>
      <c r="AX40" s="383"/>
      <c r="AY40" s="653"/>
      <c r="AZ40" s="601">
        <v>35906</v>
      </c>
      <c r="BA40" s="380"/>
      <c r="BB40" s="380"/>
      <c r="BC40" s="380"/>
      <c r="BD40" s="632"/>
      <c r="BE40" s="632"/>
      <c r="BF40" s="643"/>
      <c r="BG40" s="683" t="s">
        <v>419</v>
      </c>
      <c r="BH40" s="551"/>
      <c r="BI40" s="551"/>
      <c r="BJ40" s="551"/>
      <c r="BK40" s="551"/>
      <c r="BL40" s="7"/>
      <c r="BM40" s="506" t="s">
        <v>420</v>
      </c>
      <c r="BN40" s="506"/>
      <c r="BO40" s="506"/>
      <c r="BP40" s="506"/>
      <c r="BQ40" s="506"/>
      <c r="BR40" s="506"/>
      <c r="BS40" s="506"/>
      <c r="BT40" s="506"/>
      <c r="BU40" s="609"/>
      <c r="BV40" s="601">
        <v>94</v>
      </c>
      <c r="BW40" s="380"/>
      <c r="BX40" s="380"/>
      <c r="BY40" s="380"/>
      <c r="BZ40" s="380"/>
      <c r="CA40" s="380"/>
      <c r="CB40" s="607"/>
      <c r="CD40" s="608" t="s">
        <v>369</v>
      </c>
      <c r="CE40" s="506"/>
      <c r="CF40" s="506"/>
      <c r="CG40" s="506"/>
      <c r="CH40" s="506"/>
      <c r="CI40" s="506"/>
      <c r="CJ40" s="506"/>
      <c r="CK40" s="506"/>
      <c r="CL40" s="506"/>
      <c r="CM40" s="506"/>
      <c r="CN40" s="506"/>
      <c r="CO40" s="506"/>
      <c r="CP40" s="506"/>
      <c r="CQ40" s="609"/>
      <c r="CR40" s="601">
        <v>554479</v>
      </c>
      <c r="CS40" s="380"/>
      <c r="CT40" s="380"/>
      <c r="CU40" s="380"/>
      <c r="CV40" s="380"/>
      <c r="CW40" s="380"/>
      <c r="CX40" s="380"/>
      <c r="CY40" s="602"/>
      <c r="CZ40" s="610">
        <v>0.6</v>
      </c>
      <c r="DA40" s="634"/>
      <c r="DB40" s="634"/>
      <c r="DC40" s="636"/>
      <c r="DD40" s="606">
        <v>301559</v>
      </c>
      <c r="DE40" s="380"/>
      <c r="DF40" s="380"/>
      <c r="DG40" s="380"/>
      <c r="DH40" s="380"/>
      <c r="DI40" s="380"/>
      <c r="DJ40" s="380"/>
      <c r="DK40" s="602"/>
      <c r="DL40" s="606">
        <v>301559</v>
      </c>
      <c r="DM40" s="380"/>
      <c r="DN40" s="380"/>
      <c r="DO40" s="380"/>
      <c r="DP40" s="380"/>
      <c r="DQ40" s="380"/>
      <c r="DR40" s="380"/>
      <c r="DS40" s="380"/>
      <c r="DT40" s="380"/>
      <c r="DU40" s="380"/>
      <c r="DV40" s="602"/>
      <c r="DW40" s="610">
        <v>0.6</v>
      </c>
      <c r="DX40" s="634"/>
      <c r="DY40" s="634"/>
      <c r="DZ40" s="634"/>
      <c r="EA40" s="634"/>
      <c r="EB40" s="634"/>
      <c r="EC40" s="635"/>
    </row>
    <row r="41" spans="2:133" ht="11.25" customHeight="1">
      <c r="B41" s="623" t="s">
        <v>418</v>
      </c>
      <c r="C41" s="624"/>
      <c r="D41" s="624"/>
      <c r="E41" s="624"/>
      <c r="F41" s="624"/>
      <c r="G41" s="624"/>
      <c r="H41" s="624"/>
      <c r="I41" s="624"/>
      <c r="J41" s="624"/>
      <c r="K41" s="624"/>
      <c r="L41" s="624"/>
      <c r="M41" s="624"/>
      <c r="N41" s="624"/>
      <c r="O41" s="624"/>
      <c r="P41" s="624"/>
      <c r="Q41" s="625"/>
      <c r="R41" s="654">
        <v>90028276</v>
      </c>
      <c r="S41" s="655"/>
      <c r="T41" s="655"/>
      <c r="U41" s="655"/>
      <c r="V41" s="655"/>
      <c r="W41" s="655"/>
      <c r="X41" s="655"/>
      <c r="Y41" s="656"/>
      <c r="Z41" s="657">
        <v>100</v>
      </c>
      <c r="AA41" s="657"/>
      <c r="AB41" s="657"/>
      <c r="AC41" s="657"/>
      <c r="AD41" s="658">
        <v>45247839</v>
      </c>
      <c r="AE41" s="658"/>
      <c r="AF41" s="658"/>
      <c r="AG41" s="658"/>
      <c r="AH41" s="658"/>
      <c r="AI41" s="658"/>
      <c r="AJ41" s="658"/>
      <c r="AK41" s="658"/>
      <c r="AL41" s="659">
        <v>100</v>
      </c>
      <c r="AM41" s="646"/>
      <c r="AN41" s="646"/>
      <c r="AO41" s="660"/>
      <c r="AQ41" s="652" t="s">
        <v>421</v>
      </c>
      <c r="AR41" s="383"/>
      <c r="AS41" s="383"/>
      <c r="AT41" s="383"/>
      <c r="AU41" s="383"/>
      <c r="AV41" s="383"/>
      <c r="AW41" s="383"/>
      <c r="AX41" s="383"/>
      <c r="AY41" s="653"/>
      <c r="AZ41" s="601">
        <v>1594652</v>
      </c>
      <c r="BA41" s="380"/>
      <c r="BB41" s="380"/>
      <c r="BC41" s="380"/>
      <c r="BD41" s="632"/>
      <c r="BE41" s="632"/>
      <c r="BF41" s="643"/>
      <c r="BG41" s="683"/>
      <c r="BH41" s="551"/>
      <c r="BI41" s="551"/>
      <c r="BJ41" s="551"/>
      <c r="BK41" s="551"/>
      <c r="BL41" s="7"/>
      <c r="BM41" s="506" t="s">
        <v>341</v>
      </c>
      <c r="BN41" s="506"/>
      <c r="BO41" s="506"/>
      <c r="BP41" s="506"/>
      <c r="BQ41" s="506"/>
      <c r="BR41" s="506"/>
      <c r="BS41" s="506"/>
      <c r="BT41" s="506"/>
      <c r="BU41" s="609"/>
      <c r="BV41" s="601" t="s">
        <v>192</v>
      </c>
      <c r="BW41" s="380"/>
      <c r="BX41" s="380"/>
      <c r="BY41" s="380"/>
      <c r="BZ41" s="380"/>
      <c r="CA41" s="380"/>
      <c r="CB41" s="607"/>
      <c r="CD41" s="608" t="s">
        <v>282</v>
      </c>
      <c r="CE41" s="506"/>
      <c r="CF41" s="506"/>
      <c r="CG41" s="506"/>
      <c r="CH41" s="506"/>
      <c r="CI41" s="506"/>
      <c r="CJ41" s="506"/>
      <c r="CK41" s="506"/>
      <c r="CL41" s="506"/>
      <c r="CM41" s="506"/>
      <c r="CN41" s="506"/>
      <c r="CO41" s="506"/>
      <c r="CP41" s="506"/>
      <c r="CQ41" s="609"/>
      <c r="CR41" s="601" t="s">
        <v>192</v>
      </c>
      <c r="CS41" s="632"/>
      <c r="CT41" s="632"/>
      <c r="CU41" s="632"/>
      <c r="CV41" s="632"/>
      <c r="CW41" s="632"/>
      <c r="CX41" s="632"/>
      <c r="CY41" s="633"/>
      <c r="CZ41" s="610" t="s">
        <v>192</v>
      </c>
      <c r="DA41" s="634"/>
      <c r="DB41" s="634"/>
      <c r="DC41" s="636"/>
      <c r="DD41" s="606" t="s">
        <v>192</v>
      </c>
      <c r="DE41" s="632"/>
      <c r="DF41" s="632"/>
      <c r="DG41" s="632"/>
      <c r="DH41" s="632"/>
      <c r="DI41" s="632"/>
      <c r="DJ41" s="632"/>
      <c r="DK41" s="633"/>
      <c r="DL41" s="661"/>
      <c r="DM41" s="662"/>
      <c r="DN41" s="662"/>
      <c r="DO41" s="662"/>
      <c r="DP41" s="662"/>
      <c r="DQ41" s="662"/>
      <c r="DR41" s="662"/>
      <c r="DS41" s="662"/>
      <c r="DT41" s="662"/>
      <c r="DU41" s="662"/>
      <c r="DV41" s="663"/>
      <c r="DW41" s="664"/>
      <c r="DX41" s="665"/>
      <c r="DY41" s="665"/>
      <c r="DZ41" s="665"/>
      <c r="EA41" s="665"/>
      <c r="EB41" s="665"/>
      <c r="EC41" s="666"/>
    </row>
    <row r="42" spans="2:133" ht="11.25" customHeight="1">
      <c r="AQ42" s="667" t="s">
        <v>422</v>
      </c>
      <c r="AR42" s="668"/>
      <c r="AS42" s="668"/>
      <c r="AT42" s="668"/>
      <c r="AU42" s="668"/>
      <c r="AV42" s="668"/>
      <c r="AW42" s="668"/>
      <c r="AX42" s="668"/>
      <c r="AY42" s="669"/>
      <c r="AZ42" s="654">
        <v>6379881</v>
      </c>
      <c r="BA42" s="655"/>
      <c r="BB42" s="655"/>
      <c r="BC42" s="655"/>
      <c r="BD42" s="645"/>
      <c r="BE42" s="645"/>
      <c r="BF42" s="647"/>
      <c r="BG42" s="567"/>
      <c r="BH42" s="568"/>
      <c r="BI42" s="568"/>
      <c r="BJ42" s="568"/>
      <c r="BK42" s="568"/>
      <c r="BL42" s="20"/>
      <c r="BM42" s="624" t="s">
        <v>423</v>
      </c>
      <c r="BN42" s="624"/>
      <c r="BO42" s="624"/>
      <c r="BP42" s="624"/>
      <c r="BQ42" s="624"/>
      <c r="BR42" s="624"/>
      <c r="BS42" s="624"/>
      <c r="BT42" s="624"/>
      <c r="BU42" s="625"/>
      <c r="BV42" s="654">
        <v>331</v>
      </c>
      <c r="BW42" s="655"/>
      <c r="BX42" s="655"/>
      <c r="BY42" s="655"/>
      <c r="BZ42" s="655"/>
      <c r="CA42" s="655"/>
      <c r="CB42" s="670"/>
      <c r="CD42" s="608" t="s">
        <v>275</v>
      </c>
      <c r="CE42" s="506"/>
      <c r="CF42" s="506"/>
      <c r="CG42" s="506"/>
      <c r="CH42" s="506"/>
      <c r="CI42" s="506"/>
      <c r="CJ42" s="506"/>
      <c r="CK42" s="506"/>
      <c r="CL42" s="506"/>
      <c r="CM42" s="506"/>
      <c r="CN42" s="506"/>
      <c r="CO42" s="506"/>
      <c r="CP42" s="506"/>
      <c r="CQ42" s="609"/>
      <c r="CR42" s="601">
        <v>8361353</v>
      </c>
      <c r="CS42" s="632"/>
      <c r="CT42" s="632"/>
      <c r="CU42" s="632"/>
      <c r="CV42" s="632"/>
      <c r="CW42" s="632"/>
      <c r="CX42" s="632"/>
      <c r="CY42" s="633"/>
      <c r="CZ42" s="610">
        <v>9.8000000000000007</v>
      </c>
      <c r="DA42" s="634"/>
      <c r="DB42" s="634"/>
      <c r="DC42" s="636"/>
      <c r="DD42" s="606">
        <v>2187081</v>
      </c>
      <c r="DE42" s="632"/>
      <c r="DF42" s="632"/>
      <c r="DG42" s="632"/>
      <c r="DH42" s="632"/>
      <c r="DI42" s="632"/>
      <c r="DJ42" s="632"/>
      <c r="DK42" s="633"/>
      <c r="DL42" s="661"/>
      <c r="DM42" s="662"/>
      <c r="DN42" s="662"/>
      <c r="DO42" s="662"/>
      <c r="DP42" s="662"/>
      <c r="DQ42" s="662"/>
      <c r="DR42" s="662"/>
      <c r="DS42" s="662"/>
      <c r="DT42" s="662"/>
      <c r="DU42" s="662"/>
      <c r="DV42" s="663"/>
      <c r="DW42" s="664"/>
      <c r="DX42" s="665"/>
      <c r="DY42" s="665"/>
      <c r="DZ42" s="665"/>
      <c r="EA42" s="665"/>
      <c r="EB42" s="665"/>
      <c r="EC42" s="666"/>
    </row>
    <row r="43" spans="2:133" ht="11.25" customHeight="1">
      <c r="B43" s="1" t="s">
        <v>51</v>
      </c>
      <c r="CD43" s="608" t="s">
        <v>60</v>
      </c>
      <c r="CE43" s="506"/>
      <c r="CF43" s="506"/>
      <c r="CG43" s="506"/>
      <c r="CH43" s="506"/>
      <c r="CI43" s="506"/>
      <c r="CJ43" s="506"/>
      <c r="CK43" s="506"/>
      <c r="CL43" s="506"/>
      <c r="CM43" s="506"/>
      <c r="CN43" s="506"/>
      <c r="CO43" s="506"/>
      <c r="CP43" s="506"/>
      <c r="CQ43" s="609"/>
      <c r="CR43" s="601">
        <v>223918</v>
      </c>
      <c r="CS43" s="632"/>
      <c r="CT43" s="632"/>
      <c r="CU43" s="632"/>
      <c r="CV43" s="632"/>
      <c r="CW43" s="632"/>
      <c r="CX43" s="632"/>
      <c r="CY43" s="633"/>
      <c r="CZ43" s="610">
        <v>0.3</v>
      </c>
      <c r="DA43" s="634"/>
      <c r="DB43" s="634"/>
      <c r="DC43" s="636"/>
      <c r="DD43" s="606">
        <v>223918</v>
      </c>
      <c r="DE43" s="632"/>
      <c r="DF43" s="632"/>
      <c r="DG43" s="632"/>
      <c r="DH43" s="632"/>
      <c r="DI43" s="632"/>
      <c r="DJ43" s="632"/>
      <c r="DK43" s="633"/>
      <c r="DL43" s="661"/>
      <c r="DM43" s="662"/>
      <c r="DN43" s="662"/>
      <c r="DO43" s="662"/>
      <c r="DP43" s="662"/>
      <c r="DQ43" s="662"/>
      <c r="DR43" s="662"/>
      <c r="DS43" s="662"/>
      <c r="DT43" s="662"/>
      <c r="DU43" s="662"/>
      <c r="DV43" s="663"/>
      <c r="DW43" s="664"/>
      <c r="DX43" s="665"/>
      <c r="DY43" s="665"/>
      <c r="DZ43" s="665"/>
      <c r="EA43" s="665"/>
      <c r="EB43" s="665"/>
      <c r="EC43" s="666"/>
    </row>
    <row r="44" spans="2:133" ht="11.25" customHeight="1">
      <c r="B44" s="671" t="s">
        <v>401</v>
      </c>
      <c r="C44" s="671"/>
      <c r="D44" s="671"/>
      <c r="E44" s="671"/>
      <c r="F44" s="671"/>
      <c r="G44" s="671"/>
      <c r="H44" s="671"/>
      <c r="I44" s="671"/>
      <c r="J44" s="671"/>
      <c r="K44" s="671"/>
      <c r="L44" s="671"/>
      <c r="M44" s="671"/>
      <c r="N44" s="671"/>
      <c r="O44" s="671"/>
      <c r="P44" s="671"/>
      <c r="Q44" s="671"/>
      <c r="R44" s="671"/>
      <c r="S44" s="671"/>
      <c r="T44" s="671"/>
      <c r="U44" s="671"/>
      <c r="V44" s="671"/>
      <c r="W44" s="671"/>
      <c r="X44" s="671"/>
      <c r="Y44" s="671"/>
      <c r="Z44" s="671"/>
      <c r="AA44" s="671"/>
      <c r="AB44" s="671"/>
      <c r="AC44" s="671"/>
      <c r="AD44" s="671"/>
      <c r="AE44" s="671"/>
      <c r="AF44" s="671"/>
      <c r="AG44" s="671"/>
      <c r="AH44" s="671"/>
      <c r="AI44" s="671"/>
      <c r="AJ44" s="671"/>
      <c r="AK44" s="671"/>
      <c r="AL44" s="671"/>
      <c r="AM44" s="671"/>
      <c r="AN44" s="671"/>
      <c r="AO44" s="671"/>
      <c r="AP44" s="671"/>
      <c r="AQ44" s="671"/>
      <c r="AR44" s="671"/>
      <c r="AS44" s="671"/>
      <c r="AT44" s="671"/>
      <c r="AU44" s="671"/>
      <c r="AV44" s="671"/>
      <c r="AW44" s="671"/>
      <c r="AX44" s="671"/>
      <c r="AY44" s="671"/>
      <c r="AZ44" s="671"/>
      <c r="BA44" s="671"/>
      <c r="BB44" s="671"/>
      <c r="BC44" s="671"/>
      <c r="BD44" s="671"/>
      <c r="BE44" s="671"/>
      <c r="BF44" s="671"/>
      <c r="BG44" s="671"/>
      <c r="BH44" s="671"/>
      <c r="BI44" s="671"/>
      <c r="BJ44" s="671"/>
      <c r="BK44" s="671"/>
      <c r="BL44" s="671"/>
      <c r="BM44" s="671"/>
      <c r="BN44" s="671"/>
      <c r="BO44" s="671"/>
      <c r="BP44" s="671"/>
      <c r="BQ44" s="671"/>
      <c r="BR44" s="671"/>
      <c r="BS44" s="671"/>
      <c r="BT44" s="671"/>
      <c r="BU44" s="671"/>
      <c r="BV44" s="671"/>
      <c r="BW44" s="671"/>
      <c r="BX44" s="671"/>
      <c r="BY44" s="671"/>
      <c r="BZ44" s="671"/>
      <c r="CA44" s="671"/>
      <c r="CB44" s="671"/>
      <c r="CC44" s="672"/>
      <c r="CD44" s="572" t="s">
        <v>168</v>
      </c>
      <c r="CE44" s="493"/>
      <c r="CF44" s="608" t="s">
        <v>424</v>
      </c>
      <c r="CG44" s="506"/>
      <c r="CH44" s="506"/>
      <c r="CI44" s="506"/>
      <c r="CJ44" s="506"/>
      <c r="CK44" s="506"/>
      <c r="CL44" s="506"/>
      <c r="CM44" s="506"/>
      <c r="CN44" s="506"/>
      <c r="CO44" s="506"/>
      <c r="CP44" s="506"/>
      <c r="CQ44" s="609"/>
      <c r="CR44" s="601">
        <v>8361353</v>
      </c>
      <c r="CS44" s="380"/>
      <c r="CT44" s="380"/>
      <c r="CU44" s="380"/>
      <c r="CV44" s="380"/>
      <c r="CW44" s="380"/>
      <c r="CX44" s="380"/>
      <c r="CY44" s="602"/>
      <c r="CZ44" s="610">
        <v>9.8000000000000007</v>
      </c>
      <c r="DA44" s="386"/>
      <c r="DB44" s="386"/>
      <c r="DC44" s="613"/>
      <c r="DD44" s="606">
        <v>2187081</v>
      </c>
      <c r="DE44" s="380"/>
      <c r="DF44" s="380"/>
      <c r="DG44" s="380"/>
      <c r="DH44" s="380"/>
      <c r="DI44" s="380"/>
      <c r="DJ44" s="380"/>
      <c r="DK44" s="602"/>
      <c r="DL44" s="661"/>
      <c r="DM44" s="662"/>
      <c r="DN44" s="662"/>
      <c r="DO44" s="662"/>
      <c r="DP44" s="662"/>
      <c r="DQ44" s="662"/>
      <c r="DR44" s="662"/>
      <c r="DS44" s="662"/>
      <c r="DT44" s="662"/>
      <c r="DU44" s="662"/>
      <c r="DV44" s="663"/>
      <c r="DW44" s="664"/>
      <c r="DX44" s="665"/>
      <c r="DY44" s="665"/>
      <c r="DZ44" s="665"/>
      <c r="EA44" s="665"/>
      <c r="EB44" s="665"/>
      <c r="EC44" s="666"/>
    </row>
    <row r="45" spans="2:133" ht="11.25" customHeight="1">
      <c r="B45" s="671" t="s">
        <v>263</v>
      </c>
      <c r="C45" s="671"/>
      <c r="D45" s="671"/>
      <c r="E45" s="671"/>
      <c r="F45" s="671"/>
      <c r="G45" s="671"/>
      <c r="H45" s="671"/>
      <c r="I45" s="671"/>
      <c r="J45" s="671"/>
      <c r="K45" s="671"/>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671"/>
      <c r="AL45" s="671"/>
      <c r="AM45" s="671"/>
      <c r="AN45" s="671"/>
      <c r="AO45" s="671"/>
      <c r="AP45" s="671"/>
      <c r="AQ45" s="671"/>
      <c r="AR45" s="671"/>
      <c r="AS45" s="671"/>
      <c r="AT45" s="671"/>
      <c r="AU45" s="671"/>
      <c r="AV45" s="671"/>
      <c r="AW45" s="671"/>
      <c r="AX45" s="671"/>
      <c r="AY45" s="671"/>
      <c r="AZ45" s="671"/>
      <c r="BA45" s="671"/>
      <c r="BB45" s="671"/>
      <c r="BC45" s="671"/>
      <c r="BD45" s="671"/>
      <c r="BE45" s="671"/>
      <c r="BF45" s="671"/>
      <c r="BG45" s="671"/>
      <c r="BH45" s="671"/>
      <c r="BI45" s="671"/>
      <c r="BJ45" s="671"/>
      <c r="BK45" s="671"/>
      <c r="BL45" s="671"/>
      <c r="BM45" s="671"/>
      <c r="BN45" s="671"/>
      <c r="BO45" s="671"/>
      <c r="BP45" s="671"/>
      <c r="BQ45" s="671"/>
      <c r="BR45" s="671"/>
      <c r="BS45" s="671"/>
      <c r="BT45" s="671"/>
      <c r="BU45" s="671"/>
      <c r="BV45" s="671"/>
      <c r="BW45" s="671"/>
      <c r="BX45" s="671"/>
      <c r="BY45" s="671"/>
      <c r="BZ45" s="671"/>
      <c r="CA45" s="671"/>
      <c r="CB45" s="671"/>
      <c r="CC45" s="672"/>
      <c r="CD45" s="573"/>
      <c r="CE45" s="496"/>
      <c r="CF45" s="608" t="s">
        <v>425</v>
      </c>
      <c r="CG45" s="506"/>
      <c r="CH45" s="506"/>
      <c r="CI45" s="506"/>
      <c r="CJ45" s="506"/>
      <c r="CK45" s="506"/>
      <c r="CL45" s="506"/>
      <c r="CM45" s="506"/>
      <c r="CN45" s="506"/>
      <c r="CO45" s="506"/>
      <c r="CP45" s="506"/>
      <c r="CQ45" s="609"/>
      <c r="CR45" s="601">
        <v>1293513</v>
      </c>
      <c r="CS45" s="632"/>
      <c r="CT45" s="632"/>
      <c r="CU45" s="632"/>
      <c r="CV45" s="632"/>
      <c r="CW45" s="632"/>
      <c r="CX45" s="632"/>
      <c r="CY45" s="633"/>
      <c r="CZ45" s="610">
        <v>1.5</v>
      </c>
      <c r="DA45" s="634"/>
      <c r="DB45" s="634"/>
      <c r="DC45" s="636"/>
      <c r="DD45" s="606">
        <v>122114</v>
      </c>
      <c r="DE45" s="632"/>
      <c r="DF45" s="632"/>
      <c r="DG45" s="632"/>
      <c r="DH45" s="632"/>
      <c r="DI45" s="632"/>
      <c r="DJ45" s="632"/>
      <c r="DK45" s="633"/>
      <c r="DL45" s="661"/>
      <c r="DM45" s="662"/>
      <c r="DN45" s="662"/>
      <c r="DO45" s="662"/>
      <c r="DP45" s="662"/>
      <c r="DQ45" s="662"/>
      <c r="DR45" s="662"/>
      <c r="DS45" s="662"/>
      <c r="DT45" s="662"/>
      <c r="DU45" s="662"/>
      <c r="DV45" s="663"/>
      <c r="DW45" s="664"/>
      <c r="DX45" s="665"/>
      <c r="DY45" s="665"/>
      <c r="DZ45" s="665"/>
      <c r="EA45" s="665"/>
      <c r="EB45" s="665"/>
      <c r="EC45" s="666"/>
    </row>
    <row r="46" spans="2:133" ht="11.25" customHeight="1">
      <c r="B46" s="41"/>
      <c r="CD46" s="573"/>
      <c r="CE46" s="496"/>
      <c r="CF46" s="608" t="s">
        <v>427</v>
      </c>
      <c r="CG46" s="506"/>
      <c r="CH46" s="506"/>
      <c r="CI46" s="506"/>
      <c r="CJ46" s="506"/>
      <c r="CK46" s="506"/>
      <c r="CL46" s="506"/>
      <c r="CM46" s="506"/>
      <c r="CN46" s="506"/>
      <c r="CO46" s="506"/>
      <c r="CP46" s="506"/>
      <c r="CQ46" s="609"/>
      <c r="CR46" s="601">
        <v>6457291</v>
      </c>
      <c r="CS46" s="380"/>
      <c r="CT46" s="380"/>
      <c r="CU46" s="380"/>
      <c r="CV46" s="380"/>
      <c r="CW46" s="380"/>
      <c r="CX46" s="380"/>
      <c r="CY46" s="602"/>
      <c r="CZ46" s="610">
        <v>7.5</v>
      </c>
      <c r="DA46" s="386"/>
      <c r="DB46" s="386"/>
      <c r="DC46" s="613"/>
      <c r="DD46" s="606">
        <v>1891318</v>
      </c>
      <c r="DE46" s="380"/>
      <c r="DF46" s="380"/>
      <c r="DG46" s="380"/>
      <c r="DH46" s="380"/>
      <c r="DI46" s="380"/>
      <c r="DJ46" s="380"/>
      <c r="DK46" s="602"/>
      <c r="DL46" s="661"/>
      <c r="DM46" s="662"/>
      <c r="DN46" s="662"/>
      <c r="DO46" s="662"/>
      <c r="DP46" s="662"/>
      <c r="DQ46" s="662"/>
      <c r="DR46" s="662"/>
      <c r="DS46" s="662"/>
      <c r="DT46" s="662"/>
      <c r="DU46" s="662"/>
      <c r="DV46" s="663"/>
      <c r="DW46" s="664"/>
      <c r="DX46" s="665"/>
      <c r="DY46" s="665"/>
      <c r="DZ46" s="665"/>
      <c r="EA46" s="665"/>
      <c r="EB46" s="665"/>
      <c r="EC46" s="666"/>
    </row>
    <row r="47" spans="2:133" ht="11.25" customHeight="1">
      <c r="B47" s="41"/>
      <c r="CD47" s="573"/>
      <c r="CE47" s="496"/>
      <c r="CF47" s="608" t="s">
        <v>429</v>
      </c>
      <c r="CG47" s="506"/>
      <c r="CH47" s="506"/>
      <c r="CI47" s="506"/>
      <c r="CJ47" s="506"/>
      <c r="CK47" s="506"/>
      <c r="CL47" s="506"/>
      <c r="CM47" s="506"/>
      <c r="CN47" s="506"/>
      <c r="CO47" s="506"/>
      <c r="CP47" s="506"/>
      <c r="CQ47" s="609"/>
      <c r="CR47" s="601" t="s">
        <v>192</v>
      </c>
      <c r="CS47" s="632"/>
      <c r="CT47" s="632"/>
      <c r="CU47" s="632"/>
      <c r="CV47" s="632"/>
      <c r="CW47" s="632"/>
      <c r="CX47" s="632"/>
      <c r="CY47" s="633"/>
      <c r="CZ47" s="610" t="s">
        <v>192</v>
      </c>
      <c r="DA47" s="634"/>
      <c r="DB47" s="634"/>
      <c r="DC47" s="636"/>
      <c r="DD47" s="606" t="s">
        <v>192</v>
      </c>
      <c r="DE47" s="632"/>
      <c r="DF47" s="632"/>
      <c r="DG47" s="632"/>
      <c r="DH47" s="632"/>
      <c r="DI47" s="632"/>
      <c r="DJ47" s="632"/>
      <c r="DK47" s="633"/>
      <c r="DL47" s="661"/>
      <c r="DM47" s="662"/>
      <c r="DN47" s="662"/>
      <c r="DO47" s="662"/>
      <c r="DP47" s="662"/>
      <c r="DQ47" s="662"/>
      <c r="DR47" s="662"/>
      <c r="DS47" s="662"/>
      <c r="DT47" s="662"/>
      <c r="DU47" s="662"/>
      <c r="DV47" s="663"/>
      <c r="DW47" s="664"/>
      <c r="DX47" s="665"/>
      <c r="DY47" s="665"/>
      <c r="DZ47" s="665"/>
      <c r="EA47" s="665"/>
      <c r="EB47" s="665"/>
      <c r="EC47" s="666"/>
    </row>
    <row r="48" spans="2:133" ht="11">
      <c r="B48" s="41"/>
      <c r="CD48" s="574"/>
      <c r="CE48" s="576"/>
      <c r="CF48" s="608" t="s">
        <v>430</v>
      </c>
      <c r="CG48" s="506"/>
      <c r="CH48" s="506"/>
      <c r="CI48" s="506"/>
      <c r="CJ48" s="506"/>
      <c r="CK48" s="506"/>
      <c r="CL48" s="506"/>
      <c r="CM48" s="506"/>
      <c r="CN48" s="506"/>
      <c r="CO48" s="506"/>
      <c r="CP48" s="506"/>
      <c r="CQ48" s="609"/>
      <c r="CR48" s="601" t="s">
        <v>192</v>
      </c>
      <c r="CS48" s="380"/>
      <c r="CT48" s="380"/>
      <c r="CU48" s="380"/>
      <c r="CV48" s="380"/>
      <c r="CW48" s="380"/>
      <c r="CX48" s="380"/>
      <c r="CY48" s="602"/>
      <c r="CZ48" s="610" t="s">
        <v>192</v>
      </c>
      <c r="DA48" s="386"/>
      <c r="DB48" s="386"/>
      <c r="DC48" s="613"/>
      <c r="DD48" s="606" t="s">
        <v>192</v>
      </c>
      <c r="DE48" s="380"/>
      <c r="DF48" s="380"/>
      <c r="DG48" s="380"/>
      <c r="DH48" s="380"/>
      <c r="DI48" s="380"/>
      <c r="DJ48" s="380"/>
      <c r="DK48" s="602"/>
      <c r="DL48" s="661"/>
      <c r="DM48" s="662"/>
      <c r="DN48" s="662"/>
      <c r="DO48" s="662"/>
      <c r="DP48" s="662"/>
      <c r="DQ48" s="662"/>
      <c r="DR48" s="662"/>
      <c r="DS48" s="662"/>
      <c r="DT48" s="662"/>
      <c r="DU48" s="662"/>
      <c r="DV48" s="663"/>
      <c r="DW48" s="664"/>
      <c r="DX48" s="665"/>
      <c r="DY48" s="665"/>
      <c r="DZ48" s="665"/>
      <c r="EA48" s="665"/>
      <c r="EB48" s="665"/>
      <c r="EC48" s="666"/>
    </row>
    <row r="49" spans="2:133" ht="11.25" customHeight="1">
      <c r="B49" s="41"/>
      <c r="CD49" s="623" t="s">
        <v>183</v>
      </c>
      <c r="CE49" s="624"/>
      <c r="CF49" s="624"/>
      <c r="CG49" s="624"/>
      <c r="CH49" s="624"/>
      <c r="CI49" s="624"/>
      <c r="CJ49" s="624"/>
      <c r="CK49" s="624"/>
      <c r="CL49" s="624"/>
      <c r="CM49" s="624"/>
      <c r="CN49" s="624"/>
      <c r="CO49" s="624"/>
      <c r="CP49" s="624"/>
      <c r="CQ49" s="625"/>
      <c r="CR49" s="654">
        <v>85699016</v>
      </c>
      <c r="CS49" s="645"/>
      <c r="CT49" s="645"/>
      <c r="CU49" s="645"/>
      <c r="CV49" s="645"/>
      <c r="CW49" s="645"/>
      <c r="CX49" s="645"/>
      <c r="CY49" s="673"/>
      <c r="CZ49" s="659">
        <v>100</v>
      </c>
      <c r="DA49" s="674"/>
      <c r="DB49" s="674"/>
      <c r="DC49" s="675"/>
      <c r="DD49" s="676">
        <v>54211158</v>
      </c>
      <c r="DE49" s="645"/>
      <c r="DF49" s="645"/>
      <c r="DG49" s="645"/>
      <c r="DH49" s="645"/>
      <c r="DI49" s="645"/>
      <c r="DJ49" s="645"/>
      <c r="DK49" s="673"/>
      <c r="DL49" s="677"/>
      <c r="DM49" s="678"/>
      <c r="DN49" s="678"/>
      <c r="DO49" s="678"/>
      <c r="DP49" s="678"/>
      <c r="DQ49" s="678"/>
      <c r="DR49" s="678"/>
      <c r="DS49" s="678"/>
      <c r="DT49" s="678"/>
      <c r="DU49" s="678"/>
      <c r="DV49" s="679"/>
      <c r="DW49" s="680"/>
      <c r="DX49" s="681"/>
      <c r="DY49" s="681"/>
      <c r="DZ49" s="681"/>
      <c r="EA49" s="681"/>
      <c r="EB49" s="681"/>
      <c r="EC49" s="682"/>
    </row>
  </sheetData>
  <sheetProtection algorithmName="SHA-512" hashValue="HA2tRLu32uoiHsRIiMs5cOR/eAd4rBFJMwY5Zaa0AcCf1QjMb+4/PcsDXAxaULaoDbfVJfsNghdKdJsCMg3hdg==" saltValue="N/kNrj4movM7vJJe1nGdU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8" zoomScale="70" zoomScaleNormal="70" zoomScaleSheetLayoutView="70" workbookViewId="0">
      <selection activeCell="CA119" sqref="CA119:CE119"/>
    </sheetView>
  </sheetViews>
  <sheetFormatPr defaultColWidth="0" defaultRowHeight="13" zeroHeight="1"/>
  <cols>
    <col min="1" max="130" width="2.7265625" style="46" customWidth="1"/>
    <col min="131" max="131" width="1.6328125" style="46" customWidth="1"/>
    <col min="132" max="132" width="9" style="46" hidden="1" customWidth="1"/>
    <col min="133" max="16384" width="9" style="46" hidden="1"/>
  </cols>
  <sheetData>
    <row r="1" spans="1:131" ht="11.25" customHeight="1">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c r="A2" s="687" t="s">
        <v>296</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c r="AU2" s="687"/>
      <c r="AV2" s="687"/>
      <c r="AW2" s="687"/>
      <c r="AX2" s="687"/>
      <c r="AY2" s="687"/>
      <c r="AZ2" s="687"/>
      <c r="BA2" s="687"/>
      <c r="BB2" s="687"/>
      <c r="BC2" s="687"/>
      <c r="BD2" s="687"/>
      <c r="BE2" s="687"/>
      <c r="BF2" s="687"/>
      <c r="BG2" s="687"/>
      <c r="BH2" s="687"/>
      <c r="BI2" s="68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88" t="s">
        <v>47</v>
      </c>
      <c r="DK2" s="689"/>
      <c r="DL2" s="689"/>
      <c r="DM2" s="689"/>
      <c r="DN2" s="689"/>
      <c r="DO2" s="690"/>
      <c r="DP2" s="50"/>
      <c r="DQ2" s="688" t="s">
        <v>300</v>
      </c>
      <c r="DR2" s="689"/>
      <c r="DS2" s="689"/>
      <c r="DT2" s="689"/>
      <c r="DU2" s="689"/>
      <c r="DV2" s="689"/>
      <c r="DW2" s="689"/>
      <c r="DX2" s="689"/>
      <c r="DY2" s="689"/>
      <c r="DZ2" s="690"/>
      <c r="EA2" s="48"/>
    </row>
    <row r="3" spans="1:131" ht="11.2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c r="A4" s="691" t="s">
        <v>431</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56"/>
      <c r="BA4" s="56"/>
      <c r="BB4" s="56"/>
      <c r="BC4" s="56"/>
      <c r="BD4" s="56"/>
      <c r="BE4" s="67"/>
      <c r="BF4" s="67"/>
      <c r="BG4" s="67"/>
      <c r="BH4" s="67"/>
      <c r="BI4" s="67"/>
      <c r="BJ4" s="67"/>
      <c r="BK4" s="67"/>
      <c r="BL4" s="67"/>
      <c r="BM4" s="67"/>
      <c r="BN4" s="67"/>
      <c r="BO4" s="67"/>
      <c r="BP4" s="67"/>
      <c r="BQ4" s="692" t="s">
        <v>432</v>
      </c>
      <c r="BR4" s="692"/>
      <c r="BS4" s="692"/>
      <c r="BT4" s="692"/>
      <c r="BU4" s="692"/>
      <c r="BV4" s="692"/>
      <c r="BW4" s="692"/>
      <c r="BX4" s="692"/>
      <c r="BY4" s="692"/>
      <c r="BZ4" s="692"/>
      <c r="CA4" s="692"/>
      <c r="CB4" s="692"/>
      <c r="CC4" s="692"/>
      <c r="CD4" s="692"/>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7"/>
    </row>
    <row r="5" spans="1:131" s="47" customFormat="1" ht="26.25" customHeight="1">
      <c r="A5" s="715" t="s">
        <v>433</v>
      </c>
      <c r="B5" s="716"/>
      <c r="C5" s="716"/>
      <c r="D5" s="716"/>
      <c r="E5" s="716"/>
      <c r="F5" s="716"/>
      <c r="G5" s="716"/>
      <c r="H5" s="716"/>
      <c r="I5" s="716"/>
      <c r="J5" s="716"/>
      <c r="K5" s="716"/>
      <c r="L5" s="716"/>
      <c r="M5" s="716"/>
      <c r="N5" s="716"/>
      <c r="O5" s="716"/>
      <c r="P5" s="717"/>
      <c r="Q5" s="709" t="s">
        <v>171</v>
      </c>
      <c r="R5" s="710"/>
      <c r="S5" s="710"/>
      <c r="T5" s="710"/>
      <c r="U5" s="721"/>
      <c r="V5" s="709" t="s">
        <v>434</v>
      </c>
      <c r="W5" s="710"/>
      <c r="X5" s="710"/>
      <c r="Y5" s="710"/>
      <c r="Z5" s="721"/>
      <c r="AA5" s="709" t="s">
        <v>435</v>
      </c>
      <c r="AB5" s="710"/>
      <c r="AC5" s="710"/>
      <c r="AD5" s="710"/>
      <c r="AE5" s="710"/>
      <c r="AF5" s="1015" t="s">
        <v>169</v>
      </c>
      <c r="AG5" s="710"/>
      <c r="AH5" s="710"/>
      <c r="AI5" s="710"/>
      <c r="AJ5" s="711"/>
      <c r="AK5" s="710" t="s">
        <v>436</v>
      </c>
      <c r="AL5" s="710"/>
      <c r="AM5" s="710"/>
      <c r="AN5" s="710"/>
      <c r="AO5" s="721"/>
      <c r="AP5" s="709" t="s">
        <v>437</v>
      </c>
      <c r="AQ5" s="710"/>
      <c r="AR5" s="710"/>
      <c r="AS5" s="710"/>
      <c r="AT5" s="721"/>
      <c r="AU5" s="709" t="s">
        <v>439</v>
      </c>
      <c r="AV5" s="710"/>
      <c r="AW5" s="710"/>
      <c r="AX5" s="710"/>
      <c r="AY5" s="711"/>
      <c r="AZ5" s="56"/>
      <c r="BA5" s="56"/>
      <c r="BB5" s="56"/>
      <c r="BC5" s="56"/>
      <c r="BD5" s="56"/>
      <c r="BE5" s="67"/>
      <c r="BF5" s="67"/>
      <c r="BG5" s="67"/>
      <c r="BH5" s="67"/>
      <c r="BI5" s="67"/>
      <c r="BJ5" s="67"/>
      <c r="BK5" s="67"/>
      <c r="BL5" s="67"/>
      <c r="BM5" s="67"/>
      <c r="BN5" s="67"/>
      <c r="BO5" s="67"/>
      <c r="BP5" s="67"/>
      <c r="BQ5" s="715" t="s">
        <v>440</v>
      </c>
      <c r="BR5" s="716"/>
      <c r="BS5" s="716"/>
      <c r="BT5" s="716"/>
      <c r="BU5" s="716"/>
      <c r="BV5" s="716"/>
      <c r="BW5" s="716"/>
      <c r="BX5" s="716"/>
      <c r="BY5" s="716"/>
      <c r="BZ5" s="716"/>
      <c r="CA5" s="716"/>
      <c r="CB5" s="716"/>
      <c r="CC5" s="716"/>
      <c r="CD5" s="716"/>
      <c r="CE5" s="716"/>
      <c r="CF5" s="716"/>
      <c r="CG5" s="717"/>
      <c r="CH5" s="709" t="s">
        <v>366</v>
      </c>
      <c r="CI5" s="710"/>
      <c r="CJ5" s="710"/>
      <c r="CK5" s="710"/>
      <c r="CL5" s="721"/>
      <c r="CM5" s="709" t="s">
        <v>225</v>
      </c>
      <c r="CN5" s="710"/>
      <c r="CO5" s="710"/>
      <c r="CP5" s="710"/>
      <c r="CQ5" s="721"/>
      <c r="CR5" s="709" t="s">
        <v>241</v>
      </c>
      <c r="CS5" s="710"/>
      <c r="CT5" s="710"/>
      <c r="CU5" s="710"/>
      <c r="CV5" s="721"/>
      <c r="CW5" s="709" t="s">
        <v>52</v>
      </c>
      <c r="CX5" s="710"/>
      <c r="CY5" s="710"/>
      <c r="CZ5" s="710"/>
      <c r="DA5" s="721"/>
      <c r="DB5" s="709" t="s">
        <v>408</v>
      </c>
      <c r="DC5" s="710"/>
      <c r="DD5" s="710"/>
      <c r="DE5" s="710"/>
      <c r="DF5" s="721"/>
      <c r="DG5" s="723" t="s">
        <v>239</v>
      </c>
      <c r="DH5" s="724"/>
      <c r="DI5" s="724"/>
      <c r="DJ5" s="724"/>
      <c r="DK5" s="725"/>
      <c r="DL5" s="723" t="s">
        <v>441</v>
      </c>
      <c r="DM5" s="724"/>
      <c r="DN5" s="724"/>
      <c r="DO5" s="724"/>
      <c r="DP5" s="725"/>
      <c r="DQ5" s="709" t="s">
        <v>443</v>
      </c>
      <c r="DR5" s="710"/>
      <c r="DS5" s="710"/>
      <c r="DT5" s="710"/>
      <c r="DU5" s="721"/>
      <c r="DV5" s="709" t="s">
        <v>439</v>
      </c>
      <c r="DW5" s="710"/>
      <c r="DX5" s="710"/>
      <c r="DY5" s="710"/>
      <c r="DZ5" s="711"/>
      <c r="EA5" s="67"/>
    </row>
    <row r="6" spans="1:131" s="47" customFormat="1" ht="26.25" customHeight="1">
      <c r="A6" s="718"/>
      <c r="B6" s="719"/>
      <c r="C6" s="719"/>
      <c r="D6" s="719"/>
      <c r="E6" s="719"/>
      <c r="F6" s="719"/>
      <c r="G6" s="719"/>
      <c r="H6" s="719"/>
      <c r="I6" s="719"/>
      <c r="J6" s="719"/>
      <c r="K6" s="719"/>
      <c r="L6" s="719"/>
      <c r="M6" s="719"/>
      <c r="N6" s="719"/>
      <c r="O6" s="719"/>
      <c r="P6" s="720"/>
      <c r="Q6" s="712"/>
      <c r="R6" s="713"/>
      <c r="S6" s="713"/>
      <c r="T6" s="713"/>
      <c r="U6" s="722"/>
      <c r="V6" s="712"/>
      <c r="W6" s="713"/>
      <c r="X6" s="713"/>
      <c r="Y6" s="713"/>
      <c r="Z6" s="722"/>
      <c r="AA6" s="712"/>
      <c r="AB6" s="713"/>
      <c r="AC6" s="713"/>
      <c r="AD6" s="713"/>
      <c r="AE6" s="713"/>
      <c r="AF6" s="1016"/>
      <c r="AG6" s="713"/>
      <c r="AH6" s="713"/>
      <c r="AI6" s="713"/>
      <c r="AJ6" s="714"/>
      <c r="AK6" s="713"/>
      <c r="AL6" s="713"/>
      <c r="AM6" s="713"/>
      <c r="AN6" s="713"/>
      <c r="AO6" s="722"/>
      <c r="AP6" s="712"/>
      <c r="AQ6" s="713"/>
      <c r="AR6" s="713"/>
      <c r="AS6" s="713"/>
      <c r="AT6" s="722"/>
      <c r="AU6" s="712"/>
      <c r="AV6" s="713"/>
      <c r="AW6" s="713"/>
      <c r="AX6" s="713"/>
      <c r="AY6" s="714"/>
      <c r="AZ6" s="56"/>
      <c r="BA6" s="56"/>
      <c r="BB6" s="56"/>
      <c r="BC6" s="56"/>
      <c r="BD6" s="56"/>
      <c r="BE6" s="67"/>
      <c r="BF6" s="67"/>
      <c r="BG6" s="67"/>
      <c r="BH6" s="67"/>
      <c r="BI6" s="67"/>
      <c r="BJ6" s="67"/>
      <c r="BK6" s="67"/>
      <c r="BL6" s="67"/>
      <c r="BM6" s="67"/>
      <c r="BN6" s="67"/>
      <c r="BO6" s="67"/>
      <c r="BP6" s="67"/>
      <c r="BQ6" s="718"/>
      <c r="BR6" s="719"/>
      <c r="BS6" s="719"/>
      <c r="BT6" s="719"/>
      <c r="BU6" s="719"/>
      <c r="BV6" s="719"/>
      <c r="BW6" s="719"/>
      <c r="BX6" s="719"/>
      <c r="BY6" s="719"/>
      <c r="BZ6" s="719"/>
      <c r="CA6" s="719"/>
      <c r="CB6" s="719"/>
      <c r="CC6" s="719"/>
      <c r="CD6" s="719"/>
      <c r="CE6" s="719"/>
      <c r="CF6" s="719"/>
      <c r="CG6" s="720"/>
      <c r="CH6" s="712"/>
      <c r="CI6" s="713"/>
      <c r="CJ6" s="713"/>
      <c r="CK6" s="713"/>
      <c r="CL6" s="722"/>
      <c r="CM6" s="712"/>
      <c r="CN6" s="713"/>
      <c r="CO6" s="713"/>
      <c r="CP6" s="713"/>
      <c r="CQ6" s="722"/>
      <c r="CR6" s="712"/>
      <c r="CS6" s="713"/>
      <c r="CT6" s="713"/>
      <c r="CU6" s="713"/>
      <c r="CV6" s="722"/>
      <c r="CW6" s="712"/>
      <c r="CX6" s="713"/>
      <c r="CY6" s="713"/>
      <c r="CZ6" s="713"/>
      <c r="DA6" s="722"/>
      <c r="DB6" s="712"/>
      <c r="DC6" s="713"/>
      <c r="DD6" s="713"/>
      <c r="DE6" s="713"/>
      <c r="DF6" s="722"/>
      <c r="DG6" s="726"/>
      <c r="DH6" s="727"/>
      <c r="DI6" s="727"/>
      <c r="DJ6" s="727"/>
      <c r="DK6" s="728"/>
      <c r="DL6" s="726"/>
      <c r="DM6" s="727"/>
      <c r="DN6" s="727"/>
      <c r="DO6" s="727"/>
      <c r="DP6" s="728"/>
      <c r="DQ6" s="712"/>
      <c r="DR6" s="713"/>
      <c r="DS6" s="713"/>
      <c r="DT6" s="713"/>
      <c r="DU6" s="722"/>
      <c r="DV6" s="712"/>
      <c r="DW6" s="713"/>
      <c r="DX6" s="713"/>
      <c r="DY6" s="713"/>
      <c r="DZ6" s="714"/>
      <c r="EA6" s="67"/>
    </row>
    <row r="7" spans="1:131" s="47" customFormat="1" ht="26.25" customHeight="1">
      <c r="A7" s="51">
        <v>1</v>
      </c>
      <c r="B7" s="693" t="s">
        <v>444</v>
      </c>
      <c r="C7" s="694"/>
      <c r="D7" s="694"/>
      <c r="E7" s="694"/>
      <c r="F7" s="694"/>
      <c r="G7" s="694"/>
      <c r="H7" s="694"/>
      <c r="I7" s="694"/>
      <c r="J7" s="694"/>
      <c r="K7" s="694"/>
      <c r="L7" s="694"/>
      <c r="M7" s="694"/>
      <c r="N7" s="694"/>
      <c r="O7" s="694"/>
      <c r="P7" s="695"/>
      <c r="Q7" s="696">
        <v>90216</v>
      </c>
      <c r="R7" s="697"/>
      <c r="S7" s="697"/>
      <c r="T7" s="697"/>
      <c r="U7" s="697"/>
      <c r="V7" s="697">
        <v>85892</v>
      </c>
      <c r="W7" s="697"/>
      <c r="X7" s="697"/>
      <c r="Y7" s="697"/>
      <c r="Z7" s="697"/>
      <c r="AA7" s="697">
        <v>4325</v>
      </c>
      <c r="AB7" s="697"/>
      <c r="AC7" s="697"/>
      <c r="AD7" s="697"/>
      <c r="AE7" s="698"/>
      <c r="AF7" s="699">
        <v>3817</v>
      </c>
      <c r="AG7" s="700"/>
      <c r="AH7" s="700"/>
      <c r="AI7" s="700"/>
      <c r="AJ7" s="701"/>
      <c r="AK7" s="702" t="s">
        <v>192</v>
      </c>
      <c r="AL7" s="697"/>
      <c r="AM7" s="697"/>
      <c r="AN7" s="697"/>
      <c r="AO7" s="697"/>
      <c r="AP7" s="697">
        <v>67006</v>
      </c>
      <c r="AQ7" s="697"/>
      <c r="AR7" s="697"/>
      <c r="AS7" s="697"/>
      <c r="AT7" s="697"/>
      <c r="AU7" s="703"/>
      <c r="AV7" s="703"/>
      <c r="AW7" s="703"/>
      <c r="AX7" s="703"/>
      <c r="AY7" s="704"/>
      <c r="AZ7" s="56"/>
      <c r="BA7" s="56"/>
      <c r="BB7" s="56"/>
      <c r="BC7" s="56"/>
      <c r="BD7" s="56"/>
      <c r="BE7" s="67"/>
      <c r="BF7" s="67"/>
      <c r="BG7" s="67"/>
      <c r="BH7" s="67"/>
      <c r="BI7" s="67"/>
      <c r="BJ7" s="67"/>
      <c r="BK7" s="67"/>
      <c r="BL7" s="67"/>
      <c r="BM7" s="67"/>
      <c r="BN7" s="67"/>
      <c r="BO7" s="67"/>
      <c r="BP7" s="67"/>
      <c r="BQ7" s="51">
        <v>1</v>
      </c>
      <c r="BR7" s="71"/>
      <c r="BS7" s="693" t="s">
        <v>202</v>
      </c>
      <c r="BT7" s="694"/>
      <c r="BU7" s="694"/>
      <c r="BV7" s="694"/>
      <c r="BW7" s="694"/>
      <c r="BX7" s="694"/>
      <c r="BY7" s="694"/>
      <c r="BZ7" s="694"/>
      <c r="CA7" s="694"/>
      <c r="CB7" s="694"/>
      <c r="CC7" s="694"/>
      <c r="CD7" s="694"/>
      <c r="CE7" s="694"/>
      <c r="CF7" s="694"/>
      <c r="CG7" s="695"/>
      <c r="CH7" s="705">
        <v>0</v>
      </c>
      <c r="CI7" s="706"/>
      <c r="CJ7" s="706"/>
      <c r="CK7" s="706"/>
      <c r="CL7" s="707"/>
      <c r="CM7" s="705">
        <v>5</v>
      </c>
      <c r="CN7" s="706"/>
      <c r="CO7" s="706"/>
      <c r="CP7" s="706"/>
      <c r="CQ7" s="707"/>
      <c r="CR7" s="705">
        <v>5</v>
      </c>
      <c r="CS7" s="706"/>
      <c r="CT7" s="706"/>
      <c r="CU7" s="706"/>
      <c r="CV7" s="707"/>
      <c r="CW7" s="705">
        <v>10</v>
      </c>
      <c r="CX7" s="706"/>
      <c r="CY7" s="706"/>
      <c r="CZ7" s="706"/>
      <c r="DA7" s="707"/>
      <c r="DB7" s="705">
        <v>0</v>
      </c>
      <c r="DC7" s="706"/>
      <c r="DD7" s="706"/>
      <c r="DE7" s="706"/>
      <c r="DF7" s="707"/>
      <c r="DG7" s="705">
        <v>5359</v>
      </c>
      <c r="DH7" s="706"/>
      <c r="DI7" s="706"/>
      <c r="DJ7" s="706"/>
      <c r="DK7" s="707"/>
      <c r="DL7" s="705">
        <v>0</v>
      </c>
      <c r="DM7" s="706"/>
      <c r="DN7" s="706"/>
      <c r="DO7" s="706"/>
      <c r="DP7" s="707"/>
      <c r="DQ7" s="705">
        <v>0</v>
      </c>
      <c r="DR7" s="706"/>
      <c r="DS7" s="706"/>
      <c r="DT7" s="706"/>
      <c r="DU7" s="707"/>
      <c r="DV7" s="693"/>
      <c r="DW7" s="694"/>
      <c r="DX7" s="694"/>
      <c r="DY7" s="694"/>
      <c r="DZ7" s="708"/>
      <c r="EA7" s="67"/>
    </row>
    <row r="8" spans="1:131" s="47" customFormat="1" ht="26.25" customHeight="1">
      <c r="A8" s="52">
        <v>2</v>
      </c>
      <c r="B8" s="729" t="s">
        <v>234</v>
      </c>
      <c r="C8" s="730"/>
      <c r="D8" s="730"/>
      <c r="E8" s="730"/>
      <c r="F8" s="730"/>
      <c r="G8" s="730"/>
      <c r="H8" s="730"/>
      <c r="I8" s="730"/>
      <c r="J8" s="730"/>
      <c r="K8" s="730"/>
      <c r="L8" s="730"/>
      <c r="M8" s="730"/>
      <c r="N8" s="730"/>
      <c r="O8" s="730"/>
      <c r="P8" s="731"/>
      <c r="Q8" s="732">
        <v>158</v>
      </c>
      <c r="R8" s="733"/>
      <c r="S8" s="733"/>
      <c r="T8" s="733"/>
      <c r="U8" s="733"/>
      <c r="V8" s="733">
        <v>153</v>
      </c>
      <c r="W8" s="733"/>
      <c r="X8" s="733"/>
      <c r="Y8" s="733"/>
      <c r="Z8" s="733"/>
      <c r="AA8" s="733">
        <v>5</v>
      </c>
      <c r="AB8" s="733"/>
      <c r="AC8" s="733"/>
      <c r="AD8" s="733"/>
      <c r="AE8" s="734"/>
      <c r="AF8" s="735">
        <v>5</v>
      </c>
      <c r="AG8" s="736"/>
      <c r="AH8" s="736"/>
      <c r="AI8" s="736"/>
      <c r="AJ8" s="737"/>
      <c r="AK8" s="738">
        <v>138</v>
      </c>
      <c r="AL8" s="733"/>
      <c r="AM8" s="733"/>
      <c r="AN8" s="733"/>
      <c r="AO8" s="733"/>
      <c r="AP8" s="733">
        <v>36</v>
      </c>
      <c r="AQ8" s="733"/>
      <c r="AR8" s="733"/>
      <c r="AS8" s="733"/>
      <c r="AT8" s="733"/>
      <c r="AU8" s="739"/>
      <c r="AV8" s="739"/>
      <c r="AW8" s="739"/>
      <c r="AX8" s="739"/>
      <c r="AY8" s="740"/>
      <c r="AZ8" s="56"/>
      <c r="BA8" s="56"/>
      <c r="BB8" s="56"/>
      <c r="BC8" s="56"/>
      <c r="BD8" s="56"/>
      <c r="BE8" s="67"/>
      <c r="BF8" s="67"/>
      <c r="BG8" s="67"/>
      <c r="BH8" s="67"/>
      <c r="BI8" s="67"/>
      <c r="BJ8" s="67"/>
      <c r="BK8" s="67"/>
      <c r="BL8" s="67"/>
      <c r="BM8" s="67"/>
      <c r="BN8" s="67"/>
      <c r="BO8" s="67"/>
      <c r="BP8" s="67"/>
      <c r="BQ8" s="52">
        <v>2</v>
      </c>
      <c r="BR8" s="72"/>
      <c r="BS8" s="729"/>
      <c r="BT8" s="730"/>
      <c r="BU8" s="730"/>
      <c r="BV8" s="730"/>
      <c r="BW8" s="730"/>
      <c r="BX8" s="730"/>
      <c r="BY8" s="730"/>
      <c r="BZ8" s="730"/>
      <c r="CA8" s="730"/>
      <c r="CB8" s="730"/>
      <c r="CC8" s="730"/>
      <c r="CD8" s="730"/>
      <c r="CE8" s="730"/>
      <c r="CF8" s="730"/>
      <c r="CG8" s="731"/>
      <c r="CH8" s="741"/>
      <c r="CI8" s="736"/>
      <c r="CJ8" s="736"/>
      <c r="CK8" s="736"/>
      <c r="CL8" s="742"/>
      <c r="CM8" s="741"/>
      <c r="CN8" s="736"/>
      <c r="CO8" s="736"/>
      <c r="CP8" s="736"/>
      <c r="CQ8" s="742"/>
      <c r="CR8" s="741"/>
      <c r="CS8" s="736"/>
      <c r="CT8" s="736"/>
      <c r="CU8" s="736"/>
      <c r="CV8" s="742"/>
      <c r="CW8" s="741"/>
      <c r="CX8" s="736"/>
      <c r="CY8" s="736"/>
      <c r="CZ8" s="736"/>
      <c r="DA8" s="742"/>
      <c r="DB8" s="741"/>
      <c r="DC8" s="736"/>
      <c r="DD8" s="736"/>
      <c r="DE8" s="736"/>
      <c r="DF8" s="742"/>
      <c r="DG8" s="741"/>
      <c r="DH8" s="736"/>
      <c r="DI8" s="736"/>
      <c r="DJ8" s="736"/>
      <c r="DK8" s="742"/>
      <c r="DL8" s="741"/>
      <c r="DM8" s="736"/>
      <c r="DN8" s="736"/>
      <c r="DO8" s="736"/>
      <c r="DP8" s="742"/>
      <c r="DQ8" s="741"/>
      <c r="DR8" s="736"/>
      <c r="DS8" s="736"/>
      <c r="DT8" s="736"/>
      <c r="DU8" s="742"/>
      <c r="DV8" s="729"/>
      <c r="DW8" s="730"/>
      <c r="DX8" s="730"/>
      <c r="DY8" s="730"/>
      <c r="DZ8" s="743"/>
      <c r="EA8" s="67"/>
    </row>
    <row r="9" spans="1:131" s="47" customFormat="1" ht="26.25" customHeight="1">
      <c r="A9" s="52">
        <v>3</v>
      </c>
      <c r="B9" s="729"/>
      <c r="C9" s="730"/>
      <c r="D9" s="730"/>
      <c r="E9" s="730"/>
      <c r="F9" s="730"/>
      <c r="G9" s="730"/>
      <c r="H9" s="730"/>
      <c r="I9" s="730"/>
      <c r="J9" s="730"/>
      <c r="K9" s="730"/>
      <c r="L9" s="730"/>
      <c r="M9" s="730"/>
      <c r="N9" s="730"/>
      <c r="O9" s="730"/>
      <c r="P9" s="731"/>
      <c r="Q9" s="732"/>
      <c r="R9" s="733"/>
      <c r="S9" s="733"/>
      <c r="T9" s="733"/>
      <c r="U9" s="733"/>
      <c r="V9" s="733"/>
      <c r="W9" s="733"/>
      <c r="X9" s="733"/>
      <c r="Y9" s="733"/>
      <c r="Z9" s="733"/>
      <c r="AA9" s="733"/>
      <c r="AB9" s="733"/>
      <c r="AC9" s="733"/>
      <c r="AD9" s="733"/>
      <c r="AE9" s="734"/>
      <c r="AF9" s="735"/>
      <c r="AG9" s="736"/>
      <c r="AH9" s="736"/>
      <c r="AI9" s="736"/>
      <c r="AJ9" s="737"/>
      <c r="AK9" s="738"/>
      <c r="AL9" s="733"/>
      <c r="AM9" s="733"/>
      <c r="AN9" s="733"/>
      <c r="AO9" s="733"/>
      <c r="AP9" s="733"/>
      <c r="AQ9" s="733"/>
      <c r="AR9" s="733"/>
      <c r="AS9" s="733"/>
      <c r="AT9" s="733"/>
      <c r="AU9" s="739"/>
      <c r="AV9" s="739"/>
      <c r="AW9" s="739"/>
      <c r="AX9" s="739"/>
      <c r="AY9" s="740"/>
      <c r="AZ9" s="56"/>
      <c r="BA9" s="56"/>
      <c r="BB9" s="56"/>
      <c r="BC9" s="56"/>
      <c r="BD9" s="56"/>
      <c r="BE9" s="67"/>
      <c r="BF9" s="67"/>
      <c r="BG9" s="67"/>
      <c r="BH9" s="67"/>
      <c r="BI9" s="67"/>
      <c r="BJ9" s="67"/>
      <c r="BK9" s="67"/>
      <c r="BL9" s="67"/>
      <c r="BM9" s="67"/>
      <c r="BN9" s="67"/>
      <c r="BO9" s="67"/>
      <c r="BP9" s="67"/>
      <c r="BQ9" s="52">
        <v>3</v>
      </c>
      <c r="BR9" s="72"/>
      <c r="BS9" s="729"/>
      <c r="BT9" s="730"/>
      <c r="BU9" s="730"/>
      <c r="BV9" s="730"/>
      <c r="BW9" s="730"/>
      <c r="BX9" s="730"/>
      <c r="BY9" s="730"/>
      <c r="BZ9" s="730"/>
      <c r="CA9" s="730"/>
      <c r="CB9" s="730"/>
      <c r="CC9" s="730"/>
      <c r="CD9" s="730"/>
      <c r="CE9" s="730"/>
      <c r="CF9" s="730"/>
      <c r="CG9" s="731"/>
      <c r="CH9" s="741"/>
      <c r="CI9" s="736"/>
      <c r="CJ9" s="736"/>
      <c r="CK9" s="736"/>
      <c r="CL9" s="742"/>
      <c r="CM9" s="741"/>
      <c r="CN9" s="736"/>
      <c r="CO9" s="736"/>
      <c r="CP9" s="736"/>
      <c r="CQ9" s="742"/>
      <c r="CR9" s="741"/>
      <c r="CS9" s="736"/>
      <c r="CT9" s="736"/>
      <c r="CU9" s="736"/>
      <c r="CV9" s="742"/>
      <c r="CW9" s="741"/>
      <c r="CX9" s="736"/>
      <c r="CY9" s="736"/>
      <c r="CZ9" s="736"/>
      <c r="DA9" s="742"/>
      <c r="DB9" s="741"/>
      <c r="DC9" s="736"/>
      <c r="DD9" s="736"/>
      <c r="DE9" s="736"/>
      <c r="DF9" s="742"/>
      <c r="DG9" s="741"/>
      <c r="DH9" s="736"/>
      <c r="DI9" s="736"/>
      <c r="DJ9" s="736"/>
      <c r="DK9" s="742"/>
      <c r="DL9" s="741"/>
      <c r="DM9" s="736"/>
      <c r="DN9" s="736"/>
      <c r="DO9" s="736"/>
      <c r="DP9" s="742"/>
      <c r="DQ9" s="741"/>
      <c r="DR9" s="736"/>
      <c r="DS9" s="736"/>
      <c r="DT9" s="736"/>
      <c r="DU9" s="742"/>
      <c r="DV9" s="729"/>
      <c r="DW9" s="730"/>
      <c r="DX9" s="730"/>
      <c r="DY9" s="730"/>
      <c r="DZ9" s="743"/>
      <c r="EA9" s="67"/>
    </row>
    <row r="10" spans="1:131" s="47" customFormat="1" ht="26.25" customHeight="1">
      <c r="A10" s="52">
        <v>4</v>
      </c>
      <c r="B10" s="729"/>
      <c r="C10" s="730"/>
      <c r="D10" s="730"/>
      <c r="E10" s="730"/>
      <c r="F10" s="730"/>
      <c r="G10" s="730"/>
      <c r="H10" s="730"/>
      <c r="I10" s="730"/>
      <c r="J10" s="730"/>
      <c r="K10" s="730"/>
      <c r="L10" s="730"/>
      <c r="M10" s="730"/>
      <c r="N10" s="730"/>
      <c r="O10" s="730"/>
      <c r="P10" s="731"/>
      <c r="Q10" s="732"/>
      <c r="R10" s="733"/>
      <c r="S10" s="733"/>
      <c r="T10" s="733"/>
      <c r="U10" s="733"/>
      <c r="V10" s="733"/>
      <c r="W10" s="733"/>
      <c r="X10" s="733"/>
      <c r="Y10" s="733"/>
      <c r="Z10" s="733"/>
      <c r="AA10" s="733"/>
      <c r="AB10" s="733"/>
      <c r="AC10" s="733"/>
      <c r="AD10" s="733"/>
      <c r="AE10" s="734"/>
      <c r="AF10" s="735"/>
      <c r="AG10" s="736"/>
      <c r="AH10" s="736"/>
      <c r="AI10" s="736"/>
      <c r="AJ10" s="737"/>
      <c r="AK10" s="738"/>
      <c r="AL10" s="733"/>
      <c r="AM10" s="733"/>
      <c r="AN10" s="733"/>
      <c r="AO10" s="733"/>
      <c r="AP10" s="733"/>
      <c r="AQ10" s="733"/>
      <c r="AR10" s="733"/>
      <c r="AS10" s="733"/>
      <c r="AT10" s="733"/>
      <c r="AU10" s="739"/>
      <c r="AV10" s="739"/>
      <c r="AW10" s="739"/>
      <c r="AX10" s="739"/>
      <c r="AY10" s="740"/>
      <c r="AZ10" s="56"/>
      <c r="BA10" s="56"/>
      <c r="BB10" s="56"/>
      <c r="BC10" s="56"/>
      <c r="BD10" s="56"/>
      <c r="BE10" s="67"/>
      <c r="BF10" s="67"/>
      <c r="BG10" s="67"/>
      <c r="BH10" s="67"/>
      <c r="BI10" s="67"/>
      <c r="BJ10" s="67"/>
      <c r="BK10" s="67"/>
      <c r="BL10" s="67"/>
      <c r="BM10" s="67"/>
      <c r="BN10" s="67"/>
      <c r="BO10" s="67"/>
      <c r="BP10" s="67"/>
      <c r="BQ10" s="52">
        <v>4</v>
      </c>
      <c r="BR10" s="72"/>
      <c r="BS10" s="729"/>
      <c r="BT10" s="730"/>
      <c r="BU10" s="730"/>
      <c r="BV10" s="730"/>
      <c r="BW10" s="730"/>
      <c r="BX10" s="730"/>
      <c r="BY10" s="730"/>
      <c r="BZ10" s="730"/>
      <c r="CA10" s="730"/>
      <c r="CB10" s="730"/>
      <c r="CC10" s="730"/>
      <c r="CD10" s="730"/>
      <c r="CE10" s="730"/>
      <c r="CF10" s="730"/>
      <c r="CG10" s="731"/>
      <c r="CH10" s="741"/>
      <c r="CI10" s="736"/>
      <c r="CJ10" s="736"/>
      <c r="CK10" s="736"/>
      <c r="CL10" s="742"/>
      <c r="CM10" s="741"/>
      <c r="CN10" s="736"/>
      <c r="CO10" s="736"/>
      <c r="CP10" s="736"/>
      <c r="CQ10" s="742"/>
      <c r="CR10" s="741"/>
      <c r="CS10" s="736"/>
      <c r="CT10" s="736"/>
      <c r="CU10" s="736"/>
      <c r="CV10" s="742"/>
      <c r="CW10" s="741"/>
      <c r="CX10" s="736"/>
      <c r="CY10" s="736"/>
      <c r="CZ10" s="736"/>
      <c r="DA10" s="742"/>
      <c r="DB10" s="741"/>
      <c r="DC10" s="736"/>
      <c r="DD10" s="736"/>
      <c r="DE10" s="736"/>
      <c r="DF10" s="742"/>
      <c r="DG10" s="741"/>
      <c r="DH10" s="736"/>
      <c r="DI10" s="736"/>
      <c r="DJ10" s="736"/>
      <c r="DK10" s="742"/>
      <c r="DL10" s="741"/>
      <c r="DM10" s="736"/>
      <c r="DN10" s="736"/>
      <c r="DO10" s="736"/>
      <c r="DP10" s="742"/>
      <c r="DQ10" s="741"/>
      <c r="DR10" s="736"/>
      <c r="DS10" s="736"/>
      <c r="DT10" s="736"/>
      <c r="DU10" s="742"/>
      <c r="DV10" s="729"/>
      <c r="DW10" s="730"/>
      <c r="DX10" s="730"/>
      <c r="DY10" s="730"/>
      <c r="DZ10" s="743"/>
      <c r="EA10" s="67"/>
    </row>
    <row r="11" spans="1:131" s="47" customFormat="1" ht="26.25" customHeight="1">
      <c r="A11" s="52">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38"/>
      <c r="AL11" s="733"/>
      <c r="AM11" s="733"/>
      <c r="AN11" s="733"/>
      <c r="AO11" s="733"/>
      <c r="AP11" s="733"/>
      <c r="AQ11" s="733"/>
      <c r="AR11" s="733"/>
      <c r="AS11" s="733"/>
      <c r="AT11" s="733"/>
      <c r="AU11" s="739"/>
      <c r="AV11" s="739"/>
      <c r="AW11" s="739"/>
      <c r="AX11" s="739"/>
      <c r="AY11" s="740"/>
      <c r="AZ11" s="56"/>
      <c r="BA11" s="56"/>
      <c r="BB11" s="56"/>
      <c r="BC11" s="56"/>
      <c r="BD11" s="56"/>
      <c r="BE11" s="67"/>
      <c r="BF11" s="67"/>
      <c r="BG11" s="67"/>
      <c r="BH11" s="67"/>
      <c r="BI11" s="67"/>
      <c r="BJ11" s="67"/>
      <c r="BK11" s="67"/>
      <c r="BL11" s="67"/>
      <c r="BM11" s="67"/>
      <c r="BN11" s="67"/>
      <c r="BO11" s="67"/>
      <c r="BP11" s="67"/>
      <c r="BQ11" s="52">
        <v>5</v>
      </c>
      <c r="BR11" s="72"/>
      <c r="BS11" s="729"/>
      <c r="BT11" s="730"/>
      <c r="BU11" s="730"/>
      <c r="BV11" s="730"/>
      <c r="BW11" s="730"/>
      <c r="BX11" s="730"/>
      <c r="BY11" s="730"/>
      <c r="BZ11" s="730"/>
      <c r="CA11" s="730"/>
      <c r="CB11" s="730"/>
      <c r="CC11" s="730"/>
      <c r="CD11" s="730"/>
      <c r="CE11" s="730"/>
      <c r="CF11" s="730"/>
      <c r="CG11" s="731"/>
      <c r="CH11" s="741"/>
      <c r="CI11" s="736"/>
      <c r="CJ11" s="736"/>
      <c r="CK11" s="736"/>
      <c r="CL11" s="742"/>
      <c r="CM11" s="741"/>
      <c r="CN11" s="736"/>
      <c r="CO11" s="736"/>
      <c r="CP11" s="736"/>
      <c r="CQ11" s="742"/>
      <c r="CR11" s="741"/>
      <c r="CS11" s="736"/>
      <c r="CT11" s="736"/>
      <c r="CU11" s="736"/>
      <c r="CV11" s="742"/>
      <c r="CW11" s="741"/>
      <c r="CX11" s="736"/>
      <c r="CY11" s="736"/>
      <c r="CZ11" s="736"/>
      <c r="DA11" s="742"/>
      <c r="DB11" s="741"/>
      <c r="DC11" s="736"/>
      <c r="DD11" s="736"/>
      <c r="DE11" s="736"/>
      <c r="DF11" s="742"/>
      <c r="DG11" s="741"/>
      <c r="DH11" s="736"/>
      <c r="DI11" s="736"/>
      <c r="DJ11" s="736"/>
      <c r="DK11" s="742"/>
      <c r="DL11" s="741"/>
      <c r="DM11" s="736"/>
      <c r="DN11" s="736"/>
      <c r="DO11" s="736"/>
      <c r="DP11" s="742"/>
      <c r="DQ11" s="741"/>
      <c r="DR11" s="736"/>
      <c r="DS11" s="736"/>
      <c r="DT11" s="736"/>
      <c r="DU11" s="742"/>
      <c r="DV11" s="729"/>
      <c r="DW11" s="730"/>
      <c r="DX11" s="730"/>
      <c r="DY11" s="730"/>
      <c r="DZ11" s="743"/>
      <c r="EA11" s="67"/>
    </row>
    <row r="12" spans="1:131" s="47" customFormat="1" ht="26.25" customHeight="1">
      <c r="A12" s="52">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38"/>
      <c r="AL12" s="733"/>
      <c r="AM12" s="733"/>
      <c r="AN12" s="733"/>
      <c r="AO12" s="733"/>
      <c r="AP12" s="733"/>
      <c r="AQ12" s="733"/>
      <c r="AR12" s="733"/>
      <c r="AS12" s="733"/>
      <c r="AT12" s="733"/>
      <c r="AU12" s="739"/>
      <c r="AV12" s="739"/>
      <c r="AW12" s="739"/>
      <c r="AX12" s="739"/>
      <c r="AY12" s="740"/>
      <c r="AZ12" s="56"/>
      <c r="BA12" s="56"/>
      <c r="BB12" s="56"/>
      <c r="BC12" s="56"/>
      <c r="BD12" s="56"/>
      <c r="BE12" s="67"/>
      <c r="BF12" s="67"/>
      <c r="BG12" s="67"/>
      <c r="BH12" s="67"/>
      <c r="BI12" s="67"/>
      <c r="BJ12" s="67"/>
      <c r="BK12" s="67"/>
      <c r="BL12" s="67"/>
      <c r="BM12" s="67"/>
      <c r="BN12" s="67"/>
      <c r="BO12" s="67"/>
      <c r="BP12" s="67"/>
      <c r="BQ12" s="52">
        <v>6</v>
      </c>
      <c r="BR12" s="72"/>
      <c r="BS12" s="729"/>
      <c r="BT12" s="730"/>
      <c r="BU12" s="730"/>
      <c r="BV12" s="730"/>
      <c r="BW12" s="730"/>
      <c r="BX12" s="730"/>
      <c r="BY12" s="730"/>
      <c r="BZ12" s="730"/>
      <c r="CA12" s="730"/>
      <c r="CB12" s="730"/>
      <c r="CC12" s="730"/>
      <c r="CD12" s="730"/>
      <c r="CE12" s="730"/>
      <c r="CF12" s="730"/>
      <c r="CG12" s="731"/>
      <c r="CH12" s="741"/>
      <c r="CI12" s="736"/>
      <c r="CJ12" s="736"/>
      <c r="CK12" s="736"/>
      <c r="CL12" s="742"/>
      <c r="CM12" s="741"/>
      <c r="CN12" s="736"/>
      <c r="CO12" s="736"/>
      <c r="CP12" s="736"/>
      <c r="CQ12" s="742"/>
      <c r="CR12" s="741"/>
      <c r="CS12" s="736"/>
      <c r="CT12" s="736"/>
      <c r="CU12" s="736"/>
      <c r="CV12" s="742"/>
      <c r="CW12" s="741"/>
      <c r="CX12" s="736"/>
      <c r="CY12" s="736"/>
      <c r="CZ12" s="736"/>
      <c r="DA12" s="742"/>
      <c r="DB12" s="741"/>
      <c r="DC12" s="736"/>
      <c r="DD12" s="736"/>
      <c r="DE12" s="736"/>
      <c r="DF12" s="742"/>
      <c r="DG12" s="741"/>
      <c r="DH12" s="736"/>
      <c r="DI12" s="736"/>
      <c r="DJ12" s="736"/>
      <c r="DK12" s="742"/>
      <c r="DL12" s="741"/>
      <c r="DM12" s="736"/>
      <c r="DN12" s="736"/>
      <c r="DO12" s="736"/>
      <c r="DP12" s="742"/>
      <c r="DQ12" s="741"/>
      <c r="DR12" s="736"/>
      <c r="DS12" s="736"/>
      <c r="DT12" s="736"/>
      <c r="DU12" s="742"/>
      <c r="DV12" s="729"/>
      <c r="DW12" s="730"/>
      <c r="DX12" s="730"/>
      <c r="DY12" s="730"/>
      <c r="DZ12" s="743"/>
      <c r="EA12" s="67"/>
    </row>
    <row r="13" spans="1:131" s="47" customFormat="1" ht="26.25" customHeight="1">
      <c r="A13" s="52">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38"/>
      <c r="AL13" s="733"/>
      <c r="AM13" s="733"/>
      <c r="AN13" s="733"/>
      <c r="AO13" s="733"/>
      <c r="AP13" s="733"/>
      <c r="AQ13" s="733"/>
      <c r="AR13" s="733"/>
      <c r="AS13" s="733"/>
      <c r="AT13" s="733"/>
      <c r="AU13" s="739"/>
      <c r="AV13" s="739"/>
      <c r="AW13" s="739"/>
      <c r="AX13" s="739"/>
      <c r="AY13" s="740"/>
      <c r="AZ13" s="56"/>
      <c r="BA13" s="56"/>
      <c r="BB13" s="56"/>
      <c r="BC13" s="56"/>
      <c r="BD13" s="56"/>
      <c r="BE13" s="67"/>
      <c r="BF13" s="67"/>
      <c r="BG13" s="67"/>
      <c r="BH13" s="67"/>
      <c r="BI13" s="67"/>
      <c r="BJ13" s="67"/>
      <c r="BK13" s="67"/>
      <c r="BL13" s="67"/>
      <c r="BM13" s="67"/>
      <c r="BN13" s="67"/>
      <c r="BO13" s="67"/>
      <c r="BP13" s="67"/>
      <c r="BQ13" s="52">
        <v>7</v>
      </c>
      <c r="BR13" s="72"/>
      <c r="BS13" s="729"/>
      <c r="BT13" s="730"/>
      <c r="BU13" s="730"/>
      <c r="BV13" s="730"/>
      <c r="BW13" s="730"/>
      <c r="BX13" s="730"/>
      <c r="BY13" s="730"/>
      <c r="BZ13" s="730"/>
      <c r="CA13" s="730"/>
      <c r="CB13" s="730"/>
      <c r="CC13" s="730"/>
      <c r="CD13" s="730"/>
      <c r="CE13" s="730"/>
      <c r="CF13" s="730"/>
      <c r="CG13" s="731"/>
      <c r="CH13" s="741"/>
      <c r="CI13" s="736"/>
      <c r="CJ13" s="736"/>
      <c r="CK13" s="736"/>
      <c r="CL13" s="742"/>
      <c r="CM13" s="741"/>
      <c r="CN13" s="736"/>
      <c r="CO13" s="736"/>
      <c r="CP13" s="736"/>
      <c r="CQ13" s="742"/>
      <c r="CR13" s="741"/>
      <c r="CS13" s="736"/>
      <c r="CT13" s="736"/>
      <c r="CU13" s="736"/>
      <c r="CV13" s="742"/>
      <c r="CW13" s="741"/>
      <c r="CX13" s="736"/>
      <c r="CY13" s="736"/>
      <c r="CZ13" s="736"/>
      <c r="DA13" s="742"/>
      <c r="DB13" s="741"/>
      <c r="DC13" s="736"/>
      <c r="DD13" s="736"/>
      <c r="DE13" s="736"/>
      <c r="DF13" s="742"/>
      <c r="DG13" s="741"/>
      <c r="DH13" s="736"/>
      <c r="DI13" s="736"/>
      <c r="DJ13" s="736"/>
      <c r="DK13" s="742"/>
      <c r="DL13" s="741"/>
      <c r="DM13" s="736"/>
      <c r="DN13" s="736"/>
      <c r="DO13" s="736"/>
      <c r="DP13" s="742"/>
      <c r="DQ13" s="741"/>
      <c r="DR13" s="736"/>
      <c r="DS13" s="736"/>
      <c r="DT13" s="736"/>
      <c r="DU13" s="742"/>
      <c r="DV13" s="729"/>
      <c r="DW13" s="730"/>
      <c r="DX13" s="730"/>
      <c r="DY13" s="730"/>
      <c r="DZ13" s="743"/>
      <c r="EA13" s="67"/>
    </row>
    <row r="14" spans="1:131" s="47" customFormat="1" ht="26.25" customHeight="1">
      <c r="A14" s="52">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38"/>
      <c r="AL14" s="733"/>
      <c r="AM14" s="733"/>
      <c r="AN14" s="733"/>
      <c r="AO14" s="733"/>
      <c r="AP14" s="733"/>
      <c r="AQ14" s="733"/>
      <c r="AR14" s="733"/>
      <c r="AS14" s="733"/>
      <c r="AT14" s="733"/>
      <c r="AU14" s="739"/>
      <c r="AV14" s="739"/>
      <c r="AW14" s="739"/>
      <c r="AX14" s="739"/>
      <c r="AY14" s="740"/>
      <c r="AZ14" s="56"/>
      <c r="BA14" s="56"/>
      <c r="BB14" s="56"/>
      <c r="BC14" s="56"/>
      <c r="BD14" s="56"/>
      <c r="BE14" s="67"/>
      <c r="BF14" s="67"/>
      <c r="BG14" s="67"/>
      <c r="BH14" s="67"/>
      <c r="BI14" s="67"/>
      <c r="BJ14" s="67"/>
      <c r="BK14" s="67"/>
      <c r="BL14" s="67"/>
      <c r="BM14" s="67"/>
      <c r="BN14" s="67"/>
      <c r="BO14" s="67"/>
      <c r="BP14" s="67"/>
      <c r="BQ14" s="52">
        <v>8</v>
      </c>
      <c r="BR14" s="72"/>
      <c r="BS14" s="729"/>
      <c r="BT14" s="730"/>
      <c r="BU14" s="730"/>
      <c r="BV14" s="730"/>
      <c r="BW14" s="730"/>
      <c r="BX14" s="730"/>
      <c r="BY14" s="730"/>
      <c r="BZ14" s="730"/>
      <c r="CA14" s="730"/>
      <c r="CB14" s="730"/>
      <c r="CC14" s="730"/>
      <c r="CD14" s="730"/>
      <c r="CE14" s="730"/>
      <c r="CF14" s="730"/>
      <c r="CG14" s="731"/>
      <c r="CH14" s="741"/>
      <c r="CI14" s="736"/>
      <c r="CJ14" s="736"/>
      <c r="CK14" s="736"/>
      <c r="CL14" s="742"/>
      <c r="CM14" s="741"/>
      <c r="CN14" s="736"/>
      <c r="CO14" s="736"/>
      <c r="CP14" s="736"/>
      <c r="CQ14" s="742"/>
      <c r="CR14" s="741"/>
      <c r="CS14" s="736"/>
      <c r="CT14" s="736"/>
      <c r="CU14" s="736"/>
      <c r="CV14" s="742"/>
      <c r="CW14" s="741"/>
      <c r="CX14" s="736"/>
      <c r="CY14" s="736"/>
      <c r="CZ14" s="736"/>
      <c r="DA14" s="742"/>
      <c r="DB14" s="741"/>
      <c r="DC14" s="736"/>
      <c r="DD14" s="736"/>
      <c r="DE14" s="736"/>
      <c r="DF14" s="742"/>
      <c r="DG14" s="741"/>
      <c r="DH14" s="736"/>
      <c r="DI14" s="736"/>
      <c r="DJ14" s="736"/>
      <c r="DK14" s="742"/>
      <c r="DL14" s="741"/>
      <c r="DM14" s="736"/>
      <c r="DN14" s="736"/>
      <c r="DO14" s="736"/>
      <c r="DP14" s="742"/>
      <c r="DQ14" s="741"/>
      <c r="DR14" s="736"/>
      <c r="DS14" s="736"/>
      <c r="DT14" s="736"/>
      <c r="DU14" s="742"/>
      <c r="DV14" s="729"/>
      <c r="DW14" s="730"/>
      <c r="DX14" s="730"/>
      <c r="DY14" s="730"/>
      <c r="DZ14" s="743"/>
      <c r="EA14" s="67"/>
    </row>
    <row r="15" spans="1:131" s="47" customFormat="1" ht="26.25" customHeight="1">
      <c r="A15" s="52">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38"/>
      <c r="AL15" s="733"/>
      <c r="AM15" s="733"/>
      <c r="AN15" s="733"/>
      <c r="AO15" s="733"/>
      <c r="AP15" s="733"/>
      <c r="AQ15" s="733"/>
      <c r="AR15" s="733"/>
      <c r="AS15" s="733"/>
      <c r="AT15" s="733"/>
      <c r="AU15" s="739"/>
      <c r="AV15" s="739"/>
      <c r="AW15" s="739"/>
      <c r="AX15" s="739"/>
      <c r="AY15" s="740"/>
      <c r="AZ15" s="56"/>
      <c r="BA15" s="56"/>
      <c r="BB15" s="56"/>
      <c r="BC15" s="56"/>
      <c r="BD15" s="56"/>
      <c r="BE15" s="67"/>
      <c r="BF15" s="67"/>
      <c r="BG15" s="67"/>
      <c r="BH15" s="67"/>
      <c r="BI15" s="67"/>
      <c r="BJ15" s="67"/>
      <c r="BK15" s="67"/>
      <c r="BL15" s="67"/>
      <c r="BM15" s="67"/>
      <c r="BN15" s="67"/>
      <c r="BO15" s="67"/>
      <c r="BP15" s="67"/>
      <c r="BQ15" s="52">
        <v>9</v>
      </c>
      <c r="BR15" s="72"/>
      <c r="BS15" s="729"/>
      <c r="BT15" s="730"/>
      <c r="BU15" s="730"/>
      <c r="BV15" s="730"/>
      <c r="BW15" s="730"/>
      <c r="BX15" s="730"/>
      <c r="BY15" s="730"/>
      <c r="BZ15" s="730"/>
      <c r="CA15" s="730"/>
      <c r="CB15" s="730"/>
      <c r="CC15" s="730"/>
      <c r="CD15" s="730"/>
      <c r="CE15" s="730"/>
      <c r="CF15" s="730"/>
      <c r="CG15" s="731"/>
      <c r="CH15" s="741"/>
      <c r="CI15" s="736"/>
      <c r="CJ15" s="736"/>
      <c r="CK15" s="736"/>
      <c r="CL15" s="742"/>
      <c r="CM15" s="741"/>
      <c r="CN15" s="736"/>
      <c r="CO15" s="736"/>
      <c r="CP15" s="736"/>
      <c r="CQ15" s="742"/>
      <c r="CR15" s="741"/>
      <c r="CS15" s="736"/>
      <c r="CT15" s="736"/>
      <c r="CU15" s="736"/>
      <c r="CV15" s="742"/>
      <c r="CW15" s="741"/>
      <c r="CX15" s="736"/>
      <c r="CY15" s="736"/>
      <c r="CZ15" s="736"/>
      <c r="DA15" s="742"/>
      <c r="DB15" s="741"/>
      <c r="DC15" s="736"/>
      <c r="DD15" s="736"/>
      <c r="DE15" s="736"/>
      <c r="DF15" s="742"/>
      <c r="DG15" s="741"/>
      <c r="DH15" s="736"/>
      <c r="DI15" s="736"/>
      <c r="DJ15" s="736"/>
      <c r="DK15" s="742"/>
      <c r="DL15" s="741"/>
      <c r="DM15" s="736"/>
      <c r="DN15" s="736"/>
      <c r="DO15" s="736"/>
      <c r="DP15" s="742"/>
      <c r="DQ15" s="741"/>
      <c r="DR15" s="736"/>
      <c r="DS15" s="736"/>
      <c r="DT15" s="736"/>
      <c r="DU15" s="742"/>
      <c r="DV15" s="729"/>
      <c r="DW15" s="730"/>
      <c r="DX15" s="730"/>
      <c r="DY15" s="730"/>
      <c r="DZ15" s="743"/>
      <c r="EA15" s="67"/>
    </row>
    <row r="16" spans="1:131" s="47" customFormat="1" ht="26.25" customHeight="1">
      <c r="A16" s="52">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38"/>
      <c r="AL16" s="733"/>
      <c r="AM16" s="733"/>
      <c r="AN16" s="733"/>
      <c r="AO16" s="733"/>
      <c r="AP16" s="733"/>
      <c r="AQ16" s="733"/>
      <c r="AR16" s="733"/>
      <c r="AS16" s="733"/>
      <c r="AT16" s="733"/>
      <c r="AU16" s="739"/>
      <c r="AV16" s="739"/>
      <c r="AW16" s="739"/>
      <c r="AX16" s="739"/>
      <c r="AY16" s="740"/>
      <c r="AZ16" s="56"/>
      <c r="BA16" s="56"/>
      <c r="BB16" s="56"/>
      <c r="BC16" s="56"/>
      <c r="BD16" s="56"/>
      <c r="BE16" s="67"/>
      <c r="BF16" s="67"/>
      <c r="BG16" s="67"/>
      <c r="BH16" s="67"/>
      <c r="BI16" s="67"/>
      <c r="BJ16" s="67"/>
      <c r="BK16" s="67"/>
      <c r="BL16" s="67"/>
      <c r="BM16" s="67"/>
      <c r="BN16" s="67"/>
      <c r="BO16" s="67"/>
      <c r="BP16" s="67"/>
      <c r="BQ16" s="52">
        <v>10</v>
      </c>
      <c r="BR16" s="72"/>
      <c r="BS16" s="729"/>
      <c r="BT16" s="730"/>
      <c r="BU16" s="730"/>
      <c r="BV16" s="730"/>
      <c r="BW16" s="730"/>
      <c r="BX16" s="730"/>
      <c r="BY16" s="730"/>
      <c r="BZ16" s="730"/>
      <c r="CA16" s="730"/>
      <c r="CB16" s="730"/>
      <c r="CC16" s="730"/>
      <c r="CD16" s="730"/>
      <c r="CE16" s="730"/>
      <c r="CF16" s="730"/>
      <c r="CG16" s="731"/>
      <c r="CH16" s="741"/>
      <c r="CI16" s="736"/>
      <c r="CJ16" s="736"/>
      <c r="CK16" s="736"/>
      <c r="CL16" s="742"/>
      <c r="CM16" s="741"/>
      <c r="CN16" s="736"/>
      <c r="CO16" s="736"/>
      <c r="CP16" s="736"/>
      <c r="CQ16" s="742"/>
      <c r="CR16" s="741"/>
      <c r="CS16" s="736"/>
      <c r="CT16" s="736"/>
      <c r="CU16" s="736"/>
      <c r="CV16" s="742"/>
      <c r="CW16" s="741"/>
      <c r="CX16" s="736"/>
      <c r="CY16" s="736"/>
      <c r="CZ16" s="736"/>
      <c r="DA16" s="742"/>
      <c r="DB16" s="741"/>
      <c r="DC16" s="736"/>
      <c r="DD16" s="736"/>
      <c r="DE16" s="736"/>
      <c r="DF16" s="742"/>
      <c r="DG16" s="741"/>
      <c r="DH16" s="736"/>
      <c r="DI16" s="736"/>
      <c r="DJ16" s="736"/>
      <c r="DK16" s="742"/>
      <c r="DL16" s="741"/>
      <c r="DM16" s="736"/>
      <c r="DN16" s="736"/>
      <c r="DO16" s="736"/>
      <c r="DP16" s="742"/>
      <c r="DQ16" s="741"/>
      <c r="DR16" s="736"/>
      <c r="DS16" s="736"/>
      <c r="DT16" s="736"/>
      <c r="DU16" s="742"/>
      <c r="DV16" s="729"/>
      <c r="DW16" s="730"/>
      <c r="DX16" s="730"/>
      <c r="DY16" s="730"/>
      <c r="DZ16" s="743"/>
      <c r="EA16" s="67"/>
    </row>
    <row r="17" spans="1:131" s="47" customFormat="1" ht="26.25" customHeight="1">
      <c r="A17" s="52">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38"/>
      <c r="AL17" s="733"/>
      <c r="AM17" s="733"/>
      <c r="AN17" s="733"/>
      <c r="AO17" s="733"/>
      <c r="AP17" s="733"/>
      <c r="AQ17" s="733"/>
      <c r="AR17" s="733"/>
      <c r="AS17" s="733"/>
      <c r="AT17" s="733"/>
      <c r="AU17" s="739"/>
      <c r="AV17" s="739"/>
      <c r="AW17" s="739"/>
      <c r="AX17" s="739"/>
      <c r="AY17" s="740"/>
      <c r="AZ17" s="56"/>
      <c r="BA17" s="56"/>
      <c r="BB17" s="56"/>
      <c r="BC17" s="56"/>
      <c r="BD17" s="56"/>
      <c r="BE17" s="67"/>
      <c r="BF17" s="67"/>
      <c r="BG17" s="67"/>
      <c r="BH17" s="67"/>
      <c r="BI17" s="67"/>
      <c r="BJ17" s="67"/>
      <c r="BK17" s="67"/>
      <c r="BL17" s="67"/>
      <c r="BM17" s="67"/>
      <c r="BN17" s="67"/>
      <c r="BO17" s="67"/>
      <c r="BP17" s="67"/>
      <c r="BQ17" s="52">
        <v>11</v>
      </c>
      <c r="BR17" s="72"/>
      <c r="BS17" s="729"/>
      <c r="BT17" s="730"/>
      <c r="BU17" s="730"/>
      <c r="BV17" s="730"/>
      <c r="BW17" s="730"/>
      <c r="BX17" s="730"/>
      <c r="BY17" s="730"/>
      <c r="BZ17" s="730"/>
      <c r="CA17" s="730"/>
      <c r="CB17" s="730"/>
      <c r="CC17" s="730"/>
      <c r="CD17" s="730"/>
      <c r="CE17" s="730"/>
      <c r="CF17" s="730"/>
      <c r="CG17" s="731"/>
      <c r="CH17" s="741"/>
      <c r="CI17" s="736"/>
      <c r="CJ17" s="736"/>
      <c r="CK17" s="736"/>
      <c r="CL17" s="742"/>
      <c r="CM17" s="741"/>
      <c r="CN17" s="736"/>
      <c r="CO17" s="736"/>
      <c r="CP17" s="736"/>
      <c r="CQ17" s="742"/>
      <c r="CR17" s="741"/>
      <c r="CS17" s="736"/>
      <c r="CT17" s="736"/>
      <c r="CU17" s="736"/>
      <c r="CV17" s="742"/>
      <c r="CW17" s="741"/>
      <c r="CX17" s="736"/>
      <c r="CY17" s="736"/>
      <c r="CZ17" s="736"/>
      <c r="DA17" s="742"/>
      <c r="DB17" s="741"/>
      <c r="DC17" s="736"/>
      <c r="DD17" s="736"/>
      <c r="DE17" s="736"/>
      <c r="DF17" s="742"/>
      <c r="DG17" s="741"/>
      <c r="DH17" s="736"/>
      <c r="DI17" s="736"/>
      <c r="DJ17" s="736"/>
      <c r="DK17" s="742"/>
      <c r="DL17" s="741"/>
      <c r="DM17" s="736"/>
      <c r="DN17" s="736"/>
      <c r="DO17" s="736"/>
      <c r="DP17" s="742"/>
      <c r="DQ17" s="741"/>
      <c r="DR17" s="736"/>
      <c r="DS17" s="736"/>
      <c r="DT17" s="736"/>
      <c r="DU17" s="742"/>
      <c r="DV17" s="729"/>
      <c r="DW17" s="730"/>
      <c r="DX17" s="730"/>
      <c r="DY17" s="730"/>
      <c r="DZ17" s="743"/>
      <c r="EA17" s="67"/>
    </row>
    <row r="18" spans="1:131" s="47" customFormat="1" ht="26.25" customHeight="1">
      <c r="A18" s="52">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38"/>
      <c r="AL18" s="733"/>
      <c r="AM18" s="733"/>
      <c r="AN18" s="733"/>
      <c r="AO18" s="733"/>
      <c r="AP18" s="733"/>
      <c r="AQ18" s="733"/>
      <c r="AR18" s="733"/>
      <c r="AS18" s="733"/>
      <c r="AT18" s="733"/>
      <c r="AU18" s="739"/>
      <c r="AV18" s="739"/>
      <c r="AW18" s="739"/>
      <c r="AX18" s="739"/>
      <c r="AY18" s="740"/>
      <c r="AZ18" s="56"/>
      <c r="BA18" s="56"/>
      <c r="BB18" s="56"/>
      <c r="BC18" s="56"/>
      <c r="BD18" s="56"/>
      <c r="BE18" s="67"/>
      <c r="BF18" s="67"/>
      <c r="BG18" s="67"/>
      <c r="BH18" s="67"/>
      <c r="BI18" s="67"/>
      <c r="BJ18" s="67"/>
      <c r="BK18" s="67"/>
      <c r="BL18" s="67"/>
      <c r="BM18" s="67"/>
      <c r="BN18" s="67"/>
      <c r="BO18" s="67"/>
      <c r="BP18" s="67"/>
      <c r="BQ18" s="52">
        <v>12</v>
      </c>
      <c r="BR18" s="72"/>
      <c r="BS18" s="729"/>
      <c r="BT18" s="730"/>
      <c r="BU18" s="730"/>
      <c r="BV18" s="730"/>
      <c r="BW18" s="730"/>
      <c r="BX18" s="730"/>
      <c r="BY18" s="730"/>
      <c r="BZ18" s="730"/>
      <c r="CA18" s="730"/>
      <c r="CB18" s="730"/>
      <c r="CC18" s="730"/>
      <c r="CD18" s="730"/>
      <c r="CE18" s="730"/>
      <c r="CF18" s="730"/>
      <c r="CG18" s="731"/>
      <c r="CH18" s="741"/>
      <c r="CI18" s="736"/>
      <c r="CJ18" s="736"/>
      <c r="CK18" s="736"/>
      <c r="CL18" s="742"/>
      <c r="CM18" s="741"/>
      <c r="CN18" s="736"/>
      <c r="CO18" s="736"/>
      <c r="CP18" s="736"/>
      <c r="CQ18" s="742"/>
      <c r="CR18" s="741"/>
      <c r="CS18" s="736"/>
      <c r="CT18" s="736"/>
      <c r="CU18" s="736"/>
      <c r="CV18" s="742"/>
      <c r="CW18" s="741"/>
      <c r="CX18" s="736"/>
      <c r="CY18" s="736"/>
      <c r="CZ18" s="736"/>
      <c r="DA18" s="742"/>
      <c r="DB18" s="741"/>
      <c r="DC18" s="736"/>
      <c r="DD18" s="736"/>
      <c r="DE18" s="736"/>
      <c r="DF18" s="742"/>
      <c r="DG18" s="741"/>
      <c r="DH18" s="736"/>
      <c r="DI18" s="736"/>
      <c r="DJ18" s="736"/>
      <c r="DK18" s="742"/>
      <c r="DL18" s="741"/>
      <c r="DM18" s="736"/>
      <c r="DN18" s="736"/>
      <c r="DO18" s="736"/>
      <c r="DP18" s="742"/>
      <c r="DQ18" s="741"/>
      <c r="DR18" s="736"/>
      <c r="DS18" s="736"/>
      <c r="DT18" s="736"/>
      <c r="DU18" s="742"/>
      <c r="DV18" s="729"/>
      <c r="DW18" s="730"/>
      <c r="DX18" s="730"/>
      <c r="DY18" s="730"/>
      <c r="DZ18" s="743"/>
      <c r="EA18" s="67"/>
    </row>
    <row r="19" spans="1:131" s="47" customFormat="1" ht="26.25" customHeight="1">
      <c r="A19" s="52">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38"/>
      <c r="AL19" s="733"/>
      <c r="AM19" s="733"/>
      <c r="AN19" s="733"/>
      <c r="AO19" s="733"/>
      <c r="AP19" s="733"/>
      <c r="AQ19" s="733"/>
      <c r="AR19" s="733"/>
      <c r="AS19" s="733"/>
      <c r="AT19" s="733"/>
      <c r="AU19" s="739"/>
      <c r="AV19" s="739"/>
      <c r="AW19" s="739"/>
      <c r="AX19" s="739"/>
      <c r="AY19" s="740"/>
      <c r="AZ19" s="56"/>
      <c r="BA19" s="56"/>
      <c r="BB19" s="56"/>
      <c r="BC19" s="56"/>
      <c r="BD19" s="56"/>
      <c r="BE19" s="67"/>
      <c r="BF19" s="67"/>
      <c r="BG19" s="67"/>
      <c r="BH19" s="67"/>
      <c r="BI19" s="67"/>
      <c r="BJ19" s="67"/>
      <c r="BK19" s="67"/>
      <c r="BL19" s="67"/>
      <c r="BM19" s="67"/>
      <c r="BN19" s="67"/>
      <c r="BO19" s="67"/>
      <c r="BP19" s="67"/>
      <c r="BQ19" s="52">
        <v>13</v>
      </c>
      <c r="BR19" s="72"/>
      <c r="BS19" s="729"/>
      <c r="BT19" s="730"/>
      <c r="BU19" s="730"/>
      <c r="BV19" s="730"/>
      <c r="BW19" s="730"/>
      <c r="BX19" s="730"/>
      <c r="BY19" s="730"/>
      <c r="BZ19" s="730"/>
      <c r="CA19" s="730"/>
      <c r="CB19" s="730"/>
      <c r="CC19" s="730"/>
      <c r="CD19" s="730"/>
      <c r="CE19" s="730"/>
      <c r="CF19" s="730"/>
      <c r="CG19" s="731"/>
      <c r="CH19" s="741"/>
      <c r="CI19" s="736"/>
      <c r="CJ19" s="736"/>
      <c r="CK19" s="736"/>
      <c r="CL19" s="742"/>
      <c r="CM19" s="741"/>
      <c r="CN19" s="736"/>
      <c r="CO19" s="736"/>
      <c r="CP19" s="736"/>
      <c r="CQ19" s="742"/>
      <c r="CR19" s="741"/>
      <c r="CS19" s="736"/>
      <c r="CT19" s="736"/>
      <c r="CU19" s="736"/>
      <c r="CV19" s="742"/>
      <c r="CW19" s="741"/>
      <c r="CX19" s="736"/>
      <c r="CY19" s="736"/>
      <c r="CZ19" s="736"/>
      <c r="DA19" s="742"/>
      <c r="DB19" s="741"/>
      <c r="DC19" s="736"/>
      <c r="DD19" s="736"/>
      <c r="DE19" s="736"/>
      <c r="DF19" s="742"/>
      <c r="DG19" s="741"/>
      <c r="DH19" s="736"/>
      <c r="DI19" s="736"/>
      <c r="DJ19" s="736"/>
      <c r="DK19" s="742"/>
      <c r="DL19" s="741"/>
      <c r="DM19" s="736"/>
      <c r="DN19" s="736"/>
      <c r="DO19" s="736"/>
      <c r="DP19" s="742"/>
      <c r="DQ19" s="741"/>
      <c r="DR19" s="736"/>
      <c r="DS19" s="736"/>
      <c r="DT19" s="736"/>
      <c r="DU19" s="742"/>
      <c r="DV19" s="729"/>
      <c r="DW19" s="730"/>
      <c r="DX19" s="730"/>
      <c r="DY19" s="730"/>
      <c r="DZ19" s="743"/>
      <c r="EA19" s="67"/>
    </row>
    <row r="20" spans="1:131" s="47" customFormat="1" ht="26.25" customHeight="1">
      <c r="A20" s="52">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38"/>
      <c r="AL20" s="733"/>
      <c r="AM20" s="733"/>
      <c r="AN20" s="733"/>
      <c r="AO20" s="733"/>
      <c r="AP20" s="733"/>
      <c r="AQ20" s="733"/>
      <c r="AR20" s="733"/>
      <c r="AS20" s="733"/>
      <c r="AT20" s="733"/>
      <c r="AU20" s="739"/>
      <c r="AV20" s="739"/>
      <c r="AW20" s="739"/>
      <c r="AX20" s="739"/>
      <c r="AY20" s="740"/>
      <c r="AZ20" s="56"/>
      <c r="BA20" s="56"/>
      <c r="BB20" s="56"/>
      <c r="BC20" s="56"/>
      <c r="BD20" s="56"/>
      <c r="BE20" s="67"/>
      <c r="BF20" s="67"/>
      <c r="BG20" s="67"/>
      <c r="BH20" s="67"/>
      <c r="BI20" s="67"/>
      <c r="BJ20" s="67"/>
      <c r="BK20" s="67"/>
      <c r="BL20" s="67"/>
      <c r="BM20" s="67"/>
      <c r="BN20" s="67"/>
      <c r="BO20" s="67"/>
      <c r="BP20" s="67"/>
      <c r="BQ20" s="52">
        <v>14</v>
      </c>
      <c r="BR20" s="72"/>
      <c r="BS20" s="729"/>
      <c r="BT20" s="730"/>
      <c r="BU20" s="730"/>
      <c r="BV20" s="730"/>
      <c r="BW20" s="730"/>
      <c r="BX20" s="730"/>
      <c r="BY20" s="730"/>
      <c r="BZ20" s="730"/>
      <c r="CA20" s="730"/>
      <c r="CB20" s="730"/>
      <c r="CC20" s="730"/>
      <c r="CD20" s="730"/>
      <c r="CE20" s="730"/>
      <c r="CF20" s="730"/>
      <c r="CG20" s="731"/>
      <c r="CH20" s="741"/>
      <c r="CI20" s="736"/>
      <c r="CJ20" s="736"/>
      <c r="CK20" s="736"/>
      <c r="CL20" s="742"/>
      <c r="CM20" s="741"/>
      <c r="CN20" s="736"/>
      <c r="CO20" s="736"/>
      <c r="CP20" s="736"/>
      <c r="CQ20" s="742"/>
      <c r="CR20" s="741"/>
      <c r="CS20" s="736"/>
      <c r="CT20" s="736"/>
      <c r="CU20" s="736"/>
      <c r="CV20" s="742"/>
      <c r="CW20" s="741"/>
      <c r="CX20" s="736"/>
      <c r="CY20" s="736"/>
      <c r="CZ20" s="736"/>
      <c r="DA20" s="742"/>
      <c r="DB20" s="741"/>
      <c r="DC20" s="736"/>
      <c r="DD20" s="736"/>
      <c r="DE20" s="736"/>
      <c r="DF20" s="742"/>
      <c r="DG20" s="741"/>
      <c r="DH20" s="736"/>
      <c r="DI20" s="736"/>
      <c r="DJ20" s="736"/>
      <c r="DK20" s="742"/>
      <c r="DL20" s="741"/>
      <c r="DM20" s="736"/>
      <c r="DN20" s="736"/>
      <c r="DO20" s="736"/>
      <c r="DP20" s="742"/>
      <c r="DQ20" s="741"/>
      <c r="DR20" s="736"/>
      <c r="DS20" s="736"/>
      <c r="DT20" s="736"/>
      <c r="DU20" s="742"/>
      <c r="DV20" s="729"/>
      <c r="DW20" s="730"/>
      <c r="DX20" s="730"/>
      <c r="DY20" s="730"/>
      <c r="DZ20" s="743"/>
      <c r="EA20" s="67"/>
    </row>
    <row r="21" spans="1:131" s="47" customFormat="1" ht="26.25" customHeight="1">
      <c r="A21" s="52">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38"/>
      <c r="AL21" s="733"/>
      <c r="AM21" s="733"/>
      <c r="AN21" s="733"/>
      <c r="AO21" s="733"/>
      <c r="AP21" s="733"/>
      <c r="AQ21" s="733"/>
      <c r="AR21" s="733"/>
      <c r="AS21" s="733"/>
      <c r="AT21" s="733"/>
      <c r="AU21" s="739"/>
      <c r="AV21" s="739"/>
      <c r="AW21" s="739"/>
      <c r="AX21" s="739"/>
      <c r="AY21" s="740"/>
      <c r="AZ21" s="56"/>
      <c r="BA21" s="56"/>
      <c r="BB21" s="56"/>
      <c r="BC21" s="56"/>
      <c r="BD21" s="56"/>
      <c r="BE21" s="67"/>
      <c r="BF21" s="67"/>
      <c r="BG21" s="67"/>
      <c r="BH21" s="67"/>
      <c r="BI21" s="67"/>
      <c r="BJ21" s="67"/>
      <c r="BK21" s="67"/>
      <c r="BL21" s="67"/>
      <c r="BM21" s="67"/>
      <c r="BN21" s="67"/>
      <c r="BO21" s="67"/>
      <c r="BP21" s="67"/>
      <c r="BQ21" s="52">
        <v>15</v>
      </c>
      <c r="BR21" s="72"/>
      <c r="BS21" s="729"/>
      <c r="BT21" s="730"/>
      <c r="BU21" s="730"/>
      <c r="BV21" s="730"/>
      <c r="BW21" s="730"/>
      <c r="BX21" s="730"/>
      <c r="BY21" s="730"/>
      <c r="BZ21" s="730"/>
      <c r="CA21" s="730"/>
      <c r="CB21" s="730"/>
      <c r="CC21" s="730"/>
      <c r="CD21" s="730"/>
      <c r="CE21" s="730"/>
      <c r="CF21" s="730"/>
      <c r="CG21" s="731"/>
      <c r="CH21" s="741"/>
      <c r="CI21" s="736"/>
      <c r="CJ21" s="736"/>
      <c r="CK21" s="736"/>
      <c r="CL21" s="742"/>
      <c r="CM21" s="741"/>
      <c r="CN21" s="736"/>
      <c r="CO21" s="736"/>
      <c r="CP21" s="736"/>
      <c r="CQ21" s="742"/>
      <c r="CR21" s="741"/>
      <c r="CS21" s="736"/>
      <c r="CT21" s="736"/>
      <c r="CU21" s="736"/>
      <c r="CV21" s="742"/>
      <c r="CW21" s="741"/>
      <c r="CX21" s="736"/>
      <c r="CY21" s="736"/>
      <c r="CZ21" s="736"/>
      <c r="DA21" s="742"/>
      <c r="DB21" s="741"/>
      <c r="DC21" s="736"/>
      <c r="DD21" s="736"/>
      <c r="DE21" s="736"/>
      <c r="DF21" s="742"/>
      <c r="DG21" s="741"/>
      <c r="DH21" s="736"/>
      <c r="DI21" s="736"/>
      <c r="DJ21" s="736"/>
      <c r="DK21" s="742"/>
      <c r="DL21" s="741"/>
      <c r="DM21" s="736"/>
      <c r="DN21" s="736"/>
      <c r="DO21" s="736"/>
      <c r="DP21" s="742"/>
      <c r="DQ21" s="741"/>
      <c r="DR21" s="736"/>
      <c r="DS21" s="736"/>
      <c r="DT21" s="736"/>
      <c r="DU21" s="742"/>
      <c r="DV21" s="729"/>
      <c r="DW21" s="730"/>
      <c r="DX21" s="730"/>
      <c r="DY21" s="730"/>
      <c r="DZ21" s="743"/>
      <c r="EA21" s="67"/>
    </row>
    <row r="22" spans="1:131" s="47" customFormat="1" ht="26.25" customHeight="1">
      <c r="A22" s="52">
        <v>16</v>
      </c>
      <c r="B22" s="729"/>
      <c r="C22" s="730"/>
      <c r="D22" s="730"/>
      <c r="E22" s="730"/>
      <c r="F22" s="730"/>
      <c r="G22" s="730"/>
      <c r="H22" s="730"/>
      <c r="I22" s="730"/>
      <c r="J22" s="730"/>
      <c r="K22" s="730"/>
      <c r="L22" s="730"/>
      <c r="M22" s="730"/>
      <c r="N22" s="730"/>
      <c r="O22" s="730"/>
      <c r="P22" s="731"/>
      <c r="Q22" s="761"/>
      <c r="R22" s="762"/>
      <c r="S22" s="762"/>
      <c r="T22" s="762"/>
      <c r="U22" s="762"/>
      <c r="V22" s="762"/>
      <c r="W22" s="762"/>
      <c r="X22" s="762"/>
      <c r="Y22" s="762"/>
      <c r="Z22" s="762"/>
      <c r="AA22" s="762"/>
      <c r="AB22" s="762"/>
      <c r="AC22" s="762"/>
      <c r="AD22" s="762"/>
      <c r="AE22" s="763"/>
      <c r="AF22" s="735"/>
      <c r="AG22" s="736"/>
      <c r="AH22" s="736"/>
      <c r="AI22" s="736"/>
      <c r="AJ22" s="737"/>
      <c r="AK22" s="764"/>
      <c r="AL22" s="762"/>
      <c r="AM22" s="762"/>
      <c r="AN22" s="762"/>
      <c r="AO22" s="762"/>
      <c r="AP22" s="762"/>
      <c r="AQ22" s="762"/>
      <c r="AR22" s="762"/>
      <c r="AS22" s="762"/>
      <c r="AT22" s="762"/>
      <c r="AU22" s="765"/>
      <c r="AV22" s="765"/>
      <c r="AW22" s="765"/>
      <c r="AX22" s="765"/>
      <c r="AY22" s="766"/>
      <c r="AZ22" s="744" t="s">
        <v>446</v>
      </c>
      <c r="BA22" s="744"/>
      <c r="BB22" s="744"/>
      <c r="BC22" s="744"/>
      <c r="BD22" s="745"/>
      <c r="BE22" s="67"/>
      <c r="BF22" s="67"/>
      <c r="BG22" s="67"/>
      <c r="BH22" s="67"/>
      <c r="BI22" s="67"/>
      <c r="BJ22" s="67"/>
      <c r="BK22" s="67"/>
      <c r="BL22" s="67"/>
      <c r="BM22" s="67"/>
      <c r="BN22" s="67"/>
      <c r="BO22" s="67"/>
      <c r="BP22" s="67"/>
      <c r="BQ22" s="52">
        <v>16</v>
      </c>
      <c r="BR22" s="72"/>
      <c r="BS22" s="729"/>
      <c r="BT22" s="730"/>
      <c r="BU22" s="730"/>
      <c r="BV22" s="730"/>
      <c r="BW22" s="730"/>
      <c r="BX22" s="730"/>
      <c r="BY22" s="730"/>
      <c r="BZ22" s="730"/>
      <c r="CA22" s="730"/>
      <c r="CB22" s="730"/>
      <c r="CC22" s="730"/>
      <c r="CD22" s="730"/>
      <c r="CE22" s="730"/>
      <c r="CF22" s="730"/>
      <c r="CG22" s="731"/>
      <c r="CH22" s="741"/>
      <c r="CI22" s="736"/>
      <c r="CJ22" s="736"/>
      <c r="CK22" s="736"/>
      <c r="CL22" s="742"/>
      <c r="CM22" s="741"/>
      <c r="CN22" s="736"/>
      <c r="CO22" s="736"/>
      <c r="CP22" s="736"/>
      <c r="CQ22" s="742"/>
      <c r="CR22" s="741"/>
      <c r="CS22" s="736"/>
      <c r="CT22" s="736"/>
      <c r="CU22" s="736"/>
      <c r="CV22" s="742"/>
      <c r="CW22" s="741"/>
      <c r="CX22" s="736"/>
      <c r="CY22" s="736"/>
      <c r="CZ22" s="736"/>
      <c r="DA22" s="742"/>
      <c r="DB22" s="741"/>
      <c r="DC22" s="736"/>
      <c r="DD22" s="736"/>
      <c r="DE22" s="736"/>
      <c r="DF22" s="742"/>
      <c r="DG22" s="741"/>
      <c r="DH22" s="736"/>
      <c r="DI22" s="736"/>
      <c r="DJ22" s="736"/>
      <c r="DK22" s="742"/>
      <c r="DL22" s="741"/>
      <c r="DM22" s="736"/>
      <c r="DN22" s="736"/>
      <c r="DO22" s="736"/>
      <c r="DP22" s="742"/>
      <c r="DQ22" s="741"/>
      <c r="DR22" s="736"/>
      <c r="DS22" s="736"/>
      <c r="DT22" s="736"/>
      <c r="DU22" s="742"/>
      <c r="DV22" s="729"/>
      <c r="DW22" s="730"/>
      <c r="DX22" s="730"/>
      <c r="DY22" s="730"/>
      <c r="DZ22" s="743"/>
      <c r="EA22" s="67"/>
    </row>
    <row r="23" spans="1:131" s="47" customFormat="1" ht="26.25" customHeight="1">
      <c r="A23" s="53" t="s">
        <v>249</v>
      </c>
      <c r="B23" s="746" t="s">
        <v>301</v>
      </c>
      <c r="C23" s="747"/>
      <c r="D23" s="747"/>
      <c r="E23" s="747"/>
      <c r="F23" s="747"/>
      <c r="G23" s="747"/>
      <c r="H23" s="747"/>
      <c r="I23" s="747"/>
      <c r="J23" s="747"/>
      <c r="K23" s="747"/>
      <c r="L23" s="747"/>
      <c r="M23" s="747"/>
      <c r="N23" s="747"/>
      <c r="O23" s="747"/>
      <c r="P23" s="748"/>
      <c r="Q23" s="749">
        <v>90233</v>
      </c>
      <c r="R23" s="750"/>
      <c r="S23" s="750"/>
      <c r="T23" s="750"/>
      <c r="U23" s="750"/>
      <c r="V23" s="750">
        <v>85904</v>
      </c>
      <c r="W23" s="750"/>
      <c r="X23" s="750"/>
      <c r="Y23" s="750"/>
      <c r="Z23" s="750"/>
      <c r="AA23" s="750">
        <v>4329</v>
      </c>
      <c r="AB23" s="750"/>
      <c r="AC23" s="750"/>
      <c r="AD23" s="750"/>
      <c r="AE23" s="751"/>
      <c r="AF23" s="752">
        <v>3822</v>
      </c>
      <c r="AG23" s="750"/>
      <c r="AH23" s="750"/>
      <c r="AI23" s="750"/>
      <c r="AJ23" s="753"/>
      <c r="AK23" s="754"/>
      <c r="AL23" s="755"/>
      <c r="AM23" s="755"/>
      <c r="AN23" s="755"/>
      <c r="AO23" s="755"/>
      <c r="AP23" s="750">
        <v>67042</v>
      </c>
      <c r="AQ23" s="750"/>
      <c r="AR23" s="750"/>
      <c r="AS23" s="750"/>
      <c r="AT23" s="750"/>
      <c r="AU23" s="756"/>
      <c r="AV23" s="756"/>
      <c r="AW23" s="756"/>
      <c r="AX23" s="756"/>
      <c r="AY23" s="757"/>
      <c r="AZ23" s="758" t="s">
        <v>192</v>
      </c>
      <c r="BA23" s="759"/>
      <c r="BB23" s="759"/>
      <c r="BC23" s="759"/>
      <c r="BD23" s="760"/>
      <c r="BE23" s="67"/>
      <c r="BF23" s="67"/>
      <c r="BG23" s="67"/>
      <c r="BH23" s="67"/>
      <c r="BI23" s="67"/>
      <c r="BJ23" s="67"/>
      <c r="BK23" s="67"/>
      <c r="BL23" s="67"/>
      <c r="BM23" s="67"/>
      <c r="BN23" s="67"/>
      <c r="BO23" s="67"/>
      <c r="BP23" s="67"/>
      <c r="BQ23" s="52">
        <v>17</v>
      </c>
      <c r="BR23" s="72"/>
      <c r="BS23" s="729"/>
      <c r="BT23" s="730"/>
      <c r="BU23" s="730"/>
      <c r="BV23" s="730"/>
      <c r="BW23" s="730"/>
      <c r="BX23" s="730"/>
      <c r="BY23" s="730"/>
      <c r="BZ23" s="730"/>
      <c r="CA23" s="730"/>
      <c r="CB23" s="730"/>
      <c r="CC23" s="730"/>
      <c r="CD23" s="730"/>
      <c r="CE23" s="730"/>
      <c r="CF23" s="730"/>
      <c r="CG23" s="731"/>
      <c r="CH23" s="741"/>
      <c r="CI23" s="736"/>
      <c r="CJ23" s="736"/>
      <c r="CK23" s="736"/>
      <c r="CL23" s="742"/>
      <c r="CM23" s="741"/>
      <c r="CN23" s="736"/>
      <c r="CO23" s="736"/>
      <c r="CP23" s="736"/>
      <c r="CQ23" s="742"/>
      <c r="CR23" s="741"/>
      <c r="CS23" s="736"/>
      <c r="CT23" s="736"/>
      <c r="CU23" s="736"/>
      <c r="CV23" s="742"/>
      <c r="CW23" s="741"/>
      <c r="CX23" s="736"/>
      <c r="CY23" s="736"/>
      <c r="CZ23" s="736"/>
      <c r="DA23" s="742"/>
      <c r="DB23" s="741"/>
      <c r="DC23" s="736"/>
      <c r="DD23" s="736"/>
      <c r="DE23" s="736"/>
      <c r="DF23" s="742"/>
      <c r="DG23" s="741"/>
      <c r="DH23" s="736"/>
      <c r="DI23" s="736"/>
      <c r="DJ23" s="736"/>
      <c r="DK23" s="742"/>
      <c r="DL23" s="741"/>
      <c r="DM23" s="736"/>
      <c r="DN23" s="736"/>
      <c r="DO23" s="736"/>
      <c r="DP23" s="742"/>
      <c r="DQ23" s="741"/>
      <c r="DR23" s="736"/>
      <c r="DS23" s="736"/>
      <c r="DT23" s="736"/>
      <c r="DU23" s="742"/>
      <c r="DV23" s="729"/>
      <c r="DW23" s="730"/>
      <c r="DX23" s="730"/>
      <c r="DY23" s="730"/>
      <c r="DZ23" s="743"/>
      <c r="EA23" s="67"/>
    </row>
    <row r="24" spans="1:131" s="47" customFormat="1" ht="26.25" customHeight="1">
      <c r="A24" s="767" t="s">
        <v>381</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56"/>
      <c r="BA24" s="56"/>
      <c r="BB24" s="56"/>
      <c r="BC24" s="56"/>
      <c r="BD24" s="56"/>
      <c r="BE24" s="67"/>
      <c r="BF24" s="67"/>
      <c r="BG24" s="67"/>
      <c r="BH24" s="67"/>
      <c r="BI24" s="67"/>
      <c r="BJ24" s="67"/>
      <c r="BK24" s="67"/>
      <c r="BL24" s="67"/>
      <c r="BM24" s="67"/>
      <c r="BN24" s="67"/>
      <c r="BO24" s="67"/>
      <c r="BP24" s="67"/>
      <c r="BQ24" s="52">
        <v>18</v>
      </c>
      <c r="BR24" s="72"/>
      <c r="BS24" s="729"/>
      <c r="BT24" s="730"/>
      <c r="BU24" s="730"/>
      <c r="BV24" s="730"/>
      <c r="BW24" s="730"/>
      <c r="BX24" s="730"/>
      <c r="BY24" s="730"/>
      <c r="BZ24" s="730"/>
      <c r="CA24" s="730"/>
      <c r="CB24" s="730"/>
      <c r="CC24" s="730"/>
      <c r="CD24" s="730"/>
      <c r="CE24" s="730"/>
      <c r="CF24" s="730"/>
      <c r="CG24" s="731"/>
      <c r="CH24" s="741"/>
      <c r="CI24" s="736"/>
      <c r="CJ24" s="736"/>
      <c r="CK24" s="736"/>
      <c r="CL24" s="742"/>
      <c r="CM24" s="741"/>
      <c r="CN24" s="736"/>
      <c r="CO24" s="736"/>
      <c r="CP24" s="736"/>
      <c r="CQ24" s="742"/>
      <c r="CR24" s="741"/>
      <c r="CS24" s="736"/>
      <c r="CT24" s="736"/>
      <c r="CU24" s="736"/>
      <c r="CV24" s="742"/>
      <c r="CW24" s="741"/>
      <c r="CX24" s="736"/>
      <c r="CY24" s="736"/>
      <c r="CZ24" s="736"/>
      <c r="DA24" s="742"/>
      <c r="DB24" s="741"/>
      <c r="DC24" s="736"/>
      <c r="DD24" s="736"/>
      <c r="DE24" s="736"/>
      <c r="DF24" s="742"/>
      <c r="DG24" s="741"/>
      <c r="DH24" s="736"/>
      <c r="DI24" s="736"/>
      <c r="DJ24" s="736"/>
      <c r="DK24" s="742"/>
      <c r="DL24" s="741"/>
      <c r="DM24" s="736"/>
      <c r="DN24" s="736"/>
      <c r="DO24" s="736"/>
      <c r="DP24" s="742"/>
      <c r="DQ24" s="741"/>
      <c r="DR24" s="736"/>
      <c r="DS24" s="736"/>
      <c r="DT24" s="736"/>
      <c r="DU24" s="742"/>
      <c r="DV24" s="729"/>
      <c r="DW24" s="730"/>
      <c r="DX24" s="730"/>
      <c r="DY24" s="730"/>
      <c r="DZ24" s="743"/>
      <c r="EA24" s="67"/>
    </row>
    <row r="25" spans="1:131" ht="26.25" customHeight="1">
      <c r="A25" s="691" t="s">
        <v>413</v>
      </c>
      <c r="B25" s="691"/>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691"/>
      <c r="AF25" s="691"/>
      <c r="AG25" s="691"/>
      <c r="AH25" s="691"/>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56"/>
      <c r="BK25" s="56"/>
      <c r="BL25" s="56"/>
      <c r="BM25" s="56"/>
      <c r="BN25" s="56"/>
      <c r="BO25" s="55"/>
      <c r="BP25" s="55"/>
      <c r="BQ25" s="52">
        <v>19</v>
      </c>
      <c r="BR25" s="72"/>
      <c r="BS25" s="729"/>
      <c r="BT25" s="730"/>
      <c r="BU25" s="730"/>
      <c r="BV25" s="730"/>
      <c r="BW25" s="730"/>
      <c r="BX25" s="730"/>
      <c r="BY25" s="730"/>
      <c r="BZ25" s="730"/>
      <c r="CA25" s="730"/>
      <c r="CB25" s="730"/>
      <c r="CC25" s="730"/>
      <c r="CD25" s="730"/>
      <c r="CE25" s="730"/>
      <c r="CF25" s="730"/>
      <c r="CG25" s="731"/>
      <c r="CH25" s="741"/>
      <c r="CI25" s="736"/>
      <c r="CJ25" s="736"/>
      <c r="CK25" s="736"/>
      <c r="CL25" s="742"/>
      <c r="CM25" s="741"/>
      <c r="CN25" s="736"/>
      <c r="CO25" s="736"/>
      <c r="CP25" s="736"/>
      <c r="CQ25" s="742"/>
      <c r="CR25" s="741"/>
      <c r="CS25" s="736"/>
      <c r="CT25" s="736"/>
      <c r="CU25" s="736"/>
      <c r="CV25" s="742"/>
      <c r="CW25" s="741"/>
      <c r="CX25" s="736"/>
      <c r="CY25" s="736"/>
      <c r="CZ25" s="736"/>
      <c r="DA25" s="742"/>
      <c r="DB25" s="741"/>
      <c r="DC25" s="736"/>
      <c r="DD25" s="736"/>
      <c r="DE25" s="736"/>
      <c r="DF25" s="742"/>
      <c r="DG25" s="741"/>
      <c r="DH25" s="736"/>
      <c r="DI25" s="736"/>
      <c r="DJ25" s="736"/>
      <c r="DK25" s="742"/>
      <c r="DL25" s="741"/>
      <c r="DM25" s="736"/>
      <c r="DN25" s="736"/>
      <c r="DO25" s="736"/>
      <c r="DP25" s="742"/>
      <c r="DQ25" s="741"/>
      <c r="DR25" s="736"/>
      <c r="DS25" s="736"/>
      <c r="DT25" s="736"/>
      <c r="DU25" s="742"/>
      <c r="DV25" s="729"/>
      <c r="DW25" s="730"/>
      <c r="DX25" s="730"/>
      <c r="DY25" s="730"/>
      <c r="DZ25" s="743"/>
      <c r="EA25" s="48"/>
    </row>
    <row r="26" spans="1:131" ht="26.25" customHeight="1">
      <c r="A26" s="715" t="s">
        <v>433</v>
      </c>
      <c r="B26" s="716"/>
      <c r="C26" s="716"/>
      <c r="D26" s="716"/>
      <c r="E26" s="716"/>
      <c r="F26" s="716"/>
      <c r="G26" s="716"/>
      <c r="H26" s="716"/>
      <c r="I26" s="716"/>
      <c r="J26" s="716"/>
      <c r="K26" s="716"/>
      <c r="L26" s="716"/>
      <c r="M26" s="716"/>
      <c r="N26" s="716"/>
      <c r="O26" s="716"/>
      <c r="P26" s="717"/>
      <c r="Q26" s="709" t="s">
        <v>448</v>
      </c>
      <c r="R26" s="710"/>
      <c r="S26" s="710"/>
      <c r="T26" s="710"/>
      <c r="U26" s="721"/>
      <c r="V26" s="709" t="s">
        <v>449</v>
      </c>
      <c r="W26" s="710"/>
      <c r="X26" s="710"/>
      <c r="Y26" s="710"/>
      <c r="Z26" s="721"/>
      <c r="AA26" s="709" t="s">
        <v>450</v>
      </c>
      <c r="AB26" s="710"/>
      <c r="AC26" s="710"/>
      <c r="AD26" s="710"/>
      <c r="AE26" s="710"/>
      <c r="AF26" s="1030" t="s">
        <v>245</v>
      </c>
      <c r="AG26" s="1031"/>
      <c r="AH26" s="1031"/>
      <c r="AI26" s="1031"/>
      <c r="AJ26" s="1032"/>
      <c r="AK26" s="710" t="s">
        <v>385</v>
      </c>
      <c r="AL26" s="710"/>
      <c r="AM26" s="710"/>
      <c r="AN26" s="710"/>
      <c r="AO26" s="721"/>
      <c r="AP26" s="709" t="s">
        <v>358</v>
      </c>
      <c r="AQ26" s="710"/>
      <c r="AR26" s="710"/>
      <c r="AS26" s="710"/>
      <c r="AT26" s="721"/>
      <c r="AU26" s="709" t="s">
        <v>451</v>
      </c>
      <c r="AV26" s="710"/>
      <c r="AW26" s="710"/>
      <c r="AX26" s="710"/>
      <c r="AY26" s="721"/>
      <c r="AZ26" s="709" t="s">
        <v>452</v>
      </c>
      <c r="BA26" s="710"/>
      <c r="BB26" s="710"/>
      <c r="BC26" s="710"/>
      <c r="BD26" s="721"/>
      <c r="BE26" s="709" t="s">
        <v>439</v>
      </c>
      <c r="BF26" s="710"/>
      <c r="BG26" s="710"/>
      <c r="BH26" s="710"/>
      <c r="BI26" s="711"/>
      <c r="BJ26" s="56"/>
      <c r="BK26" s="56"/>
      <c r="BL26" s="56"/>
      <c r="BM26" s="56"/>
      <c r="BN26" s="56"/>
      <c r="BO26" s="55"/>
      <c r="BP26" s="55"/>
      <c r="BQ26" s="52">
        <v>20</v>
      </c>
      <c r="BR26" s="72"/>
      <c r="BS26" s="729"/>
      <c r="BT26" s="730"/>
      <c r="BU26" s="730"/>
      <c r="BV26" s="730"/>
      <c r="BW26" s="730"/>
      <c r="BX26" s="730"/>
      <c r="BY26" s="730"/>
      <c r="BZ26" s="730"/>
      <c r="CA26" s="730"/>
      <c r="CB26" s="730"/>
      <c r="CC26" s="730"/>
      <c r="CD26" s="730"/>
      <c r="CE26" s="730"/>
      <c r="CF26" s="730"/>
      <c r="CG26" s="731"/>
      <c r="CH26" s="741"/>
      <c r="CI26" s="736"/>
      <c r="CJ26" s="736"/>
      <c r="CK26" s="736"/>
      <c r="CL26" s="742"/>
      <c r="CM26" s="741"/>
      <c r="CN26" s="736"/>
      <c r="CO26" s="736"/>
      <c r="CP26" s="736"/>
      <c r="CQ26" s="742"/>
      <c r="CR26" s="741"/>
      <c r="CS26" s="736"/>
      <c r="CT26" s="736"/>
      <c r="CU26" s="736"/>
      <c r="CV26" s="742"/>
      <c r="CW26" s="741"/>
      <c r="CX26" s="736"/>
      <c r="CY26" s="736"/>
      <c r="CZ26" s="736"/>
      <c r="DA26" s="742"/>
      <c r="DB26" s="741"/>
      <c r="DC26" s="736"/>
      <c r="DD26" s="736"/>
      <c r="DE26" s="736"/>
      <c r="DF26" s="742"/>
      <c r="DG26" s="741"/>
      <c r="DH26" s="736"/>
      <c r="DI26" s="736"/>
      <c r="DJ26" s="736"/>
      <c r="DK26" s="742"/>
      <c r="DL26" s="741"/>
      <c r="DM26" s="736"/>
      <c r="DN26" s="736"/>
      <c r="DO26" s="736"/>
      <c r="DP26" s="742"/>
      <c r="DQ26" s="741"/>
      <c r="DR26" s="736"/>
      <c r="DS26" s="736"/>
      <c r="DT26" s="736"/>
      <c r="DU26" s="742"/>
      <c r="DV26" s="729"/>
      <c r="DW26" s="730"/>
      <c r="DX26" s="730"/>
      <c r="DY26" s="730"/>
      <c r="DZ26" s="743"/>
      <c r="EA26" s="48"/>
    </row>
    <row r="27" spans="1:131" ht="26.25" customHeight="1">
      <c r="A27" s="718"/>
      <c r="B27" s="719"/>
      <c r="C27" s="719"/>
      <c r="D27" s="719"/>
      <c r="E27" s="719"/>
      <c r="F27" s="719"/>
      <c r="G27" s="719"/>
      <c r="H27" s="719"/>
      <c r="I27" s="719"/>
      <c r="J27" s="719"/>
      <c r="K27" s="719"/>
      <c r="L27" s="719"/>
      <c r="M27" s="719"/>
      <c r="N27" s="719"/>
      <c r="O27" s="719"/>
      <c r="P27" s="720"/>
      <c r="Q27" s="712"/>
      <c r="R27" s="713"/>
      <c r="S27" s="713"/>
      <c r="T27" s="713"/>
      <c r="U27" s="722"/>
      <c r="V27" s="712"/>
      <c r="W27" s="713"/>
      <c r="X27" s="713"/>
      <c r="Y27" s="713"/>
      <c r="Z27" s="722"/>
      <c r="AA27" s="712"/>
      <c r="AB27" s="713"/>
      <c r="AC27" s="713"/>
      <c r="AD27" s="713"/>
      <c r="AE27" s="713"/>
      <c r="AF27" s="1033"/>
      <c r="AG27" s="1034"/>
      <c r="AH27" s="1034"/>
      <c r="AI27" s="1034"/>
      <c r="AJ27" s="1035"/>
      <c r="AK27" s="713"/>
      <c r="AL27" s="713"/>
      <c r="AM27" s="713"/>
      <c r="AN27" s="713"/>
      <c r="AO27" s="722"/>
      <c r="AP27" s="712"/>
      <c r="AQ27" s="713"/>
      <c r="AR27" s="713"/>
      <c r="AS27" s="713"/>
      <c r="AT27" s="722"/>
      <c r="AU27" s="712"/>
      <c r="AV27" s="713"/>
      <c r="AW27" s="713"/>
      <c r="AX27" s="713"/>
      <c r="AY27" s="722"/>
      <c r="AZ27" s="712"/>
      <c r="BA27" s="713"/>
      <c r="BB27" s="713"/>
      <c r="BC27" s="713"/>
      <c r="BD27" s="722"/>
      <c r="BE27" s="712"/>
      <c r="BF27" s="713"/>
      <c r="BG27" s="713"/>
      <c r="BH27" s="713"/>
      <c r="BI27" s="714"/>
      <c r="BJ27" s="56"/>
      <c r="BK27" s="56"/>
      <c r="BL27" s="56"/>
      <c r="BM27" s="56"/>
      <c r="BN27" s="56"/>
      <c r="BO27" s="55"/>
      <c r="BP27" s="55"/>
      <c r="BQ27" s="52">
        <v>21</v>
      </c>
      <c r="BR27" s="72"/>
      <c r="BS27" s="729"/>
      <c r="BT27" s="730"/>
      <c r="BU27" s="730"/>
      <c r="BV27" s="730"/>
      <c r="BW27" s="730"/>
      <c r="BX27" s="730"/>
      <c r="BY27" s="730"/>
      <c r="BZ27" s="730"/>
      <c r="CA27" s="730"/>
      <c r="CB27" s="730"/>
      <c r="CC27" s="730"/>
      <c r="CD27" s="730"/>
      <c r="CE27" s="730"/>
      <c r="CF27" s="730"/>
      <c r="CG27" s="731"/>
      <c r="CH27" s="741"/>
      <c r="CI27" s="736"/>
      <c r="CJ27" s="736"/>
      <c r="CK27" s="736"/>
      <c r="CL27" s="742"/>
      <c r="CM27" s="741"/>
      <c r="CN27" s="736"/>
      <c r="CO27" s="736"/>
      <c r="CP27" s="736"/>
      <c r="CQ27" s="742"/>
      <c r="CR27" s="741"/>
      <c r="CS27" s="736"/>
      <c r="CT27" s="736"/>
      <c r="CU27" s="736"/>
      <c r="CV27" s="742"/>
      <c r="CW27" s="741"/>
      <c r="CX27" s="736"/>
      <c r="CY27" s="736"/>
      <c r="CZ27" s="736"/>
      <c r="DA27" s="742"/>
      <c r="DB27" s="741"/>
      <c r="DC27" s="736"/>
      <c r="DD27" s="736"/>
      <c r="DE27" s="736"/>
      <c r="DF27" s="742"/>
      <c r="DG27" s="741"/>
      <c r="DH27" s="736"/>
      <c r="DI27" s="736"/>
      <c r="DJ27" s="736"/>
      <c r="DK27" s="742"/>
      <c r="DL27" s="741"/>
      <c r="DM27" s="736"/>
      <c r="DN27" s="736"/>
      <c r="DO27" s="736"/>
      <c r="DP27" s="742"/>
      <c r="DQ27" s="741"/>
      <c r="DR27" s="736"/>
      <c r="DS27" s="736"/>
      <c r="DT27" s="736"/>
      <c r="DU27" s="742"/>
      <c r="DV27" s="729"/>
      <c r="DW27" s="730"/>
      <c r="DX27" s="730"/>
      <c r="DY27" s="730"/>
      <c r="DZ27" s="743"/>
      <c r="EA27" s="48"/>
    </row>
    <row r="28" spans="1:131" ht="26.25" customHeight="1">
      <c r="A28" s="54">
        <v>1</v>
      </c>
      <c r="B28" s="693" t="s">
        <v>453</v>
      </c>
      <c r="C28" s="694"/>
      <c r="D28" s="694"/>
      <c r="E28" s="694"/>
      <c r="F28" s="694"/>
      <c r="G28" s="694"/>
      <c r="H28" s="694"/>
      <c r="I28" s="694"/>
      <c r="J28" s="694"/>
      <c r="K28" s="694"/>
      <c r="L28" s="694"/>
      <c r="M28" s="694"/>
      <c r="N28" s="694"/>
      <c r="O28" s="694"/>
      <c r="P28" s="695"/>
      <c r="Q28" s="768">
        <v>22897</v>
      </c>
      <c r="R28" s="769"/>
      <c r="S28" s="769"/>
      <c r="T28" s="769"/>
      <c r="U28" s="769"/>
      <c r="V28" s="769">
        <v>22545</v>
      </c>
      <c r="W28" s="769"/>
      <c r="X28" s="769"/>
      <c r="Y28" s="769"/>
      <c r="Z28" s="769"/>
      <c r="AA28" s="769">
        <v>353</v>
      </c>
      <c r="AB28" s="769"/>
      <c r="AC28" s="769"/>
      <c r="AD28" s="769"/>
      <c r="AE28" s="770"/>
      <c r="AF28" s="771">
        <v>353</v>
      </c>
      <c r="AG28" s="769"/>
      <c r="AH28" s="769"/>
      <c r="AI28" s="769"/>
      <c r="AJ28" s="772"/>
      <c r="AK28" s="773">
        <v>1594</v>
      </c>
      <c r="AL28" s="769"/>
      <c r="AM28" s="769"/>
      <c r="AN28" s="769"/>
      <c r="AO28" s="769"/>
      <c r="AP28" s="769" t="s">
        <v>192</v>
      </c>
      <c r="AQ28" s="769"/>
      <c r="AR28" s="769"/>
      <c r="AS28" s="769"/>
      <c r="AT28" s="769"/>
      <c r="AU28" s="769" t="s">
        <v>192</v>
      </c>
      <c r="AV28" s="769"/>
      <c r="AW28" s="769"/>
      <c r="AX28" s="769"/>
      <c r="AY28" s="769"/>
      <c r="AZ28" s="774" t="s">
        <v>192</v>
      </c>
      <c r="BA28" s="774"/>
      <c r="BB28" s="774"/>
      <c r="BC28" s="774"/>
      <c r="BD28" s="774"/>
      <c r="BE28" s="775"/>
      <c r="BF28" s="775"/>
      <c r="BG28" s="775"/>
      <c r="BH28" s="775"/>
      <c r="BI28" s="776"/>
      <c r="BJ28" s="56"/>
      <c r="BK28" s="56"/>
      <c r="BL28" s="56"/>
      <c r="BM28" s="56"/>
      <c r="BN28" s="56"/>
      <c r="BO28" s="55"/>
      <c r="BP28" s="55"/>
      <c r="BQ28" s="52">
        <v>22</v>
      </c>
      <c r="BR28" s="72"/>
      <c r="BS28" s="729"/>
      <c r="BT28" s="730"/>
      <c r="BU28" s="730"/>
      <c r="BV28" s="730"/>
      <c r="BW28" s="730"/>
      <c r="BX28" s="730"/>
      <c r="BY28" s="730"/>
      <c r="BZ28" s="730"/>
      <c r="CA28" s="730"/>
      <c r="CB28" s="730"/>
      <c r="CC28" s="730"/>
      <c r="CD28" s="730"/>
      <c r="CE28" s="730"/>
      <c r="CF28" s="730"/>
      <c r="CG28" s="731"/>
      <c r="CH28" s="741"/>
      <c r="CI28" s="736"/>
      <c r="CJ28" s="736"/>
      <c r="CK28" s="736"/>
      <c r="CL28" s="742"/>
      <c r="CM28" s="741"/>
      <c r="CN28" s="736"/>
      <c r="CO28" s="736"/>
      <c r="CP28" s="736"/>
      <c r="CQ28" s="742"/>
      <c r="CR28" s="741"/>
      <c r="CS28" s="736"/>
      <c r="CT28" s="736"/>
      <c r="CU28" s="736"/>
      <c r="CV28" s="742"/>
      <c r="CW28" s="741"/>
      <c r="CX28" s="736"/>
      <c r="CY28" s="736"/>
      <c r="CZ28" s="736"/>
      <c r="DA28" s="742"/>
      <c r="DB28" s="741"/>
      <c r="DC28" s="736"/>
      <c r="DD28" s="736"/>
      <c r="DE28" s="736"/>
      <c r="DF28" s="742"/>
      <c r="DG28" s="741"/>
      <c r="DH28" s="736"/>
      <c r="DI28" s="736"/>
      <c r="DJ28" s="736"/>
      <c r="DK28" s="742"/>
      <c r="DL28" s="741"/>
      <c r="DM28" s="736"/>
      <c r="DN28" s="736"/>
      <c r="DO28" s="736"/>
      <c r="DP28" s="742"/>
      <c r="DQ28" s="741"/>
      <c r="DR28" s="736"/>
      <c r="DS28" s="736"/>
      <c r="DT28" s="736"/>
      <c r="DU28" s="742"/>
      <c r="DV28" s="729"/>
      <c r="DW28" s="730"/>
      <c r="DX28" s="730"/>
      <c r="DY28" s="730"/>
      <c r="DZ28" s="743"/>
      <c r="EA28" s="48"/>
    </row>
    <row r="29" spans="1:131" ht="26.25" customHeight="1">
      <c r="A29" s="54">
        <v>2</v>
      </c>
      <c r="B29" s="729" t="s">
        <v>216</v>
      </c>
      <c r="C29" s="730"/>
      <c r="D29" s="730"/>
      <c r="E29" s="730"/>
      <c r="F29" s="730"/>
      <c r="G29" s="730"/>
      <c r="H29" s="730"/>
      <c r="I29" s="730"/>
      <c r="J29" s="730"/>
      <c r="K29" s="730"/>
      <c r="L29" s="730"/>
      <c r="M29" s="730"/>
      <c r="N29" s="730"/>
      <c r="O29" s="730"/>
      <c r="P29" s="731"/>
      <c r="Q29" s="732">
        <v>3663</v>
      </c>
      <c r="R29" s="733"/>
      <c r="S29" s="733"/>
      <c r="T29" s="733"/>
      <c r="U29" s="733"/>
      <c r="V29" s="733">
        <v>3643</v>
      </c>
      <c r="W29" s="733"/>
      <c r="X29" s="733"/>
      <c r="Y29" s="733"/>
      <c r="Z29" s="733"/>
      <c r="AA29" s="733">
        <v>19</v>
      </c>
      <c r="AB29" s="733"/>
      <c r="AC29" s="733"/>
      <c r="AD29" s="733"/>
      <c r="AE29" s="734"/>
      <c r="AF29" s="735">
        <v>19</v>
      </c>
      <c r="AG29" s="736"/>
      <c r="AH29" s="736"/>
      <c r="AI29" s="736"/>
      <c r="AJ29" s="737"/>
      <c r="AK29" s="738">
        <v>686</v>
      </c>
      <c r="AL29" s="733"/>
      <c r="AM29" s="733"/>
      <c r="AN29" s="733"/>
      <c r="AO29" s="733"/>
      <c r="AP29" s="733" t="s">
        <v>192</v>
      </c>
      <c r="AQ29" s="733"/>
      <c r="AR29" s="733"/>
      <c r="AS29" s="733"/>
      <c r="AT29" s="733"/>
      <c r="AU29" s="733" t="s">
        <v>192</v>
      </c>
      <c r="AV29" s="733"/>
      <c r="AW29" s="733"/>
      <c r="AX29" s="733"/>
      <c r="AY29" s="733"/>
      <c r="AZ29" s="777" t="s">
        <v>192</v>
      </c>
      <c r="BA29" s="777"/>
      <c r="BB29" s="777"/>
      <c r="BC29" s="777"/>
      <c r="BD29" s="777"/>
      <c r="BE29" s="739"/>
      <c r="BF29" s="739"/>
      <c r="BG29" s="739"/>
      <c r="BH29" s="739"/>
      <c r="BI29" s="740"/>
      <c r="BJ29" s="56"/>
      <c r="BK29" s="56"/>
      <c r="BL29" s="56"/>
      <c r="BM29" s="56"/>
      <c r="BN29" s="56"/>
      <c r="BO29" s="55"/>
      <c r="BP29" s="55"/>
      <c r="BQ29" s="52">
        <v>23</v>
      </c>
      <c r="BR29" s="72"/>
      <c r="BS29" s="729"/>
      <c r="BT29" s="730"/>
      <c r="BU29" s="730"/>
      <c r="BV29" s="730"/>
      <c r="BW29" s="730"/>
      <c r="BX29" s="730"/>
      <c r="BY29" s="730"/>
      <c r="BZ29" s="730"/>
      <c r="CA29" s="730"/>
      <c r="CB29" s="730"/>
      <c r="CC29" s="730"/>
      <c r="CD29" s="730"/>
      <c r="CE29" s="730"/>
      <c r="CF29" s="730"/>
      <c r="CG29" s="731"/>
      <c r="CH29" s="741"/>
      <c r="CI29" s="736"/>
      <c r="CJ29" s="736"/>
      <c r="CK29" s="736"/>
      <c r="CL29" s="742"/>
      <c r="CM29" s="741"/>
      <c r="CN29" s="736"/>
      <c r="CO29" s="736"/>
      <c r="CP29" s="736"/>
      <c r="CQ29" s="742"/>
      <c r="CR29" s="741"/>
      <c r="CS29" s="736"/>
      <c r="CT29" s="736"/>
      <c r="CU29" s="736"/>
      <c r="CV29" s="742"/>
      <c r="CW29" s="741"/>
      <c r="CX29" s="736"/>
      <c r="CY29" s="736"/>
      <c r="CZ29" s="736"/>
      <c r="DA29" s="742"/>
      <c r="DB29" s="741"/>
      <c r="DC29" s="736"/>
      <c r="DD29" s="736"/>
      <c r="DE29" s="736"/>
      <c r="DF29" s="742"/>
      <c r="DG29" s="741"/>
      <c r="DH29" s="736"/>
      <c r="DI29" s="736"/>
      <c r="DJ29" s="736"/>
      <c r="DK29" s="742"/>
      <c r="DL29" s="741"/>
      <c r="DM29" s="736"/>
      <c r="DN29" s="736"/>
      <c r="DO29" s="736"/>
      <c r="DP29" s="742"/>
      <c r="DQ29" s="741"/>
      <c r="DR29" s="736"/>
      <c r="DS29" s="736"/>
      <c r="DT29" s="736"/>
      <c r="DU29" s="742"/>
      <c r="DV29" s="729"/>
      <c r="DW29" s="730"/>
      <c r="DX29" s="730"/>
      <c r="DY29" s="730"/>
      <c r="DZ29" s="743"/>
      <c r="EA29" s="48"/>
    </row>
    <row r="30" spans="1:131" ht="26.25" customHeight="1">
      <c r="A30" s="54">
        <v>3</v>
      </c>
      <c r="B30" s="729" t="s">
        <v>25</v>
      </c>
      <c r="C30" s="730"/>
      <c r="D30" s="730"/>
      <c r="E30" s="730"/>
      <c r="F30" s="730"/>
      <c r="G30" s="730"/>
      <c r="H30" s="730"/>
      <c r="I30" s="730"/>
      <c r="J30" s="730"/>
      <c r="K30" s="730"/>
      <c r="L30" s="730"/>
      <c r="M30" s="730"/>
      <c r="N30" s="730"/>
      <c r="O30" s="730"/>
      <c r="P30" s="731"/>
      <c r="Q30" s="732">
        <v>21195</v>
      </c>
      <c r="R30" s="733"/>
      <c r="S30" s="733"/>
      <c r="T30" s="733"/>
      <c r="U30" s="733"/>
      <c r="V30" s="733">
        <v>20119</v>
      </c>
      <c r="W30" s="733"/>
      <c r="X30" s="733"/>
      <c r="Y30" s="733"/>
      <c r="Z30" s="733"/>
      <c r="AA30" s="733">
        <v>1077</v>
      </c>
      <c r="AB30" s="733"/>
      <c r="AC30" s="733"/>
      <c r="AD30" s="733"/>
      <c r="AE30" s="734"/>
      <c r="AF30" s="735">
        <v>1077</v>
      </c>
      <c r="AG30" s="736"/>
      <c r="AH30" s="736"/>
      <c r="AI30" s="736"/>
      <c r="AJ30" s="737"/>
      <c r="AK30" s="738">
        <v>3304</v>
      </c>
      <c r="AL30" s="733"/>
      <c r="AM30" s="733"/>
      <c r="AN30" s="733"/>
      <c r="AO30" s="733"/>
      <c r="AP30" s="733" t="s">
        <v>192</v>
      </c>
      <c r="AQ30" s="733"/>
      <c r="AR30" s="733"/>
      <c r="AS30" s="733"/>
      <c r="AT30" s="733"/>
      <c r="AU30" s="733" t="s">
        <v>192</v>
      </c>
      <c r="AV30" s="733"/>
      <c r="AW30" s="733"/>
      <c r="AX30" s="733"/>
      <c r="AY30" s="733"/>
      <c r="AZ30" s="777" t="s">
        <v>192</v>
      </c>
      <c r="BA30" s="777"/>
      <c r="BB30" s="777"/>
      <c r="BC30" s="777"/>
      <c r="BD30" s="777"/>
      <c r="BE30" s="739"/>
      <c r="BF30" s="739"/>
      <c r="BG30" s="739"/>
      <c r="BH30" s="739"/>
      <c r="BI30" s="740"/>
      <c r="BJ30" s="56"/>
      <c r="BK30" s="56"/>
      <c r="BL30" s="56"/>
      <c r="BM30" s="56"/>
      <c r="BN30" s="56"/>
      <c r="BO30" s="55"/>
      <c r="BP30" s="55"/>
      <c r="BQ30" s="52">
        <v>24</v>
      </c>
      <c r="BR30" s="72"/>
      <c r="BS30" s="729"/>
      <c r="BT30" s="730"/>
      <c r="BU30" s="730"/>
      <c r="BV30" s="730"/>
      <c r="BW30" s="730"/>
      <c r="BX30" s="730"/>
      <c r="BY30" s="730"/>
      <c r="BZ30" s="730"/>
      <c r="CA30" s="730"/>
      <c r="CB30" s="730"/>
      <c r="CC30" s="730"/>
      <c r="CD30" s="730"/>
      <c r="CE30" s="730"/>
      <c r="CF30" s="730"/>
      <c r="CG30" s="731"/>
      <c r="CH30" s="741"/>
      <c r="CI30" s="736"/>
      <c r="CJ30" s="736"/>
      <c r="CK30" s="736"/>
      <c r="CL30" s="742"/>
      <c r="CM30" s="741"/>
      <c r="CN30" s="736"/>
      <c r="CO30" s="736"/>
      <c r="CP30" s="736"/>
      <c r="CQ30" s="742"/>
      <c r="CR30" s="741"/>
      <c r="CS30" s="736"/>
      <c r="CT30" s="736"/>
      <c r="CU30" s="736"/>
      <c r="CV30" s="742"/>
      <c r="CW30" s="741"/>
      <c r="CX30" s="736"/>
      <c r="CY30" s="736"/>
      <c r="CZ30" s="736"/>
      <c r="DA30" s="742"/>
      <c r="DB30" s="741"/>
      <c r="DC30" s="736"/>
      <c r="DD30" s="736"/>
      <c r="DE30" s="736"/>
      <c r="DF30" s="742"/>
      <c r="DG30" s="741"/>
      <c r="DH30" s="736"/>
      <c r="DI30" s="736"/>
      <c r="DJ30" s="736"/>
      <c r="DK30" s="742"/>
      <c r="DL30" s="741"/>
      <c r="DM30" s="736"/>
      <c r="DN30" s="736"/>
      <c r="DO30" s="736"/>
      <c r="DP30" s="742"/>
      <c r="DQ30" s="741"/>
      <c r="DR30" s="736"/>
      <c r="DS30" s="736"/>
      <c r="DT30" s="736"/>
      <c r="DU30" s="742"/>
      <c r="DV30" s="729"/>
      <c r="DW30" s="730"/>
      <c r="DX30" s="730"/>
      <c r="DY30" s="730"/>
      <c r="DZ30" s="743"/>
      <c r="EA30" s="48"/>
    </row>
    <row r="31" spans="1:131" ht="26.25" customHeight="1">
      <c r="A31" s="54">
        <v>4</v>
      </c>
      <c r="B31" s="729" t="s">
        <v>454</v>
      </c>
      <c r="C31" s="730"/>
      <c r="D31" s="730"/>
      <c r="E31" s="730"/>
      <c r="F31" s="730"/>
      <c r="G31" s="730"/>
      <c r="H31" s="730"/>
      <c r="I31" s="730"/>
      <c r="J31" s="730"/>
      <c r="K31" s="730"/>
      <c r="L31" s="730"/>
      <c r="M31" s="730"/>
      <c r="N31" s="730"/>
      <c r="O31" s="730"/>
      <c r="P31" s="731"/>
      <c r="Q31" s="732">
        <v>4176</v>
      </c>
      <c r="R31" s="733"/>
      <c r="S31" s="733"/>
      <c r="T31" s="733"/>
      <c r="U31" s="733"/>
      <c r="V31" s="733">
        <v>3926</v>
      </c>
      <c r="W31" s="733"/>
      <c r="X31" s="733"/>
      <c r="Y31" s="733"/>
      <c r="Z31" s="733"/>
      <c r="AA31" s="733">
        <v>249</v>
      </c>
      <c r="AB31" s="733"/>
      <c r="AC31" s="733"/>
      <c r="AD31" s="733"/>
      <c r="AE31" s="734"/>
      <c r="AF31" s="735">
        <v>2983</v>
      </c>
      <c r="AG31" s="736"/>
      <c r="AH31" s="736"/>
      <c r="AI31" s="736"/>
      <c r="AJ31" s="737"/>
      <c r="AK31" s="738">
        <v>22</v>
      </c>
      <c r="AL31" s="733"/>
      <c r="AM31" s="733"/>
      <c r="AN31" s="733"/>
      <c r="AO31" s="733"/>
      <c r="AP31" s="733">
        <v>6060</v>
      </c>
      <c r="AQ31" s="733"/>
      <c r="AR31" s="733"/>
      <c r="AS31" s="733"/>
      <c r="AT31" s="733"/>
      <c r="AU31" s="733">
        <v>30</v>
      </c>
      <c r="AV31" s="733"/>
      <c r="AW31" s="733"/>
      <c r="AX31" s="733"/>
      <c r="AY31" s="733"/>
      <c r="AZ31" s="777" t="s">
        <v>192</v>
      </c>
      <c r="BA31" s="777"/>
      <c r="BB31" s="777"/>
      <c r="BC31" s="777"/>
      <c r="BD31" s="777"/>
      <c r="BE31" s="739" t="s">
        <v>455</v>
      </c>
      <c r="BF31" s="739"/>
      <c r="BG31" s="739"/>
      <c r="BH31" s="739"/>
      <c r="BI31" s="740"/>
      <c r="BJ31" s="56"/>
      <c r="BK31" s="56"/>
      <c r="BL31" s="56"/>
      <c r="BM31" s="56"/>
      <c r="BN31" s="56"/>
      <c r="BO31" s="55"/>
      <c r="BP31" s="55"/>
      <c r="BQ31" s="52">
        <v>25</v>
      </c>
      <c r="BR31" s="72"/>
      <c r="BS31" s="729"/>
      <c r="BT31" s="730"/>
      <c r="BU31" s="730"/>
      <c r="BV31" s="730"/>
      <c r="BW31" s="730"/>
      <c r="BX31" s="730"/>
      <c r="BY31" s="730"/>
      <c r="BZ31" s="730"/>
      <c r="CA31" s="730"/>
      <c r="CB31" s="730"/>
      <c r="CC31" s="730"/>
      <c r="CD31" s="730"/>
      <c r="CE31" s="730"/>
      <c r="CF31" s="730"/>
      <c r="CG31" s="731"/>
      <c r="CH31" s="741"/>
      <c r="CI31" s="736"/>
      <c r="CJ31" s="736"/>
      <c r="CK31" s="736"/>
      <c r="CL31" s="742"/>
      <c r="CM31" s="741"/>
      <c r="CN31" s="736"/>
      <c r="CO31" s="736"/>
      <c r="CP31" s="736"/>
      <c r="CQ31" s="742"/>
      <c r="CR31" s="741"/>
      <c r="CS31" s="736"/>
      <c r="CT31" s="736"/>
      <c r="CU31" s="736"/>
      <c r="CV31" s="742"/>
      <c r="CW31" s="741"/>
      <c r="CX31" s="736"/>
      <c r="CY31" s="736"/>
      <c r="CZ31" s="736"/>
      <c r="DA31" s="742"/>
      <c r="DB31" s="741"/>
      <c r="DC31" s="736"/>
      <c r="DD31" s="736"/>
      <c r="DE31" s="736"/>
      <c r="DF31" s="742"/>
      <c r="DG31" s="741"/>
      <c r="DH31" s="736"/>
      <c r="DI31" s="736"/>
      <c r="DJ31" s="736"/>
      <c r="DK31" s="742"/>
      <c r="DL31" s="741"/>
      <c r="DM31" s="736"/>
      <c r="DN31" s="736"/>
      <c r="DO31" s="736"/>
      <c r="DP31" s="742"/>
      <c r="DQ31" s="741"/>
      <c r="DR31" s="736"/>
      <c r="DS31" s="736"/>
      <c r="DT31" s="736"/>
      <c r="DU31" s="742"/>
      <c r="DV31" s="729"/>
      <c r="DW31" s="730"/>
      <c r="DX31" s="730"/>
      <c r="DY31" s="730"/>
      <c r="DZ31" s="743"/>
      <c r="EA31" s="48"/>
    </row>
    <row r="32" spans="1:131" ht="26.25" customHeight="1">
      <c r="A32" s="54">
        <v>5</v>
      </c>
      <c r="B32" s="729" t="s">
        <v>456</v>
      </c>
      <c r="C32" s="730"/>
      <c r="D32" s="730"/>
      <c r="E32" s="730"/>
      <c r="F32" s="730"/>
      <c r="G32" s="730"/>
      <c r="H32" s="730"/>
      <c r="I32" s="730"/>
      <c r="J32" s="730"/>
      <c r="K32" s="730"/>
      <c r="L32" s="730"/>
      <c r="M32" s="730"/>
      <c r="N32" s="730"/>
      <c r="O32" s="730"/>
      <c r="P32" s="731"/>
      <c r="Q32" s="732">
        <v>12604</v>
      </c>
      <c r="R32" s="733"/>
      <c r="S32" s="733"/>
      <c r="T32" s="733"/>
      <c r="U32" s="733"/>
      <c r="V32" s="733">
        <v>12082</v>
      </c>
      <c r="W32" s="733"/>
      <c r="X32" s="733"/>
      <c r="Y32" s="733"/>
      <c r="Z32" s="733"/>
      <c r="AA32" s="733">
        <v>522</v>
      </c>
      <c r="AB32" s="733"/>
      <c r="AC32" s="733"/>
      <c r="AD32" s="733"/>
      <c r="AE32" s="734"/>
      <c r="AF32" s="735">
        <v>2014</v>
      </c>
      <c r="AG32" s="736"/>
      <c r="AH32" s="736"/>
      <c r="AI32" s="736"/>
      <c r="AJ32" s="737"/>
      <c r="AK32" s="738">
        <v>940</v>
      </c>
      <c r="AL32" s="733"/>
      <c r="AM32" s="733"/>
      <c r="AN32" s="733"/>
      <c r="AO32" s="733"/>
      <c r="AP32" s="733">
        <v>8979</v>
      </c>
      <c r="AQ32" s="733"/>
      <c r="AR32" s="733"/>
      <c r="AS32" s="733"/>
      <c r="AT32" s="733"/>
      <c r="AU32" s="733">
        <v>4830</v>
      </c>
      <c r="AV32" s="733"/>
      <c r="AW32" s="733"/>
      <c r="AX32" s="733"/>
      <c r="AY32" s="733"/>
      <c r="AZ32" s="777" t="s">
        <v>192</v>
      </c>
      <c r="BA32" s="777"/>
      <c r="BB32" s="777"/>
      <c r="BC32" s="777"/>
      <c r="BD32" s="777"/>
      <c r="BE32" s="739" t="s">
        <v>455</v>
      </c>
      <c r="BF32" s="739"/>
      <c r="BG32" s="739"/>
      <c r="BH32" s="739"/>
      <c r="BI32" s="740"/>
      <c r="BJ32" s="56"/>
      <c r="BK32" s="56"/>
      <c r="BL32" s="56"/>
      <c r="BM32" s="56"/>
      <c r="BN32" s="56"/>
      <c r="BO32" s="55"/>
      <c r="BP32" s="55"/>
      <c r="BQ32" s="52">
        <v>26</v>
      </c>
      <c r="BR32" s="72"/>
      <c r="BS32" s="729"/>
      <c r="BT32" s="730"/>
      <c r="BU32" s="730"/>
      <c r="BV32" s="730"/>
      <c r="BW32" s="730"/>
      <c r="BX32" s="730"/>
      <c r="BY32" s="730"/>
      <c r="BZ32" s="730"/>
      <c r="CA32" s="730"/>
      <c r="CB32" s="730"/>
      <c r="CC32" s="730"/>
      <c r="CD32" s="730"/>
      <c r="CE32" s="730"/>
      <c r="CF32" s="730"/>
      <c r="CG32" s="731"/>
      <c r="CH32" s="741"/>
      <c r="CI32" s="736"/>
      <c r="CJ32" s="736"/>
      <c r="CK32" s="736"/>
      <c r="CL32" s="742"/>
      <c r="CM32" s="741"/>
      <c r="CN32" s="736"/>
      <c r="CO32" s="736"/>
      <c r="CP32" s="736"/>
      <c r="CQ32" s="742"/>
      <c r="CR32" s="741"/>
      <c r="CS32" s="736"/>
      <c r="CT32" s="736"/>
      <c r="CU32" s="736"/>
      <c r="CV32" s="742"/>
      <c r="CW32" s="741"/>
      <c r="CX32" s="736"/>
      <c r="CY32" s="736"/>
      <c r="CZ32" s="736"/>
      <c r="DA32" s="742"/>
      <c r="DB32" s="741"/>
      <c r="DC32" s="736"/>
      <c r="DD32" s="736"/>
      <c r="DE32" s="736"/>
      <c r="DF32" s="742"/>
      <c r="DG32" s="741"/>
      <c r="DH32" s="736"/>
      <c r="DI32" s="736"/>
      <c r="DJ32" s="736"/>
      <c r="DK32" s="742"/>
      <c r="DL32" s="741"/>
      <c r="DM32" s="736"/>
      <c r="DN32" s="736"/>
      <c r="DO32" s="736"/>
      <c r="DP32" s="742"/>
      <c r="DQ32" s="741"/>
      <c r="DR32" s="736"/>
      <c r="DS32" s="736"/>
      <c r="DT32" s="736"/>
      <c r="DU32" s="742"/>
      <c r="DV32" s="729"/>
      <c r="DW32" s="730"/>
      <c r="DX32" s="730"/>
      <c r="DY32" s="730"/>
      <c r="DZ32" s="743"/>
      <c r="EA32" s="48"/>
    </row>
    <row r="33" spans="1:131" ht="26.25" customHeight="1">
      <c r="A33" s="54">
        <v>6</v>
      </c>
      <c r="B33" s="729" t="s">
        <v>351</v>
      </c>
      <c r="C33" s="730"/>
      <c r="D33" s="730"/>
      <c r="E33" s="730"/>
      <c r="F33" s="730"/>
      <c r="G33" s="730"/>
      <c r="H33" s="730"/>
      <c r="I33" s="730"/>
      <c r="J33" s="730"/>
      <c r="K33" s="730"/>
      <c r="L33" s="730"/>
      <c r="M33" s="730"/>
      <c r="N33" s="730"/>
      <c r="O33" s="730"/>
      <c r="P33" s="731"/>
      <c r="Q33" s="732">
        <v>4657</v>
      </c>
      <c r="R33" s="733"/>
      <c r="S33" s="733"/>
      <c r="T33" s="733"/>
      <c r="U33" s="733"/>
      <c r="V33" s="733">
        <v>4008</v>
      </c>
      <c r="W33" s="733"/>
      <c r="X33" s="733"/>
      <c r="Y33" s="733"/>
      <c r="Z33" s="733"/>
      <c r="AA33" s="733">
        <v>648</v>
      </c>
      <c r="AB33" s="733"/>
      <c r="AC33" s="733"/>
      <c r="AD33" s="733"/>
      <c r="AE33" s="734"/>
      <c r="AF33" s="735">
        <v>1026</v>
      </c>
      <c r="AG33" s="736"/>
      <c r="AH33" s="736"/>
      <c r="AI33" s="736"/>
      <c r="AJ33" s="737"/>
      <c r="AK33" s="738">
        <v>1424</v>
      </c>
      <c r="AL33" s="733"/>
      <c r="AM33" s="733"/>
      <c r="AN33" s="733"/>
      <c r="AO33" s="733"/>
      <c r="AP33" s="733">
        <v>31902</v>
      </c>
      <c r="AQ33" s="733"/>
      <c r="AR33" s="733"/>
      <c r="AS33" s="733"/>
      <c r="AT33" s="733"/>
      <c r="AU33" s="733">
        <v>12410</v>
      </c>
      <c r="AV33" s="733"/>
      <c r="AW33" s="733"/>
      <c r="AX33" s="733"/>
      <c r="AY33" s="733"/>
      <c r="AZ33" s="777" t="s">
        <v>192</v>
      </c>
      <c r="BA33" s="777"/>
      <c r="BB33" s="777"/>
      <c r="BC33" s="777"/>
      <c r="BD33" s="777"/>
      <c r="BE33" s="739" t="s">
        <v>455</v>
      </c>
      <c r="BF33" s="739"/>
      <c r="BG33" s="739"/>
      <c r="BH33" s="739"/>
      <c r="BI33" s="740"/>
      <c r="BJ33" s="56"/>
      <c r="BK33" s="56"/>
      <c r="BL33" s="56"/>
      <c r="BM33" s="56"/>
      <c r="BN33" s="56"/>
      <c r="BO33" s="55"/>
      <c r="BP33" s="55"/>
      <c r="BQ33" s="52">
        <v>27</v>
      </c>
      <c r="BR33" s="72"/>
      <c r="BS33" s="729"/>
      <c r="BT33" s="730"/>
      <c r="BU33" s="730"/>
      <c r="BV33" s="730"/>
      <c r="BW33" s="730"/>
      <c r="BX33" s="730"/>
      <c r="BY33" s="730"/>
      <c r="BZ33" s="730"/>
      <c r="CA33" s="730"/>
      <c r="CB33" s="730"/>
      <c r="CC33" s="730"/>
      <c r="CD33" s="730"/>
      <c r="CE33" s="730"/>
      <c r="CF33" s="730"/>
      <c r="CG33" s="731"/>
      <c r="CH33" s="741"/>
      <c r="CI33" s="736"/>
      <c r="CJ33" s="736"/>
      <c r="CK33" s="736"/>
      <c r="CL33" s="742"/>
      <c r="CM33" s="741"/>
      <c r="CN33" s="736"/>
      <c r="CO33" s="736"/>
      <c r="CP33" s="736"/>
      <c r="CQ33" s="742"/>
      <c r="CR33" s="741"/>
      <c r="CS33" s="736"/>
      <c r="CT33" s="736"/>
      <c r="CU33" s="736"/>
      <c r="CV33" s="742"/>
      <c r="CW33" s="741"/>
      <c r="CX33" s="736"/>
      <c r="CY33" s="736"/>
      <c r="CZ33" s="736"/>
      <c r="DA33" s="742"/>
      <c r="DB33" s="741"/>
      <c r="DC33" s="736"/>
      <c r="DD33" s="736"/>
      <c r="DE33" s="736"/>
      <c r="DF33" s="742"/>
      <c r="DG33" s="741"/>
      <c r="DH33" s="736"/>
      <c r="DI33" s="736"/>
      <c r="DJ33" s="736"/>
      <c r="DK33" s="742"/>
      <c r="DL33" s="741"/>
      <c r="DM33" s="736"/>
      <c r="DN33" s="736"/>
      <c r="DO33" s="736"/>
      <c r="DP33" s="742"/>
      <c r="DQ33" s="741"/>
      <c r="DR33" s="736"/>
      <c r="DS33" s="736"/>
      <c r="DT33" s="736"/>
      <c r="DU33" s="742"/>
      <c r="DV33" s="729"/>
      <c r="DW33" s="730"/>
      <c r="DX33" s="730"/>
      <c r="DY33" s="730"/>
      <c r="DZ33" s="743"/>
      <c r="EA33" s="48"/>
    </row>
    <row r="34" spans="1:131" ht="26.25" customHeight="1">
      <c r="A34" s="54">
        <v>7</v>
      </c>
      <c r="B34" s="729" t="s">
        <v>457</v>
      </c>
      <c r="C34" s="730"/>
      <c r="D34" s="730"/>
      <c r="E34" s="730"/>
      <c r="F34" s="730"/>
      <c r="G34" s="730"/>
      <c r="H34" s="730"/>
      <c r="I34" s="730"/>
      <c r="J34" s="730"/>
      <c r="K34" s="730"/>
      <c r="L34" s="730"/>
      <c r="M34" s="730"/>
      <c r="N34" s="730"/>
      <c r="O34" s="730"/>
      <c r="P34" s="731"/>
      <c r="Q34" s="732">
        <v>412</v>
      </c>
      <c r="R34" s="733"/>
      <c r="S34" s="733"/>
      <c r="T34" s="733"/>
      <c r="U34" s="733"/>
      <c r="V34" s="733">
        <v>275</v>
      </c>
      <c r="W34" s="733"/>
      <c r="X34" s="733"/>
      <c r="Y34" s="733"/>
      <c r="Z34" s="733"/>
      <c r="AA34" s="733">
        <v>36</v>
      </c>
      <c r="AB34" s="733"/>
      <c r="AC34" s="733"/>
      <c r="AD34" s="733"/>
      <c r="AE34" s="734"/>
      <c r="AF34" s="735">
        <v>19</v>
      </c>
      <c r="AG34" s="736"/>
      <c r="AH34" s="736"/>
      <c r="AI34" s="736"/>
      <c r="AJ34" s="737"/>
      <c r="AK34" s="738">
        <v>849</v>
      </c>
      <c r="AL34" s="733"/>
      <c r="AM34" s="733"/>
      <c r="AN34" s="733"/>
      <c r="AO34" s="733"/>
      <c r="AP34" s="733">
        <v>0</v>
      </c>
      <c r="AQ34" s="733"/>
      <c r="AR34" s="733"/>
      <c r="AS34" s="733"/>
      <c r="AT34" s="733"/>
      <c r="AU34" s="733">
        <v>101</v>
      </c>
      <c r="AV34" s="733"/>
      <c r="AW34" s="733"/>
      <c r="AX34" s="733"/>
      <c r="AY34" s="733"/>
      <c r="AZ34" s="777" t="s">
        <v>192</v>
      </c>
      <c r="BA34" s="777"/>
      <c r="BB34" s="777"/>
      <c r="BC34" s="777"/>
      <c r="BD34" s="777"/>
      <c r="BE34" s="739" t="s">
        <v>21</v>
      </c>
      <c r="BF34" s="739"/>
      <c r="BG34" s="739"/>
      <c r="BH34" s="739"/>
      <c r="BI34" s="740"/>
      <c r="BJ34" s="56"/>
      <c r="BK34" s="56"/>
      <c r="BL34" s="56"/>
      <c r="BM34" s="56"/>
      <c r="BN34" s="56"/>
      <c r="BO34" s="55"/>
      <c r="BP34" s="55"/>
      <c r="BQ34" s="52">
        <v>28</v>
      </c>
      <c r="BR34" s="72"/>
      <c r="BS34" s="729"/>
      <c r="BT34" s="730"/>
      <c r="BU34" s="730"/>
      <c r="BV34" s="730"/>
      <c r="BW34" s="730"/>
      <c r="BX34" s="730"/>
      <c r="BY34" s="730"/>
      <c r="BZ34" s="730"/>
      <c r="CA34" s="730"/>
      <c r="CB34" s="730"/>
      <c r="CC34" s="730"/>
      <c r="CD34" s="730"/>
      <c r="CE34" s="730"/>
      <c r="CF34" s="730"/>
      <c r="CG34" s="731"/>
      <c r="CH34" s="741"/>
      <c r="CI34" s="736"/>
      <c r="CJ34" s="736"/>
      <c r="CK34" s="736"/>
      <c r="CL34" s="742"/>
      <c r="CM34" s="741"/>
      <c r="CN34" s="736"/>
      <c r="CO34" s="736"/>
      <c r="CP34" s="736"/>
      <c r="CQ34" s="742"/>
      <c r="CR34" s="741"/>
      <c r="CS34" s="736"/>
      <c r="CT34" s="736"/>
      <c r="CU34" s="736"/>
      <c r="CV34" s="742"/>
      <c r="CW34" s="741"/>
      <c r="CX34" s="736"/>
      <c r="CY34" s="736"/>
      <c r="CZ34" s="736"/>
      <c r="DA34" s="742"/>
      <c r="DB34" s="741"/>
      <c r="DC34" s="736"/>
      <c r="DD34" s="736"/>
      <c r="DE34" s="736"/>
      <c r="DF34" s="742"/>
      <c r="DG34" s="741"/>
      <c r="DH34" s="736"/>
      <c r="DI34" s="736"/>
      <c r="DJ34" s="736"/>
      <c r="DK34" s="742"/>
      <c r="DL34" s="741"/>
      <c r="DM34" s="736"/>
      <c r="DN34" s="736"/>
      <c r="DO34" s="736"/>
      <c r="DP34" s="742"/>
      <c r="DQ34" s="741"/>
      <c r="DR34" s="736"/>
      <c r="DS34" s="736"/>
      <c r="DT34" s="736"/>
      <c r="DU34" s="742"/>
      <c r="DV34" s="729"/>
      <c r="DW34" s="730"/>
      <c r="DX34" s="730"/>
      <c r="DY34" s="730"/>
      <c r="DZ34" s="743"/>
      <c r="EA34" s="48"/>
    </row>
    <row r="35" spans="1:131" ht="26.25" customHeight="1">
      <c r="A35" s="54">
        <v>8</v>
      </c>
      <c r="B35" s="729"/>
      <c r="C35" s="730"/>
      <c r="D35" s="730"/>
      <c r="E35" s="730"/>
      <c r="F35" s="730"/>
      <c r="G35" s="730"/>
      <c r="H35" s="730"/>
      <c r="I35" s="730"/>
      <c r="J35" s="730"/>
      <c r="K35" s="730"/>
      <c r="L35" s="730"/>
      <c r="M35" s="730"/>
      <c r="N35" s="730"/>
      <c r="O35" s="730"/>
      <c r="P35" s="731"/>
      <c r="Q35" s="732"/>
      <c r="R35" s="733"/>
      <c r="S35" s="733"/>
      <c r="T35" s="733"/>
      <c r="U35" s="733"/>
      <c r="V35" s="733"/>
      <c r="W35" s="733"/>
      <c r="X35" s="733"/>
      <c r="Y35" s="733"/>
      <c r="Z35" s="733"/>
      <c r="AA35" s="733"/>
      <c r="AB35" s="733"/>
      <c r="AC35" s="733"/>
      <c r="AD35" s="733"/>
      <c r="AE35" s="734"/>
      <c r="AF35" s="735"/>
      <c r="AG35" s="736"/>
      <c r="AH35" s="736"/>
      <c r="AI35" s="736"/>
      <c r="AJ35" s="737"/>
      <c r="AK35" s="738"/>
      <c r="AL35" s="733"/>
      <c r="AM35" s="733"/>
      <c r="AN35" s="733"/>
      <c r="AO35" s="733"/>
      <c r="AP35" s="733"/>
      <c r="AQ35" s="733"/>
      <c r="AR35" s="733"/>
      <c r="AS35" s="733"/>
      <c r="AT35" s="733"/>
      <c r="AU35" s="733"/>
      <c r="AV35" s="733"/>
      <c r="AW35" s="733"/>
      <c r="AX35" s="733"/>
      <c r="AY35" s="733"/>
      <c r="AZ35" s="777"/>
      <c r="BA35" s="777"/>
      <c r="BB35" s="777"/>
      <c r="BC35" s="777"/>
      <c r="BD35" s="777"/>
      <c r="BE35" s="739"/>
      <c r="BF35" s="739"/>
      <c r="BG35" s="739"/>
      <c r="BH35" s="739"/>
      <c r="BI35" s="740"/>
      <c r="BJ35" s="56"/>
      <c r="BK35" s="56"/>
      <c r="BL35" s="56"/>
      <c r="BM35" s="56"/>
      <c r="BN35" s="56"/>
      <c r="BO35" s="55"/>
      <c r="BP35" s="55"/>
      <c r="BQ35" s="52">
        <v>29</v>
      </c>
      <c r="BR35" s="72"/>
      <c r="BS35" s="729"/>
      <c r="BT35" s="730"/>
      <c r="BU35" s="730"/>
      <c r="BV35" s="730"/>
      <c r="BW35" s="730"/>
      <c r="BX35" s="730"/>
      <c r="BY35" s="730"/>
      <c r="BZ35" s="730"/>
      <c r="CA35" s="730"/>
      <c r="CB35" s="730"/>
      <c r="CC35" s="730"/>
      <c r="CD35" s="730"/>
      <c r="CE35" s="730"/>
      <c r="CF35" s="730"/>
      <c r="CG35" s="731"/>
      <c r="CH35" s="741"/>
      <c r="CI35" s="736"/>
      <c r="CJ35" s="736"/>
      <c r="CK35" s="736"/>
      <c r="CL35" s="742"/>
      <c r="CM35" s="741"/>
      <c r="CN35" s="736"/>
      <c r="CO35" s="736"/>
      <c r="CP35" s="736"/>
      <c r="CQ35" s="742"/>
      <c r="CR35" s="741"/>
      <c r="CS35" s="736"/>
      <c r="CT35" s="736"/>
      <c r="CU35" s="736"/>
      <c r="CV35" s="742"/>
      <c r="CW35" s="741"/>
      <c r="CX35" s="736"/>
      <c r="CY35" s="736"/>
      <c r="CZ35" s="736"/>
      <c r="DA35" s="742"/>
      <c r="DB35" s="741"/>
      <c r="DC35" s="736"/>
      <c r="DD35" s="736"/>
      <c r="DE35" s="736"/>
      <c r="DF35" s="742"/>
      <c r="DG35" s="741"/>
      <c r="DH35" s="736"/>
      <c r="DI35" s="736"/>
      <c r="DJ35" s="736"/>
      <c r="DK35" s="742"/>
      <c r="DL35" s="741"/>
      <c r="DM35" s="736"/>
      <c r="DN35" s="736"/>
      <c r="DO35" s="736"/>
      <c r="DP35" s="742"/>
      <c r="DQ35" s="741"/>
      <c r="DR35" s="736"/>
      <c r="DS35" s="736"/>
      <c r="DT35" s="736"/>
      <c r="DU35" s="742"/>
      <c r="DV35" s="729"/>
      <c r="DW35" s="730"/>
      <c r="DX35" s="730"/>
      <c r="DY35" s="730"/>
      <c r="DZ35" s="743"/>
      <c r="EA35" s="48"/>
    </row>
    <row r="36" spans="1:131" ht="26.25" customHeight="1">
      <c r="A36" s="54">
        <v>9</v>
      </c>
      <c r="B36" s="729"/>
      <c r="C36" s="730"/>
      <c r="D36" s="730"/>
      <c r="E36" s="730"/>
      <c r="F36" s="730"/>
      <c r="G36" s="730"/>
      <c r="H36" s="730"/>
      <c r="I36" s="730"/>
      <c r="J36" s="730"/>
      <c r="K36" s="730"/>
      <c r="L36" s="730"/>
      <c r="M36" s="730"/>
      <c r="N36" s="730"/>
      <c r="O36" s="730"/>
      <c r="P36" s="731"/>
      <c r="Q36" s="732"/>
      <c r="R36" s="733"/>
      <c r="S36" s="733"/>
      <c r="T36" s="733"/>
      <c r="U36" s="733"/>
      <c r="V36" s="733"/>
      <c r="W36" s="733"/>
      <c r="X36" s="733"/>
      <c r="Y36" s="733"/>
      <c r="Z36" s="733"/>
      <c r="AA36" s="733"/>
      <c r="AB36" s="733"/>
      <c r="AC36" s="733"/>
      <c r="AD36" s="733"/>
      <c r="AE36" s="734"/>
      <c r="AF36" s="735"/>
      <c r="AG36" s="736"/>
      <c r="AH36" s="736"/>
      <c r="AI36" s="736"/>
      <c r="AJ36" s="737"/>
      <c r="AK36" s="738"/>
      <c r="AL36" s="733"/>
      <c r="AM36" s="733"/>
      <c r="AN36" s="733"/>
      <c r="AO36" s="733"/>
      <c r="AP36" s="733"/>
      <c r="AQ36" s="733"/>
      <c r="AR36" s="733"/>
      <c r="AS36" s="733"/>
      <c r="AT36" s="733"/>
      <c r="AU36" s="733"/>
      <c r="AV36" s="733"/>
      <c r="AW36" s="733"/>
      <c r="AX36" s="733"/>
      <c r="AY36" s="733"/>
      <c r="AZ36" s="777"/>
      <c r="BA36" s="777"/>
      <c r="BB36" s="777"/>
      <c r="BC36" s="777"/>
      <c r="BD36" s="777"/>
      <c r="BE36" s="739"/>
      <c r="BF36" s="739"/>
      <c r="BG36" s="739"/>
      <c r="BH36" s="739"/>
      <c r="BI36" s="740"/>
      <c r="BJ36" s="56"/>
      <c r="BK36" s="56"/>
      <c r="BL36" s="56"/>
      <c r="BM36" s="56"/>
      <c r="BN36" s="56"/>
      <c r="BO36" s="55"/>
      <c r="BP36" s="55"/>
      <c r="BQ36" s="52">
        <v>30</v>
      </c>
      <c r="BR36" s="72"/>
      <c r="BS36" s="729"/>
      <c r="BT36" s="730"/>
      <c r="BU36" s="730"/>
      <c r="BV36" s="730"/>
      <c r="BW36" s="730"/>
      <c r="BX36" s="730"/>
      <c r="BY36" s="730"/>
      <c r="BZ36" s="730"/>
      <c r="CA36" s="730"/>
      <c r="CB36" s="730"/>
      <c r="CC36" s="730"/>
      <c r="CD36" s="730"/>
      <c r="CE36" s="730"/>
      <c r="CF36" s="730"/>
      <c r="CG36" s="731"/>
      <c r="CH36" s="741"/>
      <c r="CI36" s="736"/>
      <c r="CJ36" s="736"/>
      <c r="CK36" s="736"/>
      <c r="CL36" s="742"/>
      <c r="CM36" s="741"/>
      <c r="CN36" s="736"/>
      <c r="CO36" s="736"/>
      <c r="CP36" s="736"/>
      <c r="CQ36" s="742"/>
      <c r="CR36" s="741"/>
      <c r="CS36" s="736"/>
      <c r="CT36" s="736"/>
      <c r="CU36" s="736"/>
      <c r="CV36" s="742"/>
      <c r="CW36" s="741"/>
      <c r="CX36" s="736"/>
      <c r="CY36" s="736"/>
      <c r="CZ36" s="736"/>
      <c r="DA36" s="742"/>
      <c r="DB36" s="741"/>
      <c r="DC36" s="736"/>
      <c r="DD36" s="736"/>
      <c r="DE36" s="736"/>
      <c r="DF36" s="742"/>
      <c r="DG36" s="741"/>
      <c r="DH36" s="736"/>
      <c r="DI36" s="736"/>
      <c r="DJ36" s="736"/>
      <c r="DK36" s="742"/>
      <c r="DL36" s="741"/>
      <c r="DM36" s="736"/>
      <c r="DN36" s="736"/>
      <c r="DO36" s="736"/>
      <c r="DP36" s="742"/>
      <c r="DQ36" s="741"/>
      <c r="DR36" s="736"/>
      <c r="DS36" s="736"/>
      <c r="DT36" s="736"/>
      <c r="DU36" s="742"/>
      <c r="DV36" s="729"/>
      <c r="DW36" s="730"/>
      <c r="DX36" s="730"/>
      <c r="DY36" s="730"/>
      <c r="DZ36" s="743"/>
      <c r="EA36" s="48"/>
    </row>
    <row r="37" spans="1:131" ht="26.25" customHeight="1">
      <c r="A37" s="54">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35"/>
      <c r="AG37" s="736"/>
      <c r="AH37" s="736"/>
      <c r="AI37" s="736"/>
      <c r="AJ37" s="737"/>
      <c r="AK37" s="738"/>
      <c r="AL37" s="733"/>
      <c r="AM37" s="733"/>
      <c r="AN37" s="733"/>
      <c r="AO37" s="733"/>
      <c r="AP37" s="733"/>
      <c r="AQ37" s="733"/>
      <c r="AR37" s="733"/>
      <c r="AS37" s="733"/>
      <c r="AT37" s="733"/>
      <c r="AU37" s="733"/>
      <c r="AV37" s="733"/>
      <c r="AW37" s="733"/>
      <c r="AX37" s="733"/>
      <c r="AY37" s="733"/>
      <c r="AZ37" s="777"/>
      <c r="BA37" s="777"/>
      <c r="BB37" s="777"/>
      <c r="BC37" s="777"/>
      <c r="BD37" s="777"/>
      <c r="BE37" s="739"/>
      <c r="BF37" s="739"/>
      <c r="BG37" s="739"/>
      <c r="BH37" s="739"/>
      <c r="BI37" s="740"/>
      <c r="BJ37" s="56"/>
      <c r="BK37" s="56"/>
      <c r="BL37" s="56"/>
      <c r="BM37" s="56"/>
      <c r="BN37" s="56"/>
      <c r="BO37" s="55"/>
      <c r="BP37" s="55"/>
      <c r="BQ37" s="52">
        <v>31</v>
      </c>
      <c r="BR37" s="72"/>
      <c r="BS37" s="729"/>
      <c r="BT37" s="730"/>
      <c r="BU37" s="730"/>
      <c r="BV37" s="730"/>
      <c r="BW37" s="730"/>
      <c r="BX37" s="730"/>
      <c r="BY37" s="730"/>
      <c r="BZ37" s="730"/>
      <c r="CA37" s="730"/>
      <c r="CB37" s="730"/>
      <c r="CC37" s="730"/>
      <c r="CD37" s="730"/>
      <c r="CE37" s="730"/>
      <c r="CF37" s="730"/>
      <c r="CG37" s="731"/>
      <c r="CH37" s="741"/>
      <c r="CI37" s="736"/>
      <c r="CJ37" s="736"/>
      <c r="CK37" s="736"/>
      <c r="CL37" s="742"/>
      <c r="CM37" s="741"/>
      <c r="CN37" s="736"/>
      <c r="CO37" s="736"/>
      <c r="CP37" s="736"/>
      <c r="CQ37" s="742"/>
      <c r="CR37" s="741"/>
      <c r="CS37" s="736"/>
      <c r="CT37" s="736"/>
      <c r="CU37" s="736"/>
      <c r="CV37" s="742"/>
      <c r="CW37" s="741"/>
      <c r="CX37" s="736"/>
      <c r="CY37" s="736"/>
      <c r="CZ37" s="736"/>
      <c r="DA37" s="742"/>
      <c r="DB37" s="741"/>
      <c r="DC37" s="736"/>
      <c r="DD37" s="736"/>
      <c r="DE37" s="736"/>
      <c r="DF37" s="742"/>
      <c r="DG37" s="741"/>
      <c r="DH37" s="736"/>
      <c r="DI37" s="736"/>
      <c r="DJ37" s="736"/>
      <c r="DK37" s="742"/>
      <c r="DL37" s="741"/>
      <c r="DM37" s="736"/>
      <c r="DN37" s="736"/>
      <c r="DO37" s="736"/>
      <c r="DP37" s="742"/>
      <c r="DQ37" s="741"/>
      <c r="DR37" s="736"/>
      <c r="DS37" s="736"/>
      <c r="DT37" s="736"/>
      <c r="DU37" s="742"/>
      <c r="DV37" s="729"/>
      <c r="DW37" s="730"/>
      <c r="DX37" s="730"/>
      <c r="DY37" s="730"/>
      <c r="DZ37" s="743"/>
      <c r="EA37" s="48"/>
    </row>
    <row r="38" spans="1:131" ht="26.25" customHeight="1">
      <c r="A38" s="54">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738"/>
      <c r="AL38" s="733"/>
      <c r="AM38" s="733"/>
      <c r="AN38" s="733"/>
      <c r="AO38" s="733"/>
      <c r="AP38" s="733"/>
      <c r="AQ38" s="733"/>
      <c r="AR38" s="733"/>
      <c r="AS38" s="733"/>
      <c r="AT38" s="733"/>
      <c r="AU38" s="733"/>
      <c r="AV38" s="733"/>
      <c r="AW38" s="733"/>
      <c r="AX38" s="733"/>
      <c r="AY38" s="733"/>
      <c r="AZ38" s="777"/>
      <c r="BA38" s="777"/>
      <c r="BB38" s="777"/>
      <c r="BC38" s="777"/>
      <c r="BD38" s="777"/>
      <c r="BE38" s="739"/>
      <c r="BF38" s="739"/>
      <c r="BG38" s="739"/>
      <c r="BH38" s="739"/>
      <c r="BI38" s="740"/>
      <c r="BJ38" s="56"/>
      <c r="BK38" s="56"/>
      <c r="BL38" s="56"/>
      <c r="BM38" s="56"/>
      <c r="BN38" s="56"/>
      <c r="BO38" s="55"/>
      <c r="BP38" s="55"/>
      <c r="BQ38" s="52">
        <v>32</v>
      </c>
      <c r="BR38" s="72"/>
      <c r="BS38" s="729"/>
      <c r="BT38" s="730"/>
      <c r="BU38" s="730"/>
      <c r="BV38" s="730"/>
      <c r="BW38" s="730"/>
      <c r="BX38" s="730"/>
      <c r="BY38" s="730"/>
      <c r="BZ38" s="730"/>
      <c r="CA38" s="730"/>
      <c r="CB38" s="730"/>
      <c r="CC38" s="730"/>
      <c r="CD38" s="730"/>
      <c r="CE38" s="730"/>
      <c r="CF38" s="730"/>
      <c r="CG38" s="731"/>
      <c r="CH38" s="741"/>
      <c r="CI38" s="736"/>
      <c r="CJ38" s="736"/>
      <c r="CK38" s="736"/>
      <c r="CL38" s="742"/>
      <c r="CM38" s="741"/>
      <c r="CN38" s="736"/>
      <c r="CO38" s="736"/>
      <c r="CP38" s="736"/>
      <c r="CQ38" s="742"/>
      <c r="CR38" s="741"/>
      <c r="CS38" s="736"/>
      <c r="CT38" s="736"/>
      <c r="CU38" s="736"/>
      <c r="CV38" s="742"/>
      <c r="CW38" s="741"/>
      <c r="CX38" s="736"/>
      <c r="CY38" s="736"/>
      <c r="CZ38" s="736"/>
      <c r="DA38" s="742"/>
      <c r="DB38" s="741"/>
      <c r="DC38" s="736"/>
      <c r="DD38" s="736"/>
      <c r="DE38" s="736"/>
      <c r="DF38" s="742"/>
      <c r="DG38" s="741"/>
      <c r="DH38" s="736"/>
      <c r="DI38" s="736"/>
      <c r="DJ38" s="736"/>
      <c r="DK38" s="742"/>
      <c r="DL38" s="741"/>
      <c r="DM38" s="736"/>
      <c r="DN38" s="736"/>
      <c r="DO38" s="736"/>
      <c r="DP38" s="742"/>
      <c r="DQ38" s="741"/>
      <c r="DR38" s="736"/>
      <c r="DS38" s="736"/>
      <c r="DT38" s="736"/>
      <c r="DU38" s="742"/>
      <c r="DV38" s="729"/>
      <c r="DW38" s="730"/>
      <c r="DX38" s="730"/>
      <c r="DY38" s="730"/>
      <c r="DZ38" s="743"/>
      <c r="EA38" s="48"/>
    </row>
    <row r="39" spans="1:131" ht="26.25" customHeight="1">
      <c r="A39" s="54">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738"/>
      <c r="AL39" s="733"/>
      <c r="AM39" s="733"/>
      <c r="AN39" s="733"/>
      <c r="AO39" s="733"/>
      <c r="AP39" s="733"/>
      <c r="AQ39" s="733"/>
      <c r="AR39" s="733"/>
      <c r="AS39" s="733"/>
      <c r="AT39" s="733"/>
      <c r="AU39" s="733"/>
      <c r="AV39" s="733"/>
      <c r="AW39" s="733"/>
      <c r="AX39" s="733"/>
      <c r="AY39" s="733"/>
      <c r="AZ39" s="777"/>
      <c r="BA39" s="777"/>
      <c r="BB39" s="777"/>
      <c r="BC39" s="777"/>
      <c r="BD39" s="777"/>
      <c r="BE39" s="739"/>
      <c r="BF39" s="739"/>
      <c r="BG39" s="739"/>
      <c r="BH39" s="739"/>
      <c r="BI39" s="740"/>
      <c r="BJ39" s="56"/>
      <c r="BK39" s="56"/>
      <c r="BL39" s="56"/>
      <c r="BM39" s="56"/>
      <c r="BN39" s="56"/>
      <c r="BO39" s="55"/>
      <c r="BP39" s="55"/>
      <c r="BQ39" s="52">
        <v>33</v>
      </c>
      <c r="BR39" s="72"/>
      <c r="BS39" s="729"/>
      <c r="BT39" s="730"/>
      <c r="BU39" s="730"/>
      <c r="BV39" s="730"/>
      <c r="BW39" s="730"/>
      <c r="BX39" s="730"/>
      <c r="BY39" s="730"/>
      <c r="BZ39" s="730"/>
      <c r="CA39" s="730"/>
      <c r="CB39" s="730"/>
      <c r="CC39" s="730"/>
      <c r="CD39" s="730"/>
      <c r="CE39" s="730"/>
      <c r="CF39" s="730"/>
      <c r="CG39" s="731"/>
      <c r="CH39" s="741"/>
      <c r="CI39" s="736"/>
      <c r="CJ39" s="736"/>
      <c r="CK39" s="736"/>
      <c r="CL39" s="742"/>
      <c r="CM39" s="741"/>
      <c r="CN39" s="736"/>
      <c r="CO39" s="736"/>
      <c r="CP39" s="736"/>
      <c r="CQ39" s="742"/>
      <c r="CR39" s="741"/>
      <c r="CS39" s="736"/>
      <c r="CT39" s="736"/>
      <c r="CU39" s="736"/>
      <c r="CV39" s="742"/>
      <c r="CW39" s="741"/>
      <c r="CX39" s="736"/>
      <c r="CY39" s="736"/>
      <c r="CZ39" s="736"/>
      <c r="DA39" s="742"/>
      <c r="DB39" s="741"/>
      <c r="DC39" s="736"/>
      <c r="DD39" s="736"/>
      <c r="DE39" s="736"/>
      <c r="DF39" s="742"/>
      <c r="DG39" s="741"/>
      <c r="DH39" s="736"/>
      <c r="DI39" s="736"/>
      <c r="DJ39" s="736"/>
      <c r="DK39" s="742"/>
      <c r="DL39" s="741"/>
      <c r="DM39" s="736"/>
      <c r="DN39" s="736"/>
      <c r="DO39" s="736"/>
      <c r="DP39" s="742"/>
      <c r="DQ39" s="741"/>
      <c r="DR39" s="736"/>
      <c r="DS39" s="736"/>
      <c r="DT39" s="736"/>
      <c r="DU39" s="742"/>
      <c r="DV39" s="729"/>
      <c r="DW39" s="730"/>
      <c r="DX39" s="730"/>
      <c r="DY39" s="730"/>
      <c r="DZ39" s="743"/>
      <c r="EA39" s="48"/>
    </row>
    <row r="40" spans="1:131" ht="26.25" customHeight="1">
      <c r="A40" s="52">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738"/>
      <c r="AL40" s="733"/>
      <c r="AM40" s="733"/>
      <c r="AN40" s="733"/>
      <c r="AO40" s="733"/>
      <c r="AP40" s="733"/>
      <c r="AQ40" s="733"/>
      <c r="AR40" s="733"/>
      <c r="AS40" s="733"/>
      <c r="AT40" s="733"/>
      <c r="AU40" s="733"/>
      <c r="AV40" s="733"/>
      <c r="AW40" s="733"/>
      <c r="AX40" s="733"/>
      <c r="AY40" s="733"/>
      <c r="AZ40" s="777"/>
      <c r="BA40" s="777"/>
      <c r="BB40" s="777"/>
      <c r="BC40" s="777"/>
      <c r="BD40" s="777"/>
      <c r="BE40" s="739"/>
      <c r="BF40" s="739"/>
      <c r="BG40" s="739"/>
      <c r="BH40" s="739"/>
      <c r="BI40" s="740"/>
      <c r="BJ40" s="56"/>
      <c r="BK40" s="56"/>
      <c r="BL40" s="56"/>
      <c r="BM40" s="56"/>
      <c r="BN40" s="56"/>
      <c r="BO40" s="55"/>
      <c r="BP40" s="55"/>
      <c r="BQ40" s="52">
        <v>34</v>
      </c>
      <c r="BR40" s="72"/>
      <c r="BS40" s="729"/>
      <c r="BT40" s="730"/>
      <c r="BU40" s="730"/>
      <c r="BV40" s="730"/>
      <c r="BW40" s="730"/>
      <c r="BX40" s="730"/>
      <c r="BY40" s="730"/>
      <c r="BZ40" s="730"/>
      <c r="CA40" s="730"/>
      <c r="CB40" s="730"/>
      <c r="CC40" s="730"/>
      <c r="CD40" s="730"/>
      <c r="CE40" s="730"/>
      <c r="CF40" s="730"/>
      <c r="CG40" s="731"/>
      <c r="CH40" s="741"/>
      <c r="CI40" s="736"/>
      <c r="CJ40" s="736"/>
      <c r="CK40" s="736"/>
      <c r="CL40" s="742"/>
      <c r="CM40" s="741"/>
      <c r="CN40" s="736"/>
      <c r="CO40" s="736"/>
      <c r="CP40" s="736"/>
      <c r="CQ40" s="742"/>
      <c r="CR40" s="741"/>
      <c r="CS40" s="736"/>
      <c r="CT40" s="736"/>
      <c r="CU40" s="736"/>
      <c r="CV40" s="742"/>
      <c r="CW40" s="741"/>
      <c r="CX40" s="736"/>
      <c r="CY40" s="736"/>
      <c r="CZ40" s="736"/>
      <c r="DA40" s="742"/>
      <c r="DB40" s="741"/>
      <c r="DC40" s="736"/>
      <c r="DD40" s="736"/>
      <c r="DE40" s="736"/>
      <c r="DF40" s="742"/>
      <c r="DG40" s="741"/>
      <c r="DH40" s="736"/>
      <c r="DI40" s="736"/>
      <c r="DJ40" s="736"/>
      <c r="DK40" s="742"/>
      <c r="DL40" s="741"/>
      <c r="DM40" s="736"/>
      <c r="DN40" s="736"/>
      <c r="DO40" s="736"/>
      <c r="DP40" s="742"/>
      <c r="DQ40" s="741"/>
      <c r="DR40" s="736"/>
      <c r="DS40" s="736"/>
      <c r="DT40" s="736"/>
      <c r="DU40" s="742"/>
      <c r="DV40" s="729"/>
      <c r="DW40" s="730"/>
      <c r="DX40" s="730"/>
      <c r="DY40" s="730"/>
      <c r="DZ40" s="743"/>
      <c r="EA40" s="48"/>
    </row>
    <row r="41" spans="1:131" ht="26.25" customHeight="1">
      <c r="A41" s="52">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738"/>
      <c r="AL41" s="733"/>
      <c r="AM41" s="733"/>
      <c r="AN41" s="733"/>
      <c r="AO41" s="733"/>
      <c r="AP41" s="733"/>
      <c r="AQ41" s="733"/>
      <c r="AR41" s="733"/>
      <c r="AS41" s="733"/>
      <c r="AT41" s="733"/>
      <c r="AU41" s="733"/>
      <c r="AV41" s="733"/>
      <c r="AW41" s="733"/>
      <c r="AX41" s="733"/>
      <c r="AY41" s="733"/>
      <c r="AZ41" s="777"/>
      <c r="BA41" s="777"/>
      <c r="BB41" s="777"/>
      <c r="BC41" s="777"/>
      <c r="BD41" s="777"/>
      <c r="BE41" s="739"/>
      <c r="BF41" s="739"/>
      <c r="BG41" s="739"/>
      <c r="BH41" s="739"/>
      <c r="BI41" s="740"/>
      <c r="BJ41" s="56"/>
      <c r="BK41" s="56"/>
      <c r="BL41" s="56"/>
      <c r="BM41" s="56"/>
      <c r="BN41" s="56"/>
      <c r="BO41" s="55"/>
      <c r="BP41" s="55"/>
      <c r="BQ41" s="52">
        <v>35</v>
      </c>
      <c r="BR41" s="72"/>
      <c r="BS41" s="729"/>
      <c r="BT41" s="730"/>
      <c r="BU41" s="730"/>
      <c r="BV41" s="730"/>
      <c r="BW41" s="730"/>
      <c r="BX41" s="730"/>
      <c r="BY41" s="730"/>
      <c r="BZ41" s="730"/>
      <c r="CA41" s="730"/>
      <c r="CB41" s="730"/>
      <c r="CC41" s="730"/>
      <c r="CD41" s="730"/>
      <c r="CE41" s="730"/>
      <c r="CF41" s="730"/>
      <c r="CG41" s="731"/>
      <c r="CH41" s="741"/>
      <c r="CI41" s="736"/>
      <c r="CJ41" s="736"/>
      <c r="CK41" s="736"/>
      <c r="CL41" s="742"/>
      <c r="CM41" s="741"/>
      <c r="CN41" s="736"/>
      <c r="CO41" s="736"/>
      <c r="CP41" s="736"/>
      <c r="CQ41" s="742"/>
      <c r="CR41" s="741"/>
      <c r="CS41" s="736"/>
      <c r="CT41" s="736"/>
      <c r="CU41" s="736"/>
      <c r="CV41" s="742"/>
      <c r="CW41" s="741"/>
      <c r="CX41" s="736"/>
      <c r="CY41" s="736"/>
      <c r="CZ41" s="736"/>
      <c r="DA41" s="742"/>
      <c r="DB41" s="741"/>
      <c r="DC41" s="736"/>
      <c r="DD41" s="736"/>
      <c r="DE41" s="736"/>
      <c r="DF41" s="742"/>
      <c r="DG41" s="741"/>
      <c r="DH41" s="736"/>
      <c r="DI41" s="736"/>
      <c r="DJ41" s="736"/>
      <c r="DK41" s="742"/>
      <c r="DL41" s="741"/>
      <c r="DM41" s="736"/>
      <c r="DN41" s="736"/>
      <c r="DO41" s="736"/>
      <c r="DP41" s="742"/>
      <c r="DQ41" s="741"/>
      <c r="DR41" s="736"/>
      <c r="DS41" s="736"/>
      <c r="DT41" s="736"/>
      <c r="DU41" s="742"/>
      <c r="DV41" s="729"/>
      <c r="DW41" s="730"/>
      <c r="DX41" s="730"/>
      <c r="DY41" s="730"/>
      <c r="DZ41" s="743"/>
      <c r="EA41" s="48"/>
    </row>
    <row r="42" spans="1:131" ht="26.25" customHeight="1">
      <c r="A42" s="52">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738"/>
      <c r="AL42" s="733"/>
      <c r="AM42" s="733"/>
      <c r="AN42" s="733"/>
      <c r="AO42" s="733"/>
      <c r="AP42" s="733"/>
      <c r="AQ42" s="733"/>
      <c r="AR42" s="733"/>
      <c r="AS42" s="733"/>
      <c r="AT42" s="733"/>
      <c r="AU42" s="733"/>
      <c r="AV42" s="733"/>
      <c r="AW42" s="733"/>
      <c r="AX42" s="733"/>
      <c r="AY42" s="733"/>
      <c r="AZ42" s="777"/>
      <c r="BA42" s="777"/>
      <c r="BB42" s="777"/>
      <c r="BC42" s="777"/>
      <c r="BD42" s="777"/>
      <c r="BE42" s="739"/>
      <c r="BF42" s="739"/>
      <c r="BG42" s="739"/>
      <c r="BH42" s="739"/>
      <c r="BI42" s="740"/>
      <c r="BJ42" s="56"/>
      <c r="BK42" s="56"/>
      <c r="BL42" s="56"/>
      <c r="BM42" s="56"/>
      <c r="BN42" s="56"/>
      <c r="BO42" s="55"/>
      <c r="BP42" s="55"/>
      <c r="BQ42" s="52">
        <v>36</v>
      </c>
      <c r="BR42" s="72"/>
      <c r="BS42" s="729"/>
      <c r="BT42" s="730"/>
      <c r="BU42" s="730"/>
      <c r="BV42" s="730"/>
      <c r="BW42" s="730"/>
      <c r="BX42" s="730"/>
      <c r="BY42" s="730"/>
      <c r="BZ42" s="730"/>
      <c r="CA42" s="730"/>
      <c r="CB42" s="730"/>
      <c r="CC42" s="730"/>
      <c r="CD42" s="730"/>
      <c r="CE42" s="730"/>
      <c r="CF42" s="730"/>
      <c r="CG42" s="731"/>
      <c r="CH42" s="741"/>
      <c r="CI42" s="736"/>
      <c r="CJ42" s="736"/>
      <c r="CK42" s="736"/>
      <c r="CL42" s="742"/>
      <c r="CM42" s="741"/>
      <c r="CN42" s="736"/>
      <c r="CO42" s="736"/>
      <c r="CP42" s="736"/>
      <c r="CQ42" s="742"/>
      <c r="CR42" s="741"/>
      <c r="CS42" s="736"/>
      <c r="CT42" s="736"/>
      <c r="CU42" s="736"/>
      <c r="CV42" s="742"/>
      <c r="CW42" s="741"/>
      <c r="CX42" s="736"/>
      <c r="CY42" s="736"/>
      <c r="CZ42" s="736"/>
      <c r="DA42" s="742"/>
      <c r="DB42" s="741"/>
      <c r="DC42" s="736"/>
      <c r="DD42" s="736"/>
      <c r="DE42" s="736"/>
      <c r="DF42" s="742"/>
      <c r="DG42" s="741"/>
      <c r="DH42" s="736"/>
      <c r="DI42" s="736"/>
      <c r="DJ42" s="736"/>
      <c r="DK42" s="742"/>
      <c r="DL42" s="741"/>
      <c r="DM42" s="736"/>
      <c r="DN42" s="736"/>
      <c r="DO42" s="736"/>
      <c r="DP42" s="742"/>
      <c r="DQ42" s="741"/>
      <c r="DR42" s="736"/>
      <c r="DS42" s="736"/>
      <c r="DT42" s="736"/>
      <c r="DU42" s="742"/>
      <c r="DV42" s="729"/>
      <c r="DW42" s="730"/>
      <c r="DX42" s="730"/>
      <c r="DY42" s="730"/>
      <c r="DZ42" s="743"/>
      <c r="EA42" s="48"/>
    </row>
    <row r="43" spans="1:131" ht="26.25" customHeight="1">
      <c r="A43" s="52">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738"/>
      <c r="AL43" s="733"/>
      <c r="AM43" s="733"/>
      <c r="AN43" s="733"/>
      <c r="AO43" s="733"/>
      <c r="AP43" s="733"/>
      <c r="AQ43" s="733"/>
      <c r="AR43" s="733"/>
      <c r="AS43" s="733"/>
      <c r="AT43" s="733"/>
      <c r="AU43" s="733"/>
      <c r="AV43" s="733"/>
      <c r="AW43" s="733"/>
      <c r="AX43" s="733"/>
      <c r="AY43" s="733"/>
      <c r="AZ43" s="777"/>
      <c r="BA43" s="777"/>
      <c r="BB43" s="777"/>
      <c r="BC43" s="777"/>
      <c r="BD43" s="777"/>
      <c r="BE43" s="739"/>
      <c r="BF43" s="739"/>
      <c r="BG43" s="739"/>
      <c r="BH43" s="739"/>
      <c r="BI43" s="740"/>
      <c r="BJ43" s="56"/>
      <c r="BK43" s="56"/>
      <c r="BL43" s="56"/>
      <c r="BM43" s="56"/>
      <c r="BN43" s="56"/>
      <c r="BO43" s="55"/>
      <c r="BP43" s="55"/>
      <c r="BQ43" s="52">
        <v>37</v>
      </c>
      <c r="BR43" s="72"/>
      <c r="BS43" s="729"/>
      <c r="BT43" s="730"/>
      <c r="BU43" s="730"/>
      <c r="BV43" s="730"/>
      <c r="BW43" s="730"/>
      <c r="BX43" s="730"/>
      <c r="BY43" s="730"/>
      <c r="BZ43" s="730"/>
      <c r="CA43" s="730"/>
      <c r="CB43" s="730"/>
      <c r="CC43" s="730"/>
      <c r="CD43" s="730"/>
      <c r="CE43" s="730"/>
      <c r="CF43" s="730"/>
      <c r="CG43" s="731"/>
      <c r="CH43" s="741"/>
      <c r="CI43" s="736"/>
      <c r="CJ43" s="736"/>
      <c r="CK43" s="736"/>
      <c r="CL43" s="742"/>
      <c r="CM43" s="741"/>
      <c r="CN43" s="736"/>
      <c r="CO43" s="736"/>
      <c r="CP43" s="736"/>
      <c r="CQ43" s="742"/>
      <c r="CR43" s="741"/>
      <c r="CS43" s="736"/>
      <c r="CT43" s="736"/>
      <c r="CU43" s="736"/>
      <c r="CV43" s="742"/>
      <c r="CW43" s="741"/>
      <c r="CX43" s="736"/>
      <c r="CY43" s="736"/>
      <c r="CZ43" s="736"/>
      <c r="DA43" s="742"/>
      <c r="DB43" s="741"/>
      <c r="DC43" s="736"/>
      <c r="DD43" s="736"/>
      <c r="DE43" s="736"/>
      <c r="DF43" s="742"/>
      <c r="DG43" s="741"/>
      <c r="DH43" s="736"/>
      <c r="DI43" s="736"/>
      <c r="DJ43" s="736"/>
      <c r="DK43" s="742"/>
      <c r="DL43" s="741"/>
      <c r="DM43" s="736"/>
      <c r="DN43" s="736"/>
      <c r="DO43" s="736"/>
      <c r="DP43" s="742"/>
      <c r="DQ43" s="741"/>
      <c r="DR43" s="736"/>
      <c r="DS43" s="736"/>
      <c r="DT43" s="736"/>
      <c r="DU43" s="742"/>
      <c r="DV43" s="729"/>
      <c r="DW43" s="730"/>
      <c r="DX43" s="730"/>
      <c r="DY43" s="730"/>
      <c r="DZ43" s="743"/>
      <c r="EA43" s="48"/>
    </row>
    <row r="44" spans="1:131" ht="26.25" customHeight="1">
      <c r="A44" s="52">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738"/>
      <c r="AL44" s="733"/>
      <c r="AM44" s="733"/>
      <c r="AN44" s="733"/>
      <c r="AO44" s="733"/>
      <c r="AP44" s="733"/>
      <c r="AQ44" s="733"/>
      <c r="AR44" s="733"/>
      <c r="AS44" s="733"/>
      <c r="AT44" s="733"/>
      <c r="AU44" s="733"/>
      <c r="AV44" s="733"/>
      <c r="AW44" s="733"/>
      <c r="AX44" s="733"/>
      <c r="AY44" s="733"/>
      <c r="AZ44" s="777"/>
      <c r="BA44" s="777"/>
      <c r="BB44" s="777"/>
      <c r="BC44" s="777"/>
      <c r="BD44" s="777"/>
      <c r="BE44" s="739"/>
      <c r="BF44" s="739"/>
      <c r="BG44" s="739"/>
      <c r="BH44" s="739"/>
      <c r="BI44" s="740"/>
      <c r="BJ44" s="56"/>
      <c r="BK44" s="56"/>
      <c r="BL44" s="56"/>
      <c r="BM44" s="56"/>
      <c r="BN44" s="56"/>
      <c r="BO44" s="55"/>
      <c r="BP44" s="55"/>
      <c r="BQ44" s="52">
        <v>38</v>
      </c>
      <c r="BR44" s="72"/>
      <c r="BS44" s="729"/>
      <c r="BT44" s="730"/>
      <c r="BU44" s="730"/>
      <c r="BV44" s="730"/>
      <c r="BW44" s="730"/>
      <c r="BX44" s="730"/>
      <c r="BY44" s="730"/>
      <c r="BZ44" s="730"/>
      <c r="CA44" s="730"/>
      <c r="CB44" s="730"/>
      <c r="CC44" s="730"/>
      <c r="CD44" s="730"/>
      <c r="CE44" s="730"/>
      <c r="CF44" s="730"/>
      <c r="CG44" s="731"/>
      <c r="CH44" s="741"/>
      <c r="CI44" s="736"/>
      <c r="CJ44" s="736"/>
      <c r="CK44" s="736"/>
      <c r="CL44" s="742"/>
      <c r="CM44" s="741"/>
      <c r="CN44" s="736"/>
      <c r="CO44" s="736"/>
      <c r="CP44" s="736"/>
      <c r="CQ44" s="742"/>
      <c r="CR44" s="741"/>
      <c r="CS44" s="736"/>
      <c r="CT44" s="736"/>
      <c r="CU44" s="736"/>
      <c r="CV44" s="742"/>
      <c r="CW44" s="741"/>
      <c r="CX44" s="736"/>
      <c r="CY44" s="736"/>
      <c r="CZ44" s="736"/>
      <c r="DA44" s="742"/>
      <c r="DB44" s="741"/>
      <c r="DC44" s="736"/>
      <c r="DD44" s="736"/>
      <c r="DE44" s="736"/>
      <c r="DF44" s="742"/>
      <c r="DG44" s="741"/>
      <c r="DH44" s="736"/>
      <c r="DI44" s="736"/>
      <c r="DJ44" s="736"/>
      <c r="DK44" s="742"/>
      <c r="DL44" s="741"/>
      <c r="DM44" s="736"/>
      <c r="DN44" s="736"/>
      <c r="DO44" s="736"/>
      <c r="DP44" s="742"/>
      <c r="DQ44" s="741"/>
      <c r="DR44" s="736"/>
      <c r="DS44" s="736"/>
      <c r="DT44" s="736"/>
      <c r="DU44" s="742"/>
      <c r="DV44" s="729"/>
      <c r="DW44" s="730"/>
      <c r="DX44" s="730"/>
      <c r="DY44" s="730"/>
      <c r="DZ44" s="743"/>
      <c r="EA44" s="48"/>
    </row>
    <row r="45" spans="1:131" ht="26.25" customHeight="1">
      <c r="A45" s="52">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738"/>
      <c r="AL45" s="733"/>
      <c r="AM45" s="733"/>
      <c r="AN45" s="733"/>
      <c r="AO45" s="733"/>
      <c r="AP45" s="733"/>
      <c r="AQ45" s="733"/>
      <c r="AR45" s="733"/>
      <c r="AS45" s="733"/>
      <c r="AT45" s="733"/>
      <c r="AU45" s="733"/>
      <c r="AV45" s="733"/>
      <c r="AW45" s="733"/>
      <c r="AX45" s="733"/>
      <c r="AY45" s="733"/>
      <c r="AZ45" s="777"/>
      <c r="BA45" s="777"/>
      <c r="BB45" s="777"/>
      <c r="BC45" s="777"/>
      <c r="BD45" s="777"/>
      <c r="BE45" s="739"/>
      <c r="BF45" s="739"/>
      <c r="BG45" s="739"/>
      <c r="BH45" s="739"/>
      <c r="BI45" s="740"/>
      <c r="BJ45" s="56"/>
      <c r="BK45" s="56"/>
      <c r="BL45" s="56"/>
      <c r="BM45" s="56"/>
      <c r="BN45" s="56"/>
      <c r="BO45" s="55"/>
      <c r="BP45" s="55"/>
      <c r="BQ45" s="52">
        <v>39</v>
      </c>
      <c r="BR45" s="72"/>
      <c r="BS45" s="729"/>
      <c r="BT45" s="730"/>
      <c r="BU45" s="730"/>
      <c r="BV45" s="730"/>
      <c r="BW45" s="730"/>
      <c r="BX45" s="730"/>
      <c r="BY45" s="730"/>
      <c r="BZ45" s="730"/>
      <c r="CA45" s="730"/>
      <c r="CB45" s="730"/>
      <c r="CC45" s="730"/>
      <c r="CD45" s="730"/>
      <c r="CE45" s="730"/>
      <c r="CF45" s="730"/>
      <c r="CG45" s="731"/>
      <c r="CH45" s="741"/>
      <c r="CI45" s="736"/>
      <c r="CJ45" s="736"/>
      <c r="CK45" s="736"/>
      <c r="CL45" s="742"/>
      <c r="CM45" s="741"/>
      <c r="CN45" s="736"/>
      <c r="CO45" s="736"/>
      <c r="CP45" s="736"/>
      <c r="CQ45" s="742"/>
      <c r="CR45" s="741"/>
      <c r="CS45" s="736"/>
      <c r="CT45" s="736"/>
      <c r="CU45" s="736"/>
      <c r="CV45" s="742"/>
      <c r="CW45" s="741"/>
      <c r="CX45" s="736"/>
      <c r="CY45" s="736"/>
      <c r="CZ45" s="736"/>
      <c r="DA45" s="742"/>
      <c r="DB45" s="741"/>
      <c r="DC45" s="736"/>
      <c r="DD45" s="736"/>
      <c r="DE45" s="736"/>
      <c r="DF45" s="742"/>
      <c r="DG45" s="741"/>
      <c r="DH45" s="736"/>
      <c r="DI45" s="736"/>
      <c r="DJ45" s="736"/>
      <c r="DK45" s="742"/>
      <c r="DL45" s="741"/>
      <c r="DM45" s="736"/>
      <c r="DN45" s="736"/>
      <c r="DO45" s="736"/>
      <c r="DP45" s="742"/>
      <c r="DQ45" s="741"/>
      <c r="DR45" s="736"/>
      <c r="DS45" s="736"/>
      <c r="DT45" s="736"/>
      <c r="DU45" s="742"/>
      <c r="DV45" s="729"/>
      <c r="DW45" s="730"/>
      <c r="DX45" s="730"/>
      <c r="DY45" s="730"/>
      <c r="DZ45" s="743"/>
      <c r="EA45" s="48"/>
    </row>
    <row r="46" spans="1:131" ht="26.25" customHeight="1">
      <c r="A46" s="52">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738"/>
      <c r="AL46" s="733"/>
      <c r="AM46" s="733"/>
      <c r="AN46" s="733"/>
      <c r="AO46" s="733"/>
      <c r="AP46" s="733"/>
      <c r="AQ46" s="733"/>
      <c r="AR46" s="733"/>
      <c r="AS46" s="733"/>
      <c r="AT46" s="733"/>
      <c r="AU46" s="733"/>
      <c r="AV46" s="733"/>
      <c r="AW46" s="733"/>
      <c r="AX46" s="733"/>
      <c r="AY46" s="733"/>
      <c r="AZ46" s="777"/>
      <c r="BA46" s="777"/>
      <c r="BB46" s="777"/>
      <c r="BC46" s="777"/>
      <c r="BD46" s="777"/>
      <c r="BE46" s="739"/>
      <c r="BF46" s="739"/>
      <c r="BG46" s="739"/>
      <c r="BH46" s="739"/>
      <c r="BI46" s="740"/>
      <c r="BJ46" s="56"/>
      <c r="BK46" s="56"/>
      <c r="BL46" s="56"/>
      <c r="BM46" s="56"/>
      <c r="BN46" s="56"/>
      <c r="BO46" s="55"/>
      <c r="BP46" s="55"/>
      <c r="BQ46" s="52">
        <v>40</v>
      </c>
      <c r="BR46" s="72"/>
      <c r="BS46" s="729"/>
      <c r="BT46" s="730"/>
      <c r="BU46" s="730"/>
      <c r="BV46" s="730"/>
      <c r="BW46" s="730"/>
      <c r="BX46" s="730"/>
      <c r="BY46" s="730"/>
      <c r="BZ46" s="730"/>
      <c r="CA46" s="730"/>
      <c r="CB46" s="730"/>
      <c r="CC46" s="730"/>
      <c r="CD46" s="730"/>
      <c r="CE46" s="730"/>
      <c r="CF46" s="730"/>
      <c r="CG46" s="731"/>
      <c r="CH46" s="741"/>
      <c r="CI46" s="736"/>
      <c r="CJ46" s="736"/>
      <c r="CK46" s="736"/>
      <c r="CL46" s="742"/>
      <c r="CM46" s="741"/>
      <c r="CN46" s="736"/>
      <c r="CO46" s="736"/>
      <c r="CP46" s="736"/>
      <c r="CQ46" s="742"/>
      <c r="CR46" s="741"/>
      <c r="CS46" s="736"/>
      <c r="CT46" s="736"/>
      <c r="CU46" s="736"/>
      <c r="CV46" s="742"/>
      <c r="CW46" s="741"/>
      <c r="CX46" s="736"/>
      <c r="CY46" s="736"/>
      <c r="CZ46" s="736"/>
      <c r="DA46" s="742"/>
      <c r="DB46" s="741"/>
      <c r="DC46" s="736"/>
      <c r="DD46" s="736"/>
      <c r="DE46" s="736"/>
      <c r="DF46" s="742"/>
      <c r="DG46" s="741"/>
      <c r="DH46" s="736"/>
      <c r="DI46" s="736"/>
      <c r="DJ46" s="736"/>
      <c r="DK46" s="742"/>
      <c r="DL46" s="741"/>
      <c r="DM46" s="736"/>
      <c r="DN46" s="736"/>
      <c r="DO46" s="736"/>
      <c r="DP46" s="742"/>
      <c r="DQ46" s="741"/>
      <c r="DR46" s="736"/>
      <c r="DS46" s="736"/>
      <c r="DT46" s="736"/>
      <c r="DU46" s="742"/>
      <c r="DV46" s="729"/>
      <c r="DW46" s="730"/>
      <c r="DX46" s="730"/>
      <c r="DY46" s="730"/>
      <c r="DZ46" s="743"/>
      <c r="EA46" s="48"/>
    </row>
    <row r="47" spans="1:131" ht="26.25" customHeight="1">
      <c r="A47" s="52">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738"/>
      <c r="AL47" s="733"/>
      <c r="AM47" s="733"/>
      <c r="AN47" s="733"/>
      <c r="AO47" s="733"/>
      <c r="AP47" s="733"/>
      <c r="AQ47" s="733"/>
      <c r="AR47" s="733"/>
      <c r="AS47" s="733"/>
      <c r="AT47" s="733"/>
      <c r="AU47" s="733"/>
      <c r="AV47" s="733"/>
      <c r="AW47" s="733"/>
      <c r="AX47" s="733"/>
      <c r="AY47" s="733"/>
      <c r="AZ47" s="777"/>
      <c r="BA47" s="777"/>
      <c r="BB47" s="777"/>
      <c r="BC47" s="777"/>
      <c r="BD47" s="777"/>
      <c r="BE47" s="739"/>
      <c r="BF47" s="739"/>
      <c r="BG47" s="739"/>
      <c r="BH47" s="739"/>
      <c r="BI47" s="740"/>
      <c r="BJ47" s="56"/>
      <c r="BK47" s="56"/>
      <c r="BL47" s="56"/>
      <c r="BM47" s="56"/>
      <c r="BN47" s="56"/>
      <c r="BO47" s="55"/>
      <c r="BP47" s="55"/>
      <c r="BQ47" s="52">
        <v>41</v>
      </c>
      <c r="BR47" s="72"/>
      <c r="BS47" s="729"/>
      <c r="BT47" s="730"/>
      <c r="BU47" s="730"/>
      <c r="BV47" s="730"/>
      <c r="BW47" s="730"/>
      <c r="BX47" s="730"/>
      <c r="BY47" s="730"/>
      <c r="BZ47" s="730"/>
      <c r="CA47" s="730"/>
      <c r="CB47" s="730"/>
      <c r="CC47" s="730"/>
      <c r="CD47" s="730"/>
      <c r="CE47" s="730"/>
      <c r="CF47" s="730"/>
      <c r="CG47" s="731"/>
      <c r="CH47" s="741"/>
      <c r="CI47" s="736"/>
      <c r="CJ47" s="736"/>
      <c r="CK47" s="736"/>
      <c r="CL47" s="742"/>
      <c r="CM47" s="741"/>
      <c r="CN47" s="736"/>
      <c r="CO47" s="736"/>
      <c r="CP47" s="736"/>
      <c r="CQ47" s="742"/>
      <c r="CR47" s="741"/>
      <c r="CS47" s="736"/>
      <c r="CT47" s="736"/>
      <c r="CU47" s="736"/>
      <c r="CV47" s="742"/>
      <c r="CW47" s="741"/>
      <c r="CX47" s="736"/>
      <c r="CY47" s="736"/>
      <c r="CZ47" s="736"/>
      <c r="DA47" s="742"/>
      <c r="DB47" s="741"/>
      <c r="DC47" s="736"/>
      <c r="DD47" s="736"/>
      <c r="DE47" s="736"/>
      <c r="DF47" s="742"/>
      <c r="DG47" s="741"/>
      <c r="DH47" s="736"/>
      <c r="DI47" s="736"/>
      <c r="DJ47" s="736"/>
      <c r="DK47" s="742"/>
      <c r="DL47" s="741"/>
      <c r="DM47" s="736"/>
      <c r="DN47" s="736"/>
      <c r="DO47" s="736"/>
      <c r="DP47" s="742"/>
      <c r="DQ47" s="741"/>
      <c r="DR47" s="736"/>
      <c r="DS47" s="736"/>
      <c r="DT47" s="736"/>
      <c r="DU47" s="742"/>
      <c r="DV47" s="729"/>
      <c r="DW47" s="730"/>
      <c r="DX47" s="730"/>
      <c r="DY47" s="730"/>
      <c r="DZ47" s="743"/>
      <c r="EA47" s="48"/>
    </row>
    <row r="48" spans="1:131" ht="26.25" customHeight="1">
      <c r="A48" s="52">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738"/>
      <c r="AL48" s="733"/>
      <c r="AM48" s="733"/>
      <c r="AN48" s="733"/>
      <c r="AO48" s="733"/>
      <c r="AP48" s="733"/>
      <c r="AQ48" s="733"/>
      <c r="AR48" s="733"/>
      <c r="AS48" s="733"/>
      <c r="AT48" s="733"/>
      <c r="AU48" s="733"/>
      <c r="AV48" s="733"/>
      <c r="AW48" s="733"/>
      <c r="AX48" s="733"/>
      <c r="AY48" s="733"/>
      <c r="AZ48" s="777"/>
      <c r="BA48" s="777"/>
      <c r="BB48" s="777"/>
      <c r="BC48" s="777"/>
      <c r="BD48" s="777"/>
      <c r="BE48" s="739"/>
      <c r="BF48" s="739"/>
      <c r="BG48" s="739"/>
      <c r="BH48" s="739"/>
      <c r="BI48" s="740"/>
      <c r="BJ48" s="56"/>
      <c r="BK48" s="56"/>
      <c r="BL48" s="56"/>
      <c r="BM48" s="56"/>
      <c r="BN48" s="56"/>
      <c r="BO48" s="55"/>
      <c r="BP48" s="55"/>
      <c r="BQ48" s="52">
        <v>42</v>
      </c>
      <c r="BR48" s="72"/>
      <c r="BS48" s="729"/>
      <c r="BT48" s="730"/>
      <c r="BU48" s="730"/>
      <c r="BV48" s="730"/>
      <c r="BW48" s="730"/>
      <c r="BX48" s="730"/>
      <c r="BY48" s="730"/>
      <c r="BZ48" s="730"/>
      <c r="CA48" s="730"/>
      <c r="CB48" s="730"/>
      <c r="CC48" s="730"/>
      <c r="CD48" s="730"/>
      <c r="CE48" s="730"/>
      <c r="CF48" s="730"/>
      <c r="CG48" s="731"/>
      <c r="CH48" s="741"/>
      <c r="CI48" s="736"/>
      <c r="CJ48" s="736"/>
      <c r="CK48" s="736"/>
      <c r="CL48" s="742"/>
      <c r="CM48" s="741"/>
      <c r="CN48" s="736"/>
      <c r="CO48" s="736"/>
      <c r="CP48" s="736"/>
      <c r="CQ48" s="742"/>
      <c r="CR48" s="741"/>
      <c r="CS48" s="736"/>
      <c r="CT48" s="736"/>
      <c r="CU48" s="736"/>
      <c r="CV48" s="742"/>
      <c r="CW48" s="741"/>
      <c r="CX48" s="736"/>
      <c r="CY48" s="736"/>
      <c r="CZ48" s="736"/>
      <c r="DA48" s="742"/>
      <c r="DB48" s="741"/>
      <c r="DC48" s="736"/>
      <c r="DD48" s="736"/>
      <c r="DE48" s="736"/>
      <c r="DF48" s="742"/>
      <c r="DG48" s="741"/>
      <c r="DH48" s="736"/>
      <c r="DI48" s="736"/>
      <c r="DJ48" s="736"/>
      <c r="DK48" s="742"/>
      <c r="DL48" s="741"/>
      <c r="DM48" s="736"/>
      <c r="DN48" s="736"/>
      <c r="DO48" s="736"/>
      <c r="DP48" s="742"/>
      <c r="DQ48" s="741"/>
      <c r="DR48" s="736"/>
      <c r="DS48" s="736"/>
      <c r="DT48" s="736"/>
      <c r="DU48" s="742"/>
      <c r="DV48" s="729"/>
      <c r="DW48" s="730"/>
      <c r="DX48" s="730"/>
      <c r="DY48" s="730"/>
      <c r="DZ48" s="743"/>
      <c r="EA48" s="48"/>
    </row>
    <row r="49" spans="1:131" ht="26.25" customHeight="1">
      <c r="A49" s="52">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738"/>
      <c r="AL49" s="733"/>
      <c r="AM49" s="733"/>
      <c r="AN49" s="733"/>
      <c r="AO49" s="733"/>
      <c r="AP49" s="733"/>
      <c r="AQ49" s="733"/>
      <c r="AR49" s="733"/>
      <c r="AS49" s="733"/>
      <c r="AT49" s="733"/>
      <c r="AU49" s="733"/>
      <c r="AV49" s="733"/>
      <c r="AW49" s="733"/>
      <c r="AX49" s="733"/>
      <c r="AY49" s="733"/>
      <c r="AZ49" s="777"/>
      <c r="BA49" s="777"/>
      <c r="BB49" s="777"/>
      <c r="BC49" s="777"/>
      <c r="BD49" s="777"/>
      <c r="BE49" s="739"/>
      <c r="BF49" s="739"/>
      <c r="BG49" s="739"/>
      <c r="BH49" s="739"/>
      <c r="BI49" s="740"/>
      <c r="BJ49" s="56"/>
      <c r="BK49" s="56"/>
      <c r="BL49" s="56"/>
      <c r="BM49" s="56"/>
      <c r="BN49" s="56"/>
      <c r="BO49" s="55"/>
      <c r="BP49" s="55"/>
      <c r="BQ49" s="52">
        <v>43</v>
      </c>
      <c r="BR49" s="72"/>
      <c r="BS49" s="729"/>
      <c r="BT49" s="730"/>
      <c r="BU49" s="730"/>
      <c r="BV49" s="730"/>
      <c r="BW49" s="730"/>
      <c r="BX49" s="730"/>
      <c r="BY49" s="730"/>
      <c r="BZ49" s="730"/>
      <c r="CA49" s="730"/>
      <c r="CB49" s="730"/>
      <c r="CC49" s="730"/>
      <c r="CD49" s="730"/>
      <c r="CE49" s="730"/>
      <c r="CF49" s="730"/>
      <c r="CG49" s="731"/>
      <c r="CH49" s="741"/>
      <c r="CI49" s="736"/>
      <c r="CJ49" s="736"/>
      <c r="CK49" s="736"/>
      <c r="CL49" s="742"/>
      <c r="CM49" s="741"/>
      <c r="CN49" s="736"/>
      <c r="CO49" s="736"/>
      <c r="CP49" s="736"/>
      <c r="CQ49" s="742"/>
      <c r="CR49" s="741"/>
      <c r="CS49" s="736"/>
      <c r="CT49" s="736"/>
      <c r="CU49" s="736"/>
      <c r="CV49" s="742"/>
      <c r="CW49" s="741"/>
      <c r="CX49" s="736"/>
      <c r="CY49" s="736"/>
      <c r="CZ49" s="736"/>
      <c r="DA49" s="742"/>
      <c r="DB49" s="741"/>
      <c r="DC49" s="736"/>
      <c r="DD49" s="736"/>
      <c r="DE49" s="736"/>
      <c r="DF49" s="742"/>
      <c r="DG49" s="741"/>
      <c r="DH49" s="736"/>
      <c r="DI49" s="736"/>
      <c r="DJ49" s="736"/>
      <c r="DK49" s="742"/>
      <c r="DL49" s="741"/>
      <c r="DM49" s="736"/>
      <c r="DN49" s="736"/>
      <c r="DO49" s="736"/>
      <c r="DP49" s="742"/>
      <c r="DQ49" s="741"/>
      <c r="DR49" s="736"/>
      <c r="DS49" s="736"/>
      <c r="DT49" s="736"/>
      <c r="DU49" s="742"/>
      <c r="DV49" s="729"/>
      <c r="DW49" s="730"/>
      <c r="DX49" s="730"/>
      <c r="DY49" s="730"/>
      <c r="DZ49" s="743"/>
      <c r="EA49" s="48"/>
    </row>
    <row r="50" spans="1:131" ht="26.25" customHeight="1">
      <c r="A50" s="52">
        <v>23</v>
      </c>
      <c r="B50" s="729"/>
      <c r="C50" s="730"/>
      <c r="D50" s="730"/>
      <c r="E50" s="730"/>
      <c r="F50" s="730"/>
      <c r="G50" s="730"/>
      <c r="H50" s="730"/>
      <c r="I50" s="730"/>
      <c r="J50" s="730"/>
      <c r="K50" s="730"/>
      <c r="L50" s="730"/>
      <c r="M50" s="730"/>
      <c r="N50" s="730"/>
      <c r="O50" s="730"/>
      <c r="P50" s="731"/>
      <c r="Q50" s="778"/>
      <c r="R50" s="779"/>
      <c r="S50" s="779"/>
      <c r="T50" s="779"/>
      <c r="U50" s="779"/>
      <c r="V50" s="779"/>
      <c r="W50" s="779"/>
      <c r="X50" s="779"/>
      <c r="Y50" s="779"/>
      <c r="Z50" s="779"/>
      <c r="AA50" s="779"/>
      <c r="AB50" s="779"/>
      <c r="AC50" s="779"/>
      <c r="AD50" s="779"/>
      <c r="AE50" s="780"/>
      <c r="AF50" s="735"/>
      <c r="AG50" s="736"/>
      <c r="AH50" s="736"/>
      <c r="AI50" s="736"/>
      <c r="AJ50" s="737"/>
      <c r="AK50" s="781"/>
      <c r="AL50" s="779"/>
      <c r="AM50" s="779"/>
      <c r="AN50" s="779"/>
      <c r="AO50" s="779"/>
      <c r="AP50" s="779"/>
      <c r="AQ50" s="779"/>
      <c r="AR50" s="779"/>
      <c r="AS50" s="779"/>
      <c r="AT50" s="779"/>
      <c r="AU50" s="779"/>
      <c r="AV50" s="779"/>
      <c r="AW50" s="779"/>
      <c r="AX50" s="779"/>
      <c r="AY50" s="779"/>
      <c r="AZ50" s="782"/>
      <c r="BA50" s="782"/>
      <c r="BB50" s="782"/>
      <c r="BC50" s="782"/>
      <c r="BD50" s="782"/>
      <c r="BE50" s="739"/>
      <c r="BF50" s="739"/>
      <c r="BG50" s="739"/>
      <c r="BH50" s="739"/>
      <c r="BI50" s="740"/>
      <c r="BJ50" s="56"/>
      <c r="BK50" s="56"/>
      <c r="BL50" s="56"/>
      <c r="BM50" s="56"/>
      <c r="BN50" s="56"/>
      <c r="BO50" s="55"/>
      <c r="BP50" s="55"/>
      <c r="BQ50" s="52">
        <v>44</v>
      </c>
      <c r="BR50" s="72"/>
      <c r="BS50" s="729"/>
      <c r="BT50" s="730"/>
      <c r="BU50" s="730"/>
      <c r="BV50" s="730"/>
      <c r="BW50" s="730"/>
      <c r="BX50" s="730"/>
      <c r="BY50" s="730"/>
      <c r="BZ50" s="730"/>
      <c r="CA50" s="730"/>
      <c r="CB50" s="730"/>
      <c r="CC50" s="730"/>
      <c r="CD50" s="730"/>
      <c r="CE50" s="730"/>
      <c r="CF50" s="730"/>
      <c r="CG50" s="731"/>
      <c r="CH50" s="741"/>
      <c r="CI50" s="736"/>
      <c r="CJ50" s="736"/>
      <c r="CK50" s="736"/>
      <c r="CL50" s="742"/>
      <c r="CM50" s="741"/>
      <c r="CN50" s="736"/>
      <c r="CO50" s="736"/>
      <c r="CP50" s="736"/>
      <c r="CQ50" s="742"/>
      <c r="CR50" s="741"/>
      <c r="CS50" s="736"/>
      <c r="CT50" s="736"/>
      <c r="CU50" s="736"/>
      <c r="CV50" s="742"/>
      <c r="CW50" s="741"/>
      <c r="CX50" s="736"/>
      <c r="CY50" s="736"/>
      <c r="CZ50" s="736"/>
      <c r="DA50" s="742"/>
      <c r="DB50" s="741"/>
      <c r="DC50" s="736"/>
      <c r="DD50" s="736"/>
      <c r="DE50" s="736"/>
      <c r="DF50" s="742"/>
      <c r="DG50" s="741"/>
      <c r="DH50" s="736"/>
      <c r="DI50" s="736"/>
      <c r="DJ50" s="736"/>
      <c r="DK50" s="742"/>
      <c r="DL50" s="741"/>
      <c r="DM50" s="736"/>
      <c r="DN50" s="736"/>
      <c r="DO50" s="736"/>
      <c r="DP50" s="742"/>
      <c r="DQ50" s="741"/>
      <c r="DR50" s="736"/>
      <c r="DS50" s="736"/>
      <c r="DT50" s="736"/>
      <c r="DU50" s="742"/>
      <c r="DV50" s="729"/>
      <c r="DW50" s="730"/>
      <c r="DX50" s="730"/>
      <c r="DY50" s="730"/>
      <c r="DZ50" s="743"/>
      <c r="EA50" s="48"/>
    </row>
    <row r="51" spans="1:131" ht="26.25" customHeight="1">
      <c r="A51" s="52">
        <v>24</v>
      </c>
      <c r="B51" s="729"/>
      <c r="C51" s="730"/>
      <c r="D51" s="730"/>
      <c r="E51" s="730"/>
      <c r="F51" s="730"/>
      <c r="G51" s="730"/>
      <c r="H51" s="730"/>
      <c r="I51" s="730"/>
      <c r="J51" s="730"/>
      <c r="K51" s="730"/>
      <c r="L51" s="730"/>
      <c r="M51" s="730"/>
      <c r="N51" s="730"/>
      <c r="O51" s="730"/>
      <c r="P51" s="731"/>
      <c r="Q51" s="778"/>
      <c r="R51" s="779"/>
      <c r="S51" s="779"/>
      <c r="T51" s="779"/>
      <c r="U51" s="779"/>
      <c r="V51" s="779"/>
      <c r="W51" s="779"/>
      <c r="X51" s="779"/>
      <c r="Y51" s="779"/>
      <c r="Z51" s="779"/>
      <c r="AA51" s="779"/>
      <c r="AB51" s="779"/>
      <c r="AC51" s="779"/>
      <c r="AD51" s="779"/>
      <c r="AE51" s="780"/>
      <c r="AF51" s="735"/>
      <c r="AG51" s="736"/>
      <c r="AH51" s="736"/>
      <c r="AI51" s="736"/>
      <c r="AJ51" s="737"/>
      <c r="AK51" s="781"/>
      <c r="AL51" s="779"/>
      <c r="AM51" s="779"/>
      <c r="AN51" s="779"/>
      <c r="AO51" s="779"/>
      <c r="AP51" s="779"/>
      <c r="AQ51" s="779"/>
      <c r="AR51" s="779"/>
      <c r="AS51" s="779"/>
      <c r="AT51" s="779"/>
      <c r="AU51" s="779"/>
      <c r="AV51" s="779"/>
      <c r="AW51" s="779"/>
      <c r="AX51" s="779"/>
      <c r="AY51" s="779"/>
      <c r="AZ51" s="782"/>
      <c r="BA51" s="782"/>
      <c r="BB51" s="782"/>
      <c r="BC51" s="782"/>
      <c r="BD51" s="782"/>
      <c r="BE51" s="739"/>
      <c r="BF51" s="739"/>
      <c r="BG51" s="739"/>
      <c r="BH51" s="739"/>
      <c r="BI51" s="740"/>
      <c r="BJ51" s="56"/>
      <c r="BK51" s="56"/>
      <c r="BL51" s="56"/>
      <c r="BM51" s="56"/>
      <c r="BN51" s="56"/>
      <c r="BO51" s="55"/>
      <c r="BP51" s="55"/>
      <c r="BQ51" s="52">
        <v>45</v>
      </c>
      <c r="BR51" s="72"/>
      <c r="BS51" s="729"/>
      <c r="BT51" s="730"/>
      <c r="BU51" s="730"/>
      <c r="BV51" s="730"/>
      <c r="BW51" s="730"/>
      <c r="BX51" s="730"/>
      <c r="BY51" s="730"/>
      <c r="BZ51" s="730"/>
      <c r="CA51" s="730"/>
      <c r="CB51" s="730"/>
      <c r="CC51" s="730"/>
      <c r="CD51" s="730"/>
      <c r="CE51" s="730"/>
      <c r="CF51" s="730"/>
      <c r="CG51" s="731"/>
      <c r="CH51" s="741"/>
      <c r="CI51" s="736"/>
      <c r="CJ51" s="736"/>
      <c r="CK51" s="736"/>
      <c r="CL51" s="742"/>
      <c r="CM51" s="741"/>
      <c r="CN51" s="736"/>
      <c r="CO51" s="736"/>
      <c r="CP51" s="736"/>
      <c r="CQ51" s="742"/>
      <c r="CR51" s="741"/>
      <c r="CS51" s="736"/>
      <c r="CT51" s="736"/>
      <c r="CU51" s="736"/>
      <c r="CV51" s="742"/>
      <c r="CW51" s="741"/>
      <c r="CX51" s="736"/>
      <c r="CY51" s="736"/>
      <c r="CZ51" s="736"/>
      <c r="DA51" s="742"/>
      <c r="DB51" s="741"/>
      <c r="DC51" s="736"/>
      <c r="DD51" s="736"/>
      <c r="DE51" s="736"/>
      <c r="DF51" s="742"/>
      <c r="DG51" s="741"/>
      <c r="DH51" s="736"/>
      <c r="DI51" s="736"/>
      <c r="DJ51" s="736"/>
      <c r="DK51" s="742"/>
      <c r="DL51" s="741"/>
      <c r="DM51" s="736"/>
      <c r="DN51" s="736"/>
      <c r="DO51" s="736"/>
      <c r="DP51" s="742"/>
      <c r="DQ51" s="741"/>
      <c r="DR51" s="736"/>
      <c r="DS51" s="736"/>
      <c r="DT51" s="736"/>
      <c r="DU51" s="742"/>
      <c r="DV51" s="729"/>
      <c r="DW51" s="730"/>
      <c r="DX51" s="730"/>
      <c r="DY51" s="730"/>
      <c r="DZ51" s="743"/>
      <c r="EA51" s="48"/>
    </row>
    <row r="52" spans="1:131" ht="26.25" customHeight="1">
      <c r="A52" s="52">
        <v>25</v>
      </c>
      <c r="B52" s="729"/>
      <c r="C52" s="730"/>
      <c r="D52" s="730"/>
      <c r="E52" s="730"/>
      <c r="F52" s="730"/>
      <c r="G52" s="730"/>
      <c r="H52" s="730"/>
      <c r="I52" s="730"/>
      <c r="J52" s="730"/>
      <c r="K52" s="730"/>
      <c r="L52" s="730"/>
      <c r="M52" s="730"/>
      <c r="N52" s="730"/>
      <c r="O52" s="730"/>
      <c r="P52" s="731"/>
      <c r="Q52" s="778"/>
      <c r="R52" s="779"/>
      <c r="S52" s="779"/>
      <c r="T52" s="779"/>
      <c r="U52" s="779"/>
      <c r="V52" s="779"/>
      <c r="W52" s="779"/>
      <c r="X52" s="779"/>
      <c r="Y52" s="779"/>
      <c r="Z52" s="779"/>
      <c r="AA52" s="779"/>
      <c r="AB52" s="779"/>
      <c r="AC52" s="779"/>
      <c r="AD52" s="779"/>
      <c r="AE52" s="780"/>
      <c r="AF52" s="735"/>
      <c r="AG52" s="736"/>
      <c r="AH52" s="736"/>
      <c r="AI52" s="736"/>
      <c r="AJ52" s="737"/>
      <c r="AK52" s="781"/>
      <c r="AL52" s="779"/>
      <c r="AM52" s="779"/>
      <c r="AN52" s="779"/>
      <c r="AO52" s="779"/>
      <c r="AP52" s="779"/>
      <c r="AQ52" s="779"/>
      <c r="AR52" s="779"/>
      <c r="AS52" s="779"/>
      <c r="AT52" s="779"/>
      <c r="AU52" s="779"/>
      <c r="AV52" s="779"/>
      <c r="AW52" s="779"/>
      <c r="AX52" s="779"/>
      <c r="AY52" s="779"/>
      <c r="AZ52" s="782"/>
      <c r="BA52" s="782"/>
      <c r="BB52" s="782"/>
      <c r="BC52" s="782"/>
      <c r="BD52" s="782"/>
      <c r="BE52" s="739"/>
      <c r="BF52" s="739"/>
      <c r="BG52" s="739"/>
      <c r="BH52" s="739"/>
      <c r="BI52" s="740"/>
      <c r="BJ52" s="56"/>
      <c r="BK52" s="56"/>
      <c r="BL52" s="56"/>
      <c r="BM52" s="56"/>
      <c r="BN52" s="56"/>
      <c r="BO52" s="55"/>
      <c r="BP52" s="55"/>
      <c r="BQ52" s="52">
        <v>46</v>
      </c>
      <c r="BR52" s="72"/>
      <c r="BS52" s="729"/>
      <c r="BT52" s="730"/>
      <c r="BU52" s="730"/>
      <c r="BV52" s="730"/>
      <c r="BW52" s="730"/>
      <c r="BX52" s="730"/>
      <c r="BY52" s="730"/>
      <c r="BZ52" s="730"/>
      <c r="CA52" s="730"/>
      <c r="CB52" s="730"/>
      <c r="CC52" s="730"/>
      <c r="CD52" s="730"/>
      <c r="CE52" s="730"/>
      <c r="CF52" s="730"/>
      <c r="CG52" s="731"/>
      <c r="CH52" s="741"/>
      <c r="CI52" s="736"/>
      <c r="CJ52" s="736"/>
      <c r="CK52" s="736"/>
      <c r="CL52" s="742"/>
      <c r="CM52" s="741"/>
      <c r="CN52" s="736"/>
      <c r="CO52" s="736"/>
      <c r="CP52" s="736"/>
      <c r="CQ52" s="742"/>
      <c r="CR52" s="741"/>
      <c r="CS52" s="736"/>
      <c r="CT52" s="736"/>
      <c r="CU52" s="736"/>
      <c r="CV52" s="742"/>
      <c r="CW52" s="741"/>
      <c r="CX52" s="736"/>
      <c r="CY52" s="736"/>
      <c r="CZ52" s="736"/>
      <c r="DA52" s="742"/>
      <c r="DB52" s="741"/>
      <c r="DC52" s="736"/>
      <c r="DD52" s="736"/>
      <c r="DE52" s="736"/>
      <c r="DF52" s="742"/>
      <c r="DG52" s="741"/>
      <c r="DH52" s="736"/>
      <c r="DI52" s="736"/>
      <c r="DJ52" s="736"/>
      <c r="DK52" s="742"/>
      <c r="DL52" s="741"/>
      <c r="DM52" s="736"/>
      <c r="DN52" s="736"/>
      <c r="DO52" s="736"/>
      <c r="DP52" s="742"/>
      <c r="DQ52" s="741"/>
      <c r="DR52" s="736"/>
      <c r="DS52" s="736"/>
      <c r="DT52" s="736"/>
      <c r="DU52" s="742"/>
      <c r="DV52" s="729"/>
      <c r="DW52" s="730"/>
      <c r="DX52" s="730"/>
      <c r="DY52" s="730"/>
      <c r="DZ52" s="743"/>
      <c r="EA52" s="48"/>
    </row>
    <row r="53" spans="1:131" ht="26.25" customHeight="1">
      <c r="A53" s="52">
        <v>26</v>
      </c>
      <c r="B53" s="729"/>
      <c r="C53" s="730"/>
      <c r="D53" s="730"/>
      <c r="E53" s="730"/>
      <c r="F53" s="730"/>
      <c r="G53" s="730"/>
      <c r="H53" s="730"/>
      <c r="I53" s="730"/>
      <c r="J53" s="730"/>
      <c r="K53" s="730"/>
      <c r="L53" s="730"/>
      <c r="M53" s="730"/>
      <c r="N53" s="730"/>
      <c r="O53" s="730"/>
      <c r="P53" s="731"/>
      <c r="Q53" s="778"/>
      <c r="R53" s="779"/>
      <c r="S53" s="779"/>
      <c r="T53" s="779"/>
      <c r="U53" s="779"/>
      <c r="V53" s="779"/>
      <c r="W53" s="779"/>
      <c r="X53" s="779"/>
      <c r="Y53" s="779"/>
      <c r="Z53" s="779"/>
      <c r="AA53" s="779"/>
      <c r="AB53" s="779"/>
      <c r="AC53" s="779"/>
      <c r="AD53" s="779"/>
      <c r="AE53" s="780"/>
      <c r="AF53" s="735"/>
      <c r="AG53" s="736"/>
      <c r="AH53" s="736"/>
      <c r="AI53" s="736"/>
      <c r="AJ53" s="737"/>
      <c r="AK53" s="781"/>
      <c r="AL53" s="779"/>
      <c r="AM53" s="779"/>
      <c r="AN53" s="779"/>
      <c r="AO53" s="779"/>
      <c r="AP53" s="779"/>
      <c r="AQ53" s="779"/>
      <c r="AR53" s="779"/>
      <c r="AS53" s="779"/>
      <c r="AT53" s="779"/>
      <c r="AU53" s="779"/>
      <c r="AV53" s="779"/>
      <c r="AW53" s="779"/>
      <c r="AX53" s="779"/>
      <c r="AY53" s="779"/>
      <c r="AZ53" s="782"/>
      <c r="BA53" s="782"/>
      <c r="BB53" s="782"/>
      <c r="BC53" s="782"/>
      <c r="BD53" s="782"/>
      <c r="BE53" s="739"/>
      <c r="BF53" s="739"/>
      <c r="BG53" s="739"/>
      <c r="BH53" s="739"/>
      <c r="BI53" s="740"/>
      <c r="BJ53" s="56"/>
      <c r="BK53" s="56"/>
      <c r="BL53" s="56"/>
      <c r="BM53" s="56"/>
      <c r="BN53" s="56"/>
      <c r="BO53" s="55"/>
      <c r="BP53" s="55"/>
      <c r="BQ53" s="52">
        <v>47</v>
      </c>
      <c r="BR53" s="72"/>
      <c r="BS53" s="729"/>
      <c r="BT53" s="730"/>
      <c r="BU53" s="730"/>
      <c r="BV53" s="730"/>
      <c r="BW53" s="730"/>
      <c r="BX53" s="730"/>
      <c r="BY53" s="730"/>
      <c r="BZ53" s="730"/>
      <c r="CA53" s="730"/>
      <c r="CB53" s="730"/>
      <c r="CC53" s="730"/>
      <c r="CD53" s="730"/>
      <c r="CE53" s="730"/>
      <c r="CF53" s="730"/>
      <c r="CG53" s="731"/>
      <c r="CH53" s="741"/>
      <c r="CI53" s="736"/>
      <c r="CJ53" s="736"/>
      <c r="CK53" s="736"/>
      <c r="CL53" s="742"/>
      <c r="CM53" s="741"/>
      <c r="CN53" s="736"/>
      <c r="CO53" s="736"/>
      <c r="CP53" s="736"/>
      <c r="CQ53" s="742"/>
      <c r="CR53" s="741"/>
      <c r="CS53" s="736"/>
      <c r="CT53" s="736"/>
      <c r="CU53" s="736"/>
      <c r="CV53" s="742"/>
      <c r="CW53" s="741"/>
      <c r="CX53" s="736"/>
      <c r="CY53" s="736"/>
      <c r="CZ53" s="736"/>
      <c r="DA53" s="742"/>
      <c r="DB53" s="741"/>
      <c r="DC53" s="736"/>
      <c r="DD53" s="736"/>
      <c r="DE53" s="736"/>
      <c r="DF53" s="742"/>
      <c r="DG53" s="741"/>
      <c r="DH53" s="736"/>
      <c r="DI53" s="736"/>
      <c r="DJ53" s="736"/>
      <c r="DK53" s="742"/>
      <c r="DL53" s="741"/>
      <c r="DM53" s="736"/>
      <c r="DN53" s="736"/>
      <c r="DO53" s="736"/>
      <c r="DP53" s="742"/>
      <c r="DQ53" s="741"/>
      <c r="DR53" s="736"/>
      <c r="DS53" s="736"/>
      <c r="DT53" s="736"/>
      <c r="DU53" s="742"/>
      <c r="DV53" s="729"/>
      <c r="DW53" s="730"/>
      <c r="DX53" s="730"/>
      <c r="DY53" s="730"/>
      <c r="DZ53" s="743"/>
      <c r="EA53" s="48"/>
    </row>
    <row r="54" spans="1:131" ht="26.25" customHeight="1">
      <c r="A54" s="52">
        <v>27</v>
      </c>
      <c r="B54" s="729"/>
      <c r="C54" s="730"/>
      <c r="D54" s="730"/>
      <c r="E54" s="730"/>
      <c r="F54" s="730"/>
      <c r="G54" s="730"/>
      <c r="H54" s="730"/>
      <c r="I54" s="730"/>
      <c r="J54" s="730"/>
      <c r="K54" s="730"/>
      <c r="L54" s="730"/>
      <c r="M54" s="730"/>
      <c r="N54" s="730"/>
      <c r="O54" s="730"/>
      <c r="P54" s="731"/>
      <c r="Q54" s="778"/>
      <c r="R54" s="779"/>
      <c r="S54" s="779"/>
      <c r="T54" s="779"/>
      <c r="U54" s="779"/>
      <c r="V54" s="779"/>
      <c r="W54" s="779"/>
      <c r="X54" s="779"/>
      <c r="Y54" s="779"/>
      <c r="Z54" s="779"/>
      <c r="AA54" s="779"/>
      <c r="AB54" s="779"/>
      <c r="AC54" s="779"/>
      <c r="AD54" s="779"/>
      <c r="AE54" s="780"/>
      <c r="AF54" s="735"/>
      <c r="AG54" s="736"/>
      <c r="AH54" s="736"/>
      <c r="AI54" s="736"/>
      <c r="AJ54" s="737"/>
      <c r="AK54" s="781"/>
      <c r="AL54" s="779"/>
      <c r="AM54" s="779"/>
      <c r="AN54" s="779"/>
      <c r="AO54" s="779"/>
      <c r="AP54" s="779"/>
      <c r="AQ54" s="779"/>
      <c r="AR54" s="779"/>
      <c r="AS54" s="779"/>
      <c r="AT54" s="779"/>
      <c r="AU54" s="779"/>
      <c r="AV54" s="779"/>
      <c r="AW54" s="779"/>
      <c r="AX54" s="779"/>
      <c r="AY54" s="779"/>
      <c r="AZ54" s="782"/>
      <c r="BA54" s="782"/>
      <c r="BB54" s="782"/>
      <c r="BC54" s="782"/>
      <c r="BD54" s="782"/>
      <c r="BE54" s="739"/>
      <c r="BF54" s="739"/>
      <c r="BG54" s="739"/>
      <c r="BH54" s="739"/>
      <c r="BI54" s="740"/>
      <c r="BJ54" s="56"/>
      <c r="BK54" s="56"/>
      <c r="BL54" s="56"/>
      <c r="BM54" s="56"/>
      <c r="BN54" s="56"/>
      <c r="BO54" s="55"/>
      <c r="BP54" s="55"/>
      <c r="BQ54" s="52">
        <v>48</v>
      </c>
      <c r="BR54" s="72"/>
      <c r="BS54" s="729"/>
      <c r="BT54" s="730"/>
      <c r="BU54" s="730"/>
      <c r="BV54" s="730"/>
      <c r="BW54" s="730"/>
      <c r="BX54" s="730"/>
      <c r="BY54" s="730"/>
      <c r="BZ54" s="730"/>
      <c r="CA54" s="730"/>
      <c r="CB54" s="730"/>
      <c r="CC54" s="730"/>
      <c r="CD54" s="730"/>
      <c r="CE54" s="730"/>
      <c r="CF54" s="730"/>
      <c r="CG54" s="731"/>
      <c r="CH54" s="741"/>
      <c r="CI54" s="736"/>
      <c r="CJ54" s="736"/>
      <c r="CK54" s="736"/>
      <c r="CL54" s="742"/>
      <c r="CM54" s="741"/>
      <c r="CN54" s="736"/>
      <c r="CO54" s="736"/>
      <c r="CP54" s="736"/>
      <c r="CQ54" s="742"/>
      <c r="CR54" s="741"/>
      <c r="CS54" s="736"/>
      <c r="CT54" s="736"/>
      <c r="CU54" s="736"/>
      <c r="CV54" s="742"/>
      <c r="CW54" s="741"/>
      <c r="CX54" s="736"/>
      <c r="CY54" s="736"/>
      <c r="CZ54" s="736"/>
      <c r="DA54" s="742"/>
      <c r="DB54" s="741"/>
      <c r="DC54" s="736"/>
      <c r="DD54" s="736"/>
      <c r="DE54" s="736"/>
      <c r="DF54" s="742"/>
      <c r="DG54" s="741"/>
      <c r="DH54" s="736"/>
      <c r="DI54" s="736"/>
      <c r="DJ54" s="736"/>
      <c r="DK54" s="742"/>
      <c r="DL54" s="741"/>
      <c r="DM54" s="736"/>
      <c r="DN54" s="736"/>
      <c r="DO54" s="736"/>
      <c r="DP54" s="742"/>
      <c r="DQ54" s="741"/>
      <c r="DR54" s="736"/>
      <c r="DS54" s="736"/>
      <c r="DT54" s="736"/>
      <c r="DU54" s="742"/>
      <c r="DV54" s="729"/>
      <c r="DW54" s="730"/>
      <c r="DX54" s="730"/>
      <c r="DY54" s="730"/>
      <c r="DZ54" s="743"/>
      <c r="EA54" s="48"/>
    </row>
    <row r="55" spans="1:131" ht="26.25" customHeight="1">
      <c r="A55" s="52">
        <v>28</v>
      </c>
      <c r="B55" s="729"/>
      <c r="C55" s="730"/>
      <c r="D55" s="730"/>
      <c r="E55" s="730"/>
      <c r="F55" s="730"/>
      <c r="G55" s="730"/>
      <c r="H55" s="730"/>
      <c r="I55" s="730"/>
      <c r="J55" s="730"/>
      <c r="K55" s="730"/>
      <c r="L55" s="730"/>
      <c r="M55" s="730"/>
      <c r="N55" s="730"/>
      <c r="O55" s="730"/>
      <c r="P55" s="731"/>
      <c r="Q55" s="778"/>
      <c r="R55" s="779"/>
      <c r="S55" s="779"/>
      <c r="T55" s="779"/>
      <c r="U55" s="779"/>
      <c r="V55" s="779"/>
      <c r="W55" s="779"/>
      <c r="X55" s="779"/>
      <c r="Y55" s="779"/>
      <c r="Z55" s="779"/>
      <c r="AA55" s="779"/>
      <c r="AB55" s="779"/>
      <c r="AC55" s="779"/>
      <c r="AD55" s="779"/>
      <c r="AE55" s="780"/>
      <c r="AF55" s="735"/>
      <c r="AG55" s="736"/>
      <c r="AH55" s="736"/>
      <c r="AI55" s="736"/>
      <c r="AJ55" s="737"/>
      <c r="AK55" s="781"/>
      <c r="AL55" s="779"/>
      <c r="AM55" s="779"/>
      <c r="AN55" s="779"/>
      <c r="AO55" s="779"/>
      <c r="AP55" s="779"/>
      <c r="AQ55" s="779"/>
      <c r="AR55" s="779"/>
      <c r="AS55" s="779"/>
      <c r="AT55" s="779"/>
      <c r="AU55" s="779"/>
      <c r="AV55" s="779"/>
      <c r="AW55" s="779"/>
      <c r="AX55" s="779"/>
      <c r="AY55" s="779"/>
      <c r="AZ55" s="782"/>
      <c r="BA55" s="782"/>
      <c r="BB55" s="782"/>
      <c r="BC55" s="782"/>
      <c r="BD55" s="782"/>
      <c r="BE55" s="739"/>
      <c r="BF55" s="739"/>
      <c r="BG55" s="739"/>
      <c r="BH55" s="739"/>
      <c r="BI55" s="740"/>
      <c r="BJ55" s="56"/>
      <c r="BK55" s="56"/>
      <c r="BL55" s="56"/>
      <c r="BM55" s="56"/>
      <c r="BN55" s="56"/>
      <c r="BO55" s="55"/>
      <c r="BP55" s="55"/>
      <c r="BQ55" s="52">
        <v>49</v>
      </c>
      <c r="BR55" s="72"/>
      <c r="BS55" s="729"/>
      <c r="BT55" s="730"/>
      <c r="BU55" s="730"/>
      <c r="BV55" s="730"/>
      <c r="BW55" s="730"/>
      <c r="BX55" s="730"/>
      <c r="BY55" s="730"/>
      <c r="BZ55" s="730"/>
      <c r="CA55" s="730"/>
      <c r="CB55" s="730"/>
      <c r="CC55" s="730"/>
      <c r="CD55" s="730"/>
      <c r="CE55" s="730"/>
      <c r="CF55" s="730"/>
      <c r="CG55" s="731"/>
      <c r="CH55" s="741"/>
      <c r="CI55" s="736"/>
      <c r="CJ55" s="736"/>
      <c r="CK55" s="736"/>
      <c r="CL55" s="742"/>
      <c r="CM55" s="741"/>
      <c r="CN55" s="736"/>
      <c r="CO55" s="736"/>
      <c r="CP55" s="736"/>
      <c r="CQ55" s="742"/>
      <c r="CR55" s="741"/>
      <c r="CS55" s="736"/>
      <c r="CT55" s="736"/>
      <c r="CU55" s="736"/>
      <c r="CV55" s="742"/>
      <c r="CW55" s="741"/>
      <c r="CX55" s="736"/>
      <c r="CY55" s="736"/>
      <c r="CZ55" s="736"/>
      <c r="DA55" s="742"/>
      <c r="DB55" s="741"/>
      <c r="DC55" s="736"/>
      <c r="DD55" s="736"/>
      <c r="DE55" s="736"/>
      <c r="DF55" s="742"/>
      <c r="DG55" s="741"/>
      <c r="DH55" s="736"/>
      <c r="DI55" s="736"/>
      <c r="DJ55" s="736"/>
      <c r="DK55" s="742"/>
      <c r="DL55" s="741"/>
      <c r="DM55" s="736"/>
      <c r="DN55" s="736"/>
      <c r="DO55" s="736"/>
      <c r="DP55" s="742"/>
      <c r="DQ55" s="741"/>
      <c r="DR55" s="736"/>
      <c r="DS55" s="736"/>
      <c r="DT55" s="736"/>
      <c r="DU55" s="742"/>
      <c r="DV55" s="729"/>
      <c r="DW55" s="730"/>
      <c r="DX55" s="730"/>
      <c r="DY55" s="730"/>
      <c r="DZ55" s="743"/>
      <c r="EA55" s="48"/>
    </row>
    <row r="56" spans="1:131" ht="26.25" customHeight="1">
      <c r="A56" s="52">
        <v>29</v>
      </c>
      <c r="B56" s="729"/>
      <c r="C56" s="730"/>
      <c r="D56" s="730"/>
      <c r="E56" s="730"/>
      <c r="F56" s="730"/>
      <c r="G56" s="730"/>
      <c r="H56" s="730"/>
      <c r="I56" s="730"/>
      <c r="J56" s="730"/>
      <c r="K56" s="730"/>
      <c r="L56" s="730"/>
      <c r="M56" s="730"/>
      <c r="N56" s="730"/>
      <c r="O56" s="730"/>
      <c r="P56" s="731"/>
      <c r="Q56" s="778"/>
      <c r="R56" s="779"/>
      <c r="S56" s="779"/>
      <c r="T56" s="779"/>
      <c r="U56" s="779"/>
      <c r="V56" s="779"/>
      <c r="W56" s="779"/>
      <c r="X56" s="779"/>
      <c r="Y56" s="779"/>
      <c r="Z56" s="779"/>
      <c r="AA56" s="779"/>
      <c r="AB56" s="779"/>
      <c r="AC56" s="779"/>
      <c r="AD56" s="779"/>
      <c r="AE56" s="780"/>
      <c r="AF56" s="735"/>
      <c r="AG56" s="736"/>
      <c r="AH56" s="736"/>
      <c r="AI56" s="736"/>
      <c r="AJ56" s="737"/>
      <c r="AK56" s="781"/>
      <c r="AL56" s="779"/>
      <c r="AM56" s="779"/>
      <c r="AN56" s="779"/>
      <c r="AO56" s="779"/>
      <c r="AP56" s="779"/>
      <c r="AQ56" s="779"/>
      <c r="AR56" s="779"/>
      <c r="AS56" s="779"/>
      <c r="AT56" s="779"/>
      <c r="AU56" s="779"/>
      <c r="AV56" s="779"/>
      <c r="AW56" s="779"/>
      <c r="AX56" s="779"/>
      <c r="AY56" s="779"/>
      <c r="AZ56" s="782"/>
      <c r="BA56" s="782"/>
      <c r="BB56" s="782"/>
      <c r="BC56" s="782"/>
      <c r="BD56" s="782"/>
      <c r="BE56" s="739"/>
      <c r="BF56" s="739"/>
      <c r="BG56" s="739"/>
      <c r="BH56" s="739"/>
      <c r="BI56" s="740"/>
      <c r="BJ56" s="56"/>
      <c r="BK56" s="56"/>
      <c r="BL56" s="56"/>
      <c r="BM56" s="56"/>
      <c r="BN56" s="56"/>
      <c r="BO56" s="55"/>
      <c r="BP56" s="55"/>
      <c r="BQ56" s="52">
        <v>50</v>
      </c>
      <c r="BR56" s="72"/>
      <c r="BS56" s="729"/>
      <c r="BT56" s="730"/>
      <c r="BU56" s="730"/>
      <c r="BV56" s="730"/>
      <c r="BW56" s="730"/>
      <c r="BX56" s="730"/>
      <c r="BY56" s="730"/>
      <c r="BZ56" s="730"/>
      <c r="CA56" s="730"/>
      <c r="CB56" s="730"/>
      <c r="CC56" s="730"/>
      <c r="CD56" s="730"/>
      <c r="CE56" s="730"/>
      <c r="CF56" s="730"/>
      <c r="CG56" s="731"/>
      <c r="CH56" s="741"/>
      <c r="CI56" s="736"/>
      <c r="CJ56" s="736"/>
      <c r="CK56" s="736"/>
      <c r="CL56" s="742"/>
      <c r="CM56" s="741"/>
      <c r="CN56" s="736"/>
      <c r="CO56" s="736"/>
      <c r="CP56" s="736"/>
      <c r="CQ56" s="742"/>
      <c r="CR56" s="741"/>
      <c r="CS56" s="736"/>
      <c r="CT56" s="736"/>
      <c r="CU56" s="736"/>
      <c r="CV56" s="742"/>
      <c r="CW56" s="741"/>
      <c r="CX56" s="736"/>
      <c r="CY56" s="736"/>
      <c r="CZ56" s="736"/>
      <c r="DA56" s="742"/>
      <c r="DB56" s="741"/>
      <c r="DC56" s="736"/>
      <c r="DD56" s="736"/>
      <c r="DE56" s="736"/>
      <c r="DF56" s="742"/>
      <c r="DG56" s="741"/>
      <c r="DH56" s="736"/>
      <c r="DI56" s="736"/>
      <c r="DJ56" s="736"/>
      <c r="DK56" s="742"/>
      <c r="DL56" s="741"/>
      <c r="DM56" s="736"/>
      <c r="DN56" s="736"/>
      <c r="DO56" s="736"/>
      <c r="DP56" s="742"/>
      <c r="DQ56" s="741"/>
      <c r="DR56" s="736"/>
      <c r="DS56" s="736"/>
      <c r="DT56" s="736"/>
      <c r="DU56" s="742"/>
      <c r="DV56" s="729"/>
      <c r="DW56" s="730"/>
      <c r="DX56" s="730"/>
      <c r="DY56" s="730"/>
      <c r="DZ56" s="743"/>
      <c r="EA56" s="48"/>
    </row>
    <row r="57" spans="1:131" ht="26.25" customHeight="1">
      <c r="A57" s="52">
        <v>30</v>
      </c>
      <c r="B57" s="729"/>
      <c r="C57" s="730"/>
      <c r="D57" s="730"/>
      <c r="E57" s="730"/>
      <c r="F57" s="730"/>
      <c r="G57" s="730"/>
      <c r="H57" s="730"/>
      <c r="I57" s="730"/>
      <c r="J57" s="730"/>
      <c r="K57" s="730"/>
      <c r="L57" s="730"/>
      <c r="M57" s="730"/>
      <c r="N57" s="730"/>
      <c r="O57" s="730"/>
      <c r="P57" s="731"/>
      <c r="Q57" s="778"/>
      <c r="R57" s="779"/>
      <c r="S57" s="779"/>
      <c r="T57" s="779"/>
      <c r="U57" s="779"/>
      <c r="V57" s="779"/>
      <c r="W57" s="779"/>
      <c r="X57" s="779"/>
      <c r="Y57" s="779"/>
      <c r="Z57" s="779"/>
      <c r="AA57" s="779"/>
      <c r="AB57" s="779"/>
      <c r="AC57" s="779"/>
      <c r="AD57" s="779"/>
      <c r="AE57" s="780"/>
      <c r="AF57" s="735"/>
      <c r="AG57" s="736"/>
      <c r="AH57" s="736"/>
      <c r="AI57" s="736"/>
      <c r="AJ57" s="737"/>
      <c r="AK57" s="781"/>
      <c r="AL57" s="779"/>
      <c r="AM57" s="779"/>
      <c r="AN57" s="779"/>
      <c r="AO57" s="779"/>
      <c r="AP57" s="779"/>
      <c r="AQ57" s="779"/>
      <c r="AR57" s="779"/>
      <c r="AS57" s="779"/>
      <c r="AT57" s="779"/>
      <c r="AU57" s="779"/>
      <c r="AV57" s="779"/>
      <c r="AW57" s="779"/>
      <c r="AX57" s="779"/>
      <c r="AY57" s="779"/>
      <c r="AZ57" s="782"/>
      <c r="BA57" s="782"/>
      <c r="BB57" s="782"/>
      <c r="BC57" s="782"/>
      <c r="BD57" s="782"/>
      <c r="BE57" s="739"/>
      <c r="BF57" s="739"/>
      <c r="BG57" s="739"/>
      <c r="BH57" s="739"/>
      <c r="BI57" s="740"/>
      <c r="BJ57" s="56"/>
      <c r="BK57" s="56"/>
      <c r="BL57" s="56"/>
      <c r="BM57" s="56"/>
      <c r="BN57" s="56"/>
      <c r="BO57" s="55"/>
      <c r="BP57" s="55"/>
      <c r="BQ57" s="52">
        <v>51</v>
      </c>
      <c r="BR57" s="72"/>
      <c r="BS57" s="729"/>
      <c r="BT57" s="730"/>
      <c r="BU57" s="730"/>
      <c r="BV57" s="730"/>
      <c r="BW57" s="730"/>
      <c r="BX57" s="730"/>
      <c r="BY57" s="730"/>
      <c r="BZ57" s="730"/>
      <c r="CA57" s="730"/>
      <c r="CB57" s="730"/>
      <c r="CC57" s="730"/>
      <c r="CD57" s="730"/>
      <c r="CE57" s="730"/>
      <c r="CF57" s="730"/>
      <c r="CG57" s="731"/>
      <c r="CH57" s="741"/>
      <c r="CI57" s="736"/>
      <c r="CJ57" s="736"/>
      <c r="CK57" s="736"/>
      <c r="CL57" s="742"/>
      <c r="CM57" s="741"/>
      <c r="CN57" s="736"/>
      <c r="CO57" s="736"/>
      <c r="CP57" s="736"/>
      <c r="CQ57" s="742"/>
      <c r="CR57" s="741"/>
      <c r="CS57" s="736"/>
      <c r="CT57" s="736"/>
      <c r="CU57" s="736"/>
      <c r="CV57" s="742"/>
      <c r="CW57" s="741"/>
      <c r="CX57" s="736"/>
      <c r="CY57" s="736"/>
      <c r="CZ57" s="736"/>
      <c r="DA57" s="742"/>
      <c r="DB57" s="741"/>
      <c r="DC57" s="736"/>
      <c r="DD57" s="736"/>
      <c r="DE57" s="736"/>
      <c r="DF57" s="742"/>
      <c r="DG57" s="741"/>
      <c r="DH57" s="736"/>
      <c r="DI57" s="736"/>
      <c r="DJ57" s="736"/>
      <c r="DK57" s="742"/>
      <c r="DL57" s="741"/>
      <c r="DM57" s="736"/>
      <c r="DN57" s="736"/>
      <c r="DO57" s="736"/>
      <c r="DP57" s="742"/>
      <c r="DQ57" s="741"/>
      <c r="DR57" s="736"/>
      <c r="DS57" s="736"/>
      <c r="DT57" s="736"/>
      <c r="DU57" s="742"/>
      <c r="DV57" s="729"/>
      <c r="DW57" s="730"/>
      <c r="DX57" s="730"/>
      <c r="DY57" s="730"/>
      <c r="DZ57" s="743"/>
      <c r="EA57" s="48"/>
    </row>
    <row r="58" spans="1:131" ht="26.25" customHeight="1">
      <c r="A58" s="52">
        <v>31</v>
      </c>
      <c r="B58" s="729"/>
      <c r="C58" s="730"/>
      <c r="D58" s="730"/>
      <c r="E58" s="730"/>
      <c r="F58" s="730"/>
      <c r="G58" s="730"/>
      <c r="H58" s="730"/>
      <c r="I58" s="730"/>
      <c r="J58" s="730"/>
      <c r="K58" s="730"/>
      <c r="L58" s="730"/>
      <c r="M58" s="730"/>
      <c r="N58" s="730"/>
      <c r="O58" s="730"/>
      <c r="P58" s="731"/>
      <c r="Q58" s="778"/>
      <c r="R58" s="779"/>
      <c r="S58" s="779"/>
      <c r="T58" s="779"/>
      <c r="U58" s="779"/>
      <c r="V58" s="779"/>
      <c r="W58" s="779"/>
      <c r="X58" s="779"/>
      <c r="Y58" s="779"/>
      <c r="Z58" s="779"/>
      <c r="AA58" s="779"/>
      <c r="AB58" s="779"/>
      <c r="AC58" s="779"/>
      <c r="AD58" s="779"/>
      <c r="AE58" s="780"/>
      <c r="AF58" s="735"/>
      <c r="AG58" s="736"/>
      <c r="AH58" s="736"/>
      <c r="AI58" s="736"/>
      <c r="AJ58" s="737"/>
      <c r="AK58" s="781"/>
      <c r="AL58" s="779"/>
      <c r="AM58" s="779"/>
      <c r="AN58" s="779"/>
      <c r="AO58" s="779"/>
      <c r="AP58" s="779"/>
      <c r="AQ58" s="779"/>
      <c r="AR58" s="779"/>
      <c r="AS58" s="779"/>
      <c r="AT58" s="779"/>
      <c r="AU58" s="779"/>
      <c r="AV58" s="779"/>
      <c r="AW58" s="779"/>
      <c r="AX58" s="779"/>
      <c r="AY58" s="779"/>
      <c r="AZ58" s="782"/>
      <c r="BA58" s="782"/>
      <c r="BB58" s="782"/>
      <c r="BC58" s="782"/>
      <c r="BD58" s="782"/>
      <c r="BE58" s="739"/>
      <c r="BF58" s="739"/>
      <c r="BG58" s="739"/>
      <c r="BH58" s="739"/>
      <c r="BI58" s="740"/>
      <c r="BJ58" s="56"/>
      <c r="BK58" s="56"/>
      <c r="BL58" s="56"/>
      <c r="BM58" s="56"/>
      <c r="BN58" s="56"/>
      <c r="BO58" s="55"/>
      <c r="BP58" s="55"/>
      <c r="BQ58" s="52">
        <v>52</v>
      </c>
      <c r="BR58" s="72"/>
      <c r="BS58" s="729"/>
      <c r="BT58" s="730"/>
      <c r="BU58" s="730"/>
      <c r="BV58" s="730"/>
      <c r="BW58" s="730"/>
      <c r="BX58" s="730"/>
      <c r="BY58" s="730"/>
      <c r="BZ58" s="730"/>
      <c r="CA58" s="730"/>
      <c r="CB58" s="730"/>
      <c r="CC58" s="730"/>
      <c r="CD58" s="730"/>
      <c r="CE58" s="730"/>
      <c r="CF58" s="730"/>
      <c r="CG58" s="731"/>
      <c r="CH58" s="741"/>
      <c r="CI58" s="736"/>
      <c r="CJ58" s="736"/>
      <c r="CK58" s="736"/>
      <c r="CL58" s="742"/>
      <c r="CM58" s="741"/>
      <c r="CN58" s="736"/>
      <c r="CO58" s="736"/>
      <c r="CP58" s="736"/>
      <c r="CQ58" s="742"/>
      <c r="CR58" s="741"/>
      <c r="CS58" s="736"/>
      <c r="CT58" s="736"/>
      <c r="CU58" s="736"/>
      <c r="CV58" s="742"/>
      <c r="CW58" s="741"/>
      <c r="CX58" s="736"/>
      <c r="CY58" s="736"/>
      <c r="CZ58" s="736"/>
      <c r="DA58" s="742"/>
      <c r="DB58" s="741"/>
      <c r="DC58" s="736"/>
      <c r="DD58" s="736"/>
      <c r="DE58" s="736"/>
      <c r="DF58" s="742"/>
      <c r="DG58" s="741"/>
      <c r="DH58" s="736"/>
      <c r="DI58" s="736"/>
      <c r="DJ58" s="736"/>
      <c r="DK58" s="742"/>
      <c r="DL58" s="741"/>
      <c r="DM58" s="736"/>
      <c r="DN58" s="736"/>
      <c r="DO58" s="736"/>
      <c r="DP58" s="742"/>
      <c r="DQ58" s="741"/>
      <c r="DR58" s="736"/>
      <c r="DS58" s="736"/>
      <c r="DT58" s="736"/>
      <c r="DU58" s="742"/>
      <c r="DV58" s="729"/>
      <c r="DW58" s="730"/>
      <c r="DX58" s="730"/>
      <c r="DY58" s="730"/>
      <c r="DZ58" s="743"/>
      <c r="EA58" s="48"/>
    </row>
    <row r="59" spans="1:131" ht="26.25" customHeight="1">
      <c r="A59" s="52">
        <v>32</v>
      </c>
      <c r="B59" s="729"/>
      <c r="C59" s="730"/>
      <c r="D59" s="730"/>
      <c r="E59" s="730"/>
      <c r="F59" s="730"/>
      <c r="G59" s="730"/>
      <c r="H59" s="730"/>
      <c r="I59" s="730"/>
      <c r="J59" s="730"/>
      <c r="K59" s="730"/>
      <c r="L59" s="730"/>
      <c r="M59" s="730"/>
      <c r="N59" s="730"/>
      <c r="O59" s="730"/>
      <c r="P59" s="731"/>
      <c r="Q59" s="778"/>
      <c r="R59" s="779"/>
      <c r="S59" s="779"/>
      <c r="T59" s="779"/>
      <c r="U59" s="779"/>
      <c r="V59" s="779"/>
      <c r="W59" s="779"/>
      <c r="X59" s="779"/>
      <c r="Y59" s="779"/>
      <c r="Z59" s="779"/>
      <c r="AA59" s="779"/>
      <c r="AB59" s="779"/>
      <c r="AC59" s="779"/>
      <c r="AD59" s="779"/>
      <c r="AE59" s="780"/>
      <c r="AF59" s="735"/>
      <c r="AG59" s="736"/>
      <c r="AH59" s="736"/>
      <c r="AI59" s="736"/>
      <c r="AJ59" s="737"/>
      <c r="AK59" s="781"/>
      <c r="AL59" s="779"/>
      <c r="AM59" s="779"/>
      <c r="AN59" s="779"/>
      <c r="AO59" s="779"/>
      <c r="AP59" s="779"/>
      <c r="AQ59" s="779"/>
      <c r="AR59" s="779"/>
      <c r="AS59" s="779"/>
      <c r="AT59" s="779"/>
      <c r="AU59" s="779"/>
      <c r="AV59" s="779"/>
      <c r="AW59" s="779"/>
      <c r="AX59" s="779"/>
      <c r="AY59" s="779"/>
      <c r="AZ59" s="782"/>
      <c r="BA59" s="782"/>
      <c r="BB59" s="782"/>
      <c r="BC59" s="782"/>
      <c r="BD59" s="782"/>
      <c r="BE59" s="739"/>
      <c r="BF59" s="739"/>
      <c r="BG59" s="739"/>
      <c r="BH59" s="739"/>
      <c r="BI59" s="740"/>
      <c r="BJ59" s="56"/>
      <c r="BK59" s="56"/>
      <c r="BL59" s="56"/>
      <c r="BM59" s="56"/>
      <c r="BN59" s="56"/>
      <c r="BO59" s="55"/>
      <c r="BP59" s="55"/>
      <c r="BQ59" s="52">
        <v>53</v>
      </c>
      <c r="BR59" s="72"/>
      <c r="BS59" s="729"/>
      <c r="BT59" s="730"/>
      <c r="BU59" s="730"/>
      <c r="BV59" s="730"/>
      <c r="BW59" s="730"/>
      <c r="BX59" s="730"/>
      <c r="BY59" s="730"/>
      <c r="BZ59" s="730"/>
      <c r="CA59" s="730"/>
      <c r="CB59" s="730"/>
      <c r="CC59" s="730"/>
      <c r="CD59" s="730"/>
      <c r="CE59" s="730"/>
      <c r="CF59" s="730"/>
      <c r="CG59" s="731"/>
      <c r="CH59" s="741"/>
      <c r="CI59" s="736"/>
      <c r="CJ59" s="736"/>
      <c r="CK59" s="736"/>
      <c r="CL59" s="742"/>
      <c r="CM59" s="741"/>
      <c r="CN59" s="736"/>
      <c r="CO59" s="736"/>
      <c r="CP59" s="736"/>
      <c r="CQ59" s="742"/>
      <c r="CR59" s="741"/>
      <c r="CS59" s="736"/>
      <c r="CT59" s="736"/>
      <c r="CU59" s="736"/>
      <c r="CV59" s="742"/>
      <c r="CW59" s="741"/>
      <c r="CX59" s="736"/>
      <c r="CY59" s="736"/>
      <c r="CZ59" s="736"/>
      <c r="DA59" s="742"/>
      <c r="DB59" s="741"/>
      <c r="DC59" s="736"/>
      <c r="DD59" s="736"/>
      <c r="DE59" s="736"/>
      <c r="DF59" s="742"/>
      <c r="DG59" s="741"/>
      <c r="DH59" s="736"/>
      <c r="DI59" s="736"/>
      <c r="DJ59" s="736"/>
      <c r="DK59" s="742"/>
      <c r="DL59" s="741"/>
      <c r="DM59" s="736"/>
      <c r="DN59" s="736"/>
      <c r="DO59" s="736"/>
      <c r="DP59" s="742"/>
      <c r="DQ59" s="741"/>
      <c r="DR59" s="736"/>
      <c r="DS59" s="736"/>
      <c r="DT59" s="736"/>
      <c r="DU59" s="742"/>
      <c r="DV59" s="729"/>
      <c r="DW59" s="730"/>
      <c r="DX59" s="730"/>
      <c r="DY59" s="730"/>
      <c r="DZ59" s="743"/>
      <c r="EA59" s="48"/>
    </row>
    <row r="60" spans="1:131" ht="26.25" customHeight="1">
      <c r="A60" s="52">
        <v>33</v>
      </c>
      <c r="B60" s="729"/>
      <c r="C60" s="730"/>
      <c r="D60" s="730"/>
      <c r="E60" s="730"/>
      <c r="F60" s="730"/>
      <c r="G60" s="730"/>
      <c r="H60" s="730"/>
      <c r="I60" s="730"/>
      <c r="J60" s="730"/>
      <c r="K60" s="730"/>
      <c r="L60" s="730"/>
      <c r="M60" s="730"/>
      <c r="N60" s="730"/>
      <c r="O60" s="730"/>
      <c r="P60" s="731"/>
      <c r="Q60" s="778"/>
      <c r="R60" s="779"/>
      <c r="S60" s="779"/>
      <c r="T60" s="779"/>
      <c r="U60" s="779"/>
      <c r="V60" s="779"/>
      <c r="W60" s="779"/>
      <c r="X60" s="779"/>
      <c r="Y60" s="779"/>
      <c r="Z60" s="779"/>
      <c r="AA60" s="779"/>
      <c r="AB60" s="779"/>
      <c r="AC60" s="779"/>
      <c r="AD60" s="779"/>
      <c r="AE60" s="780"/>
      <c r="AF60" s="735"/>
      <c r="AG60" s="736"/>
      <c r="AH60" s="736"/>
      <c r="AI60" s="736"/>
      <c r="AJ60" s="737"/>
      <c r="AK60" s="781"/>
      <c r="AL60" s="779"/>
      <c r="AM60" s="779"/>
      <c r="AN60" s="779"/>
      <c r="AO60" s="779"/>
      <c r="AP60" s="779"/>
      <c r="AQ60" s="779"/>
      <c r="AR60" s="779"/>
      <c r="AS60" s="779"/>
      <c r="AT60" s="779"/>
      <c r="AU60" s="779"/>
      <c r="AV60" s="779"/>
      <c r="AW60" s="779"/>
      <c r="AX60" s="779"/>
      <c r="AY60" s="779"/>
      <c r="AZ60" s="782"/>
      <c r="BA60" s="782"/>
      <c r="BB60" s="782"/>
      <c r="BC60" s="782"/>
      <c r="BD60" s="782"/>
      <c r="BE60" s="739"/>
      <c r="BF60" s="739"/>
      <c r="BG60" s="739"/>
      <c r="BH60" s="739"/>
      <c r="BI60" s="740"/>
      <c r="BJ60" s="56"/>
      <c r="BK60" s="56"/>
      <c r="BL60" s="56"/>
      <c r="BM60" s="56"/>
      <c r="BN60" s="56"/>
      <c r="BO60" s="55"/>
      <c r="BP60" s="55"/>
      <c r="BQ60" s="52">
        <v>54</v>
      </c>
      <c r="BR60" s="72"/>
      <c r="BS60" s="729"/>
      <c r="BT60" s="730"/>
      <c r="BU60" s="730"/>
      <c r="BV60" s="730"/>
      <c r="BW60" s="730"/>
      <c r="BX60" s="730"/>
      <c r="BY60" s="730"/>
      <c r="BZ60" s="730"/>
      <c r="CA60" s="730"/>
      <c r="CB60" s="730"/>
      <c r="CC60" s="730"/>
      <c r="CD60" s="730"/>
      <c r="CE60" s="730"/>
      <c r="CF60" s="730"/>
      <c r="CG60" s="731"/>
      <c r="CH60" s="741"/>
      <c r="CI60" s="736"/>
      <c r="CJ60" s="736"/>
      <c r="CK60" s="736"/>
      <c r="CL60" s="742"/>
      <c r="CM60" s="741"/>
      <c r="CN60" s="736"/>
      <c r="CO60" s="736"/>
      <c r="CP60" s="736"/>
      <c r="CQ60" s="742"/>
      <c r="CR60" s="741"/>
      <c r="CS60" s="736"/>
      <c r="CT60" s="736"/>
      <c r="CU60" s="736"/>
      <c r="CV60" s="742"/>
      <c r="CW60" s="741"/>
      <c r="CX60" s="736"/>
      <c r="CY60" s="736"/>
      <c r="CZ60" s="736"/>
      <c r="DA60" s="742"/>
      <c r="DB60" s="741"/>
      <c r="DC60" s="736"/>
      <c r="DD60" s="736"/>
      <c r="DE60" s="736"/>
      <c r="DF60" s="742"/>
      <c r="DG60" s="741"/>
      <c r="DH60" s="736"/>
      <c r="DI60" s="736"/>
      <c r="DJ60" s="736"/>
      <c r="DK60" s="742"/>
      <c r="DL60" s="741"/>
      <c r="DM60" s="736"/>
      <c r="DN60" s="736"/>
      <c r="DO60" s="736"/>
      <c r="DP60" s="742"/>
      <c r="DQ60" s="741"/>
      <c r="DR60" s="736"/>
      <c r="DS60" s="736"/>
      <c r="DT60" s="736"/>
      <c r="DU60" s="742"/>
      <c r="DV60" s="729"/>
      <c r="DW60" s="730"/>
      <c r="DX60" s="730"/>
      <c r="DY60" s="730"/>
      <c r="DZ60" s="743"/>
      <c r="EA60" s="48"/>
    </row>
    <row r="61" spans="1:131" ht="26.25" customHeight="1">
      <c r="A61" s="52">
        <v>34</v>
      </c>
      <c r="B61" s="729"/>
      <c r="C61" s="730"/>
      <c r="D61" s="730"/>
      <c r="E61" s="730"/>
      <c r="F61" s="730"/>
      <c r="G61" s="730"/>
      <c r="H61" s="730"/>
      <c r="I61" s="730"/>
      <c r="J61" s="730"/>
      <c r="K61" s="730"/>
      <c r="L61" s="730"/>
      <c r="M61" s="730"/>
      <c r="N61" s="730"/>
      <c r="O61" s="730"/>
      <c r="P61" s="731"/>
      <c r="Q61" s="778"/>
      <c r="R61" s="779"/>
      <c r="S61" s="779"/>
      <c r="T61" s="779"/>
      <c r="U61" s="779"/>
      <c r="V61" s="779"/>
      <c r="W61" s="779"/>
      <c r="X61" s="779"/>
      <c r="Y61" s="779"/>
      <c r="Z61" s="779"/>
      <c r="AA61" s="779"/>
      <c r="AB61" s="779"/>
      <c r="AC61" s="779"/>
      <c r="AD61" s="779"/>
      <c r="AE61" s="780"/>
      <c r="AF61" s="735"/>
      <c r="AG61" s="736"/>
      <c r="AH61" s="736"/>
      <c r="AI61" s="736"/>
      <c r="AJ61" s="737"/>
      <c r="AK61" s="781"/>
      <c r="AL61" s="779"/>
      <c r="AM61" s="779"/>
      <c r="AN61" s="779"/>
      <c r="AO61" s="779"/>
      <c r="AP61" s="779"/>
      <c r="AQ61" s="779"/>
      <c r="AR61" s="779"/>
      <c r="AS61" s="779"/>
      <c r="AT61" s="779"/>
      <c r="AU61" s="779"/>
      <c r="AV61" s="779"/>
      <c r="AW61" s="779"/>
      <c r="AX61" s="779"/>
      <c r="AY61" s="779"/>
      <c r="AZ61" s="782"/>
      <c r="BA61" s="782"/>
      <c r="BB61" s="782"/>
      <c r="BC61" s="782"/>
      <c r="BD61" s="782"/>
      <c r="BE61" s="739"/>
      <c r="BF61" s="739"/>
      <c r="BG61" s="739"/>
      <c r="BH61" s="739"/>
      <c r="BI61" s="740"/>
      <c r="BJ61" s="56"/>
      <c r="BK61" s="56"/>
      <c r="BL61" s="56"/>
      <c r="BM61" s="56"/>
      <c r="BN61" s="56"/>
      <c r="BO61" s="55"/>
      <c r="BP61" s="55"/>
      <c r="BQ61" s="52">
        <v>55</v>
      </c>
      <c r="BR61" s="72"/>
      <c r="BS61" s="729"/>
      <c r="BT61" s="730"/>
      <c r="BU61" s="730"/>
      <c r="BV61" s="730"/>
      <c r="BW61" s="730"/>
      <c r="BX61" s="730"/>
      <c r="BY61" s="730"/>
      <c r="BZ61" s="730"/>
      <c r="CA61" s="730"/>
      <c r="CB61" s="730"/>
      <c r="CC61" s="730"/>
      <c r="CD61" s="730"/>
      <c r="CE61" s="730"/>
      <c r="CF61" s="730"/>
      <c r="CG61" s="731"/>
      <c r="CH61" s="741"/>
      <c r="CI61" s="736"/>
      <c r="CJ61" s="736"/>
      <c r="CK61" s="736"/>
      <c r="CL61" s="742"/>
      <c r="CM61" s="741"/>
      <c r="CN61" s="736"/>
      <c r="CO61" s="736"/>
      <c r="CP61" s="736"/>
      <c r="CQ61" s="742"/>
      <c r="CR61" s="741"/>
      <c r="CS61" s="736"/>
      <c r="CT61" s="736"/>
      <c r="CU61" s="736"/>
      <c r="CV61" s="742"/>
      <c r="CW61" s="741"/>
      <c r="CX61" s="736"/>
      <c r="CY61" s="736"/>
      <c r="CZ61" s="736"/>
      <c r="DA61" s="742"/>
      <c r="DB61" s="741"/>
      <c r="DC61" s="736"/>
      <c r="DD61" s="736"/>
      <c r="DE61" s="736"/>
      <c r="DF61" s="742"/>
      <c r="DG61" s="741"/>
      <c r="DH61" s="736"/>
      <c r="DI61" s="736"/>
      <c r="DJ61" s="736"/>
      <c r="DK61" s="742"/>
      <c r="DL61" s="741"/>
      <c r="DM61" s="736"/>
      <c r="DN61" s="736"/>
      <c r="DO61" s="736"/>
      <c r="DP61" s="742"/>
      <c r="DQ61" s="741"/>
      <c r="DR61" s="736"/>
      <c r="DS61" s="736"/>
      <c r="DT61" s="736"/>
      <c r="DU61" s="742"/>
      <c r="DV61" s="729"/>
      <c r="DW61" s="730"/>
      <c r="DX61" s="730"/>
      <c r="DY61" s="730"/>
      <c r="DZ61" s="743"/>
      <c r="EA61" s="48"/>
    </row>
    <row r="62" spans="1:131" ht="26.25" customHeight="1">
      <c r="A62" s="52">
        <v>35</v>
      </c>
      <c r="B62" s="729"/>
      <c r="C62" s="730"/>
      <c r="D62" s="730"/>
      <c r="E62" s="730"/>
      <c r="F62" s="730"/>
      <c r="G62" s="730"/>
      <c r="H62" s="730"/>
      <c r="I62" s="730"/>
      <c r="J62" s="730"/>
      <c r="K62" s="730"/>
      <c r="L62" s="730"/>
      <c r="M62" s="730"/>
      <c r="N62" s="730"/>
      <c r="O62" s="730"/>
      <c r="P62" s="731"/>
      <c r="Q62" s="778"/>
      <c r="R62" s="779"/>
      <c r="S62" s="779"/>
      <c r="T62" s="779"/>
      <c r="U62" s="779"/>
      <c r="V62" s="779"/>
      <c r="W62" s="779"/>
      <c r="X62" s="779"/>
      <c r="Y62" s="779"/>
      <c r="Z62" s="779"/>
      <c r="AA62" s="779"/>
      <c r="AB62" s="779"/>
      <c r="AC62" s="779"/>
      <c r="AD62" s="779"/>
      <c r="AE62" s="780"/>
      <c r="AF62" s="735"/>
      <c r="AG62" s="736"/>
      <c r="AH62" s="736"/>
      <c r="AI62" s="736"/>
      <c r="AJ62" s="737"/>
      <c r="AK62" s="781"/>
      <c r="AL62" s="779"/>
      <c r="AM62" s="779"/>
      <c r="AN62" s="779"/>
      <c r="AO62" s="779"/>
      <c r="AP62" s="779"/>
      <c r="AQ62" s="779"/>
      <c r="AR62" s="779"/>
      <c r="AS62" s="779"/>
      <c r="AT62" s="779"/>
      <c r="AU62" s="779"/>
      <c r="AV62" s="779"/>
      <c r="AW62" s="779"/>
      <c r="AX62" s="779"/>
      <c r="AY62" s="779"/>
      <c r="AZ62" s="782"/>
      <c r="BA62" s="782"/>
      <c r="BB62" s="782"/>
      <c r="BC62" s="782"/>
      <c r="BD62" s="782"/>
      <c r="BE62" s="739"/>
      <c r="BF62" s="739"/>
      <c r="BG62" s="739"/>
      <c r="BH62" s="739"/>
      <c r="BI62" s="740"/>
      <c r="BJ62" s="783" t="s">
        <v>458</v>
      </c>
      <c r="BK62" s="744"/>
      <c r="BL62" s="744"/>
      <c r="BM62" s="744"/>
      <c r="BN62" s="745"/>
      <c r="BO62" s="55"/>
      <c r="BP62" s="55"/>
      <c r="BQ62" s="52">
        <v>56</v>
      </c>
      <c r="BR62" s="72"/>
      <c r="BS62" s="729"/>
      <c r="BT62" s="730"/>
      <c r="BU62" s="730"/>
      <c r="BV62" s="730"/>
      <c r="BW62" s="730"/>
      <c r="BX62" s="730"/>
      <c r="BY62" s="730"/>
      <c r="BZ62" s="730"/>
      <c r="CA62" s="730"/>
      <c r="CB62" s="730"/>
      <c r="CC62" s="730"/>
      <c r="CD62" s="730"/>
      <c r="CE62" s="730"/>
      <c r="CF62" s="730"/>
      <c r="CG62" s="731"/>
      <c r="CH62" s="741"/>
      <c r="CI62" s="736"/>
      <c r="CJ62" s="736"/>
      <c r="CK62" s="736"/>
      <c r="CL62" s="742"/>
      <c r="CM62" s="741"/>
      <c r="CN62" s="736"/>
      <c r="CO62" s="736"/>
      <c r="CP62" s="736"/>
      <c r="CQ62" s="742"/>
      <c r="CR62" s="741"/>
      <c r="CS62" s="736"/>
      <c r="CT62" s="736"/>
      <c r="CU62" s="736"/>
      <c r="CV62" s="742"/>
      <c r="CW62" s="741"/>
      <c r="CX62" s="736"/>
      <c r="CY62" s="736"/>
      <c r="CZ62" s="736"/>
      <c r="DA62" s="742"/>
      <c r="DB62" s="741"/>
      <c r="DC62" s="736"/>
      <c r="DD62" s="736"/>
      <c r="DE62" s="736"/>
      <c r="DF62" s="742"/>
      <c r="DG62" s="741"/>
      <c r="DH62" s="736"/>
      <c r="DI62" s="736"/>
      <c r="DJ62" s="736"/>
      <c r="DK62" s="742"/>
      <c r="DL62" s="741"/>
      <c r="DM62" s="736"/>
      <c r="DN62" s="736"/>
      <c r="DO62" s="736"/>
      <c r="DP62" s="742"/>
      <c r="DQ62" s="741"/>
      <c r="DR62" s="736"/>
      <c r="DS62" s="736"/>
      <c r="DT62" s="736"/>
      <c r="DU62" s="742"/>
      <c r="DV62" s="729"/>
      <c r="DW62" s="730"/>
      <c r="DX62" s="730"/>
      <c r="DY62" s="730"/>
      <c r="DZ62" s="743"/>
      <c r="EA62" s="48"/>
    </row>
    <row r="63" spans="1:131" ht="26.25" customHeight="1" thickBot="1">
      <c r="A63" s="53" t="s">
        <v>249</v>
      </c>
      <c r="B63" s="746" t="s">
        <v>374</v>
      </c>
      <c r="C63" s="747"/>
      <c r="D63" s="747"/>
      <c r="E63" s="747"/>
      <c r="F63" s="747"/>
      <c r="G63" s="747"/>
      <c r="H63" s="747"/>
      <c r="I63" s="747"/>
      <c r="J63" s="747"/>
      <c r="K63" s="747"/>
      <c r="L63" s="747"/>
      <c r="M63" s="747"/>
      <c r="N63" s="747"/>
      <c r="O63" s="747"/>
      <c r="P63" s="748"/>
      <c r="Q63" s="790"/>
      <c r="R63" s="755"/>
      <c r="S63" s="755"/>
      <c r="T63" s="755"/>
      <c r="U63" s="755"/>
      <c r="V63" s="755"/>
      <c r="W63" s="755"/>
      <c r="X63" s="755"/>
      <c r="Y63" s="755"/>
      <c r="Z63" s="755"/>
      <c r="AA63" s="755"/>
      <c r="AB63" s="755"/>
      <c r="AC63" s="755"/>
      <c r="AD63" s="755"/>
      <c r="AE63" s="791"/>
      <c r="AF63" s="752">
        <v>7490</v>
      </c>
      <c r="AG63" s="750"/>
      <c r="AH63" s="750"/>
      <c r="AI63" s="750"/>
      <c r="AJ63" s="753"/>
      <c r="AK63" s="754"/>
      <c r="AL63" s="755"/>
      <c r="AM63" s="755"/>
      <c r="AN63" s="755"/>
      <c r="AO63" s="755"/>
      <c r="AP63" s="750">
        <v>46941</v>
      </c>
      <c r="AQ63" s="750"/>
      <c r="AR63" s="750"/>
      <c r="AS63" s="750"/>
      <c r="AT63" s="750"/>
      <c r="AU63" s="750">
        <v>17371</v>
      </c>
      <c r="AV63" s="750"/>
      <c r="AW63" s="750"/>
      <c r="AX63" s="750"/>
      <c r="AY63" s="750"/>
      <c r="AZ63" s="792"/>
      <c r="BA63" s="792"/>
      <c r="BB63" s="792"/>
      <c r="BC63" s="792"/>
      <c r="BD63" s="792"/>
      <c r="BE63" s="756"/>
      <c r="BF63" s="756"/>
      <c r="BG63" s="756"/>
      <c r="BH63" s="756"/>
      <c r="BI63" s="757"/>
      <c r="BJ63" s="758" t="s">
        <v>192</v>
      </c>
      <c r="BK63" s="759"/>
      <c r="BL63" s="759"/>
      <c r="BM63" s="759"/>
      <c r="BN63" s="760"/>
      <c r="BO63" s="55"/>
      <c r="BP63" s="55"/>
      <c r="BQ63" s="52">
        <v>57</v>
      </c>
      <c r="BR63" s="72"/>
      <c r="BS63" s="729"/>
      <c r="BT63" s="730"/>
      <c r="BU63" s="730"/>
      <c r="BV63" s="730"/>
      <c r="BW63" s="730"/>
      <c r="BX63" s="730"/>
      <c r="BY63" s="730"/>
      <c r="BZ63" s="730"/>
      <c r="CA63" s="730"/>
      <c r="CB63" s="730"/>
      <c r="CC63" s="730"/>
      <c r="CD63" s="730"/>
      <c r="CE63" s="730"/>
      <c r="CF63" s="730"/>
      <c r="CG63" s="731"/>
      <c r="CH63" s="741"/>
      <c r="CI63" s="736"/>
      <c r="CJ63" s="736"/>
      <c r="CK63" s="736"/>
      <c r="CL63" s="742"/>
      <c r="CM63" s="741"/>
      <c r="CN63" s="736"/>
      <c r="CO63" s="736"/>
      <c r="CP63" s="736"/>
      <c r="CQ63" s="742"/>
      <c r="CR63" s="741"/>
      <c r="CS63" s="736"/>
      <c r="CT63" s="736"/>
      <c r="CU63" s="736"/>
      <c r="CV63" s="742"/>
      <c r="CW63" s="741"/>
      <c r="CX63" s="736"/>
      <c r="CY63" s="736"/>
      <c r="CZ63" s="736"/>
      <c r="DA63" s="742"/>
      <c r="DB63" s="741"/>
      <c r="DC63" s="736"/>
      <c r="DD63" s="736"/>
      <c r="DE63" s="736"/>
      <c r="DF63" s="742"/>
      <c r="DG63" s="741"/>
      <c r="DH63" s="736"/>
      <c r="DI63" s="736"/>
      <c r="DJ63" s="736"/>
      <c r="DK63" s="742"/>
      <c r="DL63" s="741"/>
      <c r="DM63" s="736"/>
      <c r="DN63" s="736"/>
      <c r="DO63" s="736"/>
      <c r="DP63" s="742"/>
      <c r="DQ63" s="741"/>
      <c r="DR63" s="736"/>
      <c r="DS63" s="736"/>
      <c r="DT63" s="736"/>
      <c r="DU63" s="742"/>
      <c r="DV63" s="729"/>
      <c r="DW63" s="730"/>
      <c r="DX63" s="730"/>
      <c r="DY63" s="730"/>
      <c r="DZ63" s="743"/>
      <c r="EA63" s="48"/>
    </row>
    <row r="64" spans="1:131" ht="26.25"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29"/>
      <c r="BT64" s="730"/>
      <c r="BU64" s="730"/>
      <c r="BV64" s="730"/>
      <c r="BW64" s="730"/>
      <c r="BX64" s="730"/>
      <c r="BY64" s="730"/>
      <c r="BZ64" s="730"/>
      <c r="CA64" s="730"/>
      <c r="CB64" s="730"/>
      <c r="CC64" s="730"/>
      <c r="CD64" s="730"/>
      <c r="CE64" s="730"/>
      <c r="CF64" s="730"/>
      <c r="CG64" s="731"/>
      <c r="CH64" s="741"/>
      <c r="CI64" s="736"/>
      <c r="CJ64" s="736"/>
      <c r="CK64" s="736"/>
      <c r="CL64" s="742"/>
      <c r="CM64" s="741"/>
      <c r="CN64" s="736"/>
      <c r="CO64" s="736"/>
      <c r="CP64" s="736"/>
      <c r="CQ64" s="742"/>
      <c r="CR64" s="741"/>
      <c r="CS64" s="736"/>
      <c r="CT64" s="736"/>
      <c r="CU64" s="736"/>
      <c r="CV64" s="742"/>
      <c r="CW64" s="741"/>
      <c r="CX64" s="736"/>
      <c r="CY64" s="736"/>
      <c r="CZ64" s="736"/>
      <c r="DA64" s="742"/>
      <c r="DB64" s="741"/>
      <c r="DC64" s="736"/>
      <c r="DD64" s="736"/>
      <c r="DE64" s="736"/>
      <c r="DF64" s="742"/>
      <c r="DG64" s="741"/>
      <c r="DH64" s="736"/>
      <c r="DI64" s="736"/>
      <c r="DJ64" s="736"/>
      <c r="DK64" s="742"/>
      <c r="DL64" s="741"/>
      <c r="DM64" s="736"/>
      <c r="DN64" s="736"/>
      <c r="DO64" s="736"/>
      <c r="DP64" s="742"/>
      <c r="DQ64" s="741"/>
      <c r="DR64" s="736"/>
      <c r="DS64" s="736"/>
      <c r="DT64" s="736"/>
      <c r="DU64" s="742"/>
      <c r="DV64" s="729"/>
      <c r="DW64" s="730"/>
      <c r="DX64" s="730"/>
      <c r="DY64" s="730"/>
      <c r="DZ64" s="743"/>
      <c r="EA64" s="48"/>
    </row>
    <row r="65" spans="1:131" ht="26.25" customHeight="1">
      <c r="A65" s="56" t="s">
        <v>445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29"/>
      <c r="BT65" s="730"/>
      <c r="BU65" s="730"/>
      <c r="BV65" s="730"/>
      <c r="BW65" s="730"/>
      <c r="BX65" s="730"/>
      <c r="BY65" s="730"/>
      <c r="BZ65" s="730"/>
      <c r="CA65" s="730"/>
      <c r="CB65" s="730"/>
      <c r="CC65" s="730"/>
      <c r="CD65" s="730"/>
      <c r="CE65" s="730"/>
      <c r="CF65" s="730"/>
      <c r="CG65" s="731"/>
      <c r="CH65" s="741"/>
      <c r="CI65" s="736"/>
      <c r="CJ65" s="736"/>
      <c r="CK65" s="736"/>
      <c r="CL65" s="742"/>
      <c r="CM65" s="741"/>
      <c r="CN65" s="736"/>
      <c r="CO65" s="736"/>
      <c r="CP65" s="736"/>
      <c r="CQ65" s="742"/>
      <c r="CR65" s="741"/>
      <c r="CS65" s="736"/>
      <c r="CT65" s="736"/>
      <c r="CU65" s="736"/>
      <c r="CV65" s="742"/>
      <c r="CW65" s="741"/>
      <c r="CX65" s="736"/>
      <c r="CY65" s="736"/>
      <c r="CZ65" s="736"/>
      <c r="DA65" s="742"/>
      <c r="DB65" s="741"/>
      <c r="DC65" s="736"/>
      <c r="DD65" s="736"/>
      <c r="DE65" s="736"/>
      <c r="DF65" s="742"/>
      <c r="DG65" s="741"/>
      <c r="DH65" s="736"/>
      <c r="DI65" s="736"/>
      <c r="DJ65" s="736"/>
      <c r="DK65" s="742"/>
      <c r="DL65" s="741"/>
      <c r="DM65" s="736"/>
      <c r="DN65" s="736"/>
      <c r="DO65" s="736"/>
      <c r="DP65" s="742"/>
      <c r="DQ65" s="741"/>
      <c r="DR65" s="736"/>
      <c r="DS65" s="736"/>
      <c r="DT65" s="736"/>
      <c r="DU65" s="742"/>
      <c r="DV65" s="729"/>
      <c r="DW65" s="730"/>
      <c r="DX65" s="730"/>
      <c r="DY65" s="730"/>
      <c r="DZ65" s="743"/>
      <c r="EA65" s="48"/>
    </row>
    <row r="66" spans="1:131" ht="26.25" customHeight="1">
      <c r="A66" s="715" t="s">
        <v>409</v>
      </c>
      <c r="B66" s="716"/>
      <c r="C66" s="716"/>
      <c r="D66" s="716"/>
      <c r="E66" s="716"/>
      <c r="F66" s="716"/>
      <c r="G66" s="716"/>
      <c r="H66" s="716"/>
      <c r="I66" s="716"/>
      <c r="J66" s="716"/>
      <c r="K66" s="716"/>
      <c r="L66" s="716"/>
      <c r="M66" s="716"/>
      <c r="N66" s="716"/>
      <c r="O66" s="716"/>
      <c r="P66" s="717"/>
      <c r="Q66" s="709" t="s">
        <v>448</v>
      </c>
      <c r="R66" s="710"/>
      <c r="S66" s="710"/>
      <c r="T66" s="710"/>
      <c r="U66" s="721"/>
      <c r="V66" s="709" t="s">
        <v>449</v>
      </c>
      <c r="W66" s="710"/>
      <c r="X66" s="710"/>
      <c r="Y66" s="710"/>
      <c r="Z66" s="721"/>
      <c r="AA66" s="709" t="s">
        <v>450</v>
      </c>
      <c r="AB66" s="710"/>
      <c r="AC66" s="710"/>
      <c r="AD66" s="710"/>
      <c r="AE66" s="721"/>
      <c r="AF66" s="1036" t="s">
        <v>245</v>
      </c>
      <c r="AG66" s="1031"/>
      <c r="AH66" s="1031"/>
      <c r="AI66" s="1031"/>
      <c r="AJ66" s="1037"/>
      <c r="AK66" s="709" t="s">
        <v>385</v>
      </c>
      <c r="AL66" s="716"/>
      <c r="AM66" s="716"/>
      <c r="AN66" s="716"/>
      <c r="AO66" s="717"/>
      <c r="AP66" s="709" t="s">
        <v>358</v>
      </c>
      <c r="AQ66" s="710"/>
      <c r="AR66" s="710"/>
      <c r="AS66" s="710"/>
      <c r="AT66" s="721"/>
      <c r="AU66" s="709" t="s">
        <v>459</v>
      </c>
      <c r="AV66" s="710"/>
      <c r="AW66" s="710"/>
      <c r="AX66" s="710"/>
      <c r="AY66" s="721"/>
      <c r="AZ66" s="709" t="s">
        <v>439</v>
      </c>
      <c r="BA66" s="710"/>
      <c r="BB66" s="710"/>
      <c r="BC66" s="710"/>
      <c r="BD66" s="711"/>
      <c r="BE66" s="55"/>
      <c r="BF66" s="55"/>
      <c r="BG66" s="55"/>
      <c r="BH66" s="55"/>
      <c r="BI66" s="55"/>
      <c r="BJ66" s="55"/>
      <c r="BK66" s="55"/>
      <c r="BL66" s="55"/>
      <c r="BM66" s="55"/>
      <c r="BN66" s="55"/>
      <c r="BO66" s="55"/>
      <c r="BP66" s="55"/>
      <c r="BQ66" s="52">
        <v>60</v>
      </c>
      <c r="BR66" s="73"/>
      <c r="BS66" s="787"/>
      <c r="BT66" s="788"/>
      <c r="BU66" s="788"/>
      <c r="BV66" s="788"/>
      <c r="BW66" s="788"/>
      <c r="BX66" s="788"/>
      <c r="BY66" s="788"/>
      <c r="BZ66" s="788"/>
      <c r="CA66" s="788"/>
      <c r="CB66" s="788"/>
      <c r="CC66" s="788"/>
      <c r="CD66" s="788"/>
      <c r="CE66" s="788"/>
      <c r="CF66" s="788"/>
      <c r="CG66" s="793"/>
      <c r="CH66" s="784"/>
      <c r="CI66" s="785"/>
      <c r="CJ66" s="785"/>
      <c r="CK66" s="785"/>
      <c r="CL66" s="786"/>
      <c r="CM66" s="784"/>
      <c r="CN66" s="785"/>
      <c r="CO66" s="785"/>
      <c r="CP66" s="785"/>
      <c r="CQ66" s="786"/>
      <c r="CR66" s="784"/>
      <c r="CS66" s="785"/>
      <c r="CT66" s="785"/>
      <c r="CU66" s="785"/>
      <c r="CV66" s="786"/>
      <c r="CW66" s="784"/>
      <c r="CX66" s="785"/>
      <c r="CY66" s="785"/>
      <c r="CZ66" s="785"/>
      <c r="DA66" s="786"/>
      <c r="DB66" s="784"/>
      <c r="DC66" s="785"/>
      <c r="DD66" s="785"/>
      <c r="DE66" s="785"/>
      <c r="DF66" s="786"/>
      <c r="DG66" s="784"/>
      <c r="DH66" s="785"/>
      <c r="DI66" s="785"/>
      <c r="DJ66" s="785"/>
      <c r="DK66" s="786"/>
      <c r="DL66" s="784"/>
      <c r="DM66" s="785"/>
      <c r="DN66" s="785"/>
      <c r="DO66" s="785"/>
      <c r="DP66" s="786"/>
      <c r="DQ66" s="784"/>
      <c r="DR66" s="785"/>
      <c r="DS66" s="785"/>
      <c r="DT66" s="785"/>
      <c r="DU66" s="786"/>
      <c r="DV66" s="787"/>
      <c r="DW66" s="788"/>
      <c r="DX66" s="788"/>
      <c r="DY66" s="788"/>
      <c r="DZ66" s="789"/>
      <c r="EA66" s="48"/>
    </row>
    <row r="67" spans="1:131" ht="26.25" customHeight="1">
      <c r="A67" s="718"/>
      <c r="B67" s="719"/>
      <c r="C67" s="719"/>
      <c r="D67" s="719"/>
      <c r="E67" s="719"/>
      <c r="F67" s="719"/>
      <c r="G67" s="719"/>
      <c r="H67" s="719"/>
      <c r="I67" s="719"/>
      <c r="J67" s="719"/>
      <c r="K67" s="719"/>
      <c r="L67" s="719"/>
      <c r="M67" s="719"/>
      <c r="N67" s="719"/>
      <c r="O67" s="719"/>
      <c r="P67" s="720"/>
      <c r="Q67" s="712"/>
      <c r="R67" s="713"/>
      <c r="S67" s="713"/>
      <c r="T67" s="713"/>
      <c r="U67" s="722"/>
      <c r="V67" s="712"/>
      <c r="W67" s="713"/>
      <c r="X67" s="713"/>
      <c r="Y67" s="713"/>
      <c r="Z67" s="722"/>
      <c r="AA67" s="712"/>
      <c r="AB67" s="713"/>
      <c r="AC67" s="713"/>
      <c r="AD67" s="713"/>
      <c r="AE67" s="722"/>
      <c r="AF67" s="1038"/>
      <c r="AG67" s="1034"/>
      <c r="AH67" s="1034"/>
      <c r="AI67" s="1034"/>
      <c r="AJ67" s="1039"/>
      <c r="AK67" s="1040"/>
      <c r="AL67" s="719"/>
      <c r="AM67" s="719"/>
      <c r="AN67" s="719"/>
      <c r="AO67" s="720"/>
      <c r="AP67" s="712"/>
      <c r="AQ67" s="713"/>
      <c r="AR67" s="713"/>
      <c r="AS67" s="713"/>
      <c r="AT67" s="722"/>
      <c r="AU67" s="712"/>
      <c r="AV67" s="713"/>
      <c r="AW67" s="713"/>
      <c r="AX67" s="713"/>
      <c r="AY67" s="722"/>
      <c r="AZ67" s="712"/>
      <c r="BA67" s="713"/>
      <c r="BB67" s="713"/>
      <c r="BC67" s="713"/>
      <c r="BD67" s="714"/>
      <c r="BE67" s="55"/>
      <c r="BF67" s="55"/>
      <c r="BG67" s="55"/>
      <c r="BH67" s="55"/>
      <c r="BI67" s="55"/>
      <c r="BJ67" s="55"/>
      <c r="BK67" s="55"/>
      <c r="BL67" s="55"/>
      <c r="BM67" s="55"/>
      <c r="BN67" s="55"/>
      <c r="BO67" s="55"/>
      <c r="BP67" s="55"/>
      <c r="BQ67" s="52">
        <v>61</v>
      </c>
      <c r="BR67" s="73"/>
      <c r="BS67" s="787"/>
      <c r="BT67" s="788"/>
      <c r="BU67" s="788"/>
      <c r="BV67" s="788"/>
      <c r="BW67" s="788"/>
      <c r="BX67" s="788"/>
      <c r="BY67" s="788"/>
      <c r="BZ67" s="788"/>
      <c r="CA67" s="788"/>
      <c r="CB67" s="788"/>
      <c r="CC67" s="788"/>
      <c r="CD67" s="788"/>
      <c r="CE67" s="788"/>
      <c r="CF67" s="788"/>
      <c r="CG67" s="793"/>
      <c r="CH67" s="784"/>
      <c r="CI67" s="785"/>
      <c r="CJ67" s="785"/>
      <c r="CK67" s="785"/>
      <c r="CL67" s="786"/>
      <c r="CM67" s="784"/>
      <c r="CN67" s="785"/>
      <c r="CO67" s="785"/>
      <c r="CP67" s="785"/>
      <c r="CQ67" s="786"/>
      <c r="CR67" s="784"/>
      <c r="CS67" s="785"/>
      <c r="CT67" s="785"/>
      <c r="CU67" s="785"/>
      <c r="CV67" s="786"/>
      <c r="CW67" s="784"/>
      <c r="CX67" s="785"/>
      <c r="CY67" s="785"/>
      <c r="CZ67" s="785"/>
      <c r="DA67" s="786"/>
      <c r="DB67" s="784"/>
      <c r="DC67" s="785"/>
      <c r="DD67" s="785"/>
      <c r="DE67" s="785"/>
      <c r="DF67" s="786"/>
      <c r="DG67" s="784"/>
      <c r="DH67" s="785"/>
      <c r="DI67" s="785"/>
      <c r="DJ67" s="785"/>
      <c r="DK67" s="786"/>
      <c r="DL67" s="784"/>
      <c r="DM67" s="785"/>
      <c r="DN67" s="785"/>
      <c r="DO67" s="785"/>
      <c r="DP67" s="786"/>
      <c r="DQ67" s="784"/>
      <c r="DR67" s="785"/>
      <c r="DS67" s="785"/>
      <c r="DT67" s="785"/>
      <c r="DU67" s="786"/>
      <c r="DV67" s="787"/>
      <c r="DW67" s="788"/>
      <c r="DX67" s="788"/>
      <c r="DY67" s="788"/>
      <c r="DZ67" s="789"/>
      <c r="EA67" s="48"/>
    </row>
    <row r="68" spans="1:131" ht="26.25" customHeight="1" thickTop="1">
      <c r="A68" s="51">
        <v>1</v>
      </c>
      <c r="B68" s="800" t="s">
        <v>533</v>
      </c>
      <c r="C68" s="801"/>
      <c r="D68" s="801"/>
      <c r="E68" s="801"/>
      <c r="F68" s="801"/>
      <c r="G68" s="801"/>
      <c r="H68" s="801"/>
      <c r="I68" s="801"/>
      <c r="J68" s="801"/>
      <c r="K68" s="801"/>
      <c r="L68" s="801"/>
      <c r="M68" s="801"/>
      <c r="N68" s="801"/>
      <c r="O68" s="801"/>
      <c r="P68" s="802"/>
      <c r="Q68" s="696">
        <v>360.483</v>
      </c>
      <c r="R68" s="697"/>
      <c r="S68" s="697"/>
      <c r="T68" s="697"/>
      <c r="U68" s="697"/>
      <c r="V68" s="697">
        <v>327.202</v>
      </c>
      <c r="W68" s="697"/>
      <c r="X68" s="697"/>
      <c r="Y68" s="697"/>
      <c r="Z68" s="697"/>
      <c r="AA68" s="697">
        <v>33.280999999999999</v>
      </c>
      <c r="AB68" s="697"/>
      <c r="AC68" s="697"/>
      <c r="AD68" s="697"/>
      <c r="AE68" s="697"/>
      <c r="AF68" s="697">
        <v>33.280999999999999</v>
      </c>
      <c r="AG68" s="697"/>
      <c r="AH68" s="697"/>
      <c r="AI68" s="697"/>
      <c r="AJ68" s="697"/>
      <c r="AK68" s="697">
        <v>40.051000000000002</v>
      </c>
      <c r="AL68" s="697"/>
      <c r="AM68" s="697"/>
      <c r="AN68" s="697"/>
      <c r="AO68" s="697"/>
      <c r="AP68" s="697" t="s">
        <v>545</v>
      </c>
      <c r="AQ68" s="697"/>
      <c r="AR68" s="697"/>
      <c r="AS68" s="697"/>
      <c r="AT68" s="697"/>
      <c r="AU68" s="697" t="s">
        <v>545</v>
      </c>
      <c r="AV68" s="697"/>
      <c r="AW68" s="697"/>
      <c r="AX68" s="697"/>
      <c r="AY68" s="697"/>
      <c r="AZ68" s="803"/>
      <c r="BA68" s="803"/>
      <c r="BB68" s="803"/>
      <c r="BC68" s="803"/>
      <c r="BD68" s="804"/>
      <c r="BE68" s="55"/>
      <c r="BF68" s="55"/>
      <c r="BG68" s="55"/>
      <c r="BH68" s="55"/>
      <c r="BI68" s="55"/>
      <c r="BJ68" s="55"/>
      <c r="BK68" s="55"/>
      <c r="BL68" s="55"/>
      <c r="BM68" s="55"/>
      <c r="BN68" s="55"/>
      <c r="BO68" s="55"/>
      <c r="BP68" s="55"/>
      <c r="BQ68" s="52">
        <v>62</v>
      </c>
      <c r="BR68" s="73"/>
      <c r="BS68" s="787"/>
      <c r="BT68" s="788"/>
      <c r="BU68" s="788"/>
      <c r="BV68" s="788"/>
      <c r="BW68" s="788"/>
      <c r="BX68" s="788"/>
      <c r="BY68" s="788"/>
      <c r="BZ68" s="788"/>
      <c r="CA68" s="788"/>
      <c r="CB68" s="788"/>
      <c r="CC68" s="788"/>
      <c r="CD68" s="788"/>
      <c r="CE68" s="788"/>
      <c r="CF68" s="788"/>
      <c r="CG68" s="793"/>
      <c r="CH68" s="784"/>
      <c r="CI68" s="785"/>
      <c r="CJ68" s="785"/>
      <c r="CK68" s="785"/>
      <c r="CL68" s="786"/>
      <c r="CM68" s="784"/>
      <c r="CN68" s="785"/>
      <c r="CO68" s="785"/>
      <c r="CP68" s="785"/>
      <c r="CQ68" s="786"/>
      <c r="CR68" s="784"/>
      <c r="CS68" s="785"/>
      <c r="CT68" s="785"/>
      <c r="CU68" s="785"/>
      <c r="CV68" s="786"/>
      <c r="CW68" s="784"/>
      <c r="CX68" s="785"/>
      <c r="CY68" s="785"/>
      <c r="CZ68" s="785"/>
      <c r="DA68" s="786"/>
      <c r="DB68" s="784"/>
      <c r="DC68" s="785"/>
      <c r="DD68" s="785"/>
      <c r="DE68" s="785"/>
      <c r="DF68" s="786"/>
      <c r="DG68" s="784"/>
      <c r="DH68" s="785"/>
      <c r="DI68" s="785"/>
      <c r="DJ68" s="785"/>
      <c r="DK68" s="786"/>
      <c r="DL68" s="784"/>
      <c r="DM68" s="785"/>
      <c r="DN68" s="785"/>
      <c r="DO68" s="785"/>
      <c r="DP68" s="786"/>
      <c r="DQ68" s="784"/>
      <c r="DR68" s="785"/>
      <c r="DS68" s="785"/>
      <c r="DT68" s="785"/>
      <c r="DU68" s="786"/>
      <c r="DV68" s="787"/>
      <c r="DW68" s="788"/>
      <c r="DX68" s="788"/>
      <c r="DY68" s="788"/>
      <c r="DZ68" s="789"/>
      <c r="EA68" s="48"/>
    </row>
    <row r="69" spans="1:131" ht="26.25" customHeight="1">
      <c r="A69" s="52">
        <v>2</v>
      </c>
      <c r="B69" s="805" t="s">
        <v>534</v>
      </c>
      <c r="C69" s="806"/>
      <c r="D69" s="806"/>
      <c r="E69" s="806"/>
      <c r="F69" s="806"/>
      <c r="G69" s="806"/>
      <c r="H69" s="806"/>
      <c r="I69" s="806"/>
      <c r="J69" s="806"/>
      <c r="K69" s="806"/>
      <c r="L69" s="806"/>
      <c r="M69" s="806"/>
      <c r="N69" s="806"/>
      <c r="O69" s="806"/>
      <c r="P69" s="807"/>
      <c r="Q69" s="794">
        <v>15</v>
      </c>
      <c r="R69" s="795"/>
      <c r="S69" s="795"/>
      <c r="T69" s="795"/>
      <c r="U69" s="796"/>
      <c r="V69" s="733">
        <v>12</v>
      </c>
      <c r="W69" s="733"/>
      <c r="X69" s="733"/>
      <c r="Y69" s="733"/>
      <c r="Z69" s="733"/>
      <c r="AA69" s="733">
        <v>4</v>
      </c>
      <c r="AB69" s="733"/>
      <c r="AC69" s="733"/>
      <c r="AD69" s="733"/>
      <c r="AE69" s="733"/>
      <c r="AF69" s="733">
        <v>4</v>
      </c>
      <c r="AG69" s="733"/>
      <c r="AH69" s="733"/>
      <c r="AI69" s="733"/>
      <c r="AJ69" s="733"/>
      <c r="AK69" s="797" t="s">
        <v>192</v>
      </c>
      <c r="AL69" s="795"/>
      <c r="AM69" s="795"/>
      <c r="AN69" s="795"/>
      <c r="AO69" s="796"/>
      <c r="AP69" s="797" t="s">
        <v>192</v>
      </c>
      <c r="AQ69" s="795"/>
      <c r="AR69" s="795"/>
      <c r="AS69" s="795"/>
      <c r="AT69" s="796"/>
      <c r="AU69" s="797" t="s">
        <v>192</v>
      </c>
      <c r="AV69" s="795"/>
      <c r="AW69" s="795"/>
      <c r="AX69" s="795"/>
      <c r="AY69" s="796"/>
      <c r="AZ69" s="798"/>
      <c r="BA69" s="798"/>
      <c r="BB69" s="798"/>
      <c r="BC69" s="798"/>
      <c r="BD69" s="799"/>
      <c r="BE69" s="55"/>
      <c r="BF69" s="55"/>
      <c r="BG69" s="55"/>
      <c r="BH69" s="55"/>
      <c r="BI69" s="55"/>
      <c r="BJ69" s="55"/>
      <c r="BK69" s="55"/>
      <c r="BL69" s="55"/>
      <c r="BM69" s="55"/>
      <c r="BN69" s="55"/>
      <c r="BO69" s="55"/>
      <c r="BP69" s="55"/>
      <c r="BQ69" s="52">
        <v>63</v>
      </c>
      <c r="BR69" s="73"/>
      <c r="BS69" s="787"/>
      <c r="BT69" s="788"/>
      <c r="BU69" s="788"/>
      <c r="BV69" s="788"/>
      <c r="BW69" s="788"/>
      <c r="BX69" s="788"/>
      <c r="BY69" s="788"/>
      <c r="BZ69" s="788"/>
      <c r="CA69" s="788"/>
      <c r="CB69" s="788"/>
      <c r="CC69" s="788"/>
      <c r="CD69" s="788"/>
      <c r="CE69" s="788"/>
      <c r="CF69" s="788"/>
      <c r="CG69" s="793"/>
      <c r="CH69" s="784"/>
      <c r="CI69" s="785"/>
      <c r="CJ69" s="785"/>
      <c r="CK69" s="785"/>
      <c r="CL69" s="786"/>
      <c r="CM69" s="784"/>
      <c r="CN69" s="785"/>
      <c r="CO69" s="785"/>
      <c r="CP69" s="785"/>
      <c r="CQ69" s="786"/>
      <c r="CR69" s="784"/>
      <c r="CS69" s="785"/>
      <c r="CT69" s="785"/>
      <c r="CU69" s="785"/>
      <c r="CV69" s="786"/>
      <c r="CW69" s="784"/>
      <c r="CX69" s="785"/>
      <c r="CY69" s="785"/>
      <c r="CZ69" s="785"/>
      <c r="DA69" s="786"/>
      <c r="DB69" s="784"/>
      <c r="DC69" s="785"/>
      <c r="DD69" s="785"/>
      <c r="DE69" s="785"/>
      <c r="DF69" s="786"/>
      <c r="DG69" s="784"/>
      <c r="DH69" s="785"/>
      <c r="DI69" s="785"/>
      <c r="DJ69" s="785"/>
      <c r="DK69" s="786"/>
      <c r="DL69" s="784"/>
      <c r="DM69" s="785"/>
      <c r="DN69" s="785"/>
      <c r="DO69" s="785"/>
      <c r="DP69" s="786"/>
      <c r="DQ69" s="784"/>
      <c r="DR69" s="785"/>
      <c r="DS69" s="785"/>
      <c r="DT69" s="785"/>
      <c r="DU69" s="786"/>
      <c r="DV69" s="787"/>
      <c r="DW69" s="788"/>
      <c r="DX69" s="788"/>
      <c r="DY69" s="788"/>
      <c r="DZ69" s="789"/>
      <c r="EA69" s="48"/>
    </row>
    <row r="70" spans="1:131" ht="26.25" customHeight="1">
      <c r="A70" s="52">
        <v>3</v>
      </c>
      <c r="B70" s="805" t="s">
        <v>535</v>
      </c>
      <c r="C70" s="806"/>
      <c r="D70" s="806"/>
      <c r="E70" s="806"/>
      <c r="F70" s="806"/>
      <c r="G70" s="806"/>
      <c r="H70" s="806"/>
      <c r="I70" s="806"/>
      <c r="J70" s="806"/>
      <c r="K70" s="806"/>
      <c r="L70" s="806"/>
      <c r="M70" s="806"/>
      <c r="N70" s="806"/>
      <c r="O70" s="806"/>
      <c r="P70" s="807"/>
      <c r="Q70" s="794">
        <v>7</v>
      </c>
      <c r="R70" s="795"/>
      <c r="S70" s="795"/>
      <c r="T70" s="795"/>
      <c r="U70" s="796"/>
      <c r="V70" s="733">
        <v>3</v>
      </c>
      <c r="W70" s="733"/>
      <c r="X70" s="733"/>
      <c r="Y70" s="733"/>
      <c r="Z70" s="733"/>
      <c r="AA70" s="733">
        <v>4</v>
      </c>
      <c r="AB70" s="733"/>
      <c r="AC70" s="733"/>
      <c r="AD70" s="733"/>
      <c r="AE70" s="733"/>
      <c r="AF70" s="733">
        <v>4</v>
      </c>
      <c r="AG70" s="733"/>
      <c r="AH70" s="733"/>
      <c r="AI70" s="733"/>
      <c r="AJ70" s="733"/>
      <c r="AK70" s="797" t="s">
        <v>192</v>
      </c>
      <c r="AL70" s="795"/>
      <c r="AM70" s="795"/>
      <c r="AN70" s="795"/>
      <c r="AO70" s="796"/>
      <c r="AP70" s="797" t="s">
        <v>192</v>
      </c>
      <c r="AQ70" s="795"/>
      <c r="AR70" s="795"/>
      <c r="AS70" s="795"/>
      <c r="AT70" s="796"/>
      <c r="AU70" s="797" t="s">
        <v>192</v>
      </c>
      <c r="AV70" s="795"/>
      <c r="AW70" s="795"/>
      <c r="AX70" s="795"/>
      <c r="AY70" s="796"/>
      <c r="AZ70" s="798"/>
      <c r="BA70" s="798"/>
      <c r="BB70" s="798"/>
      <c r="BC70" s="798"/>
      <c r="BD70" s="799"/>
      <c r="BE70" s="55"/>
      <c r="BF70" s="55"/>
      <c r="BG70" s="55"/>
      <c r="BH70" s="55"/>
      <c r="BI70" s="55"/>
      <c r="BJ70" s="55"/>
      <c r="BK70" s="55"/>
      <c r="BL70" s="55"/>
      <c r="BM70" s="55"/>
      <c r="BN70" s="55"/>
      <c r="BO70" s="55"/>
      <c r="BP70" s="55"/>
      <c r="BQ70" s="52">
        <v>64</v>
      </c>
      <c r="BR70" s="73"/>
      <c r="BS70" s="787"/>
      <c r="BT70" s="788"/>
      <c r="BU70" s="788"/>
      <c r="BV70" s="788"/>
      <c r="BW70" s="788"/>
      <c r="BX70" s="788"/>
      <c r="BY70" s="788"/>
      <c r="BZ70" s="788"/>
      <c r="CA70" s="788"/>
      <c r="CB70" s="788"/>
      <c r="CC70" s="788"/>
      <c r="CD70" s="788"/>
      <c r="CE70" s="788"/>
      <c r="CF70" s="788"/>
      <c r="CG70" s="793"/>
      <c r="CH70" s="784"/>
      <c r="CI70" s="785"/>
      <c r="CJ70" s="785"/>
      <c r="CK70" s="785"/>
      <c r="CL70" s="786"/>
      <c r="CM70" s="784"/>
      <c r="CN70" s="785"/>
      <c r="CO70" s="785"/>
      <c r="CP70" s="785"/>
      <c r="CQ70" s="786"/>
      <c r="CR70" s="784"/>
      <c r="CS70" s="785"/>
      <c r="CT70" s="785"/>
      <c r="CU70" s="785"/>
      <c r="CV70" s="786"/>
      <c r="CW70" s="784"/>
      <c r="CX70" s="785"/>
      <c r="CY70" s="785"/>
      <c r="CZ70" s="785"/>
      <c r="DA70" s="786"/>
      <c r="DB70" s="784"/>
      <c r="DC70" s="785"/>
      <c r="DD70" s="785"/>
      <c r="DE70" s="785"/>
      <c r="DF70" s="786"/>
      <c r="DG70" s="784"/>
      <c r="DH70" s="785"/>
      <c r="DI70" s="785"/>
      <c r="DJ70" s="785"/>
      <c r="DK70" s="786"/>
      <c r="DL70" s="784"/>
      <c r="DM70" s="785"/>
      <c r="DN70" s="785"/>
      <c r="DO70" s="785"/>
      <c r="DP70" s="786"/>
      <c r="DQ70" s="784"/>
      <c r="DR70" s="785"/>
      <c r="DS70" s="785"/>
      <c r="DT70" s="785"/>
      <c r="DU70" s="786"/>
      <c r="DV70" s="787"/>
      <c r="DW70" s="788"/>
      <c r="DX70" s="788"/>
      <c r="DY70" s="788"/>
      <c r="DZ70" s="789"/>
      <c r="EA70" s="48"/>
    </row>
    <row r="71" spans="1:131" ht="26.25" customHeight="1">
      <c r="A71" s="52">
        <v>4</v>
      </c>
      <c r="B71" s="805" t="s">
        <v>536</v>
      </c>
      <c r="C71" s="806"/>
      <c r="D71" s="806"/>
      <c r="E71" s="806"/>
      <c r="F71" s="806"/>
      <c r="G71" s="806"/>
      <c r="H71" s="806"/>
      <c r="I71" s="806"/>
      <c r="J71" s="806"/>
      <c r="K71" s="806"/>
      <c r="L71" s="806"/>
      <c r="M71" s="806"/>
      <c r="N71" s="806"/>
      <c r="O71" s="806"/>
      <c r="P71" s="807"/>
      <c r="Q71" s="794">
        <v>1644.713</v>
      </c>
      <c r="R71" s="795"/>
      <c r="S71" s="795"/>
      <c r="T71" s="795"/>
      <c r="U71" s="796"/>
      <c r="V71" s="797">
        <v>1604.3389999999999</v>
      </c>
      <c r="W71" s="795"/>
      <c r="X71" s="795"/>
      <c r="Y71" s="795"/>
      <c r="Z71" s="796"/>
      <c r="AA71" s="797">
        <v>40.374000000000002</v>
      </c>
      <c r="AB71" s="795"/>
      <c r="AC71" s="795"/>
      <c r="AD71" s="795"/>
      <c r="AE71" s="796"/>
      <c r="AF71" s="797">
        <v>40.374000000000002</v>
      </c>
      <c r="AG71" s="795"/>
      <c r="AH71" s="795"/>
      <c r="AI71" s="795"/>
      <c r="AJ71" s="796"/>
      <c r="AK71" s="797" t="s">
        <v>192</v>
      </c>
      <c r="AL71" s="795"/>
      <c r="AM71" s="795"/>
      <c r="AN71" s="795"/>
      <c r="AO71" s="796"/>
      <c r="AP71" s="797" t="s">
        <v>192</v>
      </c>
      <c r="AQ71" s="795"/>
      <c r="AR71" s="795"/>
      <c r="AS71" s="795"/>
      <c r="AT71" s="796"/>
      <c r="AU71" s="797" t="s">
        <v>192</v>
      </c>
      <c r="AV71" s="795"/>
      <c r="AW71" s="795"/>
      <c r="AX71" s="795"/>
      <c r="AY71" s="796"/>
      <c r="AZ71" s="808" t="s">
        <v>541</v>
      </c>
      <c r="BA71" s="806"/>
      <c r="BB71" s="806"/>
      <c r="BC71" s="806"/>
      <c r="BD71" s="809"/>
      <c r="BE71" s="55"/>
      <c r="BF71" s="55"/>
      <c r="BG71" s="55"/>
      <c r="BH71" s="55"/>
      <c r="BI71" s="55"/>
      <c r="BJ71" s="55"/>
      <c r="BK71" s="55"/>
      <c r="BL71" s="55"/>
      <c r="BM71" s="55"/>
      <c r="BN71" s="55"/>
      <c r="BO71" s="55"/>
      <c r="BP71" s="55"/>
      <c r="BQ71" s="52">
        <v>65</v>
      </c>
      <c r="BR71" s="73"/>
      <c r="BS71" s="787"/>
      <c r="BT71" s="788"/>
      <c r="BU71" s="788"/>
      <c r="BV71" s="788"/>
      <c r="BW71" s="788"/>
      <c r="BX71" s="788"/>
      <c r="BY71" s="788"/>
      <c r="BZ71" s="788"/>
      <c r="CA71" s="788"/>
      <c r="CB71" s="788"/>
      <c r="CC71" s="788"/>
      <c r="CD71" s="788"/>
      <c r="CE71" s="788"/>
      <c r="CF71" s="788"/>
      <c r="CG71" s="793"/>
      <c r="CH71" s="784"/>
      <c r="CI71" s="785"/>
      <c r="CJ71" s="785"/>
      <c r="CK71" s="785"/>
      <c r="CL71" s="786"/>
      <c r="CM71" s="784"/>
      <c r="CN71" s="785"/>
      <c r="CO71" s="785"/>
      <c r="CP71" s="785"/>
      <c r="CQ71" s="786"/>
      <c r="CR71" s="784"/>
      <c r="CS71" s="785"/>
      <c r="CT71" s="785"/>
      <c r="CU71" s="785"/>
      <c r="CV71" s="786"/>
      <c r="CW71" s="784"/>
      <c r="CX71" s="785"/>
      <c r="CY71" s="785"/>
      <c r="CZ71" s="785"/>
      <c r="DA71" s="786"/>
      <c r="DB71" s="784"/>
      <c r="DC71" s="785"/>
      <c r="DD71" s="785"/>
      <c r="DE71" s="785"/>
      <c r="DF71" s="786"/>
      <c r="DG71" s="784"/>
      <c r="DH71" s="785"/>
      <c r="DI71" s="785"/>
      <c r="DJ71" s="785"/>
      <c r="DK71" s="786"/>
      <c r="DL71" s="784"/>
      <c r="DM71" s="785"/>
      <c r="DN71" s="785"/>
      <c r="DO71" s="785"/>
      <c r="DP71" s="786"/>
      <c r="DQ71" s="784"/>
      <c r="DR71" s="785"/>
      <c r="DS71" s="785"/>
      <c r="DT71" s="785"/>
      <c r="DU71" s="786"/>
      <c r="DV71" s="787"/>
      <c r="DW71" s="788"/>
      <c r="DX71" s="788"/>
      <c r="DY71" s="788"/>
      <c r="DZ71" s="789"/>
      <c r="EA71" s="48"/>
    </row>
    <row r="72" spans="1:131" ht="26.25" customHeight="1">
      <c r="A72" s="52">
        <v>5</v>
      </c>
      <c r="B72" s="805" t="s">
        <v>537</v>
      </c>
      <c r="C72" s="806"/>
      <c r="D72" s="806"/>
      <c r="E72" s="806"/>
      <c r="F72" s="806"/>
      <c r="G72" s="806"/>
      <c r="H72" s="806"/>
      <c r="I72" s="806"/>
      <c r="J72" s="806"/>
      <c r="K72" s="806"/>
      <c r="L72" s="806"/>
      <c r="M72" s="806"/>
      <c r="N72" s="806"/>
      <c r="O72" s="806"/>
      <c r="P72" s="807"/>
      <c r="Q72" s="794">
        <v>847072.07</v>
      </c>
      <c r="R72" s="795"/>
      <c r="S72" s="795"/>
      <c r="T72" s="795"/>
      <c r="U72" s="796"/>
      <c r="V72" s="797">
        <v>828353.44400000002</v>
      </c>
      <c r="W72" s="795"/>
      <c r="X72" s="795"/>
      <c r="Y72" s="795"/>
      <c r="Z72" s="796"/>
      <c r="AA72" s="797">
        <v>18718.626</v>
      </c>
      <c r="AB72" s="795"/>
      <c r="AC72" s="795"/>
      <c r="AD72" s="795"/>
      <c r="AE72" s="796"/>
      <c r="AF72" s="797">
        <v>18718.626</v>
      </c>
      <c r="AG72" s="795"/>
      <c r="AH72" s="795"/>
      <c r="AI72" s="795"/>
      <c r="AJ72" s="796"/>
      <c r="AK72" s="797">
        <v>7693.7079999999996</v>
      </c>
      <c r="AL72" s="795"/>
      <c r="AM72" s="795"/>
      <c r="AN72" s="795"/>
      <c r="AO72" s="796"/>
      <c r="AP72" s="797" t="s">
        <v>192</v>
      </c>
      <c r="AQ72" s="795"/>
      <c r="AR72" s="795"/>
      <c r="AS72" s="795"/>
      <c r="AT72" s="796"/>
      <c r="AU72" s="797" t="s">
        <v>192</v>
      </c>
      <c r="AV72" s="795"/>
      <c r="AW72" s="795"/>
      <c r="AX72" s="795"/>
      <c r="AY72" s="796"/>
      <c r="AZ72" s="808" t="s">
        <v>542</v>
      </c>
      <c r="BA72" s="806"/>
      <c r="BB72" s="806"/>
      <c r="BC72" s="806"/>
      <c r="BD72" s="809"/>
      <c r="BE72" s="55"/>
      <c r="BF72" s="55"/>
      <c r="BG72" s="55"/>
      <c r="BH72" s="55"/>
      <c r="BI72" s="55"/>
      <c r="BJ72" s="55"/>
      <c r="BK72" s="55"/>
      <c r="BL72" s="55"/>
      <c r="BM72" s="55"/>
      <c r="BN72" s="55"/>
      <c r="BO72" s="55"/>
      <c r="BP72" s="55"/>
      <c r="BQ72" s="52">
        <v>66</v>
      </c>
      <c r="BR72" s="73"/>
      <c r="BS72" s="787"/>
      <c r="BT72" s="788"/>
      <c r="BU72" s="788"/>
      <c r="BV72" s="788"/>
      <c r="BW72" s="788"/>
      <c r="BX72" s="788"/>
      <c r="BY72" s="788"/>
      <c r="BZ72" s="788"/>
      <c r="CA72" s="788"/>
      <c r="CB72" s="788"/>
      <c r="CC72" s="788"/>
      <c r="CD72" s="788"/>
      <c r="CE72" s="788"/>
      <c r="CF72" s="788"/>
      <c r="CG72" s="793"/>
      <c r="CH72" s="784"/>
      <c r="CI72" s="785"/>
      <c r="CJ72" s="785"/>
      <c r="CK72" s="785"/>
      <c r="CL72" s="786"/>
      <c r="CM72" s="784"/>
      <c r="CN72" s="785"/>
      <c r="CO72" s="785"/>
      <c r="CP72" s="785"/>
      <c r="CQ72" s="786"/>
      <c r="CR72" s="784"/>
      <c r="CS72" s="785"/>
      <c r="CT72" s="785"/>
      <c r="CU72" s="785"/>
      <c r="CV72" s="786"/>
      <c r="CW72" s="784"/>
      <c r="CX72" s="785"/>
      <c r="CY72" s="785"/>
      <c r="CZ72" s="785"/>
      <c r="DA72" s="786"/>
      <c r="DB72" s="784"/>
      <c r="DC72" s="785"/>
      <c r="DD72" s="785"/>
      <c r="DE72" s="785"/>
      <c r="DF72" s="786"/>
      <c r="DG72" s="784"/>
      <c r="DH72" s="785"/>
      <c r="DI72" s="785"/>
      <c r="DJ72" s="785"/>
      <c r="DK72" s="786"/>
      <c r="DL72" s="784"/>
      <c r="DM72" s="785"/>
      <c r="DN72" s="785"/>
      <c r="DO72" s="785"/>
      <c r="DP72" s="786"/>
      <c r="DQ72" s="784"/>
      <c r="DR72" s="785"/>
      <c r="DS72" s="785"/>
      <c r="DT72" s="785"/>
      <c r="DU72" s="786"/>
      <c r="DV72" s="787"/>
      <c r="DW72" s="788"/>
      <c r="DX72" s="788"/>
      <c r="DY72" s="788"/>
      <c r="DZ72" s="789"/>
      <c r="EA72" s="48"/>
    </row>
    <row r="73" spans="1:131" ht="26.25" customHeight="1">
      <c r="A73" s="52">
        <v>6</v>
      </c>
      <c r="B73" s="805" t="s">
        <v>538</v>
      </c>
      <c r="C73" s="806"/>
      <c r="D73" s="806"/>
      <c r="E73" s="806"/>
      <c r="F73" s="806"/>
      <c r="G73" s="806"/>
      <c r="H73" s="806"/>
      <c r="I73" s="806"/>
      <c r="J73" s="806"/>
      <c r="K73" s="806"/>
      <c r="L73" s="806"/>
      <c r="M73" s="806"/>
      <c r="N73" s="806"/>
      <c r="O73" s="806"/>
      <c r="P73" s="807"/>
      <c r="Q73" s="732">
        <v>23478.937000000002</v>
      </c>
      <c r="R73" s="733"/>
      <c r="S73" s="733"/>
      <c r="T73" s="733"/>
      <c r="U73" s="733"/>
      <c r="V73" s="733">
        <v>22910.92</v>
      </c>
      <c r="W73" s="733"/>
      <c r="X73" s="733"/>
      <c r="Y73" s="733"/>
      <c r="Z73" s="733"/>
      <c r="AA73" s="733">
        <v>568.01700000000005</v>
      </c>
      <c r="AB73" s="733"/>
      <c r="AC73" s="733"/>
      <c r="AD73" s="733"/>
      <c r="AE73" s="733"/>
      <c r="AF73" s="733">
        <v>568.01700000000005</v>
      </c>
      <c r="AG73" s="733"/>
      <c r="AH73" s="733"/>
      <c r="AI73" s="733"/>
      <c r="AJ73" s="733"/>
      <c r="AK73" s="733">
        <v>20.7</v>
      </c>
      <c r="AL73" s="733"/>
      <c r="AM73" s="733"/>
      <c r="AN73" s="733"/>
      <c r="AO73" s="733"/>
      <c r="AP73" s="733" t="s">
        <v>192</v>
      </c>
      <c r="AQ73" s="733"/>
      <c r="AR73" s="733"/>
      <c r="AS73" s="733"/>
      <c r="AT73" s="733"/>
      <c r="AU73" s="733" t="s">
        <v>192</v>
      </c>
      <c r="AV73" s="733"/>
      <c r="AW73" s="733"/>
      <c r="AX73" s="733"/>
      <c r="AY73" s="733"/>
      <c r="AZ73" s="798" t="s">
        <v>541</v>
      </c>
      <c r="BA73" s="798"/>
      <c r="BB73" s="798"/>
      <c r="BC73" s="798"/>
      <c r="BD73" s="799"/>
      <c r="BE73" s="55"/>
      <c r="BF73" s="55"/>
      <c r="BG73" s="55"/>
      <c r="BH73" s="55"/>
      <c r="BI73" s="55"/>
      <c r="BJ73" s="55"/>
      <c r="BK73" s="55"/>
      <c r="BL73" s="55"/>
      <c r="BM73" s="55"/>
      <c r="BN73" s="55"/>
      <c r="BO73" s="55"/>
      <c r="BP73" s="55"/>
      <c r="BQ73" s="52">
        <v>67</v>
      </c>
      <c r="BR73" s="73"/>
      <c r="BS73" s="787"/>
      <c r="BT73" s="788"/>
      <c r="BU73" s="788"/>
      <c r="BV73" s="788"/>
      <c r="BW73" s="788"/>
      <c r="BX73" s="788"/>
      <c r="BY73" s="788"/>
      <c r="BZ73" s="788"/>
      <c r="CA73" s="788"/>
      <c r="CB73" s="788"/>
      <c r="CC73" s="788"/>
      <c r="CD73" s="788"/>
      <c r="CE73" s="788"/>
      <c r="CF73" s="788"/>
      <c r="CG73" s="793"/>
      <c r="CH73" s="784"/>
      <c r="CI73" s="785"/>
      <c r="CJ73" s="785"/>
      <c r="CK73" s="785"/>
      <c r="CL73" s="786"/>
      <c r="CM73" s="784"/>
      <c r="CN73" s="785"/>
      <c r="CO73" s="785"/>
      <c r="CP73" s="785"/>
      <c r="CQ73" s="786"/>
      <c r="CR73" s="784"/>
      <c r="CS73" s="785"/>
      <c r="CT73" s="785"/>
      <c r="CU73" s="785"/>
      <c r="CV73" s="786"/>
      <c r="CW73" s="784"/>
      <c r="CX73" s="785"/>
      <c r="CY73" s="785"/>
      <c r="CZ73" s="785"/>
      <c r="DA73" s="786"/>
      <c r="DB73" s="784"/>
      <c r="DC73" s="785"/>
      <c r="DD73" s="785"/>
      <c r="DE73" s="785"/>
      <c r="DF73" s="786"/>
      <c r="DG73" s="784"/>
      <c r="DH73" s="785"/>
      <c r="DI73" s="785"/>
      <c r="DJ73" s="785"/>
      <c r="DK73" s="786"/>
      <c r="DL73" s="784"/>
      <c r="DM73" s="785"/>
      <c r="DN73" s="785"/>
      <c r="DO73" s="785"/>
      <c r="DP73" s="786"/>
      <c r="DQ73" s="784"/>
      <c r="DR73" s="785"/>
      <c r="DS73" s="785"/>
      <c r="DT73" s="785"/>
      <c r="DU73" s="786"/>
      <c r="DV73" s="787"/>
      <c r="DW73" s="788"/>
      <c r="DX73" s="788"/>
      <c r="DY73" s="788"/>
      <c r="DZ73" s="789"/>
      <c r="EA73" s="48"/>
    </row>
    <row r="74" spans="1:131" ht="26.25" customHeight="1">
      <c r="A74" s="52">
        <v>7</v>
      </c>
      <c r="B74" s="805" t="s">
        <v>539</v>
      </c>
      <c r="C74" s="806"/>
      <c r="D74" s="806"/>
      <c r="E74" s="806"/>
      <c r="F74" s="806"/>
      <c r="G74" s="806"/>
      <c r="H74" s="806"/>
      <c r="I74" s="806"/>
      <c r="J74" s="806"/>
      <c r="K74" s="806"/>
      <c r="L74" s="806"/>
      <c r="M74" s="806"/>
      <c r="N74" s="806"/>
      <c r="O74" s="806"/>
      <c r="P74" s="807"/>
      <c r="Q74" s="732">
        <v>204.71600000000001</v>
      </c>
      <c r="R74" s="733"/>
      <c r="S74" s="733"/>
      <c r="T74" s="733"/>
      <c r="U74" s="733"/>
      <c r="V74" s="733">
        <v>96.635000000000005</v>
      </c>
      <c r="W74" s="733"/>
      <c r="X74" s="733"/>
      <c r="Y74" s="733"/>
      <c r="Z74" s="733"/>
      <c r="AA74" s="733">
        <v>108.081</v>
      </c>
      <c r="AB74" s="733"/>
      <c r="AC74" s="733"/>
      <c r="AD74" s="733"/>
      <c r="AE74" s="733"/>
      <c r="AF74" s="733">
        <v>108.081</v>
      </c>
      <c r="AG74" s="733"/>
      <c r="AH74" s="733"/>
      <c r="AI74" s="733"/>
      <c r="AJ74" s="733"/>
      <c r="AK74" s="733" t="s">
        <v>192</v>
      </c>
      <c r="AL74" s="733"/>
      <c r="AM74" s="733"/>
      <c r="AN74" s="733"/>
      <c r="AO74" s="733"/>
      <c r="AP74" s="733" t="s">
        <v>192</v>
      </c>
      <c r="AQ74" s="733"/>
      <c r="AR74" s="733"/>
      <c r="AS74" s="733"/>
      <c r="AT74" s="733"/>
      <c r="AU74" s="733" t="s">
        <v>192</v>
      </c>
      <c r="AV74" s="733"/>
      <c r="AW74" s="733"/>
      <c r="AX74" s="733"/>
      <c r="AY74" s="733"/>
      <c r="AZ74" s="798" t="s">
        <v>543</v>
      </c>
      <c r="BA74" s="798"/>
      <c r="BB74" s="798"/>
      <c r="BC74" s="798"/>
      <c r="BD74" s="799"/>
      <c r="BE74" s="55"/>
      <c r="BF74" s="55"/>
      <c r="BG74" s="55"/>
      <c r="BH74" s="55"/>
      <c r="BI74" s="55"/>
      <c r="BJ74" s="55"/>
      <c r="BK74" s="55"/>
      <c r="BL74" s="55"/>
      <c r="BM74" s="55"/>
      <c r="BN74" s="55"/>
      <c r="BO74" s="55"/>
      <c r="BP74" s="55"/>
      <c r="BQ74" s="52">
        <v>68</v>
      </c>
      <c r="BR74" s="73"/>
      <c r="BS74" s="787"/>
      <c r="BT74" s="788"/>
      <c r="BU74" s="788"/>
      <c r="BV74" s="788"/>
      <c r="BW74" s="788"/>
      <c r="BX74" s="788"/>
      <c r="BY74" s="788"/>
      <c r="BZ74" s="788"/>
      <c r="CA74" s="788"/>
      <c r="CB74" s="788"/>
      <c r="CC74" s="788"/>
      <c r="CD74" s="788"/>
      <c r="CE74" s="788"/>
      <c r="CF74" s="788"/>
      <c r="CG74" s="793"/>
      <c r="CH74" s="784"/>
      <c r="CI74" s="785"/>
      <c r="CJ74" s="785"/>
      <c r="CK74" s="785"/>
      <c r="CL74" s="786"/>
      <c r="CM74" s="784"/>
      <c r="CN74" s="785"/>
      <c r="CO74" s="785"/>
      <c r="CP74" s="785"/>
      <c r="CQ74" s="786"/>
      <c r="CR74" s="784"/>
      <c r="CS74" s="785"/>
      <c r="CT74" s="785"/>
      <c r="CU74" s="785"/>
      <c r="CV74" s="786"/>
      <c r="CW74" s="784"/>
      <c r="CX74" s="785"/>
      <c r="CY74" s="785"/>
      <c r="CZ74" s="785"/>
      <c r="DA74" s="786"/>
      <c r="DB74" s="784"/>
      <c r="DC74" s="785"/>
      <c r="DD74" s="785"/>
      <c r="DE74" s="785"/>
      <c r="DF74" s="786"/>
      <c r="DG74" s="784"/>
      <c r="DH74" s="785"/>
      <c r="DI74" s="785"/>
      <c r="DJ74" s="785"/>
      <c r="DK74" s="786"/>
      <c r="DL74" s="784"/>
      <c r="DM74" s="785"/>
      <c r="DN74" s="785"/>
      <c r="DO74" s="785"/>
      <c r="DP74" s="786"/>
      <c r="DQ74" s="784"/>
      <c r="DR74" s="785"/>
      <c r="DS74" s="785"/>
      <c r="DT74" s="785"/>
      <c r="DU74" s="786"/>
      <c r="DV74" s="787"/>
      <c r="DW74" s="788"/>
      <c r="DX74" s="788"/>
      <c r="DY74" s="788"/>
      <c r="DZ74" s="789"/>
      <c r="EA74" s="48"/>
    </row>
    <row r="75" spans="1:131" ht="26.25" customHeight="1">
      <c r="A75" s="52">
        <v>8</v>
      </c>
      <c r="B75" s="805" t="s">
        <v>540</v>
      </c>
      <c r="C75" s="806"/>
      <c r="D75" s="806"/>
      <c r="E75" s="806"/>
      <c r="F75" s="806"/>
      <c r="G75" s="806"/>
      <c r="H75" s="806"/>
      <c r="I75" s="806"/>
      <c r="J75" s="806"/>
      <c r="K75" s="806"/>
      <c r="L75" s="806"/>
      <c r="M75" s="806"/>
      <c r="N75" s="806"/>
      <c r="O75" s="806"/>
      <c r="P75" s="807"/>
      <c r="Q75" s="741">
        <v>321.03100000000001</v>
      </c>
      <c r="R75" s="736"/>
      <c r="S75" s="736"/>
      <c r="T75" s="736"/>
      <c r="U75" s="738"/>
      <c r="V75" s="734">
        <v>310.03699999999998</v>
      </c>
      <c r="W75" s="736"/>
      <c r="X75" s="736"/>
      <c r="Y75" s="736"/>
      <c r="Z75" s="738"/>
      <c r="AA75" s="734">
        <v>10.993</v>
      </c>
      <c r="AB75" s="736"/>
      <c r="AC75" s="736"/>
      <c r="AD75" s="736"/>
      <c r="AE75" s="738"/>
      <c r="AF75" s="734">
        <v>10.993</v>
      </c>
      <c r="AG75" s="736"/>
      <c r="AH75" s="736"/>
      <c r="AI75" s="736"/>
      <c r="AJ75" s="738"/>
      <c r="AK75" s="734">
        <v>3.024</v>
      </c>
      <c r="AL75" s="736"/>
      <c r="AM75" s="736"/>
      <c r="AN75" s="736"/>
      <c r="AO75" s="738"/>
      <c r="AP75" s="734" t="s">
        <v>192</v>
      </c>
      <c r="AQ75" s="736"/>
      <c r="AR75" s="736"/>
      <c r="AS75" s="736"/>
      <c r="AT75" s="738"/>
      <c r="AU75" s="734" t="s">
        <v>192</v>
      </c>
      <c r="AV75" s="736"/>
      <c r="AW75" s="736"/>
      <c r="AX75" s="736"/>
      <c r="AY75" s="738"/>
      <c r="AZ75" s="798"/>
      <c r="BA75" s="798"/>
      <c r="BB75" s="798"/>
      <c r="BC75" s="798"/>
      <c r="BD75" s="799"/>
      <c r="BE75" s="55"/>
      <c r="BF75" s="55"/>
      <c r="BG75" s="55"/>
      <c r="BH75" s="55"/>
      <c r="BI75" s="55"/>
      <c r="BJ75" s="55"/>
      <c r="BK75" s="55"/>
      <c r="BL75" s="55"/>
      <c r="BM75" s="55"/>
      <c r="BN75" s="55"/>
      <c r="BO75" s="55"/>
      <c r="BP75" s="55"/>
      <c r="BQ75" s="52">
        <v>69</v>
      </c>
      <c r="BR75" s="73"/>
      <c r="BS75" s="787"/>
      <c r="BT75" s="788"/>
      <c r="BU75" s="788"/>
      <c r="BV75" s="788"/>
      <c r="BW75" s="788"/>
      <c r="BX75" s="788"/>
      <c r="BY75" s="788"/>
      <c r="BZ75" s="788"/>
      <c r="CA75" s="788"/>
      <c r="CB75" s="788"/>
      <c r="CC75" s="788"/>
      <c r="CD75" s="788"/>
      <c r="CE75" s="788"/>
      <c r="CF75" s="788"/>
      <c r="CG75" s="793"/>
      <c r="CH75" s="784"/>
      <c r="CI75" s="785"/>
      <c r="CJ75" s="785"/>
      <c r="CK75" s="785"/>
      <c r="CL75" s="786"/>
      <c r="CM75" s="784"/>
      <c r="CN75" s="785"/>
      <c r="CO75" s="785"/>
      <c r="CP75" s="785"/>
      <c r="CQ75" s="786"/>
      <c r="CR75" s="784"/>
      <c r="CS75" s="785"/>
      <c r="CT75" s="785"/>
      <c r="CU75" s="785"/>
      <c r="CV75" s="786"/>
      <c r="CW75" s="784"/>
      <c r="CX75" s="785"/>
      <c r="CY75" s="785"/>
      <c r="CZ75" s="785"/>
      <c r="DA75" s="786"/>
      <c r="DB75" s="784"/>
      <c r="DC75" s="785"/>
      <c r="DD75" s="785"/>
      <c r="DE75" s="785"/>
      <c r="DF75" s="786"/>
      <c r="DG75" s="784"/>
      <c r="DH75" s="785"/>
      <c r="DI75" s="785"/>
      <c r="DJ75" s="785"/>
      <c r="DK75" s="786"/>
      <c r="DL75" s="784"/>
      <c r="DM75" s="785"/>
      <c r="DN75" s="785"/>
      <c r="DO75" s="785"/>
      <c r="DP75" s="786"/>
      <c r="DQ75" s="784"/>
      <c r="DR75" s="785"/>
      <c r="DS75" s="785"/>
      <c r="DT75" s="785"/>
      <c r="DU75" s="786"/>
      <c r="DV75" s="787"/>
      <c r="DW75" s="788"/>
      <c r="DX75" s="788"/>
      <c r="DY75" s="788"/>
      <c r="DZ75" s="789"/>
      <c r="EA75" s="48"/>
    </row>
    <row r="76" spans="1:131" ht="26.25" customHeight="1">
      <c r="A76" s="52">
        <v>9</v>
      </c>
      <c r="B76" s="805" t="s">
        <v>544</v>
      </c>
      <c r="C76" s="806"/>
      <c r="D76" s="806"/>
      <c r="E76" s="806"/>
      <c r="F76" s="806"/>
      <c r="G76" s="806"/>
      <c r="H76" s="806"/>
      <c r="I76" s="806"/>
      <c r="J76" s="806"/>
      <c r="K76" s="806"/>
      <c r="L76" s="806"/>
      <c r="M76" s="806"/>
      <c r="N76" s="806"/>
      <c r="O76" s="806"/>
      <c r="P76" s="807"/>
      <c r="Q76" s="741">
        <v>50789.57</v>
      </c>
      <c r="R76" s="736"/>
      <c r="S76" s="736"/>
      <c r="T76" s="736"/>
      <c r="U76" s="738"/>
      <c r="V76" s="734">
        <v>48213.084999999999</v>
      </c>
      <c r="W76" s="736"/>
      <c r="X76" s="736"/>
      <c r="Y76" s="736"/>
      <c r="Z76" s="738"/>
      <c r="AA76" s="734">
        <v>2576.4850000000001</v>
      </c>
      <c r="AB76" s="736"/>
      <c r="AC76" s="736"/>
      <c r="AD76" s="736"/>
      <c r="AE76" s="738"/>
      <c r="AF76" s="734">
        <v>7907.7079999999996</v>
      </c>
      <c r="AG76" s="736"/>
      <c r="AH76" s="736"/>
      <c r="AI76" s="736"/>
      <c r="AJ76" s="738"/>
      <c r="AK76" s="734" t="s">
        <v>192</v>
      </c>
      <c r="AL76" s="736"/>
      <c r="AM76" s="736"/>
      <c r="AN76" s="736"/>
      <c r="AO76" s="738"/>
      <c r="AP76" s="734" t="s">
        <v>192</v>
      </c>
      <c r="AQ76" s="736"/>
      <c r="AR76" s="736"/>
      <c r="AS76" s="736"/>
      <c r="AT76" s="738"/>
      <c r="AU76" s="734" t="s">
        <v>192</v>
      </c>
      <c r="AV76" s="736"/>
      <c r="AW76" s="736"/>
      <c r="AX76" s="736"/>
      <c r="AY76" s="738"/>
      <c r="AZ76" s="798"/>
      <c r="BA76" s="798"/>
      <c r="BB76" s="798"/>
      <c r="BC76" s="798"/>
      <c r="BD76" s="799"/>
      <c r="BE76" s="55"/>
      <c r="BF76" s="55"/>
      <c r="BG76" s="55"/>
      <c r="BH76" s="55"/>
      <c r="BI76" s="55"/>
      <c r="BJ76" s="55"/>
      <c r="BK76" s="55"/>
      <c r="BL76" s="55"/>
      <c r="BM76" s="55"/>
      <c r="BN76" s="55"/>
      <c r="BO76" s="55"/>
      <c r="BP76" s="55"/>
      <c r="BQ76" s="52">
        <v>70</v>
      </c>
      <c r="BR76" s="73"/>
      <c r="BS76" s="787"/>
      <c r="BT76" s="788"/>
      <c r="BU76" s="788"/>
      <c r="BV76" s="788"/>
      <c r="BW76" s="788"/>
      <c r="BX76" s="788"/>
      <c r="BY76" s="788"/>
      <c r="BZ76" s="788"/>
      <c r="CA76" s="788"/>
      <c r="CB76" s="788"/>
      <c r="CC76" s="788"/>
      <c r="CD76" s="788"/>
      <c r="CE76" s="788"/>
      <c r="CF76" s="788"/>
      <c r="CG76" s="793"/>
      <c r="CH76" s="784"/>
      <c r="CI76" s="785"/>
      <c r="CJ76" s="785"/>
      <c r="CK76" s="785"/>
      <c r="CL76" s="786"/>
      <c r="CM76" s="784"/>
      <c r="CN76" s="785"/>
      <c r="CO76" s="785"/>
      <c r="CP76" s="785"/>
      <c r="CQ76" s="786"/>
      <c r="CR76" s="784"/>
      <c r="CS76" s="785"/>
      <c r="CT76" s="785"/>
      <c r="CU76" s="785"/>
      <c r="CV76" s="786"/>
      <c r="CW76" s="784"/>
      <c r="CX76" s="785"/>
      <c r="CY76" s="785"/>
      <c r="CZ76" s="785"/>
      <c r="DA76" s="786"/>
      <c r="DB76" s="784"/>
      <c r="DC76" s="785"/>
      <c r="DD76" s="785"/>
      <c r="DE76" s="785"/>
      <c r="DF76" s="786"/>
      <c r="DG76" s="784"/>
      <c r="DH76" s="785"/>
      <c r="DI76" s="785"/>
      <c r="DJ76" s="785"/>
      <c r="DK76" s="786"/>
      <c r="DL76" s="784"/>
      <c r="DM76" s="785"/>
      <c r="DN76" s="785"/>
      <c r="DO76" s="785"/>
      <c r="DP76" s="786"/>
      <c r="DQ76" s="784"/>
      <c r="DR76" s="785"/>
      <c r="DS76" s="785"/>
      <c r="DT76" s="785"/>
      <c r="DU76" s="786"/>
      <c r="DV76" s="787"/>
      <c r="DW76" s="788"/>
      <c r="DX76" s="788"/>
      <c r="DY76" s="788"/>
      <c r="DZ76" s="789"/>
      <c r="EA76" s="48"/>
    </row>
    <row r="77" spans="1:131" ht="26.25" customHeight="1">
      <c r="A77" s="52">
        <v>10</v>
      </c>
      <c r="B77" s="729"/>
      <c r="C77" s="730"/>
      <c r="D77" s="730"/>
      <c r="E77" s="730"/>
      <c r="F77" s="730"/>
      <c r="G77" s="730"/>
      <c r="H77" s="730"/>
      <c r="I77" s="730"/>
      <c r="J77" s="730"/>
      <c r="K77" s="730"/>
      <c r="L77" s="730"/>
      <c r="M77" s="730"/>
      <c r="N77" s="730"/>
      <c r="O77" s="730"/>
      <c r="P77" s="731"/>
      <c r="Q77" s="741"/>
      <c r="R77" s="736"/>
      <c r="S77" s="736"/>
      <c r="T77" s="736"/>
      <c r="U77" s="738"/>
      <c r="V77" s="734"/>
      <c r="W77" s="736"/>
      <c r="X77" s="736"/>
      <c r="Y77" s="736"/>
      <c r="Z77" s="738"/>
      <c r="AA77" s="734"/>
      <c r="AB77" s="736"/>
      <c r="AC77" s="736"/>
      <c r="AD77" s="736"/>
      <c r="AE77" s="738"/>
      <c r="AF77" s="734"/>
      <c r="AG77" s="736"/>
      <c r="AH77" s="736"/>
      <c r="AI77" s="736"/>
      <c r="AJ77" s="738"/>
      <c r="AK77" s="734"/>
      <c r="AL77" s="736"/>
      <c r="AM77" s="736"/>
      <c r="AN77" s="736"/>
      <c r="AO77" s="738"/>
      <c r="AP77" s="734"/>
      <c r="AQ77" s="736"/>
      <c r="AR77" s="736"/>
      <c r="AS77" s="736"/>
      <c r="AT77" s="738"/>
      <c r="AU77" s="734"/>
      <c r="AV77" s="736"/>
      <c r="AW77" s="736"/>
      <c r="AX77" s="736"/>
      <c r="AY77" s="738"/>
      <c r="AZ77" s="739"/>
      <c r="BA77" s="739"/>
      <c r="BB77" s="739"/>
      <c r="BC77" s="739"/>
      <c r="BD77" s="740"/>
      <c r="BE77" s="55"/>
      <c r="BF77" s="55"/>
      <c r="BG77" s="55"/>
      <c r="BH77" s="55"/>
      <c r="BI77" s="55"/>
      <c r="BJ77" s="55"/>
      <c r="BK77" s="55"/>
      <c r="BL77" s="55"/>
      <c r="BM77" s="55"/>
      <c r="BN77" s="55"/>
      <c r="BO77" s="55"/>
      <c r="BP77" s="55"/>
      <c r="BQ77" s="52">
        <v>71</v>
      </c>
      <c r="BR77" s="73"/>
      <c r="BS77" s="787"/>
      <c r="BT77" s="788"/>
      <c r="BU77" s="788"/>
      <c r="BV77" s="788"/>
      <c r="BW77" s="788"/>
      <c r="BX77" s="788"/>
      <c r="BY77" s="788"/>
      <c r="BZ77" s="788"/>
      <c r="CA77" s="788"/>
      <c r="CB77" s="788"/>
      <c r="CC77" s="788"/>
      <c r="CD77" s="788"/>
      <c r="CE77" s="788"/>
      <c r="CF77" s="788"/>
      <c r="CG77" s="793"/>
      <c r="CH77" s="784"/>
      <c r="CI77" s="785"/>
      <c r="CJ77" s="785"/>
      <c r="CK77" s="785"/>
      <c r="CL77" s="786"/>
      <c r="CM77" s="784"/>
      <c r="CN77" s="785"/>
      <c r="CO77" s="785"/>
      <c r="CP77" s="785"/>
      <c r="CQ77" s="786"/>
      <c r="CR77" s="784"/>
      <c r="CS77" s="785"/>
      <c r="CT77" s="785"/>
      <c r="CU77" s="785"/>
      <c r="CV77" s="786"/>
      <c r="CW77" s="784"/>
      <c r="CX77" s="785"/>
      <c r="CY77" s="785"/>
      <c r="CZ77" s="785"/>
      <c r="DA77" s="786"/>
      <c r="DB77" s="784"/>
      <c r="DC77" s="785"/>
      <c r="DD77" s="785"/>
      <c r="DE77" s="785"/>
      <c r="DF77" s="786"/>
      <c r="DG77" s="784"/>
      <c r="DH77" s="785"/>
      <c r="DI77" s="785"/>
      <c r="DJ77" s="785"/>
      <c r="DK77" s="786"/>
      <c r="DL77" s="784"/>
      <c r="DM77" s="785"/>
      <c r="DN77" s="785"/>
      <c r="DO77" s="785"/>
      <c r="DP77" s="786"/>
      <c r="DQ77" s="784"/>
      <c r="DR77" s="785"/>
      <c r="DS77" s="785"/>
      <c r="DT77" s="785"/>
      <c r="DU77" s="786"/>
      <c r="DV77" s="787"/>
      <c r="DW77" s="788"/>
      <c r="DX77" s="788"/>
      <c r="DY77" s="788"/>
      <c r="DZ77" s="789"/>
      <c r="EA77" s="48"/>
    </row>
    <row r="78" spans="1:131" ht="26.25" customHeight="1">
      <c r="A78" s="52">
        <v>11</v>
      </c>
      <c r="B78" s="729"/>
      <c r="C78" s="730"/>
      <c r="D78" s="730"/>
      <c r="E78" s="730"/>
      <c r="F78" s="730"/>
      <c r="G78" s="730"/>
      <c r="H78" s="730"/>
      <c r="I78" s="730"/>
      <c r="J78" s="730"/>
      <c r="K78" s="730"/>
      <c r="L78" s="730"/>
      <c r="M78" s="730"/>
      <c r="N78" s="730"/>
      <c r="O78" s="730"/>
      <c r="P78" s="731"/>
      <c r="Q78" s="732"/>
      <c r="R78" s="733"/>
      <c r="S78" s="733"/>
      <c r="T78" s="733"/>
      <c r="U78" s="733"/>
      <c r="V78" s="733"/>
      <c r="W78" s="733"/>
      <c r="X78" s="733"/>
      <c r="Y78" s="733"/>
      <c r="Z78" s="733"/>
      <c r="AA78" s="733"/>
      <c r="AB78" s="733"/>
      <c r="AC78" s="733"/>
      <c r="AD78" s="733"/>
      <c r="AE78" s="733"/>
      <c r="AF78" s="733"/>
      <c r="AG78" s="733"/>
      <c r="AH78" s="733"/>
      <c r="AI78" s="733"/>
      <c r="AJ78" s="733"/>
      <c r="AK78" s="733"/>
      <c r="AL78" s="733"/>
      <c r="AM78" s="733"/>
      <c r="AN78" s="733"/>
      <c r="AO78" s="733"/>
      <c r="AP78" s="733"/>
      <c r="AQ78" s="733"/>
      <c r="AR78" s="733"/>
      <c r="AS78" s="733"/>
      <c r="AT78" s="733"/>
      <c r="AU78" s="733"/>
      <c r="AV78" s="733"/>
      <c r="AW78" s="733"/>
      <c r="AX78" s="733"/>
      <c r="AY78" s="733"/>
      <c r="AZ78" s="739"/>
      <c r="BA78" s="739"/>
      <c r="BB78" s="739"/>
      <c r="BC78" s="739"/>
      <c r="BD78" s="740"/>
      <c r="BE78" s="55"/>
      <c r="BF78" s="55"/>
      <c r="BG78" s="55"/>
      <c r="BH78" s="55"/>
      <c r="BI78" s="55"/>
      <c r="BJ78" s="48"/>
      <c r="BK78" s="48"/>
      <c r="BL78" s="48"/>
      <c r="BM78" s="48"/>
      <c r="BN78" s="48"/>
      <c r="BO78" s="55"/>
      <c r="BP78" s="55"/>
      <c r="BQ78" s="52">
        <v>72</v>
      </c>
      <c r="BR78" s="73"/>
      <c r="BS78" s="787"/>
      <c r="BT78" s="788"/>
      <c r="BU78" s="788"/>
      <c r="BV78" s="788"/>
      <c r="BW78" s="788"/>
      <c r="BX78" s="788"/>
      <c r="BY78" s="788"/>
      <c r="BZ78" s="788"/>
      <c r="CA78" s="788"/>
      <c r="CB78" s="788"/>
      <c r="CC78" s="788"/>
      <c r="CD78" s="788"/>
      <c r="CE78" s="788"/>
      <c r="CF78" s="788"/>
      <c r="CG78" s="793"/>
      <c r="CH78" s="784"/>
      <c r="CI78" s="785"/>
      <c r="CJ78" s="785"/>
      <c r="CK78" s="785"/>
      <c r="CL78" s="786"/>
      <c r="CM78" s="784"/>
      <c r="CN78" s="785"/>
      <c r="CO78" s="785"/>
      <c r="CP78" s="785"/>
      <c r="CQ78" s="786"/>
      <c r="CR78" s="784"/>
      <c r="CS78" s="785"/>
      <c r="CT78" s="785"/>
      <c r="CU78" s="785"/>
      <c r="CV78" s="786"/>
      <c r="CW78" s="784"/>
      <c r="CX78" s="785"/>
      <c r="CY78" s="785"/>
      <c r="CZ78" s="785"/>
      <c r="DA78" s="786"/>
      <c r="DB78" s="784"/>
      <c r="DC78" s="785"/>
      <c r="DD78" s="785"/>
      <c r="DE78" s="785"/>
      <c r="DF78" s="786"/>
      <c r="DG78" s="784"/>
      <c r="DH78" s="785"/>
      <c r="DI78" s="785"/>
      <c r="DJ78" s="785"/>
      <c r="DK78" s="786"/>
      <c r="DL78" s="784"/>
      <c r="DM78" s="785"/>
      <c r="DN78" s="785"/>
      <c r="DO78" s="785"/>
      <c r="DP78" s="786"/>
      <c r="DQ78" s="784"/>
      <c r="DR78" s="785"/>
      <c r="DS78" s="785"/>
      <c r="DT78" s="785"/>
      <c r="DU78" s="786"/>
      <c r="DV78" s="787"/>
      <c r="DW78" s="788"/>
      <c r="DX78" s="788"/>
      <c r="DY78" s="788"/>
      <c r="DZ78" s="789"/>
      <c r="EA78" s="48"/>
    </row>
    <row r="79" spans="1:131" ht="26.25" customHeight="1">
      <c r="A79" s="52">
        <v>12</v>
      </c>
      <c r="B79" s="729"/>
      <c r="C79" s="730"/>
      <c r="D79" s="730"/>
      <c r="E79" s="730"/>
      <c r="F79" s="730"/>
      <c r="G79" s="730"/>
      <c r="H79" s="730"/>
      <c r="I79" s="730"/>
      <c r="J79" s="730"/>
      <c r="K79" s="730"/>
      <c r="L79" s="730"/>
      <c r="M79" s="730"/>
      <c r="N79" s="730"/>
      <c r="O79" s="730"/>
      <c r="P79" s="731"/>
      <c r="Q79" s="732"/>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3"/>
      <c r="AP79" s="733"/>
      <c r="AQ79" s="733"/>
      <c r="AR79" s="733"/>
      <c r="AS79" s="733"/>
      <c r="AT79" s="733"/>
      <c r="AU79" s="733"/>
      <c r="AV79" s="733"/>
      <c r="AW79" s="733"/>
      <c r="AX79" s="733"/>
      <c r="AY79" s="733"/>
      <c r="AZ79" s="739"/>
      <c r="BA79" s="739"/>
      <c r="BB79" s="739"/>
      <c r="BC79" s="739"/>
      <c r="BD79" s="740"/>
      <c r="BE79" s="55"/>
      <c r="BF79" s="55"/>
      <c r="BG79" s="55"/>
      <c r="BH79" s="55"/>
      <c r="BI79" s="55"/>
      <c r="BJ79" s="48"/>
      <c r="BK79" s="48"/>
      <c r="BL79" s="48"/>
      <c r="BM79" s="48"/>
      <c r="BN79" s="48"/>
      <c r="BO79" s="55"/>
      <c r="BP79" s="55"/>
      <c r="BQ79" s="52">
        <v>73</v>
      </c>
      <c r="BR79" s="73"/>
      <c r="BS79" s="787"/>
      <c r="BT79" s="788"/>
      <c r="BU79" s="788"/>
      <c r="BV79" s="788"/>
      <c r="BW79" s="788"/>
      <c r="BX79" s="788"/>
      <c r="BY79" s="788"/>
      <c r="BZ79" s="788"/>
      <c r="CA79" s="788"/>
      <c r="CB79" s="788"/>
      <c r="CC79" s="788"/>
      <c r="CD79" s="788"/>
      <c r="CE79" s="788"/>
      <c r="CF79" s="788"/>
      <c r="CG79" s="793"/>
      <c r="CH79" s="784"/>
      <c r="CI79" s="785"/>
      <c r="CJ79" s="785"/>
      <c r="CK79" s="785"/>
      <c r="CL79" s="786"/>
      <c r="CM79" s="784"/>
      <c r="CN79" s="785"/>
      <c r="CO79" s="785"/>
      <c r="CP79" s="785"/>
      <c r="CQ79" s="786"/>
      <c r="CR79" s="784"/>
      <c r="CS79" s="785"/>
      <c r="CT79" s="785"/>
      <c r="CU79" s="785"/>
      <c r="CV79" s="786"/>
      <c r="CW79" s="784"/>
      <c r="CX79" s="785"/>
      <c r="CY79" s="785"/>
      <c r="CZ79" s="785"/>
      <c r="DA79" s="786"/>
      <c r="DB79" s="784"/>
      <c r="DC79" s="785"/>
      <c r="DD79" s="785"/>
      <c r="DE79" s="785"/>
      <c r="DF79" s="786"/>
      <c r="DG79" s="784"/>
      <c r="DH79" s="785"/>
      <c r="DI79" s="785"/>
      <c r="DJ79" s="785"/>
      <c r="DK79" s="786"/>
      <c r="DL79" s="784"/>
      <c r="DM79" s="785"/>
      <c r="DN79" s="785"/>
      <c r="DO79" s="785"/>
      <c r="DP79" s="786"/>
      <c r="DQ79" s="784"/>
      <c r="DR79" s="785"/>
      <c r="DS79" s="785"/>
      <c r="DT79" s="785"/>
      <c r="DU79" s="786"/>
      <c r="DV79" s="787"/>
      <c r="DW79" s="788"/>
      <c r="DX79" s="788"/>
      <c r="DY79" s="788"/>
      <c r="DZ79" s="789"/>
      <c r="EA79" s="48"/>
    </row>
    <row r="80" spans="1:131" ht="26.25" customHeight="1">
      <c r="A80" s="52">
        <v>13</v>
      </c>
      <c r="B80" s="729"/>
      <c r="C80" s="730"/>
      <c r="D80" s="730"/>
      <c r="E80" s="730"/>
      <c r="F80" s="730"/>
      <c r="G80" s="730"/>
      <c r="H80" s="730"/>
      <c r="I80" s="730"/>
      <c r="J80" s="730"/>
      <c r="K80" s="730"/>
      <c r="L80" s="730"/>
      <c r="M80" s="730"/>
      <c r="N80" s="730"/>
      <c r="O80" s="730"/>
      <c r="P80" s="731"/>
      <c r="Q80" s="732"/>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3"/>
      <c r="AY80" s="733"/>
      <c r="AZ80" s="739"/>
      <c r="BA80" s="739"/>
      <c r="BB80" s="739"/>
      <c r="BC80" s="739"/>
      <c r="BD80" s="740"/>
      <c r="BE80" s="55"/>
      <c r="BF80" s="55"/>
      <c r="BG80" s="55"/>
      <c r="BH80" s="55"/>
      <c r="BI80" s="55"/>
      <c r="BJ80" s="55"/>
      <c r="BK80" s="55"/>
      <c r="BL80" s="55"/>
      <c r="BM80" s="55"/>
      <c r="BN80" s="55"/>
      <c r="BO80" s="55"/>
      <c r="BP80" s="55"/>
      <c r="BQ80" s="52">
        <v>74</v>
      </c>
      <c r="BR80" s="73"/>
      <c r="BS80" s="787"/>
      <c r="BT80" s="788"/>
      <c r="BU80" s="788"/>
      <c r="BV80" s="788"/>
      <c r="BW80" s="788"/>
      <c r="BX80" s="788"/>
      <c r="BY80" s="788"/>
      <c r="BZ80" s="788"/>
      <c r="CA80" s="788"/>
      <c r="CB80" s="788"/>
      <c r="CC80" s="788"/>
      <c r="CD80" s="788"/>
      <c r="CE80" s="788"/>
      <c r="CF80" s="788"/>
      <c r="CG80" s="793"/>
      <c r="CH80" s="784"/>
      <c r="CI80" s="785"/>
      <c r="CJ80" s="785"/>
      <c r="CK80" s="785"/>
      <c r="CL80" s="786"/>
      <c r="CM80" s="784"/>
      <c r="CN80" s="785"/>
      <c r="CO80" s="785"/>
      <c r="CP80" s="785"/>
      <c r="CQ80" s="786"/>
      <c r="CR80" s="784"/>
      <c r="CS80" s="785"/>
      <c r="CT80" s="785"/>
      <c r="CU80" s="785"/>
      <c r="CV80" s="786"/>
      <c r="CW80" s="784"/>
      <c r="CX80" s="785"/>
      <c r="CY80" s="785"/>
      <c r="CZ80" s="785"/>
      <c r="DA80" s="786"/>
      <c r="DB80" s="784"/>
      <c r="DC80" s="785"/>
      <c r="DD80" s="785"/>
      <c r="DE80" s="785"/>
      <c r="DF80" s="786"/>
      <c r="DG80" s="784"/>
      <c r="DH80" s="785"/>
      <c r="DI80" s="785"/>
      <c r="DJ80" s="785"/>
      <c r="DK80" s="786"/>
      <c r="DL80" s="784"/>
      <c r="DM80" s="785"/>
      <c r="DN80" s="785"/>
      <c r="DO80" s="785"/>
      <c r="DP80" s="786"/>
      <c r="DQ80" s="784"/>
      <c r="DR80" s="785"/>
      <c r="DS80" s="785"/>
      <c r="DT80" s="785"/>
      <c r="DU80" s="786"/>
      <c r="DV80" s="787"/>
      <c r="DW80" s="788"/>
      <c r="DX80" s="788"/>
      <c r="DY80" s="788"/>
      <c r="DZ80" s="789"/>
      <c r="EA80" s="48"/>
    </row>
    <row r="81" spans="1:131" ht="26.25" customHeight="1">
      <c r="A81" s="52">
        <v>14</v>
      </c>
      <c r="B81" s="729"/>
      <c r="C81" s="730"/>
      <c r="D81" s="730"/>
      <c r="E81" s="730"/>
      <c r="F81" s="730"/>
      <c r="G81" s="730"/>
      <c r="H81" s="730"/>
      <c r="I81" s="730"/>
      <c r="J81" s="730"/>
      <c r="K81" s="730"/>
      <c r="L81" s="730"/>
      <c r="M81" s="730"/>
      <c r="N81" s="730"/>
      <c r="O81" s="730"/>
      <c r="P81" s="731"/>
      <c r="Q81" s="732"/>
      <c r="R81" s="733"/>
      <c r="S81" s="733"/>
      <c r="T81" s="733"/>
      <c r="U81" s="733"/>
      <c r="V81" s="733"/>
      <c r="W81" s="733"/>
      <c r="X81" s="733"/>
      <c r="Y81" s="733"/>
      <c r="Z81" s="733"/>
      <c r="AA81" s="733"/>
      <c r="AB81" s="733"/>
      <c r="AC81" s="733"/>
      <c r="AD81" s="733"/>
      <c r="AE81" s="733"/>
      <c r="AF81" s="733"/>
      <c r="AG81" s="733"/>
      <c r="AH81" s="733"/>
      <c r="AI81" s="733"/>
      <c r="AJ81" s="733"/>
      <c r="AK81" s="733"/>
      <c r="AL81" s="733"/>
      <c r="AM81" s="733"/>
      <c r="AN81" s="733"/>
      <c r="AO81" s="733"/>
      <c r="AP81" s="733"/>
      <c r="AQ81" s="733"/>
      <c r="AR81" s="733"/>
      <c r="AS81" s="733"/>
      <c r="AT81" s="733"/>
      <c r="AU81" s="733"/>
      <c r="AV81" s="733"/>
      <c r="AW81" s="733"/>
      <c r="AX81" s="733"/>
      <c r="AY81" s="733"/>
      <c r="AZ81" s="739"/>
      <c r="BA81" s="739"/>
      <c r="BB81" s="739"/>
      <c r="BC81" s="739"/>
      <c r="BD81" s="740"/>
      <c r="BE81" s="55"/>
      <c r="BF81" s="55"/>
      <c r="BG81" s="55"/>
      <c r="BH81" s="55"/>
      <c r="BI81" s="55"/>
      <c r="BJ81" s="55"/>
      <c r="BK81" s="55"/>
      <c r="BL81" s="55"/>
      <c r="BM81" s="55"/>
      <c r="BN81" s="55"/>
      <c r="BO81" s="55"/>
      <c r="BP81" s="55"/>
      <c r="BQ81" s="52">
        <v>75</v>
      </c>
      <c r="BR81" s="73"/>
      <c r="BS81" s="787"/>
      <c r="BT81" s="788"/>
      <c r="BU81" s="788"/>
      <c r="BV81" s="788"/>
      <c r="BW81" s="788"/>
      <c r="BX81" s="788"/>
      <c r="BY81" s="788"/>
      <c r="BZ81" s="788"/>
      <c r="CA81" s="788"/>
      <c r="CB81" s="788"/>
      <c r="CC81" s="788"/>
      <c r="CD81" s="788"/>
      <c r="CE81" s="788"/>
      <c r="CF81" s="788"/>
      <c r="CG81" s="793"/>
      <c r="CH81" s="784"/>
      <c r="CI81" s="785"/>
      <c r="CJ81" s="785"/>
      <c r="CK81" s="785"/>
      <c r="CL81" s="786"/>
      <c r="CM81" s="784"/>
      <c r="CN81" s="785"/>
      <c r="CO81" s="785"/>
      <c r="CP81" s="785"/>
      <c r="CQ81" s="786"/>
      <c r="CR81" s="784"/>
      <c r="CS81" s="785"/>
      <c r="CT81" s="785"/>
      <c r="CU81" s="785"/>
      <c r="CV81" s="786"/>
      <c r="CW81" s="784"/>
      <c r="CX81" s="785"/>
      <c r="CY81" s="785"/>
      <c r="CZ81" s="785"/>
      <c r="DA81" s="786"/>
      <c r="DB81" s="784"/>
      <c r="DC81" s="785"/>
      <c r="DD81" s="785"/>
      <c r="DE81" s="785"/>
      <c r="DF81" s="786"/>
      <c r="DG81" s="784"/>
      <c r="DH81" s="785"/>
      <c r="DI81" s="785"/>
      <c r="DJ81" s="785"/>
      <c r="DK81" s="786"/>
      <c r="DL81" s="784"/>
      <c r="DM81" s="785"/>
      <c r="DN81" s="785"/>
      <c r="DO81" s="785"/>
      <c r="DP81" s="786"/>
      <c r="DQ81" s="784"/>
      <c r="DR81" s="785"/>
      <c r="DS81" s="785"/>
      <c r="DT81" s="785"/>
      <c r="DU81" s="786"/>
      <c r="DV81" s="787"/>
      <c r="DW81" s="788"/>
      <c r="DX81" s="788"/>
      <c r="DY81" s="788"/>
      <c r="DZ81" s="789"/>
      <c r="EA81" s="48"/>
    </row>
    <row r="82" spans="1:131" ht="26.25" customHeight="1">
      <c r="A82" s="52">
        <v>15</v>
      </c>
      <c r="B82" s="729"/>
      <c r="C82" s="730"/>
      <c r="D82" s="730"/>
      <c r="E82" s="730"/>
      <c r="F82" s="730"/>
      <c r="G82" s="730"/>
      <c r="H82" s="730"/>
      <c r="I82" s="730"/>
      <c r="J82" s="730"/>
      <c r="K82" s="730"/>
      <c r="L82" s="730"/>
      <c r="M82" s="730"/>
      <c r="N82" s="730"/>
      <c r="O82" s="730"/>
      <c r="P82" s="731"/>
      <c r="Q82" s="732"/>
      <c r="R82" s="733"/>
      <c r="S82" s="733"/>
      <c r="T82" s="733"/>
      <c r="U82" s="733"/>
      <c r="V82" s="733"/>
      <c r="W82" s="733"/>
      <c r="X82" s="733"/>
      <c r="Y82" s="733"/>
      <c r="Z82" s="733"/>
      <c r="AA82" s="733"/>
      <c r="AB82" s="733"/>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733"/>
      <c r="AY82" s="733"/>
      <c r="AZ82" s="739"/>
      <c r="BA82" s="739"/>
      <c r="BB82" s="739"/>
      <c r="BC82" s="739"/>
      <c r="BD82" s="740"/>
      <c r="BE82" s="55"/>
      <c r="BF82" s="55"/>
      <c r="BG82" s="55"/>
      <c r="BH82" s="55"/>
      <c r="BI82" s="55"/>
      <c r="BJ82" s="55"/>
      <c r="BK82" s="55"/>
      <c r="BL82" s="55"/>
      <c r="BM82" s="55"/>
      <c r="BN82" s="55"/>
      <c r="BO82" s="55"/>
      <c r="BP82" s="55"/>
      <c r="BQ82" s="52">
        <v>76</v>
      </c>
      <c r="BR82" s="73"/>
      <c r="BS82" s="787"/>
      <c r="BT82" s="788"/>
      <c r="BU82" s="788"/>
      <c r="BV82" s="788"/>
      <c r="BW82" s="788"/>
      <c r="BX82" s="788"/>
      <c r="BY82" s="788"/>
      <c r="BZ82" s="788"/>
      <c r="CA82" s="788"/>
      <c r="CB82" s="788"/>
      <c r="CC82" s="788"/>
      <c r="CD82" s="788"/>
      <c r="CE82" s="788"/>
      <c r="CF82" s="788"/>
      <c r="CG82" s="793"/>
      <c r="CH82" s="784"/>
      <c r="CI82" s="785"/>
      <c r="CJ82" s="785"/>
      <c r="CK82" s="785"/>
      <c r="CL82" s="786"/>
      <c r="CM82" s="784"/>
      <c r="CN82" s="785"/>
      <c r="CO82" s="785"/>
      <c r="CP82" s="785"/>
      <c r="CQ82" s="786"/>
      <c r="CR82" s="784"/>
      <c r="CS82" s="785"/>
      <c r="CT82" s="785"/>
      <c r="CU82" s="785"/>
      <c r="CV82" s="786"/>
      <c r="CW82" s="784"/>
      <c r="CX82" s="785"/>
      <c r="CY82" s="785"/>
      <c r="CZ82" s="785"/>
      <c r="DA82" s="786"/>
      <c r="DB82" s="784"/>
      <c r="DC82" s="785"/>
      <c r="DD82" s="785"/>
      <c r="DE82" s="785"/>
      <c r="DF82" s="786"/>
      <c r="DG82" s="784"/>
      <c r="DH82" s="785"/>
      <c r="DI82" s="785"/>
      <c r="DJ82" s="785"/>
      <c r="DK82" s="786"/>
      <c r="DL82" s="784"/>
      <c r="DM82" s="785"/>
      <c r="DN82" s="785"/>
      <c r="DO82" s="785"/>
      <c r="DP82" s="786"/>
      <c r="DQ82" s="784"/>
      <c r="DR82" s="785"/>
      <c r="DS82" s="785"/>
      <c r="DT82" s="785"/>
      <c r="DU82" s="786"/>
      <c r="DV82" s="787"/>
      <c r="DW82" s="788"/>
      <c r="DX82" s="788"/>
      <c r="DY82" s="788"/>
      <c r="DZ82" s="789"/>
      <c r="EA82" s="48"/>
    </row>
    <row r="83" spans="1:131" ht="26.25" customHeight="1">
      <c r="A83" s="52">
        <v>16</v>
      </c>
      <c r="B83" s="729"/>
      <c r="C83" s="730"/>
      <c r="D83" s="730"/>
      <c r="E83" s="730"/>
      <c r="F83" s="730"/>
      <c r="G83" s="730"/>
      <c r="H83" s="730"/>
      <c r="I83" s="730"/>
      <c r="J83" s="730"/>
      <c r="K83" s="730"/>
      <c r="L83" s="730"/>
      <c r="M83" s="730"/>
      <c r="N83" s="730"/>
      <c r="O83" s="730"/>
      <c r="P83" s="731"/>
      <c r="Q83" s="732"/>
      <c r="R83" s="733"/>
      <c r="S83" s="733"/>
      <c r="T83" s="733"/>
      <c r="U83" s="733"/>
      <c r="V83" s="733"/>
      <c r="W83" s="733"/>
      <c r="X83" s="733"/>
      <c r="Y83" s="733"/>
      <c r="Z83" s="733"/>
      <c r="AA83" s="733"/>
      <c r="AB83" s="733"/>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733"/>
      <c r="AY83" s="733"/>
      <c r="AZ83" s="739"/>
      <c r="BA83" s="739"/>
      <c r="BB83" s="739"/>
      <c r="BC83" s="739"/>
      <c r="BD83" s="740"/>
      <c r="BE83" s="55"/>
      <c r="BF83" s="55"/>
      <c r="BG83" s="55"/>
      <c r="BH83" s="55"/>
      <c r="BI83" s="55"/>
      <c r="BJ83" s="55"/>
      <c r="BK83" s="55"/>
      <c r="BL83" s="55"/>
      <c r="BM83" s="55"/>
      <c r="BN83" s="55"/>
      <c r="BO83" s="55"/>
      <c r="BP83" s="55"/>
      <c r="BQ83" s="52">
        <v>77</v>
      </c>
      <c r="BR83" s="73"/>
      <c r="BS83" s="787"/>
      <c r="BT83" s="788"/>
      <c r="BU83" s="788"/>
      <c r="BV83" s="788"/>
      <c r="BW83" s="788"/>
      <c r="BX83" s="788"/>
      <c r="BY83" s="788"/>
      <c r="BZ83" s="788"/>
      <c r="CA83" s="788"/>
      <c r="CB83" s="788"/>
      <c r="CC83" s="788"/>
      <c r="CD83" s="788"/>
      <c r="CE83" s="788"/>
      <c r="CF83" s="788"/>
      <c r="CG83" s="793"/>
      <c r="CH83" s="784"/>
      <c r="CI83" s="785"/>
      <c r="CJ83" s="785"/>
      <c r="CK83" s="785"/>
      <c r="CL83" s="786"/>
      <c r="CM83" s="784"/>
      <c r="CN83" s="785"/>
      <c r="CO83" s="785"/>
      <c r="CP83" s="785"/>
      <c r="CQ83" s="786"/>
      <c r="CR83" s="784"/>
      <c r="CS83" s="785"/>
      <c r="CT83" s="785"/>
      <c r="CU83" s="785"/>
      <c r="CV83" s="786"/>
      <c r="CW83" s="784"/>
      <c r="CX83" s="785"/>
      <c r="CY83" s="785"/>
      <c r="CZ83" s="785"/>
      <c r="DA83" s="786"/>
      <c r="DB83" s="784"/>
      <c r="DC83" s="785"/>
      <c r="DD83" s="785"/>
      <c r="DE83" s="785"/>
      <c r="DF83" s="786"/>
      <c r="DG83" s="784"/>
      <c r="DH83" s="785"/>
      <c r="DI83" s="785"/>
      <c r="DJ83" s="785"/>
      <c r="DK83" s="786"/>
      <c r="DL83" s="784"/>
      <c r="DM83" s="785"/>
      <c r="DN83" s="785"/>
      <c r="DO83" s="785"/>
      <c r="DP83" s="786"/>
      <c r="DQ83" s="784"/>
      <c r="DR83" s="785"/>
      <c r="DS83" s="785"/>
      <c r="DT83" s="785"/>
      <c r="DU83" s="786"/>
      <c r="DV83" s="787"/>
      <c r="DW83" s="788"/>
      <c r="DX83" s="788"/>
      <c r="DY83" s="788"/>
      <c r="DZ83" s="789"/>
      <c r="EA83" s="48"/>
    </row>
    <row r="84" spans="1:131" ht="26.25" customHeight="1">
      <c r="A84" s="52">
        <v>17</v>
      </c>
      <c r="B84" s="729"/>
      <c r="C84" s="730"/>
      <c r="D84" s="730"/>
      <c r="E84" s="730"/>
      <c r="F84" s="730"/>
      <c r="G84" s="730"/>
      <c r="H84" s="730"/>
      <c r="I84" s="730"/>
      <c r="J84" s="730"/>
      <c r="K84" s="730"/>
      <c r="L84" s="730"/>
      <c r="M84" s="730"/>
      <c r="N84" s="730"/>
      <c r="O84" s="730"/>
      <c r="P84" s="731"/>
      <c r="Q84" s="732"/>
      <c r="R84" s="733"/>
      <c r="S84" s="733"/>
      <c r="T84" s="733"/>
      <c r="U84" s="733"/>
      <c r="V84" s="733"/>
      <c r="W84" s="733"/>
      <c r="X84" s="733"/>
      <c r="Y84" s="733"/>
      <c r="Z84" s="733"/>
      <c r="AA84" s="733"/>
      <c r="AB84" s="733"/>
      <c r="AC84" s="733"/>
      <c r="AD84" s="733"/>
      <c r="AE84" s="733"/>
      <c r="AF84" s="733"/>
      <c r="AG84" s="733"/>
      <c r="AH84" s="733"/>
      <c r="AI84" s="733"/>
      <c r="AJ84" s="733"/>
      <c r="AK84" s="733"/>
      <c r="AL84" s="733"/>
      <c r="AM84" s="733"/>
      <c r="AN84" s="733"/>
      <c r="AO84" s="733"/>
      <c r="AP84" s="733"/>
      <c r="AQ84" s="733"/>
      <c r="AR84" s="733"/>
      <c r="AS84" s="733"/>
      <c r="AT84" s="733"/>
      <c r="AU84" s="733"/>
      <c r="AV84" s="733"/>
      <c r="AW84" s="733"/>
      <c r="AX84" s="733"/>
      <c r="AY84" s="733"/>
      <c r="AZ84" s="739"/>
      <c r="BA84" s="739"/>
      <c r="BB84" s="739"/>
      <c r="BC84" s="739"/>
      <c r="BD84" s="740"/>
      <c r="BE84" s="55"/>
      <c r="BF84" s="55"/>
      <c r="BG84" s="55"/>
      <c r="BH84" s="55"/>
      <c r="BI84" s="55"/>
      <c r="BJ84" s="55"/>
      <c r="BK84" s="55"/>
      <c r="BL84" s="55"/>
      <c r="BM84" s="55"/>
      <c r="BN84" s="55"/>
      <c r="BO84" s="55"/>
      <c r="BP84" s="55"/>
      <c r="BQ84" s="52">
        <v>78</v>
      </c>
      <c r="BR84" s="73"/>
      <c r="BS84" s="787"/>
      <c r="BT84" s="788"/>
      <c r="BU84" s="788"/>
      <c r="BV84" s="788"/>
      <c r="BW84" s="788"/>
      <c r="BX84" s="788"/>
      <c r="BY84" s="788"/>
      <c r="BZ84" s="788"/>
      <c r="CA84" s="788"/>
      <c r="CB84" s="788"/>
      <c r="CC84" s="788"/>
      <c r="CD84" s="788"/>
      <c r="CE84" s="788"/>
      <c r="CF84" s="788"/>
      <c r="CG84" s="793"/>
      <c r="CH84" s="784"/>
      <c r="CI84" s="785"/>
      <c r="CJ84" s="785"/>
      <c r="CK84" s="785"/>
      <c r="CL84" s="786"/>
      <c r="CM84" s="784"/>
      <c r="CN84" s="785"/>
      <c r="CO84" s="785"/>
      <c r="CP84" s="785"/>
      <c r="CQ84" s="786"/>
      <c r="CR84" s="784"/>
      <c r="CS84" s="785"/>
      <c r="CT84" s="785"/>
      <c r="CU84" s="785"/>
      <c r="CV84" s="786"/>
      <c r="CW84" s="784"/>
      <c r="CX84" s="785"/>
      <c r="CY84" s="785"/>
      <c r="CZ84" s="785"/>
      <c r="DA84" s="786"/>
      <c r="DB84" s="784"/>
      <c r="DC84" s="785"/>
      <c r="DD84" s="785"/>
      <c r="DE84" s="785"/>
      <c r="DF84" s="786"/>
      <c r="DG84" s="784"/>
      <c r="DH84" s="785"/>
      <c r="DI84" s="785"/>
      <c r="DJ84" s="785"/>
      <c r="DK84" s="786"/>
      <c r="DL84" s="784"/>
      <c r="DM84" s="785"/>
      <c r="DN84" s="785"/>
      <c r="DO84" s="785"/>
      <c r="DP84" s="786"/>
      <c r="DQ84" s="784"/>
      <c r="DR84" s="785"/>
      <c r="DS84" s="785"/>
      <c r="DT84" s="785"/>
      <c r="DU84" s="786"/>
      <c r="DV84" s="787"/>
      <c r="DW84" s="788"/>
      <c r="DX84" s="788"/>
      <c r="DY84" s="788"/>
      <c r="DZ84" s="789"/>
      <c r="EA84" s="48"/>
    </row>
    <row r="85" spans="1:131" ht="26.25" customHeight="1">
      <c r="A85" s="52">
        <v>18</v>
      </c>
      <c r="B85" s="729"/>
      <c r="C85" s="730"/>
      <c r="D85" s="730"/>
      <c r="E85" s="730"/>
      <c r="F85" s="730"/>
      <c r="G85" s="730"/>
      <c r="H85" s="730"/>
      <c r="I85" s="730"/>
      <c r="J85" s="730"/>
      <c r="K85" s="730"/>
      <c r="L85" s="730"/>
      <c r="M85" s="730"/>
      <c r="N85" s="730"/>
      <c r="O85" s="730"/>
      <c r="P85" s="731"/>
      <c r="Q85" s="732"/>
      <c r="R85" s="733"/>
      <c r="S85" s="733"/>
      <c r="T85" s="733"/>
      <c r="U85" s="733"/>
      <c r="V85" s="733"/>
      <c r="W85" s="733"/>
      <c r="X85" s="733"/>
      <c r="Y85" s="733"/>
      <c r="Z85" s="733"/>
      <c r="AA85" s="733"/>
      <c r="AB85" s="733"/>
      <c r="AC85" s="733"/>
      <c r="AD85" s="733"/>
      <c r="AE85" s="733"/>
      <c r="AF85" s="733"/>
      <c r="AG85" s="733"/>
      <c r="AH85" s="733"/>
      <c r="AI85" s="733"/>
      <c r="AJ85" s="733"/>
      <c r="AK85" s="733"/>
      <c r="AL85" s="733"/>
      <c r="AM85" s="733"/>
      <c r="AN85" s="733"/>
      <c r="AO85" s="733"/>
      <c r="AP85" s="733"/>
      <c r="AQ85" s="733"/>
      <c r="AR85" s="733"/>
      <c r="AS85" s="733"/>
      <c r="AT85" s="733"/>
      <c r="AU85" s="733"/>
      <c r="AV85" s="733"/>
      <c r="AW85" s="733"/>
      <c r="AX85" s="733"/>
      <c r="AY85" s="733"/>
      <c r="AZ85" s="739"/>
      <c r="BA85" s="739"/>
      <c r="BB85" s="739"/>
      <c r="BC85" s="739"/>
      <c r="BD85" s="740"/>
      <c r="BE85" s="55"/>
      <c r="BF85" s="55"/>
      <c r="BG85" s="55"/>
      <c r="BH85" s="55"/>
      <c r="BI85" s="55"/>
      <c r="BJ85" s="55"/>
      <c r="BK85" s="55"/>
      <c r="BL85" s="55"/>
      <c r="BM85" s="55"/>
      <c r="BN85" s="55"/>
      <c r="BO85" s="55"/>
      <c r="BP85" s="55"/>
      <c r="BQ85" s="52">
        <v>79</v>
      </c>
      <c r="BR85" s="73"/>
      <c r="BS85" s="787"/>
      <c r="BT85" s="788"/>
      <c r="BU85" s="788"/>
      <c r="BV85" s="788"/>
      <c r="BW85" s="788"/>
      <c r="BX85" s="788"/>
      <c r="BY85" s="788"/>
      <c r="BZ85" s="788"/>
      <c r="CA85" s="788"/>
      <c r="CB85" s="788"/>
      <c r="CC85" s="788"/>
      <c r="CD85" s="788"/>
      <c r="CE85" s="788"/>
      <c r="CF85" s="788"/>
      <c r="CG85" s="793"/>
      <c r="CH85" s="784"/>
      <c r="CI85" s="785"/>
      <c r="CJ85" s="785"/>
      <c r="CK85" s="785"/>
      <c r="CL85" s="786"/>
      <c r="CM85" s="784"/>
      <c r="CN85" s="785"/>
      <c r="CO85" s="785"/>
      <c r="CP85" s="785"/>
      <c r="CQ85" s="786"/>
      <c r="CR85" s="784"/>
      <c r="CS85" s="785"/>
      <c r="CT85" s="785"/>
      <c r="CU85" s="785"/>
      <c r="CV85" s="786"/>
      <c r="CW85" s="784"/>
      <c r="CX85" s="785"/>
      <c r="CY85" s="785"/>
      <c r="CZ85" s="785"/>
      <c r="DA85" s="786"/>
      <c r="DB85" s="784"/>
      <c r="DC85" s="785"/>
      <c r="DD85" s="785"/>
      <c r="DE85" s="785"/>
      <c r="DF85" s="786"/>
      <c r="DG85" s="784"/>
      <c r="DH85" s="785"/>
      <c r="DI85" s="785"/>
      <c r="DJ85" s="785"/>
      <c r="DK85" s="786"/>
      <c r="DL85" s="784"/>
      <c r="DM85" s="785"/>
      <c r="DN85" s="785"/>
      <c r="DO85" s="785"/>
      <c r="DP85" s="786"/>
      <c r="DQ85" s="784"/>
      <c r="DR85" s="785"/>
      <c r="DS85" s="785"/>
      <c r="DT85" s="785"/>
      <c r="DU85" s="786"/>
      <c r="DV85" s="787"/>
      <c r="DW85" s="788"/>
      <c r="DX85" s="788"/>
      <c r="DY85" s="788"/>
      <c r="DZ85" s="789"/>
      <c r="EA85" s="48"/>
    </row>
    <row r="86" spans="1:131" ht="26.25" customHeight="1">
      <c r="A86" s="52">
        <v>19</v>
      </c>
      <c r="B86" s="729"/>
      <c r="C86" s="730"/>
      <c r="D86" s="730"/>
      <c r="E86" s="730"/>
      <c r="F86" s="730"/>
      <c r="G86" s="730"/>
      <c r="H86" s="730"/>
      <c r="I86" s="730"/>
      <c r="J86" s="730"/>
      <c r="K86" s="730"/>
      <c r="L86" s="730"/>
      <c r="M86" s="730"/>
      <c r="N86" s="730"/>
      <c r="O86" s="730"/>
      <c r="P86" s="731"/>
      <c r="Q86" s="732"/>
      <c r="R86" s="733"/>
      <c r="S86" s="733"/>
      <c r="T86" s="733"/>
      <c r="U86" s="733"/>
      <c r="V86" s="733"/>
      <c r="W86" s="733"/>
      <c r="X86" s="733"/>
      <c r="Y86" s="733"/>
      <c r="Z86" s="733"/>
      <c r="AA86" s="733"/>
      <c r="AB86" s="733"/>
      <c r="AC86" s="733"/>
      <c r="AD86" s="733"/>
      <c r="AE86" s="733"/>
      <c r="AF86" s="733"/>
      <c r="AG86" s="733"/>
      <c r="AH86" s="733"/>
      <c r="AI86" s="733"/>
      <c r="AJ86" s="733"/>
      <c r="AK86" s="733"/>
      <c r="AL86" s="733"/>
      <c r="AM86" s="733"/>
      <c r="AN86" s="733"/>
      <c r="AO86" s="733"/>
      <c r="AP86" s="733"/>
      <c r="AQ86" s="733"/>
      <c r="AR86" s="733"/>
      <c r="AS86" s="733"/>
      <c r="AT86" s="733"/>
      <c r="AU86" s="733"/>
      <c r="AV86" s="733"/>
      <c r="AW86" s="733"/>
      <c r="AX86" s="733"/>
      <c r="AY86" s="733"/>
      <c r="AZ86" s="739"/>
      <c r="BA86" s="739"/>
      <c r="BB86" s="739"/>
      <c r="BC86" s="739"/>
      <c r="BD86" s="740"/>
      <c r="BE86" s="55"/>
      <c r="BF86" s="55"/>
      <c r="BG86" s="55"/>
      <c r="BH86" s="55"/>
      <c r="BI86" s="55"/>
      <c r="BJ86" s="55"/>
      <c r="BK86" s="55"/>
      <c r="BL86" s="55"/>
      <c r="BM86" s="55"/>
      <c r="BN86" s="55"/>
      <c r="BO86" s="55"/>
      <c r="BP86" s="55"/>
      <c r="BQ86" s="52">
        <v>80</v>
      </c>
      <c r="BR86" s="73"/>
      <c r="BS86" s="787"/>
      <c r="BT86" s="788"/>
      <c r="BU86" s="788"/>
      <c r="BV86" s="788"/>
      <c r="BW86" s="788"/>
      <c r="BX86" s="788"/>
      <c r="BY86" s="788"/>
      <c r="BZ86" s="788"/>
      <c r="CA86" s="788"/>
      <c r="CB86" s="788"/>
      <c r="CC86" s="788"/>
      <c r="CD86" s="788"/>
      <c r="CE86" s="788"/>
      <c r="CF86" s="788"/>
      <c r="CG86" s="793"/>
      <c r="CH86" s="784"/>
      <c r="CI86" s="785"/>
      <c r="CJ86" s="785"/>
      <c r="CK86" s="785"/>
      <c r="CL86" s="786"/>
      <c r="CM86" s="784"/>
      <c r="CN86" s="785"/>
      <c r="CO86" s="785"/>
      <c r="CP86" s="785"/>
      <c r="CQ86" s="786"/>
      <c r="CR86" s="784"/>
      <c r="CS86" s="785"/>
      <c r="CT86" s="785"/>
      <c r="CU86" s="785"/>
      <c r="CV86" s="786"/>
      <c r="CW86" s="784"/>
      <c r="CX86" s="785"/>
      <c r="CY86" s="785"/>
      <c r="CZ86" s="785"/>
      <c r="DA86" s="786"/>
      <c r="DB86" s="784"/>
      <c r="DC86" s="785"/>
      <c r="DD86" s="785"/>
      <c r="DE86" s="785"/>
      <c r="DF86" s="786"/>
      <c r="DG86" s="784"/>
      <c r="DH86" s="785"/>
      <c r="DI86" s="785"/>
      <c r="DJ86" s="785"/>
      <c r="DK86" s="786"/>
      <c r="DL86" s="784"/>
      <c r="DM86" s="785"/>
      <c r="DN86" s="785"/>
      <c r="DO86" s="785"/>
      <c r="DP86" s="786"/>
      <c r="DQ86" s="784"/>
      <c r="DR86" s="785"/>
      <c r="DS86" s="785"/>
      <c r="DT86" s="785"/>
      <c r="DU86" s="786"/>
      <c r="DV86" s="787"/>
      <c r="DW86" s="788"/>
      <c r="DX86" s="788"/>
      <c r="DY86" s="788"/>
      <c r="DZ86" s="789"/>
      <c r="EA86" s="48"/>
    </row>
    <row r="87" spans="1:131" ht="26.25" customHeight="1">
      <c r="A87" s="57">
        <v>20</v>
      </c>
      <c r="B87" s="810"/>
      <c r="C87" s="811"/>
      <c r="D87" s="811"/>
      <c r="E87" s="811"/>
      <c r="F87" s="811"/>
      <c r="G87" s="811"/>
      <c r="H87" s="811"/>
      <c r="I87" s="811"/>
      <c r="J87" s="811"/>
      <c r="K87" s="811"/>
      <c r="L87" s="811"/>
      <c r="M87" s="811"/>
      <c r="N87" s="811"/>
      <c r="O87" s="811"/>
      <c r="P87" s="812"/>
      <c r="Q87" s="813"/>
      <c r="R87" s="814"/>
      <c r="S87" s="814"/>
      <c r="T87" s="814"/>
      <c r="U87" s="814"/>
      <c r="V87" s="814"/>
      <c r="W87" s="814"/>
      <c r="X87" s="814"/>
      <c r="Y87" s="814"/>
      <c r="Z87" s="814"/>
      <c r="AA87" s="814"/>
      <c r="AB87" s="814"/>
      <c r="AC87" s="814"/>
      <c r="AD87" s="814"/>
      <c r="AE87" s="814"/>
      <c r="AF87" s="814"/>
      <c r="AG87" s="814"/>
      <c r="AH87" s="814"/>
      <c r="AI87" s="814"/>
      <c r="AJ87" s="814"/>
      <c r="AK87" s="814"/>
      <c r="AL87" s="814"/>
      <c r="AM87" s="814"/>
      <c r="AN87" s="814"/>
      <c r="AO87" s="814"/>
      <c r="AP87" s="814"/>
      <c r="AQ87" s="814"/>
      <c r="AR87" s="814"/>
      <c r="AS87" s="814"/>
      <c r="AT87" s="814"/>
      <c r="AU87" s="814"/>
      <c r="AV87" s="814"/>
      <c r="AW87" s="814"/>
      <c r="AX87" s="814"/>
      <c r="AY87" s="814"/>
      <c r="AZ87" s="815"/>
      <c r="BA87" s="815"/>
      <c r="BB87" s="815"/>
      <c r="BC87" s="815"/>
      <c r="BD87" s="816"/>
      <c r="BE87" s="55"/>
      <c r="BF87" s="55"/>
      <c r="BG87" s="55"/>
      <c r="BH87" s="55"/>
      <c r="BI87" s="55"/>
      <c r="BJ87" s="55"/>
      <c r="BK87" s="55"/>
      <c r="BL87" s="55"/>
      <c r="BM87" s="55"/>
      <c r="BN87" s="55"/>
      <c r="BO87" s="55"/>
      <c r="BP87" s="55"/>
      <c r="BQ87" s="52">
        <v>81</v>
      </c>
      <c r="BR87" s="73"/>
      <c r="BS87" s="787"/>
      <c r="BT87" s="788"/>
      <c r="BU87" s="788"/>
      <c r="BV87" s="788"/>
      <c r="BW87" s="788"/>
      <c r="BX87" s="788"/>
      <c r="BY87" s="788"/>
      <c r="BZ87" s="788"/>
      <c r="CA87" s="788"/>
      <c r="CB87" s="788"/>
      <c r="CC87" s="788"/>
      <c r="CD87" s="788"/>
      <c r="CE87" s="788"/>
      <c r="CF87" s="788"/>
      <c r="CG87" s="793"/>
      <c r="CH87" s="784"/>
      <c r="CI87" s="785"/>
      <c r="CJ87" s="785"/>
      <c r="CK87" s="785"/>
      <c r="CL87" s="786"/>
      <c r="CM87" s="784"/>
      <c r="CN87" s="785"/>
      <c r="CO87" s="785"/>
      <c r="CP87" s="785"/>
      <c r="CQ87" s="786"/>
      <c r="CR87" s="784"/>
      <c r="CS87" s="785"/>
      <c r="CT87" s="785"/>
      <c r="CU87" s="785"/>
      <c r="CV87" s="786"/>
      <c r="CW87" s="784"/>
      <c r="CX87" s="785"/>
      <c r="CY87" s="785"/>
      <c r="CZ87" s="785"/>
      <c r="DA87" s="786"/>
      <c r="DB87" s="784"/>
      <c r="DC87" s="785"/>
      <c r="DD87" s="785"/>
      <c r="DE87" s="785"/>
      <c r="DF87" s="786"/>
      <c r="DG87" s="784"/>
      <c r="DH87" s="785"/>
      <c r="DI87" s="785"/>
      <c r="DJ87" s="785"/>
      <c r="DK87" s="786"/>
      <c r="DL87" s="784"/>
      <c r="DM87" s="785"/>
      <c r="DN87" s="785"/>
      <c r="DO87" s="785"/>
      <c r="DP87" s="786"/>
      <c r="DQ87" s="784"/>
      <c r="DR87" s="785"/>
      <c r="DS87" s="785"/>
      <c r="DT87" s="785"/>
      <c r="DU87" s="786"/>
      <c r="DV87" s="787"/>
      <c r="DW87" s="788"/>
      <c r="DX87" s="788"/>
      <c r="DY87" s="788"/>
      <c r="DZ87" s="789"/>
      <c r="EA87" s="48"/>
    </row>
    <row r="88" spans="1:131" ht="26.25" customHeight="1" thickBot="1">
      <c r="A88" s="53" t="s">
        <v>249</v>
      </c>
      <c r="B88" s="746" t="s">
        <v>175</v>
      </c>
      <c r="C88" s="747"/>
      <c r="D88" s="747"/>
      <c r="E88" s="747"/>
      <c r="F88" s="747"/>
      <c r="G88" s="747"/>
      <c r="H88" s="747"/>
      <c r="I88" s="747"/>
      <c r="J88" s="747"/>
      <c r="K88" s="747"/>
      <c r="L88" s="747"/>
      <c r="M88" s="747"/>
      <c r="N88" s="747"/>
      <c r="O88" s="747"/>
      <c r="P88" s="748"/>
      <c r="Q88" s="790"/>
      <c r="R88" s="755"/>
      <c r="S88" s="755"/>
      <c r="T88" s="755"/>
      <c r="U88" s="755"/>
      <c r="V88" s="755"/>
      <c r="W88" s="755"/>
      <c r="X88" s="755"/>
      <c r="Y88" s="755"/>
      <c r="Z88" s="755"/>
      <c r="AA88" s="755"/>
      <c r="AB88" s="755"/>
      <c r="AC88" s="755"/>
      <c r="AD88" s="755"/>
      <c r="AE88" s="755"/>
      <c r="AF88" s="750">
        <v>27395.079999999994</v>
      </c>
      <c r="AG88" s="750"/>
      <c r="AH88" s="750"/>
      <c r="AI88" s="750"/>
      <c r="AJ88" s="750"/>
      <c r="AK88" s="755"/>
      <c r="AL88" s="755"/>
      <c r="AM88" s="755"/>
      <c r="AN88" s="755"/>
      <c r="AO88" s="755"/>
      <c r="AP88" s="750"/>
      <c r="AQ88" s="750"/>
      <c r="AR88" s="750"/>
      <c r="AS88" s="750"/>
      <c r="AT88" s="750"/>
      <c r="AU88" s="750"/>
      <c r="AV88" s="750"/>
      <c r="AW88" s="750"/>
      <c r="AX88" s="750"/>
      <c r="AY88" s="750"/>
      <c r="AZ88" s="756"/>
      <c r="BA88" s="756"/>
      <c r="BB88" s="756"/>
      <c r="BC88" s="756"/>
      <c r="BD88" s="757"/>
      <c r="BE88" s="55"/>
      <c r="BF88" s="55"/>
      <c r="BG88" s="55"/>
      <c r="BH88" s="55"/>
      <c r="BI88" s="55"/>
      <c r="BJ88" s="55"/>
      <c r="BK88" s="55"/>
      <c r="BL88" s="55"/>
      <c r="BM88" s="55"/>
      <c r="BN88" s="55"/>
      <c r="BO88" s="55"/>
      <c r="BP88" s="55"/>
      <c r="BQ88" s="52">
        <v>82</v>
      </c>
      <c r="BR88" s="73"/>
      <c r="BS88" s="787"/>
      <c r="BT88" s="788"/>
      <c r="BU88" s="788"/>
      <c r="BV88" s="788"/>
      <c r="BW88" s="788"/>
      <c r="BX88" s="788"/>
      <c r="BY88" s="788"/>
      <c r="BZ88" s="788"/>
      <c r="CA88" s="788"/>
      <c r="CB88" s="788"/>
      <c r="CC88" s="788"/>
      <c r="CD88" s="788"/>
      <c r="CE88" s="788"/>
      <c r="CF88" s="788"/>
      <c r="CG88" s="793"/>
      <c r="CH88" s="784"/>
      <c r="CI88" s="785"/>
      <c r="CJ88" s="785"/>
      <c r="CK88" s="785"/>
      <c r="CL88" s="786"/>
      <c r="CM88" s="784"/>
      <c r="CN88" s="785"/>
      <c r="CO88" s="785"/>
      <c r="CP88" s="785"/>
      <c r="CQ88" s="786"/>
      <c r="CR88" s="784"/>
      <c r="CS88" s="785"/>
      <c r="CT88" s="785"/>
      <c r="CU88" s="785"/>
      <c r="CV88" s="786"/>
      <c r="CW88" s="784"/>
      <c r="CX88" s="785"/>
      <c r="CY88" s="785"/>
      <c r="CZ88" s="785"/>
      <c r="DA88" s="786"/>
      <c r="DB88" s="784"/>
      <c r="DC88" s="785"/>
      <c r="DD88" s="785"/>
      <c r="DE88" s="785"/>
      <c r="DF88" s="786"/>
      <c r="DG88" s="784"/>
      <c r="DH88" s="785"/>
      <c r="DI88" s="785"/>
      <c r="DJ88" s="785"/>
      <c r="DK88" s="786"/>
      <c r="DL88" s="784"/>
      <c r="DM88" s="785"/>
      <c r="DN88" s="785"/>
      <c r="DO88" s="785"/>
      <c r="DP88" s="786"/>
      <c r="DQ88" s="784"/>
      <c r="DR88" s="785"/>
      <c r="DS88" s="785"/>
      <c r="DT88" s="785"/>
      <c r="DU88" s="786"/>
      <c r="DV88" s="787"/>
      <c r="DW88" s="788"/>
      <c r="DX88" s="788"/>
      <c r="DY88" s="788"/>
      <c r="DZ88" s="789"/>
      <c r="EA88" s="48"/>
    </row>
    <row r="89" spans="1:131" ht="26.25" hidden="1" customHeight="1">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87"/>
      <c r="BT89" s="788"/>
      <c r="BU89" s="788"/>
      <c r="BV89" s="788"/>
      <c r="BW89" s="788"/>
      <c r="BX89" s="788"/>
      <c r="BY89" s="788"/>
      <c r="BZ89" s="788"/>
      <c r="CA89" s="788"/>
      <c r="CB89" s="788"/>
      <c r="CC89" s="788"/>
      <c r="CD89" s="788"/>
      <c r="CE89" s="788"/>
      <c r="CF89" s="788"/>
      <c r="CG89" s="793"/>
      <c r="CH89" s="784"/>
      <c r="CI89" s="785"/>
      <c r="CJ89" s="785"/>
      <c r="CK89" s="785"/>
      <c r="CL89" s="786"/>
      <c r="CM89" s="784"/>
      <c r="CN89" s="785"/>
      <c r="CO89" s="785"/>
      <c r="CP89" s="785"/>
      <c r="CQ89" s="786"/>
      <c r="CR89" s="784"/>
      <c r="CS89" s="785"/>
      <c r="CT89" s="785"/>
      <c r="CU89" s="785"/>
      <c r="CV89" s="786"/>
      <c r="CW89" s="784"/>
      <c r="CX89" s="785"/>
      <c r="CY89" s="785"/>
      <c r="CZ89" s="785"/>
      <c r="DA89" s="786"/>
      <c r="DB89" s="784"/>
      <c r="DC89" s="785"/>
      <c r="DD89" s="785"/>
      <c r="DE89" s="785"/>
      <c r="DF89" s="786"/>
      <c r="DG89" s="784"/>
      <c r="DH89" s="785"/>
      <c r="DI89" s="785"/>
      <c r="DJ89" s="785"/>
      <c r="DK89" s="786"/>
      <c r="DL89" s="784"/>
      <c r="DM89" s="785"/>
      <c r="DN89" s="785"/>
      <c r="DO89" s="785"/>
      <c r="DP89" s="786"/>
      <c r="DQ89" s="784"/>
      <c r="DR89" s="785"/>
      <c r="DS89" s="785"/>
      <c r="DT89" s="785"/>
      <c r="DU89" s="786"/>
      <c r="DV89" s="787"/>
      <c r="DW89" s="788"/>
      <c r="DX89" s="788"/>
      <c r="DY89" s="788"/>
      <c r="DZ89" s="789"/>
      <c r="EA89" s="48"/>
    </row>
    <row r="90" spans="1:131" ht="26.25" hidden="1" customHeight="1">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87"/>
      <c r="BT90" s="788"/>
      <c r="BU90" s="788"/>
      <c r="BV90" s="788"/>
      <c r="BW90" s="788"/>
      <c r="BX90" s="788"/>
      <c r="BY90" s="788"/>
      <c r="BZ90" s="788"/>
      <c r="CA90" s="788"/>
      <c r="CB90" s="788"/>
      <c r="CC90" s="788"/>
      <c r="CD90" s="788"/>
      <c r="CE90" s="788"/>
      <c r="CF90" s="788"/>
      <c r="CG90" s="793"/>
      <c r="CH90" s="784"/>
      <c r="CI90" s="785"/>
      <c r="CJ90" s="785"/>
      <c r="CK90" s="785"/>
      <c r="CL90" s="786"/>
      <c r="CM90" s="784"/>
      <c r="CN90" s="785"/>
      <c r="CO90" s="785"/>
      <c r="CP90" s="785"/>
      <c r="CQ90" s="786"/>
      <c r="CR90" s="784"/>
      <c r="CS90" s="785"/>
      <c r="CT90" s="785"/>
      <c r="CU90" s="785"/>
      <c r="CV90" s="786"/>
      <c r="CW90" s="784"/>
      <c r="CX90" s="785"/>
      <c r="CY90" s="785"/>
      <c r="CZ90" s="785"/>
      <c r="DA90" s="786"/>
      <c r="DB90" s="784"/>
      <c r="DC90" s="785"/>
      <c r="DD90" s="785"/>
      <c r="DE90" s="785"/>
      <c r="DF90" s="786"/>
      <c r="DG90" s="784"/>
      <c r="DH90" s="785"/>
      <c r="DI90" s="785"/>
      <c r="DJ90" s="785"/>
      <c r="DK90" s="786"/>
      <c r="DL90" s="784"/>
      <c r="DM90" s="785"/>
      <c r="DN90" s="785"/>
      <c r="DO90" s="785"/>
      <c r="DP90" s="786"/>
      <c r="DQ90" s="784"/>
      <c r="DR90" s="785"/>
      <c r="DS90" s="785"/>
      <c r="DT90" s="785"/>
      <c r="DU90" s="786"/>
      <c r="DV90" s="787"/>
      <c r="DW90" s="788"/>
      <c r="DX90" s="788"/>
      <c r="DY90" s="788"/>
      <c r="DZ90" s="789"/>
      <c r="EA90" s="48"/>
    </row>
    <row r="91" spans="1:131" ht="26.25" hidden="1" customHeight="1">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87"/>
      <c r="BT91" s="788"/>
      <c r="BU91" s="788"/>
      <c r="BV91" s="788"/>
      <c r="BW91" s="788"/>
      <c r="BX91" s="788"/>
      <c r="BY91" s="788"/>
      <c r="BZ91" s="788"/>
      <c r="CA91" s="788"/>
      <c r="CB91" s="788"/>
      <c r="CC91" s="788"/>
      <c r="CD91" s="788"/>
      <c r="CE91" s="788"/>
      <c r="CF91" s="788"/>
      <c r="CG91" s="793"/>
      <c r="CH91" s="784"/>
      <c r="CI91" s="785"/>
      <c r="CJ91" s="785"/>
      <c r="CK91" s="785"/>
      <c r="CL91" s="786"/>
      <c r="CM91" s="784"/>
      <c r="CN91" s="785"/>
      <c r="CO91" s="785"/>
      <c r="CP91" s="785"/>
      <c r="CQ91" s="786"/>
      <c r="CR91" s="784"/>
      <c r="CS91" s="785"/>
      <c r="CT91" s="785"/>
      <c r="CU91" s="785"/>
      <c r="CV91" s="786"/>
      <c r="CW91" s="784"/>
      <c r="CX91" s="785"/>
      <c r="CY91" s="785"/>
      <c r="CZ91" s="785"/>
      <c r="DA91" s="786"/>
      <c r="DB91" s="784"/>
      <c r="DC91" s="785"/>
      <c r="DD91" s="785"/>
      <c r="DE91" s="785"/>
      <c r="DF91" s="786"/>
      <c r="DG91" s="784"/>
      <c r="DH91" s="785"/>
      <c r="DI91" s="785"/>
      <c r="DJ91" s="785"/>
      <c r="DK91" s="786"/>
      <c r="DL91" s="784"/>
      <c r="DM91" s="785"/>
      <c r="DN91" s="785"/>
      <c r="DO91" s="785"/>
      <c r="DP91" s="786"/>
      <c r="DQ91" s="784"/>
      <c r="DR91" s="785"/>
      <c r="DS91" s="785"/>
      <c r="DT91" s="785"/>
      <c r="DU91" s="786"/>
      <c r="DV91" s="787"/>
      <c r="DW91" s="788"/>
      <c r="DX91" s="788"/>
      <c r="DY91" s="788"/>
      <c r="DZ91" s="789"/>
      <c r="EA91" s="48"/>
    </row>
    <row r="92" spans="1:131" ht="26.25" hidden="1" customHeight="1">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87"/>
      <c r="BT92" s="788"/>
      <c r="BU92" s="788"/>
      <c r="BV92" s="788"/>
      <c r="BW92" s="788"/>
      <c r="BX92" s="788"/>
      <c r="BY92" s="788"/>
      <c r="BZ92" s="788"/>
      <c r="CA92" s="788"/>
      <c r="CB92" s="788"/>
      <c r="CC92" s="788"/>
      <c r="CD92" s="788"/>
      <c r="CE92" s="788"/>
      <c r="CF92" s="788"/>
      <c r="CG92" s="793"/>
      <c r="CH92" s="784"/>
      <c r="CI92" s="785"/>
      <c r="CJ92" s="785"/>
      <c r="CK92" s="785"/>
      <c r="CL92" s="786"/>
      <c r="CM92" s="784"/>
      <c r="CN92" s="785"/>
      <c r="CO92" s="785"/>
      <c r="CP92" s="785"/>
      <c r="CQ92" s="786"/>
      <c r="CR92" s="784"/>
      <c r="CS92" s="785"/>
      <c r="CT92" s="785"/>
      <c r="CU92" s="785"/>
      <c r="CV92" s="786"/>
      <c r="CW92" s="784"/>
      <c r="CX92" s="785"/>
      <c r="CY92" s="785"/>
      <c r="CZ92" s="785"/>
      <c r="DA92" s="786"/>
      <c r="DB92" s="784"/>
      <c r="DC92" s="785"/>
      <c r="DD92" s="785"/>
      <c r="DE92" s="785"/>
      <c r="DF92" s="786"/>
      <c r="DG92" s="784"/>
      <c r="DH92" s="785"/>
      <c r="DI92" s="785"/>
      <c r="DJ92" s="785"/>
      <c r="DK92" s="786"/>
      <c r="DL92" s="784"/>
      <c r="DM92" s="785"/>
      <c r="DN92" s="785"/>
      <c r="DO92" s="785"/>
      <c r="DP92" s="786"/>
      <c r="DQ92" s="784"/>
      <c r="DR92" s="785"/>
      <c r="DS92" s="785"/>
      <c r="DT92" s="785"/>
      <c r="DU92" s="786"/>
      <c r="DV92" s="787"/>
      <c r="DW92" s="788"/>
      <c r="DX92" s="788"/>
      <c r="DY92" s="788"/>
      <c r="DZ92" s="789"/>
      <c r="EA92" s="48"/>
    </row>
    <row r="93" spans="1:131" ht="26.25" hidden="1" customHeight="1">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87"/>
      <c r="BT93" s="788"/>
      <c r="BU93" s="788"/>
      <c r="BV93" s="788"/>
      <c r="BW93" s="788"/>
      <c r="BX93" s="788"/>
      <c r="BY93" s="788"/>
      <c r="BZ93" s="788"/>
      <c r="CA93" s="788"/>
      <c r="CB93" s="788"/>
      <c r="CC93" s="788"/>
      <c r="CD93" s="788"/>
      <c r="CE93" s="788"/>
      <c r="CF93" s="788"/>
      <c r="CG93" s="793"/>
      <c r="CH93" s="784"/>
      <c r="CI93" s="785"/>
      <c r="CJ93" s="785"/>
      <c r="CK93" s="785"/>
      <c r="CL93" s="786"/>
      <c r="CM93" s="784"/>
      <c r="CN93" s="785"/>
      <c r="CO93" s="785"/>
      <c r="CP93" s="785"/>
      <c r="CQ93" s="786"/>
      <c r="CR93" s="784"/>
      <c r="CS93" s="785"/>
      <c r="CT93" s="785"/>
      <c r="CU93" s="785"/>
      <c r="CV93" s="786"/>
      <c r="CW93" s="784"/>
      <c r="CX93" s="785"/>
      <c r="CY93" s="785"/>
      <c r="CZ93" s="785"/>
      <c r="DA93" s="786"/>
      <c r="DB93" s="784"/>
      <c r="DC93" s="785"/>
      <c r="DD93" s="785"/>
      <c r="DE93" s="785"/>
      <c r="DF93" s="786"/>
      <c r="DG93" s="784"/>
      <c r="DH93" s="785"/>
      <c r="DI93" s="785"/>
      <c r="DJ93" s="785"/>
      <c r="DK93" s="786"/>
      <c r="DL93" s="784"/>
      <c r="DM93" s="785"/>
      <c r="DN93" s="785"/>
      <c r="DO93" s="785"/>
      <c r="DP93" s="786"/>
      <c r="DQ93" s="784"/>
      <c r="DR93" s="785"/>
      <c r="DS93" s="785"/>
      <c r="DT93" s="785"/>
      <c r="DU93" s="786"/>
      <c r="DV93" s="787"/>
      <c r="DW93" s="788"/>
      <c r="DX93" s="788"/>
      <c r="DY93" s="788"/>
      <c r="DZ93" s="789"/>
      <c r="EA93" s="48"/>
    </row>
    <row r="94" spans="1:131" ht="26.25" hidden="1" customHeight="1">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87"/>
      <c r="BT94" s="788"/>
      <c r="BU94" s="788"/>
      <c r="BV94" s="788"/>
      <c r="BW94" s="788"/>
      <c r="BX94" s="788"/>
      <c r="BY94" s="788"/>
      <c r="BZ94" s="788"/>
      <c r="CA94" s="788"/>
      <c r="CB94" s="788"/>
      <c r="CC94" s="788"/>
      <c r="CD94" s="788"/>
      <c r="CE94" s="788"/>
      <c r="CF94" s="788"/>
      <c r="CG94" s="793"/>
      <c r="CH94" s="784"/>
      <c r="CI94" s="785"/>
      <c r="CJ94" s="785"/>
      <c r="CK94" s="785"/>
      <c r="CL94" s="786"/>
      <c r="CM94" s="784"/>
      <c r="CN94" s="785"/>
      <c r="CO94" s="785"/>
      <c r="CP94" s="785"/>
      <c r="CQ94" s="786"/>
      <c r="CR94" s="784"/>
      <c r="CS94" s="785"/>
      <c r="CT94" s="785"/>
      <c r="CU94" s="785"/>
      <c r="CV94" s="786"/>
      <c r="CW94" s="784"/>
      <c r="CX94" s="785"/>
      <c r="CY94" s="785"/>
      <c r="CZ94" s="785"/>
      <c r="DA94" s="786"/>
      <c r="DB94" s="784"/>
      <c r="DC94" s="785"/>
      <c r="DD94" s="785"/>
      <c r="DE94" s="785"/>
      <c r="DF94" s="786"/>
      <c r="DG94" s="784"/>
      <c r="DH94" s="785"/>
      <c r="DI94" s="785"/>
      <c r="DJ94" s="785"/>
      <c r="DK94" s="786"/>
      <c r="DL94" s="784"/>
      <c r="DM94" s="785"/>
      <c r="DN94" s="785"/>
      <c r="DO94" s="785"/>
      <c r="DP94" s="786"/>
      <c r="DQ94" s="784"/>
      <c r="DR94" s="785"/>
      <c r="DS94" s="785"/>
      <c r="DT94" s="785"/>
      <c r="DU94" s="786"/>
      <c r="DV94" s="787"/>
      <c r="DW94" s="788"/>
      <c r="DX94" s="788"/>
      <c r="DY94" s="788"/>
      <c r="DZ94" s="789"/>
      <c r="EA94" s="48"/>
    </row>
    <row r="95" spans="1:131" ht="26.25" hidden="1" customHeight="1">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87"/>
      <c r="BT95" s="788"/>
      <c r="BU95" s="788"/>
      <c r="BV95" s="788"/>
      <c r="BW95" s="788"/>
      <c r="BX95" s="788"/>
      <c r="BY95" s="788"/>
      <c r="BZ95" s="788"/>
      <c r="CA95" s="788"/>
      <c r="CB95" s="788"/>
      <c r="CC95" s="788"/>
      <c r="CD95" s="788"/>
      <c r="CE95" s="788"/>
      <c r="CF95" s="788"/>
      <c r="CG95" s="793"/>
      <c r="CH95" s="784"/>
      <c r="CI95" s="785"/>
      <c r="CJ95" s="785"/>
      <c r="CK95" s="785"/>
      <c r="CL95" s="786"/>
      <c r="CM95" s="784"/>
      <c r="CN95" s="785"/>
      <c r="CO95" s="785"/>
      <c r="CP95" s="785"/>
      <c r="CQ95" s="786"/>
      <c r="CR95" s="784"/>
      <c r="CS95" s="785"/>
      <c r="CT95" s="785"/>
      <c r="CU95" s="785"/>
      <c r="CV95" s="786"/>
      <c r="CW95" s="784"/>
      <c r="CX95" s="785"/>
      <c r="CY95" s="785"/>
      <c r="CZ95" s="785"/>
      <c r="DA95" s="786"/>
      <c r="DB95" s="784"/>
      <c r="DC95" s="785"/>
      <c r="DD95" s="785"/>
      <c r="DE95" s="785"/>
      <c r="DF95" s="786"/>
      <c r="DG95" s="784"/>
      <c r="DH95" s="785"/>
      <c r="DI95" s="785"/>
      <c r="DJ95" s="785"/>
      <c r="DK95" s="786"/>
      <c r="DL95" s="784"/>
      <c r="DM95" s="785"/>
      <c r="DN95" s="785"/>
      <c r="DO95" s="785"/>
      <c r="DP95" s="786"/>
      <c r="DQ95" s="784"/>
      <c r="DR95" s="785"/>
      <c r="DS95" s="785"/>
      <c r="DT95" s="785"/>
      <c r="DU95" s="786"/>
      <c r="DV95" s="787"/>
      <c r="DW95" s="788"/>
      <c r="DX95" s="788"/>
      <c r="DY95" s="788"/>
      <c r="DZ95" s="789"/>
      <c r="EA95" s="48"/>
    </row>
    <row r="96" spans="1:131" ht="26.25" hidden="1" customHeight="1">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87"/>
      <c r="BT96" s="788"/>
      <c r="BU96" s="788"/>
      <c r="BV96" s="788"/>
      <c r="BW96" s="788"/>
      <c r="BX96" s="788"/>
      <c r="BY96" s="788"/>
      <c r="BZ96" s="788"/>
      <c r="CA96" s="788"/>
      <c r="CB96" s="788"/>
      <c r="CC96" s="788"/>
      <c r="CD96" s="788"/>
      <c r="CE96" s="788"/>
      <c r="CF96" s="788"/>
      <c r="CG96" s="793"/>
      <c r="CH96" s="784"/>
      <c r="CI96" s="785"/>
      <c r="CJ96" s="785"/>
      <c r="CK96" s="785"/>
      <c r="CL96" s="786"/>
      <c r="CM96" s="784"/>
      <c r="CN96" s="785"/>
      <c r="CO96" s="785"/>
      <c r="CP96" s="785"/>
      <c r="CQ96" s="786"/>
      <c r="CR96" s="784"/>
      <c r="CS96" s="785"/>
      <c r="CT96" s="785"/>
      <c r="CU96" s="785"/>
      <c r="CV96" s="786"/>
      <c r="CW96" s="784"/>
      <c r="CX96" s="785"/>
      <c r="CY96" s="785"/>
      <c r="CZ96" s="785"/>
      <c r="DA96" s="786"/>
      <c r="DB96" s="784"/>
      <c r="DC96" s="785"/>
      <c r="DD96" s="785"/>
      <c r="DE96" s="785"/>
      <c r="DF96" s="786"/>
      <c r="DG96" s="784"/>
      <c r="DH96" s="785"/>
      <c r="DI96" s="785"/>
      <c r="DJ96" s="785"/>
      <c r="DK96" s="786"/>
      <c r="DL96" s="784"/>
      <c r="DM96" s="785"/>
      <c r="DN96" s="785"/>
      <c r="DO96" s="785"/>
      <c r="DP96" s="786"/>
      <c r="DQ96" s="784"/>
      <c r="DR96" s="785"/>
      <c r="DS96" s="785"/>
      <c r="DT96" s="785"/>
      <c r="DU96" s="786"/>
      <c r="DV96" s="787"/>
      <c r="DW96" s="788"/>
      <c r="DX96" s="788"/>
      <c r="DY96" s="788"/>
      <c r="DZ96" s="789"/>
      <c r="EA96" s="48"/>
    </row>
    <row r="97" spans="1:131" ht="26.25" hidden="1" customHeight="1">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87"/>
      <c r="BT97" s="788"/>
      <c r="BU97" s="788"/>
      <c r="BV97" s="788"/>
      <c r="BW97" s="788"/>
      <c r="BX97" s="788"/>
      <c r="BY97" s="788"/>
      <c r="BZ97" s="788"/>
      <c r="CA97" s="788"/>
      <c r="CB97" s="788"/>
      <c r="CC97" s="788"/>
      <c r="CD97" s="788"/>
      <c r="CE97" s="788"/>
      <c r="CF97" s="788"/>
      <c r="CG97" s="793"/>
      <c r="CH97" s="784"/>
      <c r="CI97" s="785"/>
      <c r="CJ97" s="785"/>
      <c r="CK97" s="785"/>
      <c r="CL97" s="786"/>
      <c r="CM97" s="784"/>
      <c r="CN97" s="785"/>
      <c r="CO97" s="785"/>
      <c r="CP97" s="785"/>
      <c r="CQ97" s="786"/>
      <c r="CR97" s="784"/>
      <c r="CS97" s="785"/>
      <c r="CT97" s="785"/>
      <c r="CU97" s="785"/>
      <c r="CV97" s="786"/>
      <c r="CW97" s="784"/>
      <c r="CX97" s="785"/>
      <c r="CY97" s="785"/>
      <c r="CZ97" s="785"/>
      <c r="DA97" s="786"/>
      <c r="DB97" s="784"/>
      <c r="DC97" s="785"/>
      <c r="DD97" s="785"/>
      <c r="DE97" s="785"/>
      <c r="DF97" s="786"/>
      <c r="DG97" s="784"/>
      <c r="DH97" s="785"/>
      <c r="DI97" s="785"/>
      <c r="DJ97" s="785"/>
      <c r="DK97" s="786"/>
      <c r="DL97" s="784"/>
      <c r="DM97" s="785"/>
      <c r="DN97" s="785"/>
      <c r="DO97" s="785"/>
      <c r="DP97" s="786"/>
      <c r="DQ97" s="784"/>
      <c r="DR97" s="785"/>
      <c r="DS97" s="785"/>
      <c r="DT97" s="785"/>
      <c r="DU97" s="786"/>
      <c r="DV97" s="787"/>
      <c r="DW97" s="788"/>
      <c r="DX97" s="788"/>
      <c r="DY97" s="788"/>
      <c r="DZ97" s="789"/>
      <c r="EA97" s="48"/>
    </row>
    <row r="98" spans="1:131" ht="26.25" hidden="1" customHeight="1">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87"/>
      <c r="BT98" s="788"/>
      <c r="BU98" s="788"/>
      <c r="BV98" s="788"/>
      <c r="BW98" s="788"/>
      <c r="BX98" s="788"/>
      <c r="BY98" s="788"/>
      <c r="BZ98" s="788"/>
      <c r="CA98" s="788"/>
      <c r="CB98" s="788"/>
      <c r="CC98" s="788"/>
      <c r="CD98" s="788"/>
      <c r="CE98" s="788"/>
      <c r="CF98" s="788"/>
      <c r="CG98" s="793"/>
      <c r="CH98" s="784"/>
      <c r="CI98" s="785"/>
      <c r="CJ98" s="785"/>
      <c r="CK98" s="785"/>
      <c r="CL98" s="786"/>
      <c r="CM98" s="784"/>
      <c r="CN98" s="785"/>
      <c r="CO98" s="785"/>
      <c r="CP98" s="785"/>
      <c r="CQ98" s="786"/>
      <c r="CR98" s="784"/>
      <c r="CS98" s="785"/>
      <c r="CT98" s="785"/>
      <c r="CU98" s="785"/>
      <c r="CV98" s="786"/>
      <c r="CW98" s="784"/>
      <c r="CX98" s="785"/>
      <c r="CY98" s="785"/>
      <c r="CZ98" s="785"/>
      <c r="DA98" s="786"/>
      <c r="DB98" s="784"/>
      <c r="DC98" s="785"/>
      <c r="DD98" s="785"/>
      <c r="DE98" s="785"/>
      <c r="DF98" s="786"/>
      <c r="DG98" s="784"/>
      <c r="DH98" s="785"/>
      <c r="DI98" s="785"/>
      <c r="DJ98" s="785"/>
      <c r="DK98" s="786"/>
      <c r="DL98" s="784"/>
      <c r="DM98" s="785"/>
      <c r="DN98" s="785"/>
      <c r="DO98" s="785"/>
      <c r="DP98" s="786"/>
      <c r="DQ98" s="784"/>
      <c r="DR98" s="785"/>
      <c r="DS98" s="785"/>
      <c r="DT98" s="785"/>
      <c r="DU98" s="786"/>
      <c r="DV98" s="787"/>
      <c r="DW98" s="788"/>
      <c r="DX98" s="788"/>
      <c r="DY98" s="788"/>
      <c r="DZ98" s="789"/>
      <c r="EA98" s="48"/>
    </row>
    <row r="99" spans="1:131" ht="26.25" hidden="1" customHeight="1">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87"/>
      <c r="BT99" s="788"/>
      <c r="BU99" s="788"/>
      <c r="BV99" s="788"/>
      <c r="BW99" s="788"/>
      <c r="BX99" s="788"/>
      <c r="BY99" s="788"/>
      <c r="BZ99" s="788"/>
      <c r="CA99" s="788"/>
      <c r="CB99" s="788"/>
      <c r="CC99" s="788"/>
      <c r="CD99" s="788"/>
      <c r="CE99" s="788"/>
      <c r="CF99" s="788"/>
      <c r="CG99" s="793"/>
      <c r="CH99" s="784"/>
      <c r="CI99" s="785"/>
      <c r="CJ99" s="785"/>
      <c r="CK99" s="785"/>
      <c r="CL99" s="786"/>
      <c r="CM99" s="784"/>
      <c r="CN99" s="785"/>
      <c r="CO99" s="785"/>
      <c r="CP99" s="785"/>
      <c r="CQ99" s="786"/>
      <c r="CR99" s="784"/>
      <c r="CS99" s="785"/>
      <c r="CT99" s="785"/>
      <c r="CU99" s="785"/>
      <c r="CV99" s="786"/>
      <c r="CW99" s="784"/>
      <c r="CX99" s="785"/>
      <c r="CY99" s="785"/>
      <c r="CZ99" s="785"/>
      <c r="DA99" s="786"/>
      <c r="DB99" s="784"/>
      <c r="DC99" s="785"/>
      <c r="DD99" s="785"/>
      <c r="DE99" s="785"/>
      <c r="DF99" s="786"/>
      <c r="DG99" s="784"/>
      <c r="DH99" s="785"/>
      <c r="DI99" s="785"/>
      <c r="DJ99" s="785"/>
      <c r="DK99" s="786"/>
      <c r="DL99" s="784"/>
      <c r="DM99" s="785"/>
      <c r="DN99" s="785"/>
      <c r="DO99" s="785"/>
      <c r="DP99" s="786"/>
      <c r="DQ99" s="784"/>
      <c r="DR99" s="785"/>
      <c r="DS99" s="785"/>
      <c r="DT99" s="785"/>
      <c r="DU99" s="786"/>
      <c r="DV99" s="787"/>
      <c r="DW99" s="788"/>
      <c r="DX99" s="788"/>
      <c r="DY99" s="788"/>
      <c r="DZ99" s="789"/>
      <c r="EA99" s="48"/>
    </row>
    <row r="100" spans="1:131" ht="26.25" hidden="1" customHeight="1">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87"/>
      <c r="BT100" s="788"/>
      <c r="BU100" s="788"/>
      <c r="BV100" s="788"/>
      <c r="BW100" s="788"/>
      <c r="BX100" s="788"/>
      <c r="BY100" s="788"/>
      <c r="BZ100" s="788"/>
      <c r="CA100" s="788"/>
      <c r="CB100" s="788"/>
      <c r="CC100" s="788"/>
      <c r="CD100" s="788"/>
      <c r="CE100" s="788"/>
      <c r="CF100" s="788"/>
      <c r="CG100" s="793"/>
      <c r="CH100" s="784"/>
      <c r="CI100" s="785"/>
      <c r="CJ100" s="785"/>
      <c r="CK100" s="785"/>
      <c r="CL100" s="786"/>
      <c r="CM100" s="784"/>
      <c r="CN100" s="785"/>
      <c r="CO100" s="785"/>
      <c r="CP100" s="785"/>
      <c r="CQ100" s="786"/>
      <c r="CR100" s="784"/>
      <c r="CS100" s="785"/>
      <c r="CT100" s="785"/>
      <c r="CU100" s="785"/>
      <c r="CV100" s="786"/>
      <c r="CW100" s="784"/>
      <c r="CX100" s="785"/>
      <c r="CY100" s="785"/>
      <c r="CZ100" s="785"/>
      <c r="DA100" s="786"/>
      <c r="DB100" s="784"/>
      <c r="DC100" s="785"/>
      <c r="DD100" s="785"/>
      <c r="DE100" s="785"/>
      <c r="DF100" s="786"/>
      <c r="DG100" s="784"/>
      <c r="DH100" s="785"/>
      <c r="DI100" s="785"/>
      <c r="DJ100" s="785"/>
      <c r="DK100" s="786"/>
      <c r="DL100" s="784"/>
      <c r="DM100" s="785"/>
      <c r="DN100" s="785"/>
      <c r="DO100" s="785"/>
      <c r="DP100" s="786"/>
      <c r="DQ100" s="784"/>
      <c r="DR100" s="785"/>
      <c r="DS100" s="785"/>
      <c r="DT100" s="785"/>
      <c r="DU100" s="786"/>
      <c r="DV100" s="787"/>
      <c r="DW100" s="788"/>
      <c r="DX100" s="788"/>
      <c r="DY100" s="788"/>
      <c r="DZ100" s="789"/>
      <c r="EA100" s="48"/>
    </row>
    <row r="101" spans="1:131" ht="26.25" hidden="1" customHeight="1">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87"/>
      <c r="BT101" s="788"/>
      <c r="BU101" s="788"/>
      <c r="BV101" s="788"/>
      <c r="BW101" s="788"/>
      <c r="BX101" s="788"/>
      <c r="BY101" s="788"/>
      <c r="BZ101" s="788"/>
      <c r="CA101" s="788"/>
      <c r="CB101" s="788"/>
      <c r="CC101" s="788"/>
      <c r="CD101" s="788"/>
      <c r="CE101" s="788"/>
      <c r="CF101" s="788"/>
      <c r="CG101" s="793"/>
      <c r="CH101" s="784"/>
      <c r="CI101" s="785"/>
      <c r="CJ101" s="785"/>
      <c r="CK101" s="785"/>
      <c r="CL101" s="786"/>
      <c r="CM101" s="784"/>
      <c r="CN101" s="785"/>
      <c r="CO101" s="785"/>
      <c r="CP101" s="785"/>
      <c r="CQ101" s="786"/>
      <c r="CR101" s="784"/>
      <c r="CS101" s="785"/>
      <c r="CT101" s="785"/>
      <c r="CU101" s="785"/>
      <c r="CV101" s="786"/>
      <c r="CW101" s="784"/>
      <c r="CX101" s="785"/>
      <c r="CY101" s="785"/>
      <c r="CZ101" s="785"/>
      <c r="DA101" s="786"/>
      <c r="DB101" s="784"/>
      <c r="DC101" s="785"/>
      <c r="DD101" s="785"/>
      <c r="DE101" s="785"/>
      <c r="DF101" s="786"/>
      <c r="DG101" s="784"/>
      <c r="DH101" s="785"/>
      <c r="DI101" s="785"/>
      <c r="DJ101" s="785"/>
      <c r="DK101" s="786"/>
      <c r="DL101" s="784"/>
      <c r="DM101" s="785"/>
      <c r="DN101" s="785"/>
      <c r="DO101" s="785"/>
      <c r="DP101" s="786"/>
      <c r="DQ101" s="784"/>
      <c r="DR101" s="785"/>
      <c r="DS101" s="785"/>
      <c r="DT101" s="785"/>
      <c r="DU101" s="786"/>
      <c r="DV101" s="787"/>
      <c r="DW101" s="788"/>
      <c r="DX101" s="788"/>
      <c r="DY101" s="788"/>
      <c r="DZ101" s="789"/>
      <c r="EA101" s="48"/>
    </row>
    <row r="102" spans="1:131" ht="26.25" customHeight="1" thickBot="1">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249</v>
      </c>
      <c r="BR102" s="746" t="s">
        <v>442</v>
      </c>
      <c r="BS102" s="747"/>
      <c r="BT102" s="747"/>
      <c r="BU102" s="747"/>
      <c r="BV102" s="747"/>
      <c r="BW102" s="747"/>
      <c r="BX102" s="747"/>
      <c r="BY102" s="747"/>
      <c r="BZ102" s="747"/>
      <c r="CA102" s="747"/>
      <c r="CB102" s="747"/>
      <c r="CC102" s="747"/>
      <c r="CD102" s="747"/>
      <c r="CE102" s="747"/>
      <c r="CF102" s="747"/>
      <c r="CG102" s="748"/>
      <c r="CH102" s="817"/>
      <c r="CI102" s="818"/>
      <c r="CJ102" s="818"/>
      <c r="CK102" s="818"/>
      <c r="CL102" s="819"/>
      <c r="CM102" s="817"/>
      <c r="CN102" s="818"/>
      <c r="CO102" s="818"/>
      <c r="CP102" s="818"/>
      <c r="CQ102" s="819"/>
      <c r="CR102" s="820">
        <v>5</v>
      </c>
      <c r="CS102" s="759"/>
      <c r="CT102" s="759"/>
      <c r="CU102" s="759"/>
      <c r="CV102" s="821"/>
      <c r="CW102" s="820">
        <v>10</v>
      </c>
      <c r="CX102" s="759"/>
      <c r="CY102" s="759"/>
      <c r="CZ102" s="759"/>
      <c r="DA102" s="821"/>
      <c r="DB102" s="820">
        <v>0</v>
      </c>
      <c r="DC102" s="759"/>
      <c r="DD102" s="759"/>
      <c r="DE102" s="759"/>
      <c r="DF102" s="821"/>
      <c r="DG102" s="820">
        <v>5359</v>
      </c>
      <c r="DH102" s="759"/>
      <c r="DI102" s="759"/>
      <c r="DJ102" s="759"/>
      <c r="DK102" s="821"/>
      <c r="DL102" s="820">
        <v>0</v>
      </c>
      <c r="DM102" s="759"/>
      <c r="DN102" s="759"/>
      <c r="DO102" s="759"/>
      <c r="DP102" s="821"/>
      <c r="DQ102" s="820">
        <v>0</v>
      </c>
      <c r="DR102" s="759"/>
      <c r="DS102" s="759"/>
      <c r="DT102" s="759"/>
      <c r="DU102" s="821"/>
      <c r="DV102" s="746"/>
      <c r="DW102" s="747"/>
      <c r="DX102" s="747"/>
      <c r="DY102" s="747"/>
      <c r="DZ102" s="822"/>
      <c r="EA102" s="48"/>
    </row>
    <row r="103" spans="1:131" ht="26.25" customHeight="1">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23" t="s">
        <v>460</v>
      </c>
      <c r="BR103" s="823"/>
      <c r="BS103" s="823"/>
      <c r="BT103" s="823"/>
      <c r="BU103" s="823"/>
      <c r="BV103" s="823"/>
      <c r="BW103" s="823"/>
      <c r="BX103" s="823"/>
      <c r="BY103" s="823"/>
      <c r="BZ103" s="823"/>
      <c r="CA103" s="823"/>
      <c r="CB103" s="823"/>
      <c r="CC103" s="823"/>
      <c r="CD103" s="823"/>
      <c r="CE103" s="823"/>
      <c r="CF103" s="823"/>
      <c r="CG103" s="823"/>
      <c r="CH103" s="823"/>
      <c r="CI103" s="823"/>
      <c r="CJ103" s="823"/>
      <c r="CK103" s="823"/>
      <c r="CL103" s="823"/>
      <c r="CM103" s="823"/>
      <c r="CN103" s="823"/>
      <c r="CO103" s="823"/>
      <c r="CP103" s="823"/>
      <c r="CQ103" s="823"/>
      <c r="CR103" s="823"/>
      <c r="CS103" s="823"/>
      <c r="CT103" s="823"/>
      <c r="CU103" s="823"/>
      <c r="CV103" s="823"/>
      <c r="CW103" s="823"/>
      <c r="CX103" s="823"/>
      <c r="CY103" s="823"/>
      <c r="CZ103" s="823"/>
      <c r="DA103" s="823"/>
      <c r="DB103" s="823"/>
      <c r="DC103" s="823"/>
      <c r="DD103" s="823"/>
      <c r="DE103" s="823"/>
      <c r="DF103" s="823"/>
      <c r="DG103" s="823"/>
      <c r="DH103" s="823"/>
      <c r="DI103" s="823"/>
      <c r="DJ103" s="823"/>
      <c r="DK103" s="823"/>
      <c r="DL103" s="823"/>
      <c r="DM103" s="823"/>
      <c r="DN103" s="823"/>
      <c r="DO103" s="823"/>
      <c r="DP103" s="823"/>
      <c r="DQ103" s="823"/>
      <c r="DR103" s="823"/>
      <c r="DS103" s="823"/>
      <c r="DT103" s="823"/>
      <c r="DU103" s="823"/>
      <c r="DV103" s="823"/>
      <c r="DW103" s="823"/>
      <c r="DX103" s="823"/>
      <c r="DY103" s="823"/>
      <c r="DZ103" s="823"/>
      <c r="EA103" s="48"/>
    </row>
    <row r="104" spans="1:131" ht="26.25" customHeight="1">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824" t="s">
        <v>461</v>
      </c>
      <c r="BR104" s="824"/>
      <c r="BS104" s="824"/>
      <c r="BT104" s="824"/>
      <c r="BU104" s="824"/>
      <c r="BV104" s="824"/>
      <c r="BW104" s="824"/>
      <c r="BX104" s="824"/>
      <c r="BY104" s="824"/>
      <c r="BZ104" s="824"/>
      <c r="CA104" s="824"/>
      <c r="CB104" s="824"/>
      <c r="CC104" s="824"/>
      <c r="CD104" s="824"/>
      <c r="CE104" s="824"/>
      <c r="CF104" s="824"/>
      <c r="CG104" s="824"/>
      <c r="CH104" s="824"/>
      <c r="CI104" s="824"/>
      <c r="CJ104" s="824"/>
      <c r="CK104" s="824"/>
      <c r="CL104" s="824"/>
      <c r="CM104" s="824"/>
      <c r="CN104" s="824"/>
      <c r="CO104" s="824"/>
      <c r="CP104" s="824"/>
      <c r="CQ104" s="824"/>
      <c r="CR104" s="824"/>
      <c r="CS104" s="824"/>
      <c r="CT104" s="824"/>
      <c r="CU104" s="824"/>
      <c r="CV104" s="824"/>
      <c r="CW104" s="824"/>
      <c r="CX104" s="824"/>
      <c r="CY104" s="824"/>
      <c r="CZ104" s="824"/>
      <c r="DA104" s="824"/>
      <c r="DB104" s="824"/>
      <c r="DC104" s="824"/>
      <c r="DD104" s="824"/>
      <c r="DE104" s="824"/>
      <c r="DF104" s="824"/>
      <c r="DG104" s="824"/>
      <c r="DH104" s="824"/>
      <c r="DI104" s="824"/>
      <c r="DJ104" s="824"/>
      <c r="DK104" s="824"/>
      <c r="DL104" s="824"/>
      <c r="DM104" s="824"/>
      <c r="DN104" s="824"/>
      <c r="DO104" s="824"/>
      <c r="DP104" s="824"/>
      <c r="DQ104" s="824"/>
      <c r="DR104" s="824"/>
      <c r="DS104" s="824"/>
      <c r="DT104" s="824"/>
      <c r="DU104" s="824"/>
      <c r="DV104" s="824"/>
      <c r="DW104" s="824"/>
      <c r="DX104" s="824"/>
      <c r="DY104" s="824"/>
      <c r="DZ104" s="824"/>
      <c r="EA104" s="48"/>
    </row>
    <row r="105" spans="1:131" ht="11.25" customHeight="1">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c r="A107" s="59" t="s">
        <v>462</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c r="A108" s="825" t="s">
        <v>463</v>
      </c>
      <c r="B108" s="826"/>
      <c r="C108" s="826"/>
      <c r="D108" s="826"/>
      <c r="E108" s="826"/>
      <c r="F108" s="826"/>
      <c r="G108" s="826"/>
      <c r="H108" s="826"/>
      <c r="I108" s="826"/>
      <c r="J108" s="826"/>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6"/>
      <c r="AL108" s="826"/>
      <c r="AM108" s="826"/>
      <c r="AN108" s="826"/>
      <c r="AO108" s="826"/>
      <c r="AP108" s="826"/>
      <c r="AQ108" s="826"/>
      <c r="AR108" s="826"/>
      <c r="AS108" s="826"/>
      <c r="AT108" s="827"/>
      <c r="AU108" s="825" t="s">
        <v>193</v>
      </c>
      <c r="AV108" s="826"/>
      <c r="AW108" s="826"/>
      <c r="AX108" s="826"/>
      <c r="AY108" s="826"/>
      <c r="AZ108" s="826"/>
      <c r="BA108" s="826"/>
      <c r="BB108" s="826"/>
      <c r="BC108" s="826"/>
      <c r="BD108" s="826"/>
      <c r="BE108" s="826"/>
      <c r="BF108" s="826"/>
      <c r="BG108" s="826"/>
      <c r="BH108" s="826"/>
      <c r="BI108" s="826"/>
      <c r="BJ108" s="826"/>
      <c r="BK108" s="826"/>
      <c r="BL108" s="826"/>
      <c r="BM108" s="826"/>
      <c r="BN108" s="826"/>
      <c r="BO108" s="826"/>
      <c r="BP108" s="826"/>
      <c r="BQ108" s="826"/>
      <c r="BR108" s="826"/>
      <c r="BS108" s="826"/>
      <c r="BT108" s="826"/>
      <c r="BU108" s="826"/>
      <c r="BV108" s="826"/>
      <c r="BW108" s="826"/>
      <c r="BX108" s="826"/>
      <c r="BY108" s="826"/>
      <c r="BZ108" s="826"/>
      <c r="CA108" s="826"/>
      <c r="CB108" s="826"/>
      <c r="CC108" s="826"/>
      <c r="CD108" s="826"/>
      <c r="CE108" s="826"/>
      <c r="CF108" s="826"/>
      <c r="CG108" s="826"/>
      <c r="CH108" s="826"/>
      <c r="CI108" s="826"/>
      <c r="CJ108" s="826"/>
      <c r="CK108" s="826"/>
      <c r="CL108" s="826"/>
      <c r="CM108" s="826"/>
      <c r="CN108" s="826"/>
      <c r="CO108" s="826"/>
      <c r="CP108" s="826"/>
      <c r="CQ108" s="826"/>
      <c r="CR108" s="826"/>
      <c r="CS108" s="826"/>
      <c r="CT108" s="826"/>
      <c r="CU108" s="826"/>
      <c r="CV108" s="826"/>
      <c r="CW108" s="826"/>
      <c r="CX108" s="826"/>
      <c r="CY108" s="826"/>
      <c r="CZ108" s="826"/>
      <c r="DA108" s="826"/>
      <c r="DB108" s="826"/>
      <c r="DC108" s="826"/>
      <c r="DD108" s="826"/>
      <c r="DE108" s="826"/>
      <c r="DF108" s="826"/>
      <c r="DG108" s="826"/>
      <c r="DH108" s="826"/>
      <c r="DI108" s="826"/>
      <c r="DJ108" s="826"/>
      <c r="DK108" s="826"/>
      <c r="DL108" s="826"/>
      <c r="DM108" s="826"/>
      <c r="DN108" s="826"/>
      <c r="DO108" s="826"/>
      <c r="DP108" s="826"/>
      <c r="DQ108" s="826"/>
      <c r="DR108" s="826"/>
      <c r="DS108" s="826"/>
      <c r="DT108" s="826"/>
      <c r="DU108" s="826"/>
      <c r="DV108" s="826"/>
      <c r="DW108" s="826"/>
      <c r="DX108" s="826"/>
      <c r="DY108" s="826"/>
      <c r="DZ108" s="827"/>
    </row>
    <row r="109" spans="1:131" s="48" customFormat="1" ht="26.25" customHeight="1">
      <c r="A109" s="828" t="s">
        <v>464</v>
      </c>
      <c r="B109" s="829"/>
      <c r="C109" s="829"/>
      <c r="D109" s="829"/>
      <c r="E109" s="829"/>
      <c r="F109" s="829"/>
      <c r="G109" s="829"/>
      <c r="H109" s="829"/>
      <c r="I109" s="829"/>
      <c r="J109" s="829"/>
      <c r="K109" s="829"/>
      <c r="L109" s="829"/>
      <c r="M109" s="829"/>
      <c r="N109" s="829"/>
      <c r="O109" s="829"/>
      <c r="P109" s="829"/>
      <c r="Q109" s="829"/>
      <c r="R109" s="829"/>
      <c r="S109" s="829"/>
      <c r="T109" s="829"/>
      <c r="U109" s="829"/>
      <c r="V109" s="829"/>
      <c r="W109" s="829"/>
      <c r="X109" s="829"/>
      <c r="Y109" s="829"/>
      <c r="Z109" s="830"/>
      <c r="AA109" s="831" t="s">
        <v>426</v>
      </c>
      <c r="AB109" s="829"/>
      <c r="AC109" s="829"/>
      <c r="AD109" s="829"/>
      <c r="AE109" s="830"/>
      <c r="AF109" s="831" t="s">
        <v>465</v>
      </c>
      <c r="AG109" s="829"/>
      <c r="AH109" s="829"/>
      <c r="AI109" s="829"/>
      <c r="AJ109" s="830"/>
      <c r="AK109" s="831" t="s">
        <v>386</v>
      </c>
      <c r="AL109" s="829"/>
      <c r="AM109" s="829"/>
      <c r="AN109" s="829"/>
      <c r="AO109" s="830"/>
      <c r="AP109" s="831" t="s">
        <v>466</v>
      </c>
      <c r="AQ109" s="829"/>
      <c r="AR109" s="829"/>
      <c r="AS109" s="829"/>
      <c r="AT109" s="832"/>
      <c r="AU109" s="828" t="s">
        <v>464</v>
      </c>
      <c r="AV109" s="829"/>
      <c r="AW109" s="829"/>
      <c r="AX109" s="829"/>
      <c r="AY109" s="829"/>
      <c r="AZ109" s="829"/>
      <c r="BA109" s="829"/>
      <c r="BB109" s="829"/>
      <c r="BC109" s="829"/>
      <c r="BD109" s="829"/>
      <c r="BE109" s="829"/>
      <c r="BF109" s="829"/>
      <c r="BG109" s="829"/>
      <c r="BH109" s="829"/>
      <c r="BI109" s="829"/>
      <c r="BJ109" s="829"/>
      <c r="BK109" s="829"/>
      <c r="BL109" s="829"/>
      <c r="BM109" s="829"/>
      <c r="BN109" s="829"/>
      <c r="BO109" s="829"/>
      <c r="BP109" s="830"/>
      <c r="BQ109" s="831" t="s">
        <v>426</v>
      </c>
      <c r="BR109" s="829"/>
      <c r="BS109" s="829"/>
      <c r="BT109" s="829"/>
      <c r="BU109" s="830"/>
      <c r="BV109" s="831" t="s">
        <v>465</v>
      </c>
      <c r="BW109" s="829"/>
      <c r="BX109" s="829"/>
      <c r="BY109" s="829"/>
      <c r="BZ109" s="830"/>
      <c r="CA109" s="831" t="s">
        <v>386</v>
      </c>
      <c r="CB109" s="829"/>
      <c r="CC109" s="829"/>
      <c r="CD109" s="829"/>
      <c r="CE109" s="830"/>
      <c r="CF109" s="833" t="s">
        <v>466</v>
      </c>
      <c r="CG109" s="833"/>
      <c r="CH109" s="833"/>
      <c r="CI109" s="833"/>
      <c r="CJ109" s="833"/>
      <c r="CK109" s="831" t="s">
        <v>100</v>
      </c>
      <c r="CL109" s="829"/>
      <c r="CM109" s="829"/>
      <c r="CN109" s="829"/>
      <c r="CO109" s="829"/>
      <c r="CP109" s="829"/>
      <c r="CQ109" s="829"/>
      <c r="CR109" s="829"/>
      <c r="CS109" s="829"/>
      <c r="CT109" s="829"/>
      <c r="CU109" s="829"/>
      <c r="CV109" s="829"/>
      <c r="CW109" s="829"/>
      <c r="CX109" s="829"/>
      <c r="CY109" s="829"/>
      <c r="CZ109" s="829"/>
      <c r="DA109" s="829"/>
      <c r="DB109" s="829"/>
      <c r="DC109" s="829"/>
      <c r="DD109" s="829"/>
      <c r="DE109" s="829"/>
      <c r="DF109" s="830"/>
      <c r="DG109" s="831" t="s">
        <v>426</v>
      </c>
      <c r="DH109" s="829"/>
      <c r="DI109" s="829"/>
      <c r="DJ109" s="829"/>
      <c r="DK109" s="830"/>
      <c r="DL109" s="831" t="s">
        <v>465</v>
      </c>
      <c r="DM109" s="829"/>
      <c r="DN109" s="829"/>
      <c r="DO109" s="829"/>
      <c r="DP109" s="830"/>
      <c r="DQ109" s="831" t="s">
        <v>386</v>
      </c>
      <c r="DR109" s="829"/>
      <c r="DS109" s="829"/>
      <c r="DT109" s="829"/>
      <c r="DU109" s="830"/>
      <c r="DV109" s="831" t="s">
        <v>466</v>
      </c>
      <c r="DW109" s="829"/>
      <c r="DX109" s="829"/>
      <c r="DY109" s="829"/>
      <c r="DZ109" s="832"/>
    </row>
    <row r="110" spans="1:131" s="48" customFormat="1" ht="26.25" customHeight="1">
      <c r="A110" s="834" t="s">
        <v>327</v>
      </c>
      <c r="B110" s="835"/>
      <c r="C110" s="835"/>
      <c r="D110" s="835"/>
      <c r="E110" s="835"/>
      <c r="F110" s="835"/>
      <c r="G110" s="835"/>
      <c r="H110" s="835"/>
      <c r="I110" s="835"/>
      <c r="J110" s="835"/>
      <c r="K110" s="835"/>
      <c r="L110" s="835"/>
      <c r="M110" s="835"/>
      <c r="N110" s="835"/>
      <c r="O110" s="835"/>
      <c r="P110" s="835"/>
      <c r="Q110" s="835"/>
      <c r="R110" s="835"/>
      <c r="S110" s="835"/>
      <c r="T110" s="835"/>
      <c r="U110" s="835"/>
      <c r="V110" s="835"/>
      <c r="W110" s="835"/>
      <c r="X110" s="835"/>
      <c r="Y110" s="835"/>
      <c r="Z110" s="836"/>
      <c r="AA110" s="837">
        <v>7068368</v>
      </c>
      <c r="AB110" s="838"/>
      <c r="AC110" s="838"/>
      <c r="AD110" s="838"/>
      <c r="AE110" s="839"/>
      <c r="AF110" s="840">
        <v>7070171</v>
      </c>
      <c r="AG110" s="838"/>
      <c r="AH110" s="838"/>
      <c r="AI110" s="838"/>
      <c r="AJ110" s="839"/>
      <c r="AK110" s="840">
        <v>7140459</v>
      </c>
      <c r="AL110" s="838"/>
      <c r="AM110" s="838"/>
      <c r="AN110" s="838"/>
      <c r="AO110" s="839"/>
      <c r="AP110" s="841">
        <v>18.2</v>
      </c>
      <c r="AQ110" s="842"/>
      <c r="AR110" s="842"/>
      <c r="AS110" s="842"/>
      <c r="AT110" s="843"/>
      <c r="AU110" s="899" t="s">
        <v>118</v>
      </c>
      <c r="AV110" s="900"/>
      <c r="AW110" s="900"/>
      <c r="AX110" s="900"/>
      <c r="AY110" s="900"/>
      <c r="AZ110" s="844" t="s">
        <v>467</v>
      </c>
      <c r="BA110" s="835"/>
      <c r="BB110" s="835"/>
      <c r="BC110" s="835"/>
      <c r="BD110" s="835"/>
      <c r="BE110" s="835"/>
      <c r="BF110" s="835"/>
      <c r="BG110" s="835"/>
      <c r="BH110" s="835"/>
      <c r="BI110" s="835"/>
      <c r="BJ110" s="835"/>
      <c r="BK110" s="835"/>
      <c r="BL110" s="835"/>
      <c r="BM110" s="835"/>
      <c r="BN110" s="835"/>
      <c r="BO110" s="835"/>
      <c r="BP110" s="836"/>
      <c r="BQ110" s="845">
        <v>68214015</v>
      </c>
      <c r="BR110" s="846"/>
      <c r="BS110" s="846"/>
      <c r="BT110" s="846"/>
      <c r="BU110" s="846"/>
      <c r="BV110" s="846">
        <v>68127977</v>
      </c>
      <c r="BW110" s="846"/>
      <c r="BX110" s="846"/>
      <c r="BY110" s="846"/>
      <c r="BZ110" s="846"/>
      <c r="CA110" s="846">
        <v>67041949</v>
      </c>
      <c r="CB110" s="846"/>
      <c r="CC110" s="846"/>
      <c r="CD110" s="846"/>
      <c r="CE110" s="846"/>
      <c r="CF110" s="847">
        <v>171</v>
      </c>
      <c r="CG110" s="848"/>
      <c r="CH110" s="848"/>
      <c r="CI110" s="848"/>
      <c r="CJ110" s="848"/>
      <c r="CK110" s="905" t="s">
        <v>382</v>
      </c>
      <c r="CL110" s="906"/>
      <c r="CM110" s="844" t="s">
        <v>72</v>
      </c>
      <c r="CN110" s="835"/>
      <c r="CO110" s="835"/>
      <c r="CP110" s="835"/>
      <c r="CQ110" s="835"/>
      <c r="CR110" s="835"/>
      <c r="CS110" s="835"/>
      <c r="CT110" s="835"/>
      <c r="CU110" s="835"/>
      <c r="CV110" s="835"/>
      <c r="CW110" s="835"/>
      <c r="CX110" s="835"/>
      <c r="CY110" s="835"/>
      <c r="CZ110" s="835"/>
      <c r="DA110" s="835"/>
      <c r="DB110" s="835"/>
      <c r="DC110" s="835"/>
      <c r="DD110" s="835"/>
      <c r="DE110" s="835"/>
      <c r="DF110" s="836"/>
      <c r="DG110" s="845">
        <v>184151</v>
      </c>
      <c r="DH110" s="846"/>
      <c r="DI110" s="846"/>
      <c r="DJ110" s="846"/>
      <c r="DK110" s="846"/>
      <c r="DL110" s="846">
        <v>161912</v>
      </c>
      <c r="DM110" s="846"/>
      <c r="DN110" s="846"/>
      <c r="DO110" s="846"/>
      <c r="DP110" s="846"/>
      <c r="DQ110" s="846">
        <v>139454</v>
      </c>
      <c r="DR110" s="846"/>
      <c r="DS110" s="846"/>
      <c r="DT110" s="846"/>
      <c r="DU110" s="846"/>
      <c r="DV110" s="849">
        <v>0.4</v>
      </c>
      <c r="DW110" s="849"/>
      <c r="DX110" s="849"/>
      <c r="DY110" s="849"/>
      <c r="DZ110" s="850"/>
    </row>
    <row r="111" spans="1:131" s="48" customFormat="1" ht="26.25" customHeight="1">
      <c r="A111" s="851" t="s">
        <v>447</v>
      </c>
      <c r="B111" s="824"/>
      <c r="C111" s="824"/>
      <c r="D111" s="824"/>
      <c r="E111" s="824"/>
      <c r="F111" s="824"/>
      <c r="G111" s="824"/>
      <c r="H111" s="824"/>
      <c r="I111" s="824"/>
      <c r="J111" s="824"/>
      <c r="K111" s="824"/>
      <c r="L111" s="824"/>
      <c r="M111" s="824"/>
      <c r="N111" s="824"/>
      <c r="O111" s="824"/>
      <c r="P111" s="824"/>
      <c r="Q111" s="824"/>
      <c r="R111" s="824"/>
      <c r="S111" s="824"/>
      <c r="T111" s="824"/>
      <c r="U111" s="824"/>
      <c r="V111" s="824"/>
      <c r="W111" s="824"/>
      <c r="X111" s="824"/>
      <c r="Y111" s="824"/>
      <c r="Z111" s="852"/>
      <c r="AA111" s="853" t="s">
        <v>192</v>
      </c>
      <c r="AB111" s="854"/>
      <c r="AC111" s="854"/>
      <c r="AD111" s="854"/>
      <c r="AE111" s="855"/>
      <c r="AF111" s="856" t="s">
        <v>192</v>
      </c>
      <c r="AG111" s="854"/>
      <c r="AH111" s="854"/>
      <c r="AI111" s="854"/>
      <c r="AJ111" s="855"/>
      <c r="AK111" s="856" t="s">
        <v>192</v>
      </c>
      <c r="AL111" s="854"/>
      <c r="AM111" s="854"/>
      <c r="AN111" s="854"/>
      <c r="AO111" s="855"/>
      <c r="AP111" s="857" t="s">
        <v>192</v>
      </c>
      <c r="AQ111" s="858"/>
      <c r="AR111" s="858"/>
      <c r="AS111" s="858"/>
      <c r="AT111" s="859"/>
      <c r="AU111" s="901"/>
      <c r="AV111" s="902"/>
      <c r="AW111" s="902"/>
      <c r="AX111" s="902"/>
      <c r="AY111" s="902"/>
      <c r="AZ111" s="860" t="s">
        <v>468</v>
      </c>
      <c r="BA111" s="861"/>
      <c r="BB111" s="861"/>
      <c r="BC111" s="861"/>
      <c r="BD111" s="861"/>
      <c r="BE111" s="861"/>
      <c r="BF111" s="861"/>
      <c r="BG111" s="861"/>
      <c r="BH111" s="861"/>
      <c r="BI111" s="861"/>
      <c r="BJ111" s="861"/>
      <c r="BK111" s="861"/>
      <c r="BL111" s="861"/>
      <c r="BM111" s="861"/>
      <c r="BN111" s="861"/>
      <c r="BO111" s="861"/>
      <c r="BP111" s="862"/>
      <c r="BQ111" s="863">
        <v>6624079</v>
      </c>
      <c r="BR111" s="864"/>
      <c r="BS111" s="864"/>
      <c r="BT111" s="864"/>
      <c r="BU111" s="864"/>
      <c r="BV111" s="864">
        <v>6089620</v>
      </c>
      <c r="BW111" s="864"/>
      <c r="BX111" s="864"/>
      <c r="BY111" s="864"/>
      <c r="BZ111" s="864"/>
      <c r="CA111" s="864">
        <v>5497992</v>
      </c>
      <c r="CB111" s="864"/>
      <c r="CC111" s="864"/>
      <c r="CD111" s="864"/>
      <c r="CE111" s="864"/>
      <c r="CF111" s="865">
        <v>14</v>
      </c>
      <c r="CG111" s="866"/>
      <c r="CH111" s="866"/>
      <c r="CI111" s="866"/>
      <c r="CJ111" s="866"/>
      <c r="CK111" s="907"/>
      <c r="CL111" s="908"/>
      <c r="CM111" s="860" t="s">
        <v>130</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63" t="s">
        <v>192</v>
      </c>
      <c r="DH111" s="864"/>
      <c r="DI111" s="864"/>
      <c r="DJ111" s="864"/>
      <c r="DK111" s="864"/>
      <c r="DL111" s="864" t="s">
        <v>192</v>
      </c>
      <c r="DM111" s="864"/>
      <c r="DN111" s="864"/>
      <c r="DO111" s="864"/>
      <c r="DP111" s="864"/>
      <c r="DQ111" s="864" t="s">
        <v>192</v>
      </c>
      <c r="DR111" s="864"/>
      <c r="DS111" s="864"/>
      <c r="DT111" s="864"/>
      <c r="DU111" s="864"/>
      <c r="DV111" s="867" t="s">
        <v>192</v>
      </c>
      <c r="DW111" s="867"/>
      <c r="DX111" s="867"/>
      <c r="DY111" s="867"/>
      <c r="DZ111" s="868"/>
    </row>
    <row r="112" spans="1:131" s="48" customFormat="1" ht="26.25" customHeight="1">
      <c r="A112" s="1017" t="s">
        <v>144</v>
      </c>
      <c r="B112" s="1018"/>
      <c r="C112" s="861" t="s">
        <v>470</v>
      </c>
      <c r="D112" s="861"/>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2"/>
      <c r="AA112" s="853" t="s">
        <v>192</v>
      </c>
      <c r="AB112" s="854"/>
      <c r="AC112" s="854"/>
      <c r="AD112" s="854"/>
      <c r="AE112" s="855"/>
      <c r="AF112" s="856" t="s">
        <v>192</v>
      </c>
      <c r="AG112" s="854"/>
      <c r="AH112" s="854"/>
      <c r="AI112" s="854"/>
      <c r="AJ112" s="855"/>
      <c r="AK112" s="856" t="s">
        <v>192</v>
      </c>
      <c r="AL112" s="854"/>
      <c r="AM112" s="854"/>
      <c r="AN112" s="854"/>
      <c r="AO112" s="855"/>
      <c r="AP112" s="857" t="s">
        <v>192</v>
      </c>
      <c r="AQ112" s="858"/>
      <c r="AR112" s="858"/>
      <c r="AS112" s="858"/>
      <c r="AT112" s="859"/>
      <c r="AU112" s="901"/>
      <c r="AV112" s="902"/>
      <c r="AW112" s="902"/>
      <c r="AX112" s="902"/>
      <c r="AY112" s="902"/>
      <c r="AZ112" s="860" t="s">
        <v>266</v>
      </c>
      <c r="BA112" s="861"/>
      <c r="BB112" s="861"/>
      <c r="BC112" s="861"/>
      <c r="BD112" s="861"/>
      <c r="BE112" s="861"/>
      <c r="BF112" s="861"/>
      <c r="BG112" s="861"/>
      <c r="BH112" s="861"/>
      <c r="BI112" s="861"/>
      <c r="BJ112" s="861"/>
      <c r="BK112" s="861"/>
      <c r="BL112" s="861"/>
      <c r="BM112" s="861"/>
      <c r="BN112" s="861"/>
      <c r="BO112" s="861"/>
      <c r="BP112" s="862"/>
      <c r="BQ112" s="863">
        <v>19380340</v>
      </c>
      <c r="BR112" s="864"/>
      <c r="BS112" s="864"/>
      <c r="BT112" s="864"/>
      <c r="BU112" s="864"/>
      <c r="BV112" s="864">
        <v>18504363</v>
      </c>
      <c r="BW112" s="864"/>
      <c r="BX112" s="864"/>
      <c r="BY112" s="864"/>
      <c r="BZ112" s="864"/>
      <c r="CA112" s="864">
        <v>17371744</v>
      </c>
      <c r="CB112" s="864"/>
      <c r="CC112" s="864"/>
      <c r="CD112" s="864"/>
      <c r="CE112" s="864"/>
      <c r="CF112" s="865">
        <v>44.3</v>
      </c>
      <c r="CG112" s="866"/>
      <c r="CH112" s="866"/>
      <c r="CI112" s="866"/>
      <c r="CJ112" s="866"/>
      <c r="CK112" s="907"/>
      <c r="CL112" s="908"/>
      <c r="CM112" s="860" t="s">
        <v>390</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63" t="s">
        <v>192</v>
      </c>
      <c r="DH112" s="864"/>
      <c r="DI112" s="864"/>
      <c r="DJ112" s="864"/>
      <c r="DK112" s="864"/>
      <c r="DL112" s="864" t="s">
        <v>192</v>
      </c>
      <c r="DM112" s="864"/>
      <c r="DN112" s="864"/>
      <c r="DO112" s="864"/>
      <c r="DP112" s="864"/>
      <c r="DQ112" s="864" t="s">
        <v>192</v>
      </c>
      <c r="DR112" s="864"/>
      <c r="DS112" s="864"/>
      <c r="DT112" s="864"/>
      <c r="DU112" s="864"/>
      <c r="DV112" s="867" t="s">
        <v>192</v>
      </c>
      <c r="DW112" s="867"/>
      <c r="DX112" s="867"/>
      <c r="DY112" s="867"/>
      <c r="DZ112" s="868"/>
    </row>
    <row r="113" spans="1:130" s="48" customFormat="1" ht="26.25" customHeight="1">
      <c r="A113" s="1019"/>
      <c r="B113" s="1020"/>
      <c r="C113" s="861" t="s">
        <v>471</v>
      </c>
      <c r="D113" s="861"/>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2"/>
      <c r="AA113" s="853">
        <v>1505334</v>
      </c>
      <c r="AB113" s="854"/>
      <c r="AC113" s="854"/>
      <c r="AD113" s="854"/>
      <c r="AE113" s="855"/>
      <c r="AF113" s="856">
        <v>1317670</v>
      </c>
      <c r="AG113" s="854"/>
      <c r="AH113" s="854"/>
      <c r="AI113" s="854"/>
      <c r="AJ113" s="855"/>
      <c r="AK113" s="856">
        <v>1353240</v>
      </c>
      <c r="AL113" s="854"/>
      <c r="AM113" s="854"/>
      <c r="AN113" s="854"/>
      <c r="AO113" s="855"/>
      <c r="AP113" s="857">
        <v>3.5</v>
      </c>
      <c r="AQ113" s="858"/>
      <c r="AR113" s="858"/>
      <c r="AS113" s="858"/>
      <c r="AT113" s="859"/>
      <c r="AU113" s="901"/>
      <c r="AV113" s="902"/>
      <c r="AW113" s="902"/>
      <c r="AX113" s="902"/>
      <c r="AY113" s="902"/>
      <c r="AZ113" s="860" t="s">
        <v>196</v>
      </c>
      <c r="BA113" s="861"/>
      <c r="BB113" s="861"/>
      <c r="BC113" s="861"/>
      <c r="BD113" s="861"/>
      <c r="BE113" s="861"/>
      <c r="BF113" s="861"/>
      <c r="BG113" s="861"/>
      <c r="BH113" s="861"/>
      <c r="BI113" s="861"/>
      <c r="BJ113" s="861"/>
      <c r="BK113" s="861"/>
      <c r="BL113" s="861"/>
      <c r="BM113" s="861"/>
      <c r="BN113" s="861"/>
      <c r="BO113" s="861"/>
      <c r="BP113" s="862"/>
      <c r="BQ113" s="863">
        <v>38398</v>
      </c>
      <c r="BR113" s="864"/>
      <c r="BS113" s="864"/>
      <c r="BT113" s="864"/>
      <c r="BU113" s="864"/>
      <c r="BV113" s="864" t="s">
        <v>192</v>
      </c>
      <c r="BW113" s="864"/>
      <c r="BX113" s="864"/>
      <c r="BY113" s="864"/>
      <c r="BZ113" s="864"/>
      <c r="CA113" s="864" t="s">
        <v>192</v>
      </c>
      <c r="CB113" s="864"/>
      <c r="CC113" s="864"/>
      <c r="CD113" s="864"/>
      <c r="CE113" s="864"/>
      <c r="CF113" s="865" t="s">
        <v>192</v>
      </c>
      <c r="CG113" s="866"/>
      <c r="CH113" s="866"/>
      <c r="CI113" s="866"/>
      <c r="CJ113" s="866"/>
      <c r="CK113" s="907"/>
      <c r="CL113" s="908"/>
      <c r="CM113" s="860" t="s">
        <v>400</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853" t="s">
        <v>192</v>
      </c>
      <c r="DH113" s="854"/>
      <c r="DI113" s="854"/>
      <c r="DJ113" s="854"/>
      <c r="DK113" s="855"/>
      <c r="DL113" s="856" t="s">
        <v>192</v>
      </c>
      <c r="DM113" s="854"/>
      <c r="DN113" s="854"/>
      <c r="DO113" s="854"/>
      <c r="DP113" s="855"/>
      <c r="DQ113" s="856" t="s">
        <v>192</v>
      </c>
      <c r="DR113" s="854"/>
      <c r="DS113" s="854"/>
      <c r="DT113" s="854"/>
      <c r="DU113" s="855"/>
      <c r="DV113" s="857" t="s">
        <v>192</v>
      </c>
      <c r="DW113" s="858"/>
      <c r="DX113" s="858"/>
      <c r="DY113" s="858"/>
      <c r="DZ113" s="859"/>
    </row>
    <row r="114" spans="1:130" s="48" customFormat="1" ht="26.25" customHeight="1">
      <c r="A114" s="1019"/>
      <c r="B114" s="1020"/>
      <c r="C114" s="861" t="s">
        <v>473</v>
      </c>
      <c r="D114" s="861"/>
      <c r="E114" s="861"/>
      <c r="F114" s="861"/>
      <c r="G114" s="861"/>
      <c r="H114" s="861"/>
      <c r="I114" s="861"/>
      <c r="J114" s="861"/>
      <c r="K114" s="861"/>
      <c r="L114" s="861"/>
      <c r="M114" s="861"/>
      <c r="N114" s="861"/>
      <c r="O114" s="861"/>
      <c r="P114" s="861"/>
      <c r="Q114" s="861"/>
      <c r="R114" s="861"/>
      <c r="S114" s="861"/>
      <c r="T114" s="861"/>
      <c r="U114" s="861"/>
      <c r="V114" s="861"/>
      <c r="W114" s="861"/>
      <c r="X114" s="861"/>
      <c r="Y114" s="861"/>
      <c r="Z114" s="862"/>
      <c r="AA114" s="853">
        <v>43156</v>
      </c>
      <c r="AB114" s="854"/>
      <c r="AC114" s="854"/>
      <c r="AD114" s="854"/>
      <c r="AE114" s="855"/>
      <c r="AF114" s="856">
        <v>38504</v>
      </c>
      <c r="AG114" s="854"/>
      <c r="AH114" s="854"/>
      <c r="AI114" s="854"/>
      <c r="AJ114" s="855"/>
      <c r="AK114" s="856" t="s">
        <v>192</v>
      </c>
      <c r="AL114" s="854"/>
      <c r="AM114" s="854"/>
      <c r="AN114" s="854"/>
      <c r="AO114" s="855"/>
      <c r="AP114" s="857" t="s">
        <v>192</v>
      </c>
      <c r="AQ114" s="858"/>
      <c r="AR114" s="858"/>
      <c r="AS114" s="858"/>
      <c r="AT114" s="859"/>
      <c r="AU114" s="901"/>
      <c r="AV114" s="902"/>
      <c r="AW114" s="902"/>
      <c r="AX114" s="902"/>
      <c r="AY114" s="902"/>
      <c r="AZ114" s="860" t="s">
        <v>474</v>
      </c>
      <c r="BA114" s="861"/>
      <c r="BB114" s="861"/>
      <c r="BC114" s="861"/>
      <c r="BD114" s="861"/>
      <c r="BE114" s="861"/>
      <c r="BF114" s="861"/>
      <c r="BG114" s="861"/>
      <c r="BH114" s="861"/>
      <c r="BI114" s="861"/>
      <c r="BJ114" s="861"/>
      <c r="BK114" s="861"/>
      <c r="BL114" s="861"/>
      <c r="BM114" s="861"/>
      <c r="BN114" s="861"/>
      <c r="BO114" s="861"/>
      <c r="BP114" s="862"/>
      <c r="BQ114" s="863">
        <v>5481680</v>
      </c>
      <c r="BR114" s="864"/>
      <c r="BS114" s="864"/>
      <c r="BT114" s="864"/>
      <c r="BU114" s="864"/>
      <c r="BV114" s="864">
        <v>5208988</v>
      </c>
      <c r="BW114" s="864"/>
      <c r="BX114" s="864"/>
      <c r="BY114" s="864"/>
      <c r="BZ114" s="864"/>
      <c r="CA114" s="864">
        <v>5035156</v>
      </c>
      <c r="CB114" s="864"/>
      <c r="CC114" s="864"/>
      <c r="CD114" s="864"/>
      <c r="CE114" s="864"/>
      <c r="CF114" s="865">
        <v>12.8</v>
      </c>
      <c r="CG114" s="866"/>
      <c r="CH114" s="866"/>
      <c r="CI114" s="866"/>
      <c r="CJ114" s="866"/>
      <c r="CK114" s="907"/>
      <c r="CL114" s="908"/>
      <c r="CM114" s="860" t="s">
        <v>475</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853" t="s">
        <v>192</v>
      </c>
      <c r="DH114" s="854"/>
      <c r="DI114" s="854"/>
      <c r="DJ114" s="854"/>
      <c r="DK114" s="855"/>
      <c r="DL114" s="856" t="s">
        <v>192</v>
      </c>
      <c r="DM114" s="854"/>
      <c r="DN114" s="854"/>
      <c r="DO114" s="854"/>
      <c r="DP114" s="855"/>
      <c r="DQ114" s="856" t="s">
        <v>192</v>
      </c>
      <c r="DR114" s="854"/>
      <c r="DS114" s="854"/>
      <c r="DT114" s="854"/>
      <c r="DU114" s="855"/>
      <c r="DV114" s="857" t="s">
        <v>192</v>
      </c>
      <c r="DW114" s="858"/>
      <c r="DX114" s="858"/>
      <c r="DY114" s="858"/>
      <c r="DZ114" s="859"/>
    </row>
    <row r="115" spans="1:130" s="48" customFormat="1" ht="26.25" customHeight="1">
      <c r="A115" s="1019"/>
      <c r="B115" s="1020"/>
      <c r="C115" s="861" t="s">
        <v>372</v>
      </c>
      <c r="D115" s="861"/>
      <c r="E115" s="861"/>
      <c r="F115" s="861"/>
      <c r="G115" s="861"/>
      <c r="H115" s="861"/>
      <c r="I115" s="861"/>
      <c r="J115" s="861"/>
      <c r="K115" s="861"/>
      <c r="L115" s="861"/>
      <c r="M115" s="861"/>
      <c r="N115" s="861"/>
      <c r="O115" s="861"/>
      <c r="P115" s="861"/>
      <c r="Q115" s="861"/>
      <c r="R115" s="861"/>
      <c r="S115" s="861"/>
      <c r="T115" s="861"/>
      <c r="U115" s="861"/>
      <c r="V115" s="861"/>
      <c r="W115" s="861"/>
      <c r="X115" s="861"/>
      <c r="Y115" s="861"/>
      <c r="Z115" s="862"/>
      <c r="AA115" s="853">
        <v>300204</v>
      </c>
      <c r="AB115" s="854"/>
      <c r="AC115" s="854"/>
      <c r="AD115" s="854"/>
      <c r="AE115" s="855"/>
      <c r="AF115" s="856">
        <v>516571</v>
      </c>
      <c r="AG115" s="854"/>
      <c r="AH115" s="854"/>
      <c r="AI115" s="854"/>
      <c r="AJ115" s="855"/>
      <c r="AK115" s="856">
        <v>571652</v>
      </c>
      <c r="AL115" s="854"/>
      <c r="AM115" s="854"/>
      <c r="AN115" s="854"/>
      <c r="AO115" s="855"/>
      <c r="AP115" s="857">
        <v>1.5</v>
      </c>
      <c r="AQ115" s="858"/>
      <c r="AR115" s="858"/>
      <c r="AS115" s="858"/>
      <c r="AT115" s="859"/>
      <c r="AU115" s="901"/>
      <c r="AV115" s="902"/>
      <c r="AW115" s="902"/>
      <c r="AX115" s="902"/>
      <c r="AY115" s="902"/>
      <c r="AZ115" s="860" t="s">
        <v>345</v>
      </c>
      <c r="BA115" s="861"/>
      <c r="BB115" s="861"/>
      <c r="BC115" s="861"/>
      <c r="BD115" s="861"/>
      <c r="BE115" s="861"/>
      <c r="BF115" s="861"/>
      <c r="BG115" s="861"/>
      <c r="BH115" s="861"/>
      <c r="BI115" s="861"/>
      <c r="BJ115" s="861"/>
      <c r="BK115" s="861"/>
      <c r="BL115" s="861"/>
      <c r="BM115" s="861"/>
      <c r="BN115" s="861"/>
      <c r="BO115" s="861"/>
      <c r="BP115" s="862"/>
      <c r="BQ115" s="863">
        <v>2250</v>
      </c>
      <c r="BR115" s="864"/>
      <c r="BS115" s="864"/>
      <c r="BT115" s="864"/>
      <c r="BU115" s="864"/>
      <c r="BV115" s="864">
        <v>2656</v>
      </c>
      <c r="BW115" s="864"/>
      <c r="BX115" s="864"/>
      <c r="BY115" s="864"/>
      <c r="BZ115" s="864"/>
      <c r="CA115" s="864">
        <v>1347</v>
      </c>
      <c r="CB115" s="864"/>
      <c r="CC115" s="864"/>
      <c r="CD115" s="864"/>
      <c r="CE115" s="864"/>
      <c r="CF115" s="865">
        <v>0</v>
      </c>
      <c r="CG115" s="866"/>
      <c r="CH115" s="866"/>
      <c r="CI115" s="866"/>
      <c r="CJ115" s="866"/>
      <c r="CK115" s="907"/>
      <c r="CL115" s="908"/>
      <c r="CM115" s="860" t="s">
        <v>31</v>
      </c>
      <c r="CN115" s="861"/>
      <c r="CO115" s="861"/>
      <c r="CP115" s="861"/>
      <c r="CQ115" s="861"/>
      <c r="CR115" s="861"/>
      <c r="CS115" s="861"/>
      <c r="CT115" s="861"/>
      <c r="CU115" s="861"/>
      <c r="CV115" s="861"/>
      <c r="CW115" s="861"/>
      <c r="CX115" s="861"/>
      <c r="CY115" s="861"/>
      <c r="CZ115" s="861"/>
      <c r="DA115" s="861"/>
      <c r="DB115" s="861"/>
      <c r="DC115" s="861"/>
      <c r="DD115" s="861"/>
      <c r="DE115" s="861"/>
      <c r="DF115" s="862"/>
      <c r="DG115" s="853">
        <v>6439928</v>
      </c>
      <c r="DH115" s="854"/>
      <c r="DI115" s="854"/>
      <c r="DJ115" s="854"/>
      <c r="DK115" s="855"/>
      <c r="DL115" s="856">
        <v>5927708</v>
      </c>
      <c r="DM115" s="854"/>
      <c r="DN115" s="854"/>
      <c r="DO115" s="854"/>
      <c r="DP115" s="855"/>
      <c r="DQ115" s="856">
        <v>5358538</v>
      </c>
      <c r="DR115" s="854"/>
      <c r="DS115" s="854"/>
      <c r="DT115" s="854"/>
      <c r="DU115" s="855"/>
      <c r="DV115" s="857">
        <v>13.7</v>
      </c>
      <c r="DW115" s="858"/>
      <c r="DX115" s="858"/>
      <c r="DY115" s="858"/>
      <c r="DZ115" s="859"/>
    </row>
    <row r="116" spans="1:130" s="48" customFormat="1" ht="26.25" customHeight="1">
      <c r="A116" s="1021"/>
      <c r="B116" s="1022"/>
      <c r="C116" s="884" t="s">
        <v>1</v>
      </c>
      <c r="D116" s="884"/>
      <c r="E116" s="884"/>
      <c r="F116" s="884"/>
      <c r="G116" s="884"/>
      <c r="H116" s="884"/>
      <c r="I116" s="884"/>
      <c r="J116" s="884"/>
      <c r="K116" s="884"/>
      <c r="L116" s="884"/>
      <c r="M116" s="884"/>
      <c r="N116" s="884"/>
      <c r="O116" s="884"/>
      <c r="P116" s="884"/>
      <c r="Q116" s="884"/>
      <c r="R116" s="884"/>
      <c r="S116" s="884"/>
      <c r="T116" s="884"/>
      <c r="U116" s="884"/>
      <c r="V116" s="884"/>
      <c r="W116" s="884"/>
      <c r="X116" s="884"/>
      <c r="Y116" s="884"/>
      <c r="Z116" s="885"/>
      <c r="AA116" s="853" t="s">
        <v>192</v>
      </c>
      <c r="AB116" s="854"/>
      <c r="AC116" s="854"/>
      <c r="AD116" s="854"/>
      <c r="AE116" s="855"/>
      <c r="AF116" s="856" t="s">
        <v>192</v>
      </c>
      <c r="AG116" s="854"/>
      <c r="AH116" s="854"/>
      <c r="AI116" s="854"/>
      <c r="AJ116" s="855"/>
      <c r="AK116" s="856" t="s">
        <v>192</v>
      </c>
      <c r="AL116" s="854"/>
      <c r="AM116" s="854"/>
      <c r="AN116" s="854"/>
      <c r="AO116" s="855"/>
      <c r="AP116" s="857" t="s">
        <v>192</v>
      </c>
      <c r="AQ116" s="858"/>
      <c r="AR116" s="858"/>
      <c r="AS116" s="858"/>
      <c r="AT116" s="859"/>
      <c r="AU116" s="901"/>
      <c r="AV116" s="902"/>
      <c r="AW116" s="902"/>
      <c r="AX116" s="902"/>
      <c r="AY116" s="902"/>
      <c r="AZ116" s="869" t="s">
        <v>214</v>
      </c>
      <c r="BA116" s="870"/>
      <c r="BB116" s="870"/>
      <c r="BC116" s="870"/>
      <c r="BD116" s="870"/>
      <c r="BE116" s="870"/>
      <c r="BF116" s="870"/>
      <c r="BG116" s="870"/>
      <c r="BH116" s="870"/>
      <c r="BI116" s="870"/>
      <c r="BJ116" s="870"/>
      <c r="BK116" s="870"/>
      <c r="BL116" s="870"/>
      <c r="BM116" s="870"/>
      <c r="BN116" s="870"/>
      <c r="BO116" s="870"/>
      <c r="BP116" s="871"/>
      <c r="BQ116" s="863" t="s">
        <v>192</v>
      </c>
      <c r="BR116" s="864"/>
      <c r="BS116" s="864"/>
      <c r="BT116" s="864"/>
      <c r="BU116" s="864"/>
      <c r="BV116" s="864" t="s">
        <v>192</v>
      </c>
      <c r="BW116" s="864"/>
      <c r="BX116" s="864"/>
      <c r="BY116" s="864"/>
      <c r="BZ116" s="864"/>
      <c r="CA116" s="864" t="s">
        <v>192</v>
      </c>
      <c r="CB116" s="864"/>
      <c r="CC116" s="864"/>
      <c r="CD116" s="864"/>
      <c r="CE116" s="864"/>
      <c r="CF116" s="865" t="s">
        <v>192</v>
      </c>
      <c r="CG116" s="866"/>
      <c r="CH116" s="866"/>
      <c r="CI116" s="866"/>
      <c r="CJ116" s="866"/>
      <c r="CK116" s="907"/>
      <c r="CL116" s="908"/>
      <c r="CM116" s="860" t="s">
        <v>9</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853" t="s">
        <v>192</v>
      </c>
      <c r="DH116" s="854"/>
      <c r="DI116" s="854"/>
      <c r="DJ116" s="854"/>
      <c r="DK116" s="855"/>
      <c r="DL116" s="856" t="s">
        <v>192</v>
      </c>
      <c r="DM116" s="854"/>
      <c r="DN116" s="854"/>
      <c r="DO116" s="854"/>
      <c r="DP116" s="855"/>
      <c r="DQ116" s="856" t="s">
        <v>192</v>
      </c>
      <c r="DR116" s="854"/>
      <c r="DS116" s="854"/>
      <c r="DT116" s="854"/>
      <c r="DU116" s="855"/>
      <c r="DV116" s="857" t="s">
        <v>192</v>
      </c>
      <c r="DW116" s="858"/>
      <c r="DX116" s="858"/>
      <c r="DY116" s="858"/>
      <c r="DZ116" s="859"/>
    </row>
    <row r="117" spans="1:130" s="48" customFormat="1" ht="26.25" customHeight="1">
      <c r="A117" s="828" t="s">
        <v>271</v>
      </c>
      <c r="B117" s="829"/>
      <c r="C117" s="829"/>
      <c r="D117" s="829"/>
      <c r="E117" s="829"/>
      <c r="F117" s="829"/>
      <c r="G117" s="829"/>
      <c r="H117" s="829"/>
      <c r="I117" s="829"/>
      <c r="J117" s="829"/>
      <c r="K117" s="829"/>
      <c r="L117" s="829"/>
      <c r="M117" s="829"/>
      <c r="N117" s="829"/>
      <c r="O117" s="829"/>
      <c r="P117" s="829"/>
      <c r="Q117" s="829"/>
      <c r="R117" s="829"/>
      <c r="S117" s="829"/>
      <c r="T117" s="829"/>
      <c r="U117" s="829"/>
      <c r="V117" s="829"/>
      <c r="W117" s="829"/>
      <c r="X117" s="829"/>
      <c r="Y117" s="872" t="s">
        <v>320</v>
      </c>
      <c r="Z117" s="830"/>
      <c r="AA117" s="873">
        <v>8917062</v>
      </c>
      <c r="AB117" s="874"/>
      <c r="AC117" s="874"/>
      <c r="AD117" s="874"/>
      <c r="AE117" s="875"/>
      <c r="AF117" s="876">
        <v>8942916</v>
      </c>
      <c r="AG117" s="874"/>
      <c r="AH117" s="874"/>
      <c r="AI117" s="874"/>
      <c r="AJ117" s="875"/>
      <c r="AK117" s="876">
        <v>9065351</v>
      </c>
      <c r="AL117" s="874"/>
      <c r="AM117" s="874"/>
      <c r="AN117" s="874"/>
      <c r="AO117" s="875"/>
      <c r="AP117" s="877"/>
      <c r="AQ117" s="878"/>
      <c r="AR117" s="878"/>
      <c r="AS117" s="878"/>
      <c r="AT117" s="879"/>
      <c r="AU117" s="901"/>
      <c r="AV117" s="902"/>
      <c r="AW117" s="902"/>
      <c r="AX117" s="902"/>
      <c r="AY117" s="902"/>
      <c r="AZ117" s="880" t="s">
        <v>476</v>
      </c>
      <c r="BA117" s="881"/>
      <c r="BB117" s="881"/>
      <c r="BC117" s="881"/>
      <c r="BD117" s="881"/>
      <c r="BE117" s="881"/>
      <c r="BF117" s="881"/>
      <c r="BG117" s="881"/>
      <c r="BH117" s="881"/>
      <c r="BI117" s="881"/>
      <c r="BJ117" s="881"/>
      <c r="BK117" s="881"/>
      <c r="BL117" s="881"/>
      <c r="BM117" s="881"/>
      <c r="BN117" s="881"/>
      <c r="BO117" s="881"/>
      <c r="BP117" s="882"/>
      <c r="BQ117" s="863" t="s">
        <v>192</v>
      </c>
      <c r="BR117" s="864"/>
      <c r="BS117" s="864"/>
      <c r="BT117" s="864"/>
      <c r="BU117" s="864"/>
      <c r="BV117" s="864" t="s">
        <v>192</v>
      </c>
      <c r="BW117" s="864"/>
      <c r="BX117" s="864"/>
      <c r="BY117" s="864"/>
      <c r="BZ117" s="864"/>
      <c r="CA117" s="864" t="s">
        <v>192</v>
      </c>
      <c r="CB117" s="864"/>
      <c r="CC117" s="864"/>
      <c r="CD117" s="864"/>
      <c r="CE117" s="864"/>
      <c r="CF117" s="865" t="s">
        <v>192</v>
      </c>
      <c r="CG117" s="866"/>
      <c r="CH117" s="866"/>
      <c r="CI117" s="866"/>
      <c r="CJ117" s="866"/>
      <c r="CK117" s="907"/>
      <c r="CL117" s="908"/>
      <c r="CM117" s="860" t="s">
        <v>338</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853" t="s">
        <v>192</v>
      </c>
      <c r="DH117" s="854"/>
      <c r="DI117" s="854"/>
      <c r="DJ117" s="854"/>
      <c r="DK117" s="855"/>
      <c r="DL117" s="856" t="s">
        <v>192</v>
      </c>
      <c r="DM117" s="854"/>
      <c r="DN117" s="854"/>
      <c r="DO117" s="854"/>
      <c r="DP117" s="855"/>
      <c r="DQ117" s="856" t="s">
        <v>192</v>
      </c>
      <c r="DR117" s="854"/>
      <c r="DS117" s="854"/>
      <c r="DT117" s="854"/>
      <c r="DU117" s="855"/>
      <c r="DV117" s="857" t="s">
        <v>192</v>
      </c>
      <c r="DW117" s="858"/>
      <c r="DX117" s="858"/>
      <c r="DY117" s="858"/>
      <c r="DZ117" s="859"/>
    </row>
    <row r="118" spans="1:130" s="48" customFormat="1" ht="26.25" customHeight="1">
      <c r="A118" s="828" t="s">
        <v>100</v>
      </c>
      <c r="B118" s="829"/>
      <c r="C118" s="829"/>
      <c r="D118" s="829"/>
      <c r="E118" s="829"/>
      <c r="F118" s="829"/>
      <c r="G118" s="829"/>
      <c r="H118" s="829"/>
      <c r="I118" s="829"/>
      <c r="J118" s="829"/>
      <c r="K118" s="829"/>
      <c r="L118" s="829"/>
      <c r="M118" s="829"/>
      <c r="N118" s="829"/>
      <c r="O118" s="829"/>
      <c r="P118" s="829"/>
      <c r="Q118" s="829"/>
      <c r="R118" s="829"/>
      <c r="S118" s="829"/>
      <c r="T118" s="829"/>
      <c r="U118" s="829"/>
      <c r="V118" s="829"/>
      <c r="W118" s="829"/>
      <c r="X118" s="829"/>
      <c r="Y118" s="829"/>
      <c r="Z118" s="830"/>
      <c r="AA118" s="831" t="s">
        <v>426</v>
      </c>
      <c r="AB118" s="829"/>
      <c r="AC118" s="829"/>
      <c r="AD118" s="829"/>
      <c r="AE118" s="830"/>
      <c r="AF118" s="831" t="s">
        <v>465</v>
      </c>
      <c r="AG118" s="829"/>
      <c r="AH118" s="829"/>
      <c r="AI118" s="829"/>
      <c r="AJ118" s="830"/>
      <c r="AK118" s="831" t="s">
        <v>386</v>
      </c>
      <c r="AL118" s="829"/>
      <c r="AM118" s="829"/>
      <c r="AN118" s="829"/>
      <c r="AO118" s="830"/>
      <c r="AP118" s="831" t="s">
        <v>466</v>
      </c>
      <c r="AQ118" s="829"/>
      <c r="AR118" s="829"/>
      <c r="AS118" s="829"/>
      <c r="AT118" s="832"/>
      <c r="AU118" s="901"/>
      <c r="AV118" s="902"/>
      <c r="AW118" s="902"/>
      <c r="AX118" s="902"/>
      <c r="AY118" s="902"/>
      <c r="AZ118" s="883" t="s">
        <v>477</v>
      </c>
      <c r="BA118" s="884"/>
      <c r="BB118" s="884"/>
      <c r="BC118" s="884"/>
      <c r="BD118" s="884"/>
      <c r="BE118" s="884"/>
      <c r="BF118" s="884"/>
      <c r="BG118" s="884"/>
      <c r="BH118" s="884"/>
      <c r="BI118" s="884"/>
      <c r="BJ118" s="884"/>
      <c r="BK118" s="884"/>
      <c r="BL118" s="884"/>
      <c r="BM118" s="884"/>
      <c r="BN118" s="884"/>
      <c r="BO118" s="884"/>
      <c r="BP118" s="885"/>
      <c r="BQ118" s="886" t="s">
        <v>192</v>
      </c>
      <c r="BR118" s="887"/>
      <c r="BS118" s="887"/>
      <c r="BT118" s="887"/>
      <c r="BU118" s="887"/>
      <c r="BV118" s="887" t="s">
        <v>192</v>
      </c>
      <c r="BW118" s="887"/>
      <c r="BX118" s="887"/>
      <c r="BY118" s="887"/>
      <c r="BZ118" s="887"/>
      <c r="CA118" s="887" t="s">
        <v>192</v>
      </c>
      <c r="CB118" s="887"/>
      <c r="CC118" s="887"/>
      <c r="CD118" s="887"/>
      <c r="CE118" s="887"/>
      <c r="CF118" s="865" t="s">
        <v>192</v>
      </c>
      <c r="CG118" s="866"/>
      <c r="CH118" s="866"/>
      <c r="CI118" s="866"/>
      <c r="CJ118" s="866"/>
      <c r="CK118" s="907"/>
      <c r="CL118" s="908"/>
      <c r="CM118" s="860" t="s">
        <v>478</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853" t="s">
        <v>192</v>
      </c>
      <c r="DH118" s="854"/>
      <c r="DI118" s="854"/>
      <c r="DJ118" s="854"/>
      <c r="DK118" s="855"/>
      <c r="DL118" s="856" t="s">
        <v>192</v>
      </c>
      <c r="DM118" s="854"/>
      <c r="DN118" s="854"/>
      <c r="DO118" s="854"/>
      <c r="DP118" s="855"/>
      <c r="DQ118" s="856" t="s">
        <v>192</v>
      </c>
      <c r="DR118" s="854"/>
      <c r="DS118" s="854"/>
      <c r="DT118" s="854"/>
      <c r="DU118" s="855"/>
      <c r="DV118" s="857" t="s">
        <v>192</v>
      </c>
      <c r="DW118" s="858"/>
      <c r="DX118" s="858"/>
      <c r="DY118" s="858"/>
      <c r="DZ118" s="859"/>
    </row>
    <row r="119" spans="1:130" s="48" customFormat="1" ht="26.25" customHeight="1">
      <c r="A119" s="1027" t="s">
        <v>382</v>
      </c>
      <c r="B119" s="906"/>
      <c r="C119" s="844" t="s">
        <v>72</v>
      </c>
      <c r="D119" s="835"/>
      <c r="E119" s="835"/>
      <c r="F119" s="835"/>
      <c r="G119" s="835"/>
      <c r="H119" s="835"/>
      <c r="I119" s="835"/>
      <c r="J119" s="835"/>
      <c r="K119" s="835"/>
      <c r="L119" s="835"/>
      <c r="M119" s="835"/>
      <c r="N119" s="835"/>
      <c r="O119" s="835"/>
      <c r="P119" s="835"/>
      <c r="Q119" s="835"/>
      <c r="R119" s="835"/>
      <c r="S119" s="835"/>
      <c r="T119" s="835"/>
      <c r="U119" s="835"/>
      <c r="V119" s="835"/>
      <c r="W119" s="835"/>
      <c r="X119" s="835"/>
      <c r="Y119" s="835"/>
      <c r="Z119" s="836"/>
      <c r="AA119" s="837" t="s">
        <v>192</v>
      </c>
      <c r="AB119" s="838"/>
      <c r="AC119" s="838"/>
      <c r="AD119" s="838"/>
      <c r="AE119" s="839"/>
      <c r="AF119" s="840" t="s">
        <v>192</v>
      </c>
      <c r="AG119" s="838"/>
      <c r="AH119" s="838"/>
      <c r="AI119" s="838"/>
      <c r="AJ119" s="839"/>
      <c r="AK119" s="840" t="s">
        <v>192</v>
      </c>
      <c r="AL119" s="838"/>
      <c r="AM119" s="838"/>
      <c r="AN119" s="838"/>
      <c r="AO119" s="839"/>
      <c r="AP119" s="841" t="s">
        <v>192</v>
      </c>
      <c r="AQ119" s="842"/>
      <c r="AR119" s="842"/>
      <c r="AS119" s="842"/>
      <c r="AT119" s="843"/>
      <c r="AU119" s="903"/>
      <c r="AV119" s="904"/>
      <c r="AW119" s="904"/>
      <c r="AX119" s="904"/>
      <c r="AY119" s="904"/>
      <c r="AZ119" s="69" t="s">
        <v>271</v>
      </c>
      <c r="BA119" s="69"/>
      <c r="BB119" s="69"/>
      <c r="BC119" s="69"/>
      <c r="BD119" s="69"/>
      <c r="BE119" s="69"/>
      <c r="BF119" s="69"/>
      <c r="BG119" s="69"/>
      <c r="BH119" s="69"/>
      <c r="BI119" s="69"/>
      <c r="BJ119" s="69"/>
      <c r="BK119" s="69"/>
      <c r="BL119" s="69"/>
      <c r="BM119" s="69"/>
      <c r="BN119" s="69"/>
      <c r="BO119" s="872" t="s">
        <v>158</v>
      </c>
      <c r="BP119" s="888"/>
      <c r="BQ119" s="886">
        <v>99740762</v>
      </c>
      <c r="BR119" s="887"/>
      <c r="BS119" s="887"/>
      <c r="BT119" s="887"/>
      <c r="BU119" s="887"/>
      <c r="BV119" s="887">
        <v>97933604</v>
      </c>
      <c r="BW119" s="887"/>
      <c r="BX119" s="887"/>
      <c r="BY119" s="887"/>
      <c r="BZ119" s="887"/>
      <c r="CA119" s="887">
        <v>94948188</v>
      </c>
      <c r="CB119" s="887"/>
      <c r="CC119" s="887"/>
      <c r="CD119" s="887"/>
      <c r="CE119" s="887"/>
      <c r="CF119" s="889"/>
      <c r="CG119" s="890"/>
      <c r="CH119" s="890"/>
      <c r="CI119" s="890"/>
      <c r="CJ119" s="891"/>
      <c r="CK119" s="909"/>
      <c r="CL119" s="910"/>
      <c r="CM119" s="883" t="s">
        <v>479</v>
      </c>
      <c r="CN119" s="884"/>
      <c r="CO119" s="884"/>
      <c r="CP119" s="884"/>
      <c r="CQ119" s="884"/>
      <c r="CR119" s="884"/>
      <c r="CS119" s="884"/>
      <c r="CT119" s="884"/>
      <c r="CU119" s="884"/>
      <c r="CV119" s="884"/>
      <c r="CW119" s="884"/>
      <c r="CX119" s="884"/>
      <c r="CY119" s="884"/>
      <c r="CZ119" s="884"/>
      <c r="DA119" s="884"/>
      <c r="DB119" s="884"/>
      <c r="DC119" s="884"/>
      <c r="DD119" s="884"/>
      <c r="DE119" s="884"/>
      <c r="DF119" s="885"/>
      <c r="DG119" s="892" t="s">
        <v>192</v>
      </c>
      <c r="DH119" s="893"/>
      <c r="DI119" s="893"/>
      <c r="DJ119" s="893"/>
      <c r="DK119" s="894"/>
      <c r="DL119" s="895" t="s">
        <v>192</v>
      </c>
      <c r="DM119" s="893"/>
      <c r="DN119" s="893"/>
      <c r="DO119" s="893"/>
      <c r="DP119" s="894"/>
      <c r="DQ119" s="895" t="s">
        <v>192</v>
      </c>
      <c r="DR119" s="893"/>
      <c r="DS119" s="893"/>
      <c r="DT119" s="893"/>
      <c r="DU119" s="894"/>
      <c r="DV119" s="896" t="s">
        <v>192</v>
      </c>
      <c r="DW119" s="897"/>
      <c r="DX119" s="897"/>
      <c r="DY119" s="897"/>
      <c r="DZ119" s="898"/>
    </row>
    <row r="120" spans="1:130" s="48" customFormat="1" ht="26.25" customHeight="1">
      <c r="A120" s="1028"/>
      <c r="B120" s="908"/>
      <c r="C120" s="860" t="s">
        <v>130</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853" t="s">
        <v>192</v>
      </c>
      <c r="AB120" s="854"/>
      <c r="AC120" s="854"/>
      <c r="AD120" s="854"/>
      <c r="AE120" s="855"/>
      <c r="AF120" s="856" t="s">
        <v>192</v>
      </c>
      <c r="AG120" s="854"/>
      <c r="AH120" s="854"/>
      <c r="AI120" s="854"/>
      <c r="AJ120" s="855"/>
      <c r="AK120" s="856" t="s">
        <v>192</v>
      </c>
      <c r="AL120" s="854"/>
      <c r="AM120" s="854"/>
      <c r="AN120" s="854"/>
      <c r="AO120" s="855"/>
      <c r="AP120" s="857" t="s">
        <v>192</v>
      </c>
      <c r="AQ120" s="858"/>
      <c r="AR120" s="858"/>
      <c r="AS120" s="858"/>
      <c r="AT120" s="859"/>
      <c r="AU120" s="911" t="s">
        <v>469</v>
      </c>
      <c r="AV120" s="912"/>
      <c r="AW120" s="912"/>
      <c r="AX120" s="912"/>
      <c r="AY120" s="913"/>
      <c r="AZ120" s="844" t="s">
        <v>207</v>
      </c>
      <c r="BA120" s="835"/>
      <c r="BB120" s="835"/>
      <c r="BC120" s="835"/>
      <c r="BD120" s="835"/>
      <c r="BE120" s="835"/>
      <c r="BF120" s="835"/>
      <c r="BG120" s="835"/>
      <c r="BH120" s="835"/>
      <c r="BI120" s="835"/>
      <c r="BJ120" s="835"/>
      <c r="BK120" s="835"/>
      <c r="BL120" s="835"/>
      <c r="BM120" s="835"/>
      <c r="BN120" s="835"/>
      <c r="BO120" s="835"/>
      <c r="BP120" s="836"/>
      <c r="BQ120" s="845">
        <v>9093382</v>
      </c>
      <c r="BR120" s="846"/>
      <c r="BS120" s="846"/>
      <c r="BT120" s="846"/>
      <c r="BU120" s="846"/>
      <c r="BV120" s="846">
        <v>12213338</v>
      </c>
      <c r="BW120" s="846"/>
      <c r="BX120" s="846"/>
      <c r="BY120" s="846"/>
      <c r="BZ120" s="846"/>
      <c r="CA120" s="846">
        <v>10390584</v>
      </c>
      <c r="CB120" s="846"/>
      <c r="CC120" s="846"/>
      <c r="CD120" s="846"/>
      <c r="CE120" s="846"/>
      <c r="CF120" s="847">
        <v>26.5</v>
      </c>
      <c r="CG120" s="848"/>
      <c r="CH120" s="848"/>
      <c r="CI120" s="848"/>
      <c r="CJ120" s="848"/>
      <c r="CK120" s="925" t="s">
        <v>267</v>
      </c>
      <c r="CL120" s="926"/>
      <c r="CM120" s="926"/>
      <c r="CN120" s="926"/>
      <c r="CO120" s="927"/>
      <c r="CP120" s="919" t="s">
        <v>351</v>
      </c>
      <c r="CQ120" s="920"/>
      <c r="CR120" s="920"/>
      <c r="CS120" s="920"/>
      <c r="CT120" s="920"/>
      <c r="CU120" s="920"/>
      <c r="CV120" s="920"/>
      <c r="CW120" s="920"/>
      <c r="CX120" s="920"/>
      <c r="CY120" s="920"/>
      <c r="CZ120" s="920"/>
      <c r="DA120" s="920"/>
      <c r="DB120" s="920"/>
      <c r="DC120" s="920"/>
      <c r="DD120" s="920"/>
      <c r="DE120" s="920"/>
      <c r="DF120" s="921"/>
      <c r="DG120" s="845">
        <v>13805716</v>
      </c>
      <c r="DH120" s="846"/>
      <c r="DI120" s="846"/>
      <c r="DJ120" s="846"/>
      <c r="DK120" s="846"/>
      <c r="DL120" s="846">
        <v>13238014</v>
      </c>
      <c r="DM120" s="846"/>
      <c r="DN120" s="846"/>
      <c r="DO120" s="846"/>
      <c r="DP120" s="846"/>
      <c r="DQ120" s="846">
        <v>12409849</v>
      </c>
      <c r="DR120" s="846"/>
      <c r="DS120" s="846"/>
      <c r="DT120" s="846"/>
      <c r="DU120" s="846"/>
      <c r="DV120" s="849">
        <v>31.7</v>
      </c>
      <c r="DW120" s="849"/>
      <c r="DX120" s="849"/>
      <c r="DY120" s="849"/>
      <c r="DZ120" s="850"/>
    </row>
    <row r="121" spans="1:130" s="48" customFormat="1" ht="26.25" customHeight="1">
      <c r="A121" s="1028"/>
      <c r="B121" s="908"/>
      <c r="C121" s="880" t="s">
        <v>128</v>
      </c>
      <c r="D121" s="881"/>
      <c r="E121" s="881"/>
      <c r="F121" s="881"/>
      <c r="G121" s="881"/>
      <c r="H121" s="881"/>
      <c r="I121" s="881"/>
      <c r="J121" s="881"/>
      <c r="K121" s="881"/>
      <c r="L121" s="881"/>
      <c r="M121" s="881"/>
      <c r="N121" s="881"/>
      <c r="O121" s="881"/>
      <c r="P121" s="881"/>
      <c r="Q121" s="881"/>
      <c r="R121" s="881"/>
      <c r="S121" s="881"/>
      <c r="T121" s="881"/>
      <c r="U121" s="881"/>
      <c r="V121" s="881"/>
      <c r="W121" s="881"/>
      <c r="X121" s="881"/>
      <c r="Y121" s="881"/>
      <c r="Z121" s="882"/>
      <c r="AA121" s="853" t="s">
        <v>192</v>
      </c>
      <c r="AB121" s="854"/>
      <c r="AC121" s="854"/>
      <c r="AD121" s="854"/>
      <c r="AE121" s="855"/>
      <c r="AF121" s="856" t="s">
        <v>192</v>
      </c>
      <c r="AG121" s="854"/>
      <c r="AH121" s="854"/>
      <c r="AI121" s="854"/>
      <c r="AJ121" s="855"/>
      <c r="AK121" s="856" t="s">
        <v>192</v>
      </c>
      <c r="AL121" s="854"/>
      <c r="AM121" s="854"/>
      <c r="AN121" s="854"/>
      <c r="AO121" s="855"/>
      <c r="AP121" s="857" t="s">
        <v>192</v>
      </c>
      <c r="AQ121" s="858"/>
      <c r="AR121" s="858"/>
      <c r="AS121" s="858"/>
      <c r="AT121" s="859"/>
      <c r="AU121" s="914"/>
      <c r="AV121" s="915"/>
      <c r="AW121" s="915"/>
      <c r="AX121" s="915"/>
      <c r="AY121" s="916"/>
      <c r="AZ121" s="860" t="s">
        <v>480</v>
      </c>
      <c r="BA121" s="861"/>
      <c r="BB121" s="861"/>
      <c r="BC121" s="861"/>
      <c r="BD121" s="861"/>
      <c r="BE121" s="861"/>
      <c r="BF121" s="861"/>
      <c r="BG121" s="861"/>
      <c r="BH121" s="861"/>
      <c r="BI121" s="861"/>
      <c r="BJ121" s="861"/>
      <c r="BK121" s="861"/>
      <c r="BL121" s="861"/>
      <c r="BM121" s="861"/>
      <c r="BN121" s="861"/>
      <c r="BO121" s="861"/>
      <c r="BP121" s="862"/>
      <c r="BQ121" s="863">
        <v>8585066</v>
      </c>
      <c r="BR121" s="864"/>
      <c r="BS121" s="864"/>
      <c r="BT121" s="864"/>
      <c r="BU121" s="864"/>
      <c r="BV121" s="864">
        <v>8545291</v>
      </c>
      <c r="BW121" s="864"/>
      <c r="BX121" s="864"/>
      <c r="BY121" s="864"/>
      <c r="BZ121" s="864"/>
      <c r="CA121" s="864">
        <v>7659603</v>
      </c>
      <c r="CB121" s="864"/>
      <c r="CC121" s="864"/>
      <c r="CD121" s="864"/>
      <c r="CE121" s="864"/>
      <c r="CF121" s="865">
        <v>19.5</v>
      </c>
      <c r="CG121" s="866"/>
      <c r="CH121" s="866"/>
      <c r="CI121" s="866"/>
      <c r="CJ121" s="866"/>
      <c r="CK121" s="928"/>
      <c r="CL121" s="929"/>
      <c r="CM121" s="929"/>
      <c r="CN121" s="929"/>
      <c r="CO121" s="930"/>
      <c r="CP121" s="922" t="s">
        <v>456</v>
      </c>
      <c r="CQ121" s="923"/>
      <c r="CR121" s="923"/>
      <c r="CS121" s="923"/>
      <c r="CT121" s="923"/>
      <c r="CU121" s="923"/>
      <c r="CV121" s="923"/>
      <c r="CW121" s="923"/>
      <c r="CX121" s="923"/>
      <c r="CY121" s="923"/>
      <c r="CZ121" s="923"/>
      <c r="DA121" s="923"/>
      <c r="DB121" s="923"/>
      <c r="DC121" s="923"/>
      <c r="DD121" s="923"/>
      <c r="DE121" s="923"/>
      <c r="DF121" s="924"/>
      <c r="DG121" s="863">
        <v>5338721</v>
      </c>
      <c r="DH121" s="864"/>
      <c r="DI121" s="864"/>
      <c r="DJ121" s="864"/>
      <c r="DK121" s="864"/>
      <c r="DL121" s="864">
        <v>5076312</v>
      </c>
      <c r="DM121" s="864"/>
      <c r="DN121" s="864"/>
      <c r="DO121" s="864"/>
      <c r="DP121" s="864"/>
      <c r="DQ121" s="864">
        <v>4830478</v>
      </c>
      <c r="DR121" s="864"/>
      <c r="DS121" s="864"/>
      <c r="DT121" s="864"/>
      <c r="DU121" s="864"/>
      <c r="DV121" s="867">
        <v>12.3</v>
      </c>
      <c r="DW121" s="867"/>
      <c r="DX121" s="867"/>
      <c r="DY121" s="867"/>
      <c r="DZ121" s="868"/>
    </row>
    <row r="122" spans="1:130" s="48" customFormat="1" ht="26.25" customHeight="1">
      <c r="A122" s="1028"/>
      <c r="B122" s="908"/>
      <c r="C122" s="860" t="s">
        <v>475</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853" t="s">
        <v>192</v>
      </c>
      <c r="AB122" s="854"/>
      <c r="AC122" s="854"/>
      <c r="AD122" s="854"/>
      <c r="AE122" s="855"/>
      <c r="AF122" s="856" t="s">
        <v>192</v>
      </c>
      <c r="AG122" s="854"/>
      <c r="AH122" s="854"/>
      <c r="AI122" s="854"/>
      <c r="AJ122" s="855"/>
      <c r="AK122" s="856" t="s">
        <v>192</v>
      </c>
      <c r="AL122" s="854"/>
      <c r="AM122" s="854"/>
      <c r="AN122" s="854"/>
      <c r="AO122" s="855"/>
      <c r="AP122" s="857" t="s">
        <v>192</v>
      </c>
      <c r="AQ122" s="858"/>
      <c r="AR122" s="858"/>
      <c r="AS122" s="858"/>
      <c r="AT122" s="859"/>
      <c r="AU122" s="914"/>
      <c r="AV122" s="915"/>
      <c r="AW122" s="915"/>
      <c r="AX122" s="915"/>
      <c r="AY122" s="916"/>
      <c r="AZ122" s="883" t="s">
        <v>482</v>
      </c>
      <c r="BA122" s="884"/>
      <c r="BB122" s="884"/>
      <c r="BC122" s="884"/>
      <c r="BD122" s="884"/>
      <c r="BE122" s="884"/>
      <c r="BF122" s="884"/>
      <c r="BG122" s="884"/>
      <c r="BH122" s="884"/>
      <c r="BI122" s="884"/>
      <c r="BJ122" s="884"/>
      <c r="BK122" s="884"/>
      <c r="BL122" s="884"/>
      <c r="BM122" s="884"/>
      <c r="BN122" s="884"/>
      <c r="BO122" s="884"/>
      <c r="BP122" s="885"/>
      <c r="BQ122" s="886">
        <v>77777078</v>
      </c>
      <c r="BR122" s="887"/>
      <c r="BS122" s="887"/>
      <c r="BT122" s="887"/>
      <c r="BU122" s="887"/>
      <c r="BV122" s="887">
        <v>75669927</v>
      </c>
      <c r="BW122" s="887"/>
      <c r="BX122" s="887"/>
      <c r="BY122" s="887"/>
      <c r="BZ122" s="887"/>
      <c r="CA122" s="887">
        <v>72996264</v>
      </c>
      <c r="CB122" s="887"/>
      <c r="CC122" s="887"/>
      <c r="CD122" s="887"/>
      <c r="CE122" s="887"/>
      <c r="CF122" s="933">
        <v>186.2</v>
      </c>
      <c r="CG122" s="934"/>
      <c r="CH122" s="934"/>
      <c r="CI122" s="934"/>
      <c r="CJ122" s="934"/>
      <c r="CK122" s="928"/>
      <c r="CL122" s="929"/>
      <c r="CM122" s="929"/>
      <c r="CN122" s="929"/>
      <c r="CO122" s="930"/>
      <c r="CP122" s="922" t="s">
        <v>457</v>
      </c>
      <c r="CQ122" s="923"/>
      <c r="CR122" s="923"/>
      <c r="CS122" s="923"/>
      <c r="CT122" s="923"/>
      <c r="CU122" s="923"/>
      <c r="CV122" s="923"/>
      <c r="CW122" s="923"/>
      <c r="CX122" s="923"/>
      <c r="CY122" s="923"/>
      <c r="CZ122" s="923"/>
      <c r="DA122" s="923"/>
      <c r="DB122" s="923"/>
      <c r="DC122" s="923"/>
      <c r="DD122" s="923"/>
      <c r="DE122" s="923"/>
      <c r="DF122" s="924"/>
      <c r="DG122" s="863">
        <v>205393</v>
      </c>
      <c r="DH122" s="864"/>
      <c r="DI122" s="864"/>
      <c r="DJ122" s="864"/>
      <c r="DK122" s="864"/>
      <c r="DL122" s="864">
        <v>160463</v>
      </c>
      <c r="DM122" s="864"/>
      <c r="DN122" s="864"/>
      <c r="DO122" s="864"/>
      <c r="DP122" s="864"/>
      <c r="DQ122" s="864">
        <v>101119</v>
      </c>
      <c r="DR122" s="864"/>
      <c r="DS122" s="864"/>
      <c r="DT122" s="864"/>
      <c r="DU122" s="864"/>
      <c r="DV122" s="867">
        <v>0.3</v>
      </c>
      <c r="DW122" s="867"/>
      <c r="DX122" s="867"/>
      <c r="DY122" s="867"/>
      <c r="DZ122" s="868"/>
    </row>
    <row r="123" spans="1:130" s="48" customFormat="1" ht="26.25" customHeight="1">
      <c r="A123" s="1028"/>
      <c r="B123" s="908"/>
      <c r="C123" s="860" t="s">
        <v>9</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853" t="s">
        <v>192</v>
      </c>
      <c r="AB123" s="854"/>
      <c r="AC123" s="854"/>
      <c r="AD123" s="854"/>
      <c r="AE123" s="855"/>
      <c r="AF123" s="856" t="s">
        <v>192</v>
      </c>
      <c r="AG123" s="854"/>
      <c r="AH123" s="854"/>
      <c r="AI123" s="854"/>
      <c r="AJ123" s="855"/>
      <c r="AK123" s="856" t="s">
        <v>192</v>
      </c>
      <c r="AL123" s="854"/>
      <c r="AM123" s="854"/>
      <c r="AN123" s="854"/>
      <c r="AO123" s="855"/>
      <c r="AP123" s="857" t="s">
        <v>192</v>
      </c>
      <c r="AQ123" s="858"/>
      <c r="AR123" s="858"/>
      <c r="AS123" s="858"/>
      <c r="AT123" s="859"/>
      <c r="AU123" s="917"/>
      <c r="AV123" s="918"/>
      <c r="AW123" s="918"/>
      <c r="AX123" s="918"/>
      <c r="AY123" s="918"/>
      <c r="AZ123" s="69" t="s">
        <v>271</v>
      </c>
      <c r="BA123" s="69"/>
      <c r="BB123" s="69"/>
      <c r="BC123" s="69"/>
      <c r="BD123" s="69"/>
      <c r="BE123" s="69"/>
      <c r="BF123" s="69"/>
      <c r="BG123" s="69"/>
      <c r="BH123" s="69"/>
      <c r="BI123" s="69"/>
      <c r="BJ123" s="69"/>
      <c r="BK123" s="69"/>
      <c r="BL123" s="69"/>
      <c r="BM123" s="69"/>
      <c r="BN123" s="69"/>
      <c r="BO123" s="872" t="s">
        <v>483</v>
      </c>
      <c r="BP123" s="888"/>
      <c r="BQ123" s="935">
        <v>95455526</v>
      </c>
      <c r="BR123" s="936"/>
      <c r="BS123" s="936"/>
      <c r="BT123" s="936"/>
      <c r="BU123" s="936"/>
      <c r="BV123" s="936">
        <v>96428556</v>
      </c>
      <c r="BW123" s="936"/>
      <c r="BX123" s="936"/>
      <c r="BY123" s="936"/>
      <c r="BZ123" s="936"/>
      <c r="CA123" s="936">
        <v>91046451</v>
      </c>
      <c r="CB123" s="936"/>
      <c r="CC123" s="936"/>
      <c r="CD123" s="936"/>
      <c r="CE123" s="936"/>
      <c r="CF123" s="889"/>
      <c r="CG123" s="890"/>
      <c r="CH123" s="890"/>
      <c r="CI123" s="890"/>
      <c r="CJ123" s="891"/>
      <c r="CK123" s="928"/>
      <c r="CL123" s="929"/>
      <c r="CM123" s="929"/>
      <c r="CN123" s="929"/>
      <c r="CO123" s="930"/>
      <c r="CP123" s="922" t="s">
        <v>454</v>
      </c>
      <c r="CQ123" s="923"/>
      <c r="CR123" s="923"/>
      <c r="CS123" s="923"/>
      <c r="CT123" s="923"/>
      <c r="CU123" s="923"/>
      <c r="CV123" s="923"/>
      <c r="CW123" s="923"/>
      <c r="CX123" s="923"/>
      <c r="CY123" s="923"/>
      <c r="CZ123" s="923"/>
      <c r="DA123" s="923"/>
      <c r="DB123" s="923"/>
      <c r="DC123" s="923"/>
      <c r="DD123" s="923"/>
      <c r="DE123" s="923"/>
      <c r="DF123" s="924"/>
      <c r="DG123" s="853">
        <v>30510</v>
      </c>
      <c r="DH123" s="854"/>
      <c r="DI123" s="854"/>
      <c r="DJ123" s="854"/>
      <c r="DK123" s="855"/>
      <c r="DL123" s="856">
        <v>29574</v>
      </c>
      <c r="DM123" s="854"/>
      <c r="DN123" s="854"/>
      <c r="DO123" s="854"/>
      <c r="DP123" s="855"/>
      <c r="DQ123" s="856">
        <v>30298</v>
      </c>
      <c r="DR123" s="854"/>
      <c r="DS123" s="854"/>
      <c r="DT123" s="854"/>
      <c r="DU123" s="855"/>
      <c r="DV123" s="857">
        <v>0.1</v>
      </c>
      <c r="DW123" s="858"/>
      <c r="DX123" s="858"/>
      <c r="DY123" s="858"/>
      <c r="DZ123" s="859"/>
    </row>
    <row r="124" spans="1:130" s="48" customFormat="1" ht="26.25" customHeight="1">
      <c r="A124" s="1028"/>
      <c r="B124" s="908"/>
      <c r="C124" s="860" t="s">
        <v>338</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853" t="s">
        <v>192</v>
      </c>
      <c r="AB124" s="854"/>
      <c r="AC124" s="854"/>
      <c r="AD124" s="854"/>
      <c r="AE124" s="855"/>
      <c r="AF124" s="856" t="s">
        <v>192</v>
      </c>
      <c r="AG124" s="854"/>
      <c r="AH124" s="854"/>
      <c r="AI124" s="854"/>
      <c r="AJ124" s="855"/>
      <c r="AK124" s="856" t="s">
        <v>192</v>
      </c>
      <c r="AL124" s="854"/>
      <c r="AM124" s="854"/>
      <c r="AN124" s="854"/>
      <c r="AO124" s="855"/>
      <c r="AP124" s="857" t="s">
        <v>192</v>
      </c>
      <c r="AQ124" s="858"/>
      <c r="AR124" s="858"/>
      <c r="AS124" s="858"/>
      <c r="AT124" s="859"/>
      <c r="AU124" s="941" t="s">
        <v>484</v>
      </c>
      <c r="AV124" s="942"/>
      <c r="AW124" s="942"/>
      <c r="AX124" s="942"/>
      <c r="AY124" s="942"/>
      <c r="AZ124" s="942"/>
      <c r="BA124" s="942"/>
      <c r="BB124" s="942"/>
      <c r="BC124" s="942"/>
      <c r="BD124" s="942"/>
      <c r="BE124" s="942"/>
      <c r="BF124" s="942"/>
      <c r="BG124" s="942"/>
      <c r="BH124" s="942"/>
      <c r="BI124" s="942"/>
      <c r="BJ124" s="942"/>
      <c r="BK124" s="942"/>
      <c r="BL124" s="942"/>
      <c r="BM124" s="942"/>
      <c r="BN124" s="942"/>
      <c r="BO124" s="942"/>
      <c r="BP124" s="943"/>
      <c r="BQ124" s="944">
        <v>11.2</v>
      </c>
      <c r="BR124" s="945"/>
      <c r="BS124" s="945"/>
      <c r="BT124" s="945"/>
      <c r="BU124" s="945"/>
      <c r="BV124" s="945">
        <v>3.7</v>
      </c>
      <c r="BW124" s="945"/>
      <c r="BX124" s="945"/>
      <c r="BY124" s="945"/>
      <c r="BZ124" s="945"/>
      <c r="CA124" s="945">
        <v>9.9</v>
      </c>
      <c r="CB124" s="945"/>
      <c r="CC124" s="945"/>
      <c r="CD124" s="945"/>
      <c r="CE124" s="945"/>
      <c r="CF124" s="946"/>
      <c r="CG124" s="947"/>
      <c r="CH124" s="947"/>
      <c r="CI124" s="947"/>
      <c r="CJ124" s="948"/>
      <c r="CK124" s="931"/>
      <c r="CL124" s="931"/>
      <c r="CM124" s="931"/>
      <c r="CN124" s="931"/>
      <c r="CO124" s="932"/>
      <c r="CP124" s="922" t="s">
        <v>486</v>
      </c>
      <c r="CQ124" s="923"/>
      <c r="CR124" s="923"/>
      <c r="CS124" s="923"/>
      <c r="CT124" s="923"/>
      <c r="CU124" s="923"/>
      <c r="CV124" s="923"/>
      <c r="CW124" s="923"/>
      <c r="CX124" s="923"/>
      <c r="CY124" s="923"/>
      <c r="CZ124" s="923"/>
      <c r="DA124" s="923"/>
      <c r="DB124" s="923"/>
      <c r="DC124" s="923"/>
      <c r="DD124" s="923"/>
      <c r="DE124" s="923"/>
      <c r="DF124" s="924"/>
      <c r="DG124" s="892" t="s">
        <v>192</v>
      </c>
      <c r="DH124" s="893"/>
      <c r="DI124" s="893"/>
      <c r="DJ124" s="893"/>
      <c r="DK124" s="894"/>
      <c r="DL124" s="895" t="s">
        <v>192</v>
      </c>
      <c r="DM124" s="893"/>
      <c r="DN124" s="893"/>
      <c r="DO124" s="893"/>
      <c r="DP124" s="894"/>
      <c r="DQ124" s="895" t="s">
        <v>192</v>
      </c>
      <c r="DR124" s="893"/>
      <c r="DS124" s="893"/>
      <c r="DT124" s="893"/>
      <c r="DU124" s="894"/>
      <c r="DV124" s="896" t="s">
        <v>192</v>
      </c>
      <c r="DW124" s="897"/>
      <c r="DX124" s="897"/>
      <c r="DY124" s="897"/>
      <c r="DZ124" s="898"/>
    </row>
    <row r="125" spans="1:130" s="48" customFormat="1" ht="26.25" customHeight="1">
      <c r="A125" s="1028"/>
      <c r="B125" s="908"/>
      <c r="C125" s="860" t="s">
        <v>478</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853" t="s">
        <v>192</v>
      </c>
      <c r="AB125" s="854"/>
      <c r="AC125" s="854"/>
      <c r="AD125" s="854"/>
      <c r="AE125" s="855"/>
      <c r="AF125" s="856" t="s">
        <v>192</v>
      </c>
      <c r="AG125" s="854"/>
      <c r="AH125" s="854"/>
      <c r="AI125" s="854"/>
      <c r="AJ125" s="855"/>
      <c r="AK125" s="856" t="s">
        <v>192</v>
      </c>
      <c r="AL125" s="854"/>
      <c r="AM125" s="854"/>
      <c r="AN125" s="854"/>
      <c r="AO125" s="855"/>
      <c r="AP125" s="857" t="s">
        <v>192</v>
      </c>
      <c r="AQ125" s="858"/>
      <c r="AR125" s="858"/>
      <c r="AS125" s="858"/>
      <c r="AT125" s="859"/>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6" t="s">
        <v>489</v>
      </c>
      <c r="CL125" s="926"/>
      <c r="CM125" s="926"/>
      <c r="CN125" s="926"/>
      <c r="CO125" s="927"/>
      <c r="CP125" s="844" t="s">
        <v>134</v>
      </c>
      <c r="CQ125" s="835"/>
      <c r="CR125" s="835"/>
      <c r="CS125" s="835"/>
      <c r="CT125" s="835"/>
      <c r="CU125" s="835"/>
      <c r="CV125" s="835"/>
      <c r="CW125" s="835"/>
      <c r="CX125" s="835"/>
      <c r="CY125" s="835"/>
      <c r="CZ125" s="835"/>
      <c r="DA125" s="835"/>
      <c r="DB125" s="835"/>
      <c r="DC125" s="835"/>
      <c r="DD125" s="835"/>
      <c r="DE125" s="835"/>
      <c r="DF125" s="836"/>
      <c r="DG125" s="845" t="s">
        <v>192</v>
      </c>
      <c r="DH125" s="846"/>
      <c r="DI125" s="846"/>
      <c r="DJ125" s="846"/>
      <c r="DK125" s="846"/>
      <c r="DL125" s="846" t="s">
        <v>192</v>
      </c>
      <c r="DM125" s="846"/>
      <c r="DN125" s="846"/>
      <c r="DO125" s="846"/>
      <c r="DP125" s="846"/>
      <c r="DQ125" s="846" t="s">
        <v>192</v>
      </c>
      <c r="DR125" s="846"/>
      <c r="DS125" s="846"/>
      <c r="DT125" s="846"/>
      <c r="DU125" s="846"/>
      <c r="DV125" s="849" t="s">
        <v>192</v>
      </c>
      <c r="DW125" s="849"/>
      <c r="DX125" s="849"/>
      <c r="DY125" s="849"/>
      <c r="DZ125" s="850"/>
    </row>
    <row r="126" spans="1:130" s="48" customFormat="1" ht="26.25" customHeight="1">
      <c r="A126" s="1028"/>
      <c r="B126" s="908"/>
      <c r="C126" s="860" t="s">
        <v>479</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853">
        <v>293524</v>
      </c>
      <c r="AB126" s="854"/>
      <c r="AC126" s="854"/>
      <c r="AD126" s="854"/>
      <c r="AE126" s="855"/>
      <c r="AF126" s="856">
        <v>512220</v>
      </c>
      <c r="AG126" s="854"/>
      <c r="AH126" s="854"/>
      <c r="AI126" s="854"/>
      <c r="AJ126" s="855"/>
      <c r="AK126" s="856">
        <v>569171</v>
      </c>
      <c r="AL126" s="854"/>
      <c r="AM126" s="854"/>
      <c r="AN126" s="854"/>
      <c r="AO126" s="855"/>
      <c r="AP126" s="857">
        <v>1.5</v>
      </c>
      <c r="AQ126" s="858"/>
      <c r="AR126" s="858"/>
      <c r="AS126" s="858"/>
      <c r="AT126" s="859"/>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7"/>
      <c r="CL126" s="929"/>
      <c r="CM126" s="929"/>
      <c r="CN126" s="929"/>
      <c r="CO126" s="930"/>
      <c r="CP126" s="860" t="s">
        <v>414</v>
      </c>
      <c r="CQ126" s="861"/>
      <c r="CR126" s="861"/>
      <c r="CS126" s="861"/>
      <c r="CT126" s="861"/>
      <c r="CU126" s="861"/>
      <c r="CV126" s="861"/>
      <c r="CW126" s="861"/>
      <c r="CX126" s="861"/>
      <c r="CY126" s="861"/>
      <c r="CZ126" s="861"/>
      <c r="DA126" s="861"/>
      <c r="DB126" s="861"/>
      <c r="DC126" s="861"/>
      <c r="DD126" s="861"/>
      <c r="DE126" s="861"/>
      <c r="DF126" s="862"/>
      <c r="DG126" s="863" t="s">
        <v>192</v>
      </c>
      <c r="DH126" s="864"/>
      <c r="DI126" s="864"/>
      <c r="DJ126" s="864"/>
      <c r="DK126" s="864"/>
      <c r="DL126" s="864" t="s">
        <v>192</v>
      </c>
      <c r="DM126" s="864"/>
      <c r="DN126" s="864"/>
      <c r="DO126" s="864"/>
      <c r="DP126" s="864"/>
      <c r="DQ126" s="864" t="s">
        <v>192</v>
      </c>
      <c r="DR126" s="864"/>
      <c r="DS126" s="864"/>
      <c r="DT126" s="864"/>
      <c r="DU126" s="864"/>
      <c r="DV126" s="867" t="s">
        <v>192</v>
      </c>
      <c r="DW126" s="867"/>
      <c r="DX126" s="867"/>
      <c r="DY126" s="867"/>
      <c r="DZ126" s="868"/>
    </row>
    <row r="127" spans="1:130" s="48" customFormat="1" ht="26.25" customHeight="1">
      <c r="A127" s="1029"/>
      <c r="B127" s="910"/>
      <c r="C127" s="883" t="s">
        <v>89</v>
      </c>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5"/>
      <c r="AA127" s="853">
        <v>6680</v>
      </c>
      <c r="AB127" s="854"/>
      <c r="AC127" s="854"/>
      <c r="AD127" s="854"/>
      <c r="AE127" s="855"/>
      <c r="AF127" s="856">
        <v>4351</v>
      </c>
      <c r="AG127" s="854"/>
      <c r="AH127" s="854"/>
      <c r="AI127" s="854"/>
      <c r="AJ127" s="855"/>
      <c r="AK127" s="856">
        <v>2481</v>
      </c>
      <c r="AL127" s="854"/>
      <c r="AM127" s="854"/>
      <c r="AN127" s="854"/>
      <c r="AO127" s="855"/>
      <c r="AP127" s="857">
        <v>0</v>
      </c>
      <c r="AQ127" s="858"/>
      <c r="AR127" s="858"/>
      <c r="AS127" s="858"/>
      <c r="AT127" s="859"/>
      <c r="AU127" s="56"/>
      <c r="AV127" s="56"/>
      <c r="AW127" s="56"/>
      <c r="AX127" s="971" t="s">
        <v>490</v>
      </c>
      <c r="AY127" s="938"/>
      <c r="AZ127" s="938"/>
      <c r="BA127" s="938"/>
      <c r="BB127" s="938"/>
      <c r="BC127" s="938"/>
      <c r="BD127" s="938"/>
      <c r="BE127" s="939"/>
      <c r="BF127" s="937" t="s">
        <v>69</v>
      </c>
      <c r="BG127" s="938"/>
      <c r="BH127" s="938"/>
      <c r="BI127" s="938"/>
      <c r="BJ127" s="938"/>
      <c r="BK127" s="938"/>
      <c r="BL127" s="939"/>
      <c r="BM127" s="937" t="s">
        <v>415</v>
      </c>
      <c r="BN127" s="938"/>
      <c r="BO127" s="938"/>
      <c r="BP127" s="938"/>
      <c r="BQ127" s="938"/>
      <c r="BR127" s="938"/>
      <c r="BS127" s="939"/>
      <c r="BT127" s="937" t="s">
        <v>404</v>
      </c>
      <c r="BU127" s="938"/>
      <c r="BV127" s="938"/>
      <c r="BW127" s="938"/>
      <c r="BX127" s="938"/>
      <c r="BY127" s="938"/>
      <c r="BZ127" s="940"/>
      <c r="CA127" s="56"/>
      <c r="CB127" s="56"/>
      <c r="CC127" s="56"/>
      <c r="CD127" s="74"/>
      <c r="CE127" s="74"/>
      <c r="CF127" s="74"/>
      <c r="CG127" s="56"/>
      <c r="CH127" s="56"/>
      <c r="CI127" s="56"/>
      <c r="CJ127" s="75"/>
      <c r="CK127" s="967"/>
      <c r="CL127" s="929"/>
      <c r="CM127" s="929"/>
      <c r="CN127" s="929"/>
      <c r="CO127" s="930"/>
      <c r="CP127" s="860" t="s">
        <v>407</v>
      </c>
      <c r="CQ127" s="861"/>
      <c r="CR127" s="861"/>
      <c r="CS127" s="861"/>
      <c r="CT127" s="861"/>
      <c r="CU127" s="861"/>
      <c r="CV127" s="861"/>
      <c r="CW127" s="861"/>
      <c r="CX127" s="861"/>
      <c r="CY127" s="861"/>
      <c r="CZ127" s="861"/>
      <c r="DA127" s="861"/>
      <c r="DB127" s="861"/>
      <c r="DC127" s="861"/>
      <c r="DD127" s="861"/>
      <c r="DE127" s="861"/>
      <c r="DF127" s="862"/>
      <c r="DG127" s="863" t="s">
        <v>192</v>
      </c>
      <c r="DH127" s="864"/>
      <c r="DI127" s="864"/>
      <c r="DJ127" s="864"/>
      <c r="DK127" s="864"/>
      <c r="DL127" s="864" t="s">
        <v>192</v>
      </c>
      <c r="DM127" s="864"/>
      <c r="DN127" s="864"/>
      <c r="DO127" s="864"/>
      <c r="DP127" s="864"/>
      <c r="DQ127" s="864" t="s">
        <v>192</v>
      </c>
      <c r="DR127" s="864"/>
      <c r="DS127" s="864"/>
      <c r="DT127" s="864"/>
      <c r="DU127" s="864"/>
      <c r="DV127" s="867" t="s">
        <v>192</v>
      </c>
      <c r="DW127" s="867"/>
      <c r="DX127" s="867"/>
      <c r="DY127" s="867"/>
      <c r="DZ127" s="868"/>
    </row>
    <row r="128" spans="1:130" s="48" customFormat="1" ht="26.25" customHeight="1">
      <c r="A128" s="991" t="s">
        <v>491</v>
      </c>
      <c r="B128" s="992"/>
      <c r="C128" s="992"/>
      <c r="D128" s="992"/>
      <c r="E128" s="992"/>
      <c r="F128" s="992"/>
      <c r="G128" s="992"/>
      <c r="H128" s="992"/>
      <c r="I128" s="992"/>
      <c r="J128" s="992"/>
      <c r="K128" s="992"/>
      <c r="L128" s="992"/>
      <c r="M128" s="992"/>
      <c r="N128" s="992"/>
      <c r="O128" s="992"/>
      <c r="P128" s="992"/>
      <c r="Q128" s="992"/>
      <c r="R128" s="992"/>
      <c r="S128" s="992"/>
      <c r="T128" s="992"/>
      <c r="U128" s="992"/>
      <c r="V128" s="992"/>
      <c r="W128" s="993" t="s">
        <v>5</v>
      </c>
      <c r="X128" s="993"/>
      <c r="Y128" s="993"/>
      <c r="Z128" s="994"/>
      <c r="AA128" s="837">
        <v>1028005</v>
      </c>
      <c r="AB128" s="838"/>
      <c r="AC128" s="838"/>
      <c r="AD128" s="838"/>
      <c r="AE128" s="839"/>
      <c r="AF128" s="840">
        <v>880079</v>
      </c>
      <c r="AG128" s="838"/>
      <c r="AH128" s="838"/>
      <c r="AI128" s="838"/>
      <c r="AJ128" s="839"/>
      <c r="AK128" s="840">
        <v>873308</v>
      </c>
      <c r="AL128" s="838"/>
      <c r="AM128" s="838"/>
      <c r="AN128" s="838"/>
      <c r="AO128" s="839"/>
      <c r="AP128" s="995"/>
      <c r="AQ128" s="996"/>
      <c r="AR128" s="996"/>
      <c r="AS128" s="996"/>
      <c r="AT128" s="997"/>
      <c r="AU128" s="56"/>
      <c r="AV128" s="56"/>
      <c r="AW128" s="56"/>
      <c r="AX128" s="834" t="s">
        <v>306</v>
      </c>
      <c r="AY128" s="835"/>
      <c r="AZ128" s="835"/>
      <c r="BA128" s="835"/>
      <c r="BB128" s="835"/>
      <c r="BC128" s="835"/>
      <c r="BD128" s="835"/>
      <c r="BE128" s="836"/>
      <c r="BF128" s="998" t="s">
        <v>192</v>
      </c>
      <c r="BG128" s="999"/>
      <c r="BH128" s="999"/>
      <c r="BI128" s="999"/>
      <c r="BJ128" s="999"/>
      <c r="BK128" s="999"/>
      <c r="BL128" s="1000"/>
      <c r="BM128" s="998">
        <v>11.32</v>
      </c>
      <c r="BN128" s="999"/>
      <c r="BO128" s="999"/>
      <c r="BP128" s="999"/>
      <c r="BQ128" s="999"/>
      <c r="BR128" s="999"/>
      <c r="BS128" s="1000"/>
      <c r="BT128" s="998">
        <v>20</v>
      </c>
      <c r="BU128" s="999"/>
      <c r="BV128" s="999"/>
      <c r="BW128" s="999"/>
      <c r="BX128" s="999"/>
      <c r="BY128" s="999"/>
      <c r="BZ128" s="1001"/>
      <c r="CA128" s="74"/>
      <c r="CB128" s="74"/>
      <c r="CC128" s="74"/>
      <c r="CD128" s="74"/>
      <c r="CE128" s="74"/>
      <c r="CF128" s="74"/>
      <c r="CG128" s="56"/>
      <c r="CH128" s="56"/>
      <c r="CI128" s="56"/>
      <c r="CJ128" s="75"/>
      <c r="CK128" s="968"/>
      <c r="CL128" s="969"/>
      <c r="CM128" s="969"/>
      <c r="CN128" s="969"/>
      <c r="CO128" s="970"/>
      <c r="CP128" s="949" t="s">
        <v>396</v>
      </c>
      <c r="CQ128" s="692"/>
      <c r="CR128" s="692"/>
      <c r="CS128" s="692"/>
      <c r="CT128" s="692"/>
      <c r="CU128" s="692"/>
      <c r="CV128" s="692"/>
      <c r="CW128" s="692"/>
      <c r="CX128" s="692"/>
      <c r="CY128" s="692"/>
      <c r="CZ128" s="692"/>
      <c r="DA128" s="692"/>
      <c r="DB128" s="692"/>
      <c r="DC128" s="692"/>
      <c r="DD128" s="692"/>
      <c r="DE128" s="692"/>
      <c r="DF128" s="950"/>
      <c r="DG128" s="951">
        <v>2250</v>
      </c>
      <c r="DH128" s="952"/>
      <c r="DI128" s="952"/>
      <c r="DJ128" s="952"/>
      <c r="DK128" s="952"/>
      <c r="DL128" s="952">
        <v>2656</v>
      </c>
      <c r="DM128" s="952"/>
      <c r="DN128" s="952"/>
      <c r="DO128" s="952"/>
      <c r="DP128" s="952"/>
      <c r="DQ128" s="952">
        <v>1347</v>
      </c>
      <c r="DR128" s="952"/>
      <c r="DS128" s="952"/>
      <c r="DT128" s="952"/>
      <c r="DU128" s="952"/>
      <c r="DV128" s="953">
        <v>0</v>
      </c>
      <c r="DW128" s="953"/>
      <c r="DX128" s="953"/>
      <c r="DY128" s="953"/>
      <c r="DZ128" s="954"/>
    </row>
    <row r="129" spans="1:131" s="48" customFormat="1" ht="26.25" customHeight="1">
      <c r="A129" s="851" t="s">
        <v>165</v>
      </c>
      <c r="B129" s="824"/>
      <c r="C129" s="824"/>
      <c r="D129" s="824"/>
      <c r="E129" s="824"/>
      <c r="F129" s="824"/>
      <c r="G129" s="824"/>
      <c r="H129" s="824"/>
      <c r="I129" s="824"/>
      <c r="J129" s="824"/>
      <c r="K129" s="824"/>
      <c r="L129" s="824"/>
      <c r="M129" s="824"/>
      <c r="N129" s="824"/>
      <c r="O129" s="824"/>
      <c r="P129" s="824"/>
      <c r="Q129" s="824"/>
      <c r="R129" s="824"/>
      <c r="S129" s="824"/>
      <c r="T129" s="824"/>
      <c r="U129" s="824"/>
      <c r="V129" s="824"/>
      <c r="W129" s="955" t="s">
        <v>235</v>
      </c>
      <c r="X129" s="956"/>
      <c r="Y129" s="956"/>
      <c r="Z129" s="957"/>
      <c r="AA129" s="853">
        <v>44837333</v>
      </c>
      <c r="AB129" s="854"/>
      <c r="AC129" s="854"/>
      <c r="AD129" s="854"/>
      <c r="AE129" s="855"/>
      <c r="AF129" s="856">
        <v>47417141</v>
      </c>
      <c r="AG129" s="854"/>
      <c r="AH129" s="854"/>
      <c r="AI129" s="854"/>
      <c r="AJ129" s="855"/>
      <c r="AK129" s="856">
        <v>46124629</v>
      </c>
      <c r="AL129" s="854"/>
      <c r="AM129" s="854"/>
      <c r="AN129" s="854"/>
      <c r="AO129" s="855"/>
      <c r="AP129" s="958"/>
      <c r="AQ129" s="959"/>
      <c r="AR129" s="959"/>
      <c r="AS129" s="959"/>
      <c r="AT129" s="960"/>
      <c r="AU129" s="67"/>
      <c r="AV129" s="67"/>
      <c r="AW129" s="67"/>
      <c r="AX129" s="961" t="s">
        <v>116</v>
      </c>
      <c r="AY129" s="861"/>
      <c r="AZ129" s="861"/>
      <c r="BA129" s="861"/>
      <c r="BB129" s="861"/>
      <c r="BC129" s="861"/>
      <c r="BD129" s="861"/>
      <c r="BE129" s="862"/>
      <c r="BF129" s="962" t="s">
        <v>192</v>
      </c>
      <c r="BG129" s="963"/>
      <c r="BH129" s="963"/>
      <c r="BI129" s="963"/>
      <c r="BJ129" s="963"/>
      <c r="BK129" s="963"/>
      <c r="BL129" s="964"/>
      <c r="BM129" s="962">
        <v>16.32</v>
      </c>
      <c r="BN129" s="963"/>
      <c r="BO129" s="963"/>
      <c r="BP129" s="963"/>
      <c r="BQ129" s="963"/>
      <c r="BR129" s="963"/>
      <c r="BS129" s="964"/>
      <c r="BT129" s="962">
        <v>30</v>
      </c>
      <c r="BU129" s="963"/>
      <c r="BV129" s="963"/>
      <c r="BW129" s="963"/>
      <c r="BX129" s="963"/>
      <c r="BY129" s="963"/>
      <c r="BZ129" s="96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c r="A130" s="851" t="s">
        <v>492</v>
      </c>
      <c r="B130" s="824"/>
      <c r="C130" s="824"/>
      <c r="D130" s="824"/>
      <c r="E130" s="824"/>
      <c r="F130" s="824"/>
      <c r="G130" s="824"/>
      <c r="H130" s="824"/>
      <c r="I130" s="824"/>
      <c r="J130" s="824"/>
      <c r="K130" s="824"/>
      <c r="L130" s="824"/>
      <c r="M130" s="824"/>
      <c r="N130" s="824"/>
      <c r="O130" s="824"/>
      <c r="P130" s="824"/>
      <c r="Q130" s="824"/>
      <c r="R130" s="824"/>
      <c r="S130" s="824"/>
      <c r="T130" s="824"/>
      <c r="U130" s="824"/>
      <c r="V130" s="824"/>
      <c r="W130" s="955" t="s">
        <v>493</v>
      </c>
      <c r="X130" s="956"/>
      <c r="Y130" s="956"/>
      <c r="Z130" s="957"/>
      <c r="AA130" s="853">
        <v>6838245</v>
      </c>
      <c r="AB130" s="854"/>
      <c r="AC130" s="854"/>
      <c r="AD130" s="854"/>
      <c r="AE130" s="855"/>
      <c r="AF130" s="856">
        <v>6982333</v>
      </c>
      <c r="AG130" s="854"/>
      <c r="AH130" s="854"/>
      <c r="AI130" s="854"/>
      <c r="AJ130" s="855"/>
      <c r="AK130" s="856">
        <v>6922817</v>
      </c>
      <c r="AL130" s="854"/>
      <c r="AM130" s="854"/>
      <c r="AN130" s="854"/>
      <c r="AO130" s="855"/>
      <c r="AP130" s="958"/>
      <c r="AQ130" s="959"/>
      <c r="AR130" s="959"/>
      <c r="AS130" s="959"/>
      <c r="AT130" s="960"/>
      <c r="AU130" s="67"/>
      <c r="AV130" s="67"/>
      <c r="AW130" s="67"/>
      <c r="AX130" s="961" t="s">
        <v>428</v>
      </c>
      <c r="AY130" s="861"/>
      <c r="AZ130" s="861"/>
      <c r="BA130" s="861"/>
      <c r="BB130" s="861"/>
      <c r="BC130" s="861"/>
      <c r="BD130" s="861"/>
      <c r="BE130" s="862"/>
      <c r="BF130" s="972">
        <v>2.8</v>
      </c>
      <c r="BG130" s="973"/>
      <c r="BH130" s="973"/>
      <c r="BI130" s="973"/>
      <c r="BJ130" s="973"/>
      <c r="BK130" s="973"/>
      <c r="BL130" s="974"/>
      <c r="BM130" s="972">
        <v>25</v>
      </c>
      <c r="BN130" s="973"/>
      <c r="BO130" s="973"/>
      <c r="BP130" s="973"/>
      <c r="BQ130" s="973"/>
      <c r="BR130" s="973"/>
      <c r="BS130" s="974"/>
      <c r="BT130" s="972">
        <v>35</v>
      </c>
      <c r="BU130" s="973"/>
      <c r="BV130" s="973"/>
      <c r="BW130" s="973"/>
      <c r="BX130" s="973"/>
      <c r="BY130" s="973"/>
      <c r="BZ130" s="97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c r="A131" s="976"/>
      <c r="B131" s="977"/>
      <c r="C131" s="977"/>
      <c r="D131" s="977"/>
      <c r="E131" s="977"/>
      <c r="F131" s="977"/>
      <c r="G131" s="977"/>
      <c r="H131" s="977"/>
      <c r="I131" s="977"/>
      <c r="J131" s="977"/>
      <c r="K131" s="977"/>
      <c r="L131" s="977"/>
      <c r="M131" s="977"/>
      <c r="N131" s="977"/>
      <c r="O131" s="977"/>
      <c r="P131" s="977"/>
      <c r="Q131" s="977"/>
      <c r="R131" s="977"/>
      <c r="S131" s="977"/>
      <c r="T131" s="977"/>
      <c r="U131" s="977"/>
      <c r="V131" s="977"/>
      <c r="W131" s="978" t="s">
        <v>167</v>
      </c>
      <c r="X131" s="979"/>
      <c r="Y131" s="979"/>
      <c r="Z131" s="980"/>
      <c r="AA131" s="892">
        <v>37999088</v>
      </c>
      <c r="AB131" s="893"/>
      <c r="AC131" s="893"/>
      <c r="AD131" s="893"/>
      <c r="AE131" s="894"/>
      <c r="AF131" s="895">
        <v>40434808</v>
      </c>
      <c r="AG131" s="893"/>
      <c r="AH131" s="893"/>
      <c r="AI131" s="893"/>
      <c r="AJ131" s="894"/>
      <c r="AK131" s="895">
        <v>39201812</v>
      </c>
      <c r="AL131" s="893"/>
      <c r="AM131" s="893"/>
      <c r="AN131" s="893"/>
      <c r="AO131" s="894"/>
      <c r="AP131" s="981"/>
      <c r="AQ131" s="982"/>
      <c r="AR131" s="982"/>
      <c r="AS131" s="982"/>
      <c r="AT131" s="983"/>
      <c r="AU131" s="67"/>
      <c r="AV131" s="67"/>
      <c r="AW131" s="67"/>
      <c r="AX131" s="984" t="s">
        <v>71</v>
      </c>
      <c r="AY131" s="692"/>
      <c r="AZ131" s="692"/>
      <c r="BA131" s="692"/>
      <c r="BB131" s="692"/>
      <c r="BC131" s="692"/>
      <c r="BD131" s="692"/>
      <c r="BE131" s="950"/>
      <c r="BF131" s="985">
        <v>9.9</v>
      </c>
      <c r="BG131" s="986"/>
      <c r="BH131" s="986"/>
      <c r="BI131" s="986"/>
      <c r="BJ131" s="986"/>
      <c r="BK131" s="986"/>
      <c r="BL131" s="987"/>
      <c r="BM131" s="985">
        <v>350</v>
      </c>
      <c r="BN131" s="986"/>
      <c r="BO131" s="986"/>
      <c r="BP131" s="986"/>
      <c r="BQ131" s="986"/>
      <c r="BR131" s="986"/>
      <c r="BS131" s="987"/>
      <c r="BT131" s="988"/>
      <c r="BU131" s="989"/>
      <c r="BV131" s="989"/>
      <c r="BW131" s="989"/>
      <c r="BX131" s="989"/>
      <c r="BY131" s="989"/>
      <c r="BZ131" s="99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c r="A132" s="1023" t="s">
        <v>27</v>
      </c>
      <c r="B132" s="1024"/>
      <c r="C132" s="1024"/>
      <c r="D132" s="1024"/>
      <c r="E132" s="1024"/>
      <c r="F132" s="1024"/>
      <c r="G132" s="1024"/>
      <c r="H132" s="1024"/>
      <c r="I132" s="1024"/>
      <c r="J132" s="1024"/>
      <c r="K132" s="1024"/>
      <c r="L132" s="1024"/>
      <c r="M132" s="1024"/>
      <c r="N132" s="1024"/>
      <c r="O132" s="1024"/>
      <c r="P132" s="1024"/>
      <c r="Q132" s="1024"/>
      <c r="R132" s="1024"/>
      <c r="S132" s="1024"/>
      <c r="T132" s="1024"/>
      <c r="U132" s="1024"/>
      <c r="V132" s="1002" t="s">
        <v>494</v>
      </c>
      <c r="W132" s="1002"/>
      <c r="X132" s="1002"/>
      <c r="Y132" s="1002"/>
      <c r="Z132" s="1003"/>
      <c r="AA132" s="1004">
        <v>2.7653611059999998</v>
      </c>
      <c r="AB132" s="1005"/>
      <c r="AC132" s="1005"/>
      <c r="AD132" s="1005"/>
      <c r="AE132" s="1006"/>
      <c r="AF132" s="1007">
        <v>2.6722125160000001</v>
      </c>
      <c r="AG132" s="1005"/>
      <c r="AH132" s="1005"/>
      <c r="AI132" s="1005"/>
      <c r="AJ132" s="1006"/>
      <c r="AK132" s="1007">
        <v>3.2376717689999999</v>
      </c>
      <c r="AL132" s="1005"/>
      <c r="AM132" s="1005"/>
      <c r="AN132" s="1005"/>
      <c r="AO132" s="1006"/>
      <c r="AP132" s="889"/>
      <c r="AQ132" s="890"/>
      <c r="AR132" s="890"/>
      <c r="AS132" s="890"/>
      <c r="AT132" s="1008"/>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c r="A133" s="1025"/>
      <c r="B133" s="1026"/>
      <c r="C133" s="1026"/>
      <c r="D133" s="1026"/>
      <c r="E133" s="1026"/>
      <c r="F133" s="1026"/>
      <c r="G133" s="1026"/>
      <c r="H133" s="1026"/>
      <c r="I133" s="1026"/>
      <c r="J133" s="1026"/>
      <c r="K133" s="1026"/>
      <c r="L133" s="1026"/>
      <c r="M133" s="1026"/>
      <c r="N133" s="1026"/>
      <c r="O133" s="1026"/>
      <c r="P133" s="1026"/>
      <c r="Q133" s="1026"/>
      <c r="R133" s="1026"/>
      <c r="S133" s="1026"/>
      <c r="T133" s="1026"/>
      <c r="U133" s="1026"/>
      <c r="V133" s="1009" t="s">
        <v>61</v>
      </c>
      <c r="W133" s="1009"/>
      <c r="X133" s="1009"/>
      <c r="Y133" s="1009"/>
      <c r="Z133" s="1010"/>
      <c r="AA133" s="1011">
        <v>3.1</v>
      </c>
      <c r="AB133" s="1012"/>
      <c r="AC133" s="1012"/>
      <c r="AD133" s="1012"/>
      <c r="AE133" s="1013"/>
      <c r="AF133" s="1011">
        <v>3.1</v>
      </c>
      <c r="AG133" s="1012"/>
      <c r="AH133" s="1012"/>
      <c r="AI133" s="1012"/>
      <c r="AJ133" s="1013"/>
      <c r="AK133" s="1011">
        <v>2.8</v>
      </c>
      <c r="AL133" s="1012"/>
      <c r="AM133" s="1012"/>
      <c r="AN133" s="1012"/>
      <c r="AO133" s="1013"/>
      <c r="AP133" s="946"/>
      <c r="AQ133" s="947"/>
      <c r="AR133" s="947"/>
      <c r="AS133" s="947"/>
      <c r="AT133" s="1014"/>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1wZhxfHaSqg2tN0b8Pu/4sy3Wpjx/aoKTyWXexBY+9R2T4VCKdxMf7bFq86JKW9XbfbqEmxz896BDQNqFLgkLQ==" saltValue="y62sOiBs/JAPaH9oOCvGv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1137C-1F92-4B7A-8E76-334202062DE4}">
  <sheetPr>
    <pageSetUpPr fitToPage="1"/>
  </sheetPr>
  <dimension ref="A1:DQ105"/>
  <sheetViews>
    <sheetView showGridLines="0" view="pageBreakPreview" topLeftCell="K28" zoomScale="55" zoomScaleNormal="85" zoomScaleSheetLayoutView="55" workbookViewId="0"/>
  </sheetViews>
  <sheetFormatPr defaultColWidth="0" defaultRowHeight="13.5" customHeight="1" zeroHeight="1"/>
  <cols>
    <col min="1" max="120" width="2.7265625" style="315" customWidth="1"/>
    <col min="121" max="121" width="0" style="314" hidden="1" customWidth="1"/>
    <col min="122" max="16384" width="9" style="314" hidden="1"/>
  </cols>
  <sheetData>
    <row r="1" spans="1:120" ht="13">
      <c r="A1" s="314"/>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314"/>
      <c r="DK1" s="314"/>
      <c r="DL1" s="314"/>
      <c r="DM1" s="314"/>
      <c r="DN1" s="314"/>
      <c r="DO1" s="314"/>
      <c r="DP1" s="314"/>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314"/>
    </row>
    <row r="17" spans="119:120" ht="13">
      <c r="DP17" s="314"/>
    </row>
    <row r="18" spans="119:120" ht="13"/>
    <row r="19" spans="119:120" ht="13"/>
    <row r="20" spans="119:120" ht="13">
      <c r="DO20" s="314"/>
      <c r="DP20" s="314"/>
    </row>
    <row r="21" spans="119:120" ht="13">
      <c r="DP21" s="314"/>
    </row>
    <row r="22" spans="119:120" ht="13"/>
    <row r="23" spans="119:120" ht="13">
      <c r="DO23" s="314"/>
      <c r="DP23" s="314"/>
    </row>
    <row r="24" spans="119:120" ht="13">
      <c r="DP24" s="314"/>
    </row>
    <row r="25" spans="119:120" ht="13">
      <c r="DP25" s="314"/>
    </row>
    <row r="26" spans="119:120" ht="13">
      <c r="DO26" s="314"/>
      <c r="DP26" s="314"/>
    </row>
    <row r="27" spans="119:120" ht="13"/>
    <row r="28" spans="119:120" ht="13">
      <c r="DO28" s="314"/>
      <c r="DP28" s="314"/>
    </row>
    <row r="29" spans="119:120" ht="13">
      <c r="DP29" s="314"/>
    </row>
    <row r="30" spans="119:120" ht="13"/>
    <row r="31" spans="119:120" ht="13">
      <c r="DO31" s="314"/>
      <c r="DP31" s="314"/>
    </row>
    <row r="32" spans="119:120" ht="13"/>
    <row r="33" spans="98:120" ht="13">
      <c r="DO33" s="314"/>
      <c r="DP33" s="314"/>
    </row>
    <row r="34" spans="98:120" ht="13">
      <c r="DM34" s="314"/>
    </row>
    <row r="35" spans="98:120" ht="13">
      <c r="CT35" s="314"/>
      <c r="CU35" s="314"/>
      <c r="CV35" s="314"/>
      <c r="CY35" s="314"/>
      <c r="CZ35" s="314"/>
      <c r="DA35" s="314"/>
      <c r="DD35" s="314"/>
      <c r="DE35" s="314"/>
      <c r="DF35" s="314"/>
      <c r="DI35" s="314"/>
      <c r="DJ35" s="314"/>
      <c r="DK35" s="314"/>
      <c r="DM35" s="314"/>
      <c r="DN35" s="314"/>
      <c r="DO35" s="314"/>
      <c r="DP35" s="314"/>
    </row>
    <row r="36" spans="98:120" ht="13"/>
    <row r="37" spans="98:120" ht="13">
      <c r="CW37" s="314"/>
      <c r="DB37" s="314"/>
      <c r="DG37" s="314"/>
      <c r="DL37" s="314"/>
      <c r="DP37" s="314"/>
    </row>
    <row r="38" spans="98:120" ht="13">
      <c r="CT38" s="314"/>
      <c r="CU38" s="314"/>
      <c r="CV38" s="314"/>
      <c r="CW38" s="314"/>
      <c r="CY38" s="314"/>
      <c r="CZ38" s="314"/>
      <c r="DA38" s="314"/>
      <c r="DB38" s="314"/>
      <c r="DD38" s="314"/>
      <c r="DE38" s="314"/>
      <c r="DF38" s="314"/>
      <c r="DG38" s="314"/>
      <c r="DI38" s="314"/>
      <c r="DJ38" s="314"/>
      <c r="DK38" s="314"/>
      <c r="DL38" s="314"/>
      <c r="DN38" s="314"/>
      <c r="DO38" s="314"/>
      <c r="DP38" s="314"/>
    </row>
    <row r="39" spans="98:120" ht="13"/>
    <row r="40" spans="98:120" ht="13"/>
    <row r="41" spans="98:120" ht="13"/>
    <row r="42" spans="98:120" ht="13"/>
    <row r="43" spans="98:120" ht="13"/>
    <row r="44" spans="98:120" ht="13"/>
    <row r="45" spans="98:120" ht="13"/>
    <row r="46" spans="98:120" ht="13"/>
    <row r="47" spans="98:120" ht="13"/>
    <row r="48" spans="98:120" ht="13"/>
    <row r="49" spans="22:120" ht="13">
      <c r="DN49" s="314"/>
      <c r="DO49" s="314"/>
      <c r="DP49" s="314"/>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314"/>
      <c r="CS63" s="314"/>
      <c r="CX63" s="314"/>
      <c r="DC63" s="314"/>
      <c r="DH63" s="314"/>
    </row>
    <row r="64" spans="22:120" ht="13">
      <c r="V64" s="314"/>
    </row>
    <row r="65" spans="15:120" ht="13">
      <c r="X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14"/>
      <c r="AV65" s="314"/>
      <c r="AW65" s="314"/>
      <c r="AX65" s="314"/>
      <c r="AY65" s="314"/>
      <c r="AZ65" s="314"/>
      <c r="BA65" s="314"/>
      <c r="BB65" s="314"/>
      <c r="BC65" s="314"/>
      <c r="BD65" s="314"/>
      <c r="BE65" s="314"/>
      <c r="BF65" s="314"/>
      <c r="BG65" s="314"/>
      <c r="BH65" s="314"/>
      <c r="BI65" s="314"/>
      <c r="BJ65" s="314"/>
      <c r="BK65" s="314"/>
      <c r="BL65" s="314"/>
      <c r="BM65" s="314"/>
      <c r="BN65" s="314"/>
      <c r="BO65" s="314"/>
      <c r="BP65" s="314"/>
      <c r="BQ65" s="314"/>
      <c r="BR65" s="314"/>
      <c r="BS65" s="314"/>
      <c r="BT65" s="314"/>
      <c r="BU65" s="314"/>
      <c r="BV65" s="314"/>
      <c r="BW65" s="314"/>
      <c r="BX65" s="314"/>
      <c r="BY65" s="314"/>
      <c r="BZ65" s="314"/>
      <c r="CA65" s="314"/>
      <c r="CB65" s="314"/>
      <c r="CC65" s="314"/>
      <c r="CD65" s="314"/>
      <c r="CE65" s="314"/>
      <c r="CF65" s="314"/>
      <c r="CG65" s="314"/>
      <c r="CH65" s="314"/>
      <c r="CI65" s="314"/>
      <c r="CJ65" s="314"/>
      <c r="CK65" s="314"/>
      <c r="CL65" s="314"/>
      <c r="CM65" s="314"/>
      <c r="CN65" s="314"/>
      <c r="CO65" s="314"/>
      <c r="CP65" s="314"/>
      <c r="CQ65" s="314"/>
      <c r="CR65" s="314"/>
      <c r="CU65" s="314"/>
      <c r="CZ65" s="314"/>
      <c r="DE65" s="314"/>
      <c r="DJ65" s="314"/>
    </row>
    <row r="66" spans="15:120" ht="13">
      <c r="Q66" s="314"/>
      <c r="S66" s="314"/>
      <c r="U66" s="314"/>
      <c r="DM66" s="314"/>
    </row>
    <row r="67" spans="15:120" ht="13">
      <c r="O67" s="314"/>
      <c r="P67" s="314"/>
      <c r="R67" s="314"/>
      <c r="T67" s="314"/>
      <c r="Y67" s="314"/>
      <c r="CT67" s="314"/>
      <c r="CV67" s="314"/>
      <c r="CW67" s="314"/>
      <c r="CY67" s="314"/>
      <c r="DA67" s="314"/>
      <c r="DB67" s="314"/>
      <c r="DD67" s="314"/>
      <c r="DF67" s="314"/>
      <c r="DG67" s="314"/>
      <c r="DI67" s="314"/>
      <c r="DK67" s="314"/>
      <c r="DL67" s="314"/>
      <c r="DN67" s="314"/>
      <c r="DO67" s="314"/>
      <c r="DP67" s="314"/>
    </row>
    <row r="68" spans="15:120" ht="13"/>
    <row r="69" spans="15:120" ht="13"/>
    <row r="70" spans="15:120" ht="13"/>
    <row r="71" spans="15:120" ht="13"/>
    <row r="72" spans="15:120" ht="13">
      <c r="DP72" s="314"/>
    </row>
    <row r="73" spans="15:120" ht="13">
      <c r="DP73" s="314"/>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314"/>
      <c r="CX96" s="314"/>
      <c r="DC96" s="314"/>
      <c r="DH96" s="314"/>
    </row>
    <row r="97" spans="24:120" ht="13">
      <c r="CS97" s="314"/>
      <c r="CX97" s="314"/>
      <c r="DC97" s="314"/>
      <c r="DH97" s="314"/>
      <c r="DP97" s="315" t="s">
        <v>546</v>
      </c>
    </row>
    <row r="98" spans="24:120" ht="13" hidden="1">
      <c r="CS98" s="314"/>
      <c r="CX98" s="314"/>
      <c r="DC98" s="314"/>
      <c r="DH98" s="314"/>
    </row>
    <row r="99" spans="24:120" ht="13" hidden="1">
      <c r="CS99" s="314"/>
      <c r="CX99" s="314"/>
      <c r="DC99" s="314"/>
      <c r="DH99" s="314"/>
    </row>
    <row r="101" spans="24:120" ht="12" hidden="1" customHeight="1">
      <c r="X101" s="314"/>
      <c r="Y101" s="314"/>
      <c r="Z101" s="314"/>
      <c r="AA101" s="314"/>
      <c r="AB101" s="314"/>
      <c r="AC101" s="314"/>
      <c r="AD101" s="314"/>
      <c r="AE101" s="314"/>
      <c r="AF101" s="314"/>
      <c r="AG101" s="314"/>
      <c r="AH101" s="314"/>
      <c r="AI101" s="314"/>
      <c r="AJ101" s="314"/>
      <c r="AK101" s="314"/>
      <c r="AL101" s="314"/>
      <c r="AM101" s="314"/>
      <c r="AN101" s="314"/>
      <c r="AO101" s="314"/>
      <c r="AP101" s="314"/>
      <c r="AQ101" s="314"/>
      <c r="AR101" s="314"/>
      <c r="AS101" s="314"/>
      <c r="AT101" s="314"/>
      <c r="AU101" s="314"/>
      <c r="AV101" s="314"/>
      <c r="AW101" s="314"/>
      <c r="AX101" s="314"/>
      <c r="AY101" s="314"/>
      <c r="AZ101" s="314"/>
      <c r="BA101" s="314"/>
      <c r="BB101" s="314"/>
      <c r="BC101" s="314"/>
      <c r="BD101" s="314"/>
      <c r="BE101" s="314"/>
      <c r="BF101" s="314"/>
      <c r="BG101" s="314"/>
      <c r="BH101" s="314"/>
      <c r="BI101" s="314"/>
      <c r="BJ101" s="314"/>
      <c r="BK101" s="314"/>
      <c r="BL101" s="314"/>
      <c r="BM101" s="314"/>
      <c r="BN101" s="314"/>
      <c r="BO101" s="314"/>
      <c r="BP101" s="314"/>
      <c r="BQ101" s="314"/>
      <c r="BR101" s="314"/>
      <c r="BS101" s="314"/>
      <c r="BT101" s="314"/>
      <c r="BU101" s="314"/>
      <c r="BV101" s="314"/>
      <c r="BW101" s="314"/>
      <c r="BX101" s="314"/>
      <c r="BY101" s="314"/>
      <c r="BZ101" s="314"/>
      <c r="CA101" s="314"/>
      <c r="CB101" s="314"/>
      <c r="CC101" s="314"/>
      <c r="CD101" s="314"/>
      <c r="CE101" s="314"/>
      <c r="CF101" s="314"/>
      <c r="CG101" s="314"/>
      <c r="CH101" s="314"/>
      <c r="CI101" s="314"/>
      <c r="CJ101" s="314"/>
      <c r="CK101" s="314"/>
      <c r="CL101" s="314"/>
      <c r="CM101" s="314"/>
      <c r="CN101" s="314"/>
      <c r="CO101" s="314"/>
      <c r="CP101" s="314"/>
      <c r="CQ101" s="314"/>
      <c r="CR101" s="314"/>
      <c r="CU101" s="314"/>
      <c r="CZ101" s="314"/>
      <c r="DE101" s="314"/>
      <c r="DJ101" s="314"/>
    </row>
    <row r="102" spans="24:120" ht="1.5" hidden="1" customHeight="1">
      <c r="CU102" s="314"/>
      <c r="CZ102" s="314"/>
      <c r="DE102" s="314"/>
      <c r="DJ102" s="314"/>
      <c r="DM102" s="314"/>
    </row>
    <row r="103" spans="24:120" ht="13" hidden="1">
      <c r="CT103" s="314"/>
      <c r="CV103" s="314"/>
      <c r="CW103" s="314"/>
      <c r="CY103" s="314"/>
      <c r="DA103" s="314"/>
      <c r="DB103" s="314"/>
      <c r="DD103" s="314"/>
      <c r="DF103" s="314"/>
      <c r="DG103" s="314"/>
      <c r="DI103" s="314"/>
      <c r="DK103" s="314"/>
      <c r="DL103" s="314"/>
      <c r="DM103" s="314"/>
      <c r="DN103" s="314"/>
      <c r="DO103" s="314"/>
      <c r="DP103" s="314"/>
    </row>
    <row r="104" spans="24:120" ht="13" hidden="1">
      <c r="CV104" s="314"/>
      <c r="CW104" s="314"/>
      <c r="DA104" s="314"/>
      <c r="DB104" s="314"/>
      <c r="DF104" s="314"/>
      <c r="DG104" s="314"/>
      <c r="DK104" s="314"/>
      <c r="DL104" s="314"/>
      <c r="DN104" s="314"/>
      <c r="DO104" s="314"/>
      <c r="DP104" s="314"/>
    </row>
    <row r="105" spans="24:120" ht="12.75" hidden="1" customHeight="1"/>
  </sheetData>
  <sheetProtection algorithmName="SHA-512" hashValue="7X446US03f+yqxlI/CJRWn7g2B6fDrcq4qu8PZ61rODFN1QIPFFVH32VQquLGjbGWGTurdNIUm/LPkIikrKQJQ==" saltValue="3LYaUEdwUGdv/Y+EW6hFew==" spinCount="100000" sheet="1" objects="1" scenarios="1"/>
  <dataConsolidate/>
  <phoneticPr fontId="4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 zoomScale="55" zoomScaleNormal="55" zoomScaleSheetLayoutView="55" workbookViewId="0">
      <selection activeCell="A26" sqref="A1:XFD1048576"/>
    </sheetView>
  </sheetViews>
  <sheetFormatPr defaultColWidth="0" defaultRowHeight="13.5" customHeight="1" zeroHeight="1"/>
  <cols>
    <col min="1" max="116" width="2.6328125" style="77" customWidth="1"/>
    <col min="117" max="117" width="9" style="78" hidden="1" customWidth="1"/>
    <col min="118" max="16384" width="9" style="78" hidden="1"/>
  </cols>
  <sheetData>
    <row r="1" spans="2:116" ht="13.5" customHeight="1">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row r="3" spans="2:116" ht="13.5" customHeight="1"/>
    <row r="4" spans="2:116" ht="13.5" customHeight="1">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row r="20" spans="9:116" ht="13.5" customHeight="1"/>
    <row r="21" spans="9:116" ht="13.5" customHeight="1">
      <c r="DL21" s="78"/>
    </row>
    <row r="22" spans="9:116" ht="13.5" customHeight="1">
      <c r="DI22" s="78"/>
      <c r="DJ22" s="78"/>
      <c r="DK22" s="78"/>
      <c r="DL22" s="78"/>
    </row>
    <row r="23" spans="9:116" ht="13.5" customHeight="1">
      <c r="CY23" s="78"/>
      <c r="CZ23" s="78"/>
      <c r="DA23" s="78"/>
      <c r="DB23" s="78"/>
      <c r="DC23" s="78"/>
      <c r="DD23" s="78"/>
      <c r="DE23" s="78"/>
      <c r="DF23" s="78"/>
      <c r="DG23" s="78"/>
      <c r="DH23" s="78"/>
      <c r="DI23" s="78"/>
      <c r="DJ23" s="78"/>
      <c r="DK23" s="78"/>
      <c r="DL23" s="7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8"/>
      <c r="DA35" s="78"/>
      <c r="DB35" s="78"/>
      <c r="DC35" s="78"/>
      <c r="DD35" s="78"/>
      <c r="DE35" s="78"/>
      <c r="DF35" s="78"/>
      <c r="DG35" s="78"/>
      <c r="DH35" s="78"/>
      <c r="DI35" s="78"/>
      <c r="DJ35" s="78"/>
      <c r="DK35" s="78"/>
      <c r="DL35" s="78"/>
    </row>
    <row r="36" spans="15:116" ht="13.5" customHeight="1"/>
    <row r="37" spans="15:116" ht="13.5" customHeight="1">
      <c r="DL37" s="78"/>
    </row>
    <row r="38" spans="15:116" ht="13.5" customHeight="1">
      <c r="DI38" s="78"/>
      <c r="DJ38" s="78"/>
      <c r="DK38" s="78"/>
      <c r="DL38" s="78"/>
    </row>
    <row r="39" spans="15:116" ht="13.5" customHeight="1"/>
    <row r="40" spans="15:116" ht="13.5" customHeight="1"/>
    <row r="41" spans="15:116" ht="13.5" customHeight="1"/>
    <row r="42" spans="15:116" ht="13.5" customHeight="1"/>
    <row r="43" spans="15:116" ht="13.5" customHeight="1">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c r="DL44" s="78"/>
    </row>
    <row r="45" spans="15:116" ht="13.5" customHeight="1"/>
    <row r="46" spans="15:116" ht="13.5" customHeight="1">
      <c r="DA46" s="78"/>
      <c r="DB46" s="78"/>
      <c r="DC46" s="78"/>
      <c r="DD46" s="78"/>
      <c r="DE46" s="78"/>
      <c r="DF46" s="78"/>
      <c r="DG46" s="78"/>
      <c r="DH46" s="78"/>
      <c r="DI46" s="78"/>
      <c r="DJ46" s="78"/>
      <c r="DK46" s="78"/>
      <c r="DL46" s="78"/>
    </row>
    <row r="47" spans="15:116" ht="13.5" customHeight="1"/>
    <row r="48" spans="15:116" ht="13.5" customHeight="1"/>
    <row r="49" spans="104:116" ht="13.5" customHeight="1"/>
    <row r="50" spans="104:116" ht="13.5" customHeight="1">
      <c r="CZ50" s="78"/>
      <c r="DA50" s="78"/>
      <c r="DB50" s="78"/>
      <c r="DC50" s="78"/>
      <c r="DD50" s="78"/>
      <c r="DE50" s="78"/>
      <c r="DF50" s="78"/>
      <c r="DG50" s="78"/>
      <c r="DH50" s="78"/>
      <c r="DI50" s="78"/>
      <c r="DJ50" s="78"/>
      <c r="DK50" s="78"/>
      <c r="DL50" s="78"/>
    </row>
    <row r="51" spans="104:116" ht="13.5" customHeight="1"/>
    <row r="52" spans="104:116" ht="13.5" customHeight="1"/>
    <row r="53" spans="104:116" ht="13.5" customHeight="1">
      <c r="DL53" s="7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8"/>
      <c r="DD67" s="78"/>
      <c r="DE67" s="78"/>
      <c r="DF67" s="78"/>
      <c r="DG67" s="78"/>
      <c r="DH67" s="78"/>
      <c r="DI67" s="78"/>
      <c r="DJ67" s="78"/>
      <c r="DK67" s="78"/>
      <c r="DL67" s="7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ReXW3rkUSmUtbR/dl1e+HXrNqk8u7vKG5SAjG6rDb4BY0STv2WmKO76L+O1deonbOh62Fwwnos86IXuOXnTWHQ==" saltValue="NvnNJxE0qXDwVRVjFUpnfw=="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zoomScale="70" zoomScaleSheetLayoutView="70" workbookViewId="0"/>
  </sheetViews>
  <sheetFormatPr defaultColWidth="0" defaultRowHeight="13.5" customHeight="1" zeroHeight="1"/>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c r="AS1" s="90"/>
      <c r="AT1" s="90"/>
    </row>
    <row r="2" spans="1:46" ht="13">
      <c r="AS2" s="90"/>
      <c r="AT2" s="90"/>
    </row>
    <row r="3" spans="1:46" ht="13">
      <c r="AS3" s="90"/>
      <c r="AT3" s="90"/>
    </row>
    <row r="4" spans="1:46" ht="13">
      <c r="AS4" s="90"/>
      <c r="AT4" s="90"/>
    </row>
    <row r="5" spans="1:46" ht="16.5">
      <c r="A5" s="82" t="s">
        <v>495</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330</v>
      </c>
      <c r="AL6" s="81"/>
      <c r="AM6" s="81"/>
      <c r="AN6" s="81"/>
      <c r="AO6" s="90"/>
      <c r="AP6" s="90"/>
      <c r="AQ6" s="90"/>
      <c r="AR6" s="90"/>
    </row>
    <row r="7" spans="1:46" ht="13.5" customHeight="1">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56" t="s">
        <v>92</v>
      </c>
      <c r="AP7" s="126"/>
      <c r="AQ7" s="137" t="s">
        <v>496</v>
      </c>
      <c r="AR7" s="151"/>
    </row>
    <row r="8" spans="1:46" ht="13">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57"/>
      <c r="AP8" s="127" t="s">
        <v>498</v>
      </c>
      <c r="AQ8" s="138" t="s">
        <v>499</v>
      </c>
      <c r="AR8" s="152" t="s">
        <v>500</v>
      </c>
    </row>
    <row r="9" spans="1:46" ht="13">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47" t="s">
        <v>501</v>
      </c>
      <c r="AL9" s="1048"/>
      <c r="AM9" s="1048"/>
      <c r="AN9" s="1049"/>
      <c r="AO9" s="116">
        <v>11660028</v>
      </c>
      <c r="AP9" s="116">
        <v>50318</v>
      </c>
      <c r="AQ9" s="139">
        <v>63654</v>
      </c>
      <c r="AR9" s="153">
        <v>-21</v>
      </c>
    </row>
    <row r="10" spans="1:46" ht="13.5" customHeight="1">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47" t="s">
        <v>199</v>
      </c>
      <c r="AL10" s="1048"/>
      <c r="AM10" s="1048"/>
      <c r="AN10" s="1049"/>
      <c r="AO10" s="117">
        <v>32212</v>
      </c>
      <c r="AP10" s="117">
        <v>139</v>
      </c>
      <c r="AQ10" s="140">
        <v>2232</v>
      </c>
      <c r="AR10" s="154">
        <v>-93.8</v>
      </c>
    </row>
    <row r="11" spans="1:46" ht="13.5" customHeight="1">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47" t="s">
        <v>394</v>
      </c>
      <c r="AL11" s="1048"/>
      <c r="AM11" s="1048"/>
      <c r="AN11" s="1049"/>
      <c r="AO11" s="117">
        <v>507145</v>
      </c>
      <c r="AP11" s="117">
        <v>2189</v>
      </c>
      <c r="AQ11" s="140">
        <v>1758</v>
      </c>
      <c r="AR11" s="154">
        <v>24.5</v>
      </c>
    </row>
    <row r="12" spans="1:46" ht="13.5" customHeight="1">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47" t="s">
        <v>233</v>
      </c>
      <c r="AL12" s="1048"/>
      <c r="AM12" s="1048"/>
      <c r="AN12" s="1049"/>
      <c r="AO12" s="117" t="s">
        <v>192</v>
      </c>
      <c r="AP12" s="117" t="s">
        <v>192</v>
      </c>
      <c r="AQ12" s="140">
        <v>37</v>
      </c>
      <c r="AR12" s="154" t="s">
        <v>192</v>
      </c>
    </row>
    <row r="13" spans="1:46" ht="13.5" customHeight="1">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47" t="s">
        <v>137</v>
      </c>
      <c r="AL13" s="1048"/>
      <c r="AM13" s="1048"/>
      <c r="AN13" s="1049"/>
      <c r="AO13" s="117">
        <v>608970</v>
      </c>
      <c r="AP13" s="117">
        <v>2628</v>
      </c>
      <c r="AQ13" s="140">
        <v>1692</v>
      </c>
      <c r="AR13" s="154">
        <v>55.3</v>
      </c>
    </row>
    <row r="14" spans="1:46" ht="13.5" customHeight="1">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47" t="s">
        <v>502</v>
      </c>
      <c r="AL14" s="1048"/>
      <c r="AM14" s="1048"/>
      <c r="AN14" s="1049"/>
      <c r="AO14" s="117">
        <v>223918</v>
      </c>
      <c r="AP14" s="117">
        <v>966</v>
      </c>
      <c r="AQ14" s="140">
        <v>1307</v>
      </c>
      <c r="AR14" s="154">
        <v>-26.1</v>
      </c>
    </row>
    <row r="15" spans="1:46" ht="13.5" customHeight="1">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41" t="s">
        <v>308</v>
      </c>
      <c r="AL15" s="1042"/>
      <c r="AM15" s="1042"/>
      <c r="AN15" s="1043"/>
      <c r="AO15" s="117">
        <v>-796639</v>
      </c>
      <c r="AP15" s="117">
        <v>-3438</v>
      </c>
      <c r="AQ15" s="140">
        <v>-3631</v>
      </c>
      <c r="AR15" s="154">
        <v>-5.3</v>
      </c>
    </row>
    <row r="16" spans="1:46" ht="13">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41" t="s">
        <v>271</v>
      </c>
      <c r="AL16" s="1042"/>
      <c r="AM16" s="1042"/>
      <c r="AN16" s="1043"/>
      <c r="AO16" s="117">
        <v>12235634</v>
      </c>
      <c r="AP16" s="117">
        <v>52802</v>
      </c>
      <c r="AQ16" s="140">
        <v>67049</v>
      </c>
      <c r="AR16" s="154">
        <v>-21.2</v>
      </c>
    </row>
    <row r="17" spans="1:46" ht="13">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162</v>
      </c>
      <c r="AL19" s="90"/>
      <c r="AM19" s="90"/>
      <c r="AN19" s="90"/>
      <c r="AO19" s="90"/>
      <c r="AP19" s="90"/>
      <c r="AQ19" s="90"/>
      <c r="AR19" s="90"/>
    </row>
    <row r="20" spans="1:46" ht="13">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503</v>
      </c>
      <c r="AP20" s="128" t="s">
        <v>334</v>
      </c>
      <c r="AQ20" s="141" t="s">
        <v>41</v>
      </c>
      <c r="AR20" s="155"/>
    </row>
    <row r="21" spans="1:46" s="81" customFormat="1" ht="13">
      <c r="A21" s="83"/>
      <c r="AK21" s="1044" t="s">
        <v>504</v>
      </c>
      <c r="AL21" s="1045"/>
      <c r="AM21" s="1045"/>
      <c r="AN21" s="1046"/>
      <c r="AO21" s="119">
        <v>5.72</v>
      </c>
      <c r="AP21" s="129">
        <v>6.44</v>
      </c>
      <c r="AQ21" s="142">
        <v>-0.72</v>
      </c>
      <c r="AS21" s="161"/>
      <c r="AT21" s="83"/>
    </row>
    <row r="22" spans="1:46" s="81" customFormat="1" ht="13">
      <c r="A22" s="83"/>
      <c r="AK22" s="1044" t="s">
        <v>505</v>
      </c>
      <c r="AL22" s="1045"/>
      <c r="AM22" s="1045"/>
      <c r="AN22" s="1046"/>
      <c r="AO22" s="120">
        <v>98.4</v>
      </c>
      <c r="AP22" s="130">
        <v>99.5</v>
      </c>
      <c r="AQ22" s="143">
        <v>-1.1000000000000001</v>
      </c>
      <c r="AR22" s="131"/>
      <c r="AS22" s="161"/>
      <c r="AT22" s="83"/>
    </row>
    <row r="23" spans="1:46" s="81" customFormat="1" ht="13">
      <c r="A23" s="83"/>
      <c r="AP23" s="131"/>
      <c r="AQ23" s="131"/>
      <c r="AR23" s="131"/>
      <c r="AS23" s="161"/>
      <c r="AT23" s="83"/>
    </row>
    <row r="24" spans="1:46" s="81" customFormat="1" ht="13">
      <c r="A24" s="83"/>
      <c r="AP24" s="131"/>
      <c r="AQ24" s="131"/>
      <c r="AR24" s="131"/>
      <c r="AS24" s="161"/>
      <c r="AT24" s="83"/>
    </row>
    <row r="25" spans="1:46" s="81" customFormat="1" ht="13">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
      <c r="A26" s="1066" t="s">
        <v>506</v>
      </c>
      <c r="B26" s="1066"/>
      <c r="C26" s="1066"/>
      <c r="D26" s="1066"/>
      <c r="E26" s="1066"/>
      <c r="F26" s="1066"/>
      <c r="G26" s="1066"/>
      <c r="H26" s="1066"/>
      <c r="I26" s="1066"/>
      <c r="J26" s="1066"/>
      <c r="K26" s="1066"/>
      <c r="L26" s="1066"/>
      <c r="M26" s="1066"/>
      <c r="N26" s="1066"/>
      <c r="O26" s="1066"/>
      <c r="P26" s="1066"/>
      <c r="Q26" s="1066"/>
      <c r="R26" s="1066"/>
      <c r="S26" s="1066"/>
      <c r="T26" s="1066"/>
      <c r="U26" s="1066"/>
      <c r="V26" s="1066"/>
      <c r="W26" s="1066"/>
      <c r="X26" s="1066"/>
      <c r="Y26" s="1066"/>
      <c r="Z26" s="1066"/>
      <c r="AA26" s="1066"/>
      <c r="AB26" s="1066"/>
      <c r="AC26" s="1066"/>
      <c r="AD26" s="1066"/>
      <c r="AE26" s="1066"/>
      <c r="AF26" s="1066"/>
      <c r="AG26" s="1066"/>
      <c r="AH26" s="1066"/>
      <c r="AI26" s="1066"/>
      <c r="AJ26" s="1066"/>
      <c r="AK26" s="1066"/>
      <c r="AL26" s="1066"/>
      <c r="AM26" s="1066"/>
      <c r="AN26" s="1066"/>
      <c r="AO26" s="1066"/>
      <c r="AP26" s="1066"/>
      <c r="AQ26" s="1066"/>
      <c r="AR26" s="1066"/>
      <c r="AS26" s="1066"/>
    </row>
    <row r="27" spans="1:46" ht="13">
      <c r="A27" s="85"/>
      <c r="AO27" s="90"/>
      <c r="AP27" s="90"/>
      <c r="AQ27" s="90"/>
      <c r="AR27" s="90"/>
      <c r="AS27" s="90"/>
      <c r="AT27" s="90"/>
    </row>
    <row r="28" spans="1:46" ht="16.5">
      <c r="A28" s="82" t="s">
        <v>261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67</v>
      </c>
      <c r="AL29" s="81"/>
      <c r="AM29" s="81"/>
      <c r="AN29" s="81"/>
      <c r="AO29" s="90"/>
      <c r="AP29" s="90"/>
      <c r="AQ29" s="90"/>
      <c r="AR29" s="90"/>
      <c r="AS29" s="164"/>
    </row>
    <row r="30" spans="1:46" ht="13.5" customHeight="1">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56" t="s">
        <v>92</v>
      </c>
      <c r="AP30" s="126"/>
      <c r="AQ30" s="137" t="s">
        <v>496</v>
      </c>
      <c r="AR30" s="151"/>
    </row>
    <row r="31" spans="1:46" ht="13">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57"/>
      <c r="AP31" s="127" t="s">
        <v>498</v>
      </c>
      <c r="AQ31" s="138" t="s">
        <v>499</v>
      </c>
      <c r="AR31" s="152" t="s">
        <v>500</v>
      </c>
    </row>
    <row r="32" spans="1:46" ht="27" customHeight="1">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60" t="s">
        <v>507</v>
      </c>
      <c r="AL32" s="1061"/>
      <c r="AM32" s="1061"/>
      <c r="AN32" s="1062"/>
      <c r="AO32" s="117">
        <v>7140459</v>
      </c>
      <c r="AP32" s="117">
        <v>30814</v>
      </c>
      <c r="AQ32" s="144">
        <v>30950</v>
      </c>
      <c r="AR32" s="154">
        <v>-0.4</v>
      </c>
    </row>
    <row r="33" spans="1:46" ht="13.5" customHeight="1">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60" t="s">
        <v>508</v>
      </c>
      <c r="AL33" s="1061"/>
      <c r="AM33" s="1061"/>
      <c r="AN33" s="1062"/>
      <c r="AO33" s="117" t="s">
        <v>192</v>
      </c>
      <c r="AP33" s="117" t="s">
        <v>192</v>
      </c>
      <c r="AQ33" s="144" t="s">
        <v>192</v>
      </c>
      <c r="AR33" s="154" t="s">
        <v>192</v>
      </c>
    </row>
    <row r="34" spans="1:46" ht="27" customHeight="1">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60" t="s">
        <v>509</v>
      </c>
      <c r="AL34" s="1061"/>
      <c r="AM34" s="1061"/>
      <c r="AN34" s="1062"/>
      <c r="AO34" s="117" t="s">
        <v>192</v>
      </c>
      <c r="AP34" s="117" t="s">
        <v>192</v>
      </c>
      <c r="AQ34" s="144">
        <v>22</v>
      </c>
      <c r="AR34" s="154" t="s">
        <v>192</v>
      </c>
    </row>
    <row r="35" spans="1:46" ht="27" customHeight="1">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60" t="s">
        <v>510</v>
      </c>
      <c r="AL35" s="1061"/>
      <c r="AM35" s="1061"/>
      <c r="AN35" s="1062"/>
      <c r="AO35" s="117">
        <v>1353240</v>
      </c>
      <c r="AP35" s="117">
        <v>5840</v>
      </c>
      <c r="AQ35" s="144">
        <v>7929</v>
      </c>
      <c r="AR35" s="154">
        <v>-26.3</v>
      </c>
    </row>
    <row r="36" spans="1:46" ht="27" customHeight="1">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60" t="s">
        <v>37</v>
      </c>
      <c r="AL36" s="1061"/>
      <c r="AM36" s="1061"/>
      <c r="AN36" s="1062"/>
      <c r="AO36" s="117" t="s">
        <v>192</v>
      </c>
      <c r="AP36" s="117" t="s">
        <v>192</v>
      </c>
      <c r="AQ36" s="144">
        <v>497</v>
      </c>
      <c r="AR36" s="154" t="s">
        <v>192</v>
      </c>
    </row>
    <row r="37" spans="1:46" ht="13.5" customHeight="1">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60" t="s">
        <v>348</v>
      </c>
      <c r="AL37" s="1061"/>
      <c r="AM37" s="1061"/>
      <c r="AN37" s="1062"/>
      <c r="AO37" s="117">
        <v>571652</v>
      </c>
      <c r="AP37" s="117">
        <v>2467</v>
      </c>
      <c r="AQ37" s="144">
        <v>1271</v>
      </c>
      <c r="AR37" s="154">
        <v>94.1</v>
      </c>
    </row>
    <row r="38" spans="1:46" ht="27" customHeight="1">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63" t="s">
        <v>511</v>
      </c>
      <c r="AL38" s="1064"/>
      <c r="AM38" s="1064"/>
      <c r="AN38" s="1065"/>
      <c r="AO38" s="121" t="s">
        <v>192</v>
      </c>
      <c r="AP38" s="121" t="s">
        <v>192</v>
      </c>
      <c r="AQ38" s="145">
        <v>1</v>
      </c>
      <c r="AR38" s="143" t="s">
        <v>192</v>
      </c>
      <c r="AS38" s="164"/>
    </row>
    <row r="39" spans="1:46" ht="13">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63" t="s">
        <v>59</v>
      </c>
      <c r="AL39" s="1064"/>
      <c r="AM39" s="1064"/>
      <c r="AN39" s="1065"/>
      <c r="AO39" s="117">
        <v>-873308</v>
      </c>
      <c r="AP39" s="117">
        <v>-3769</v>
      </c>
      <c r="AQ39" s="144">
        <v>-7248</v>
      </c>
      <c r="AR39" s="154">
        <v>-48</v>
      </c>
      <c r="AS39" s="164"/>
    </row>
    <row r="40" spans="1:46" ht="27" customHeight="1">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60" t="s">
        <v>512</v>
      </c>
      <c r="AL40" s="1061"/>
      <c r="AM40" s="1061"/>
      <c r="AN40" s="1062"/>
      <c r="AO40" s="117">
        <v>-6922817</v>
      </c>
      <c r="AP40" s="117">
        <v>-29875</v>
      </c>
      <c r="AQ40" s="144">
        <v>-24279</v>
      </c>
      <c r="AR40" s="154">
        <v>23</v>
      </c>
      <c r="AS40" s="164"/>
    </row>
    <row r="41" spans="1:46" ht="13">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50" t="s">
        <v>384</v>
      </c>
      <c r="AL41" s="1051"/>
      <c r="AM41" s="1051"/>
      <c r="AN41" s="1052"/>
      <c r="AO41" s="117">
        <v>1269226</v>
      </c>
      <c r="AP41" s="117">
        <v>5477</v>
      </c>
      <c r="AQ41" s="144">
        <v>9144</v>
      </c>
      <c r="AR41" s="154">
        <v>-40.1</v>
      </c>
      <c r="AS41" s="164"/>
    </row>
    <row r="42" spans="1:46" ht="13">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t="s">
        <v>513</v>
      </c>
      <c r="AL42" s="90"/>
      <c r="AM42" s="90"/>
      <c r="AN42" s="90"/>
      <c r="AO42" s="90"/>
      <c r="AP42" s="90"/>
      <c r="AQ42" s="131"/>
      <c r="AR42" s="131"/>
      <c r="AS42" s="164"/>
    </row>
    <row r="43" spans="1:46" ht="13">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c r="A47" s="88" t="s">
        <v>514</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515</v>
      </c>
      <c r="AL48" s="87"/>
      <c r="AM48" s="87"/>
      <c r="AN48" s="87"/>
      <c r="AO48" s="87"/>
      <c r="AP48" s="87"/>
      <c r="AQ48" s="132"/>
      <c r="AR48" s="87"/>
    </row>
    <row r="49" spans="1:44" ht="13.5" customHeight="1">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58" t="s">
        <v>92</v>
      </c>
      <c r="AN49" s="1053" t="s">
        <v>438</v>
      </c>
      <c r="AO49" s="1054"/>
      <c r="AP49" s="1054"/>
      <c r="AQ49" s="1054"/>
      <c r="AR49" s="1055"/>
    </row>
    <row r="50" spans="1:44" ht="13">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59"/>
      <c r="AN50" s="113" t="s">
        <v>487</v>
      </c>
      <c r="AO50" s="123" t="s">
        <v>488</v>
      </c>
      <c r="AP50" s="134" t="s">
        <v>516</v>
      </c>
      <c r="AQ50" s="147" t="s">
        <v>379</v>
      </c>
      <c r="AR50" s="157" t="s">
        <v>517</v>
      </c>
    </row>
    <row r="51" spans="1:44" ht="13">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497</v>
      </c>
      <c r="AL51" s="102"/>
      <c r="AM51" s="107">
        <v>7431972</v>
      </c>
      <c r="AN51" s="114">
        <v>31680</v>
      </c>
      <c r="AO51" s="124">
        <v>22.6</v>
      </c>
      <c r="AP51" s="135">
        <v>45022</v>
      </c>
      <c r="AQ51" s="148">
        <v>-0.9</v>
      </c>
      <c r="AR51" s="158">
        <v>23.5</v>
      </c>
    </row>
    <row r="52" spans="1:44" ht="13">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273</v>
      </c>
      <c r="AM52" s="108">
        <v>3487851</v>
      </c>
      <c r="AN52" s="115">
        <v>14867</v>
      </c>
      <c r="AO52" s="125">
        <v>56.5</v>
      </c>
      <c r="AP52" s="136">
        <v>25247</v>
      </c>
      <c r="AQ52" s="149">
        <v>3</v>
      </c>
      <c r="AR52" s="159">
        <v>53.5</v>
      </c>
    </row>
    <row r="53" spans="1:44" ht="13">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518</v>
      </c>
      <c r="AL53" s="102"/>
      <c r="AM53" s="107">
        <v>4344962</v>
      </c>
      <c r="AN53" s="114">
        <v>18557</v>
      </c>
      <c r="AO53" s="124">
        <v>-41.4</v>
      </c>
      <c r="AP53" s="135">
        <v>46035</v>
      </c>
      <c r="AQ53" s="148">
        <v>2.2999999999999998</v>
      </c>
      <c r="AR53" s="158">
        <v>-43.7</v>
      </c>
    </row>
    <row r="54" spans="1:44" ht="13">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273</v>
      </c>
      <c r="AM54" s="108">
        <v>2907750</v>
      </c>
      <c r="AN54" s="115">
        <v>12419</v>
      </c>
      <c r="AO54" s="125">
        <v>-16.5</v>
      </c>
      <c r="AP54" s="136">
        <v>25158</v>
      </c>
      <c r="AQ54" s="149">
        <v>-0.4</v>
      </c>
      <c r="AR54" s="159">
        <v>-16.100000000000001</v>
      </c>
    </row>
    <row r="55" spans="1:44" ht="13">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472</v>
      </c>
      <c r="AL55" s="102"/>
      <c r="AM55" s="107">
        <v>7191885</v>
      </c>
      <c r="AN55" s="114">
        <v>30815</v>
      </c>
      <c r="AO55" s="124">
        <v>66.099999999999994</v>
      </c>
      <c r="AP55" s="135">
        <v>43261</v>
      </c>
      <c r="AQ55" s="148">
        <v>-6</v>
      </c>
      <c r="AR55" s="158">
        <v>72.099999999999994</v>
      </c>
    </row>
    <row r="56" spans="1:44" ht="13">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273</v>
      </c>
      <c r="AM56" s="108">
        <v>4433188</v>
      </c>
      <c r="AN56" s="115">
        <v>18995</v>
      </c>
      <c r="AO56" s="125">
        <v>53</v>
      </c>
      <c r="AP56" s="136">
        <v>24721</v>
      </c>
      <c r="AQ56" s="149">
        <v>-1.7</v>
      </c>
      <c r="AR56" s="159">
        <v>54.7</v>
      </c>
    </row>
    <row r="57" spans="1:44" ht="13">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316</v>
      </c>
      <c r="AL57" s="102"/>
      <c r="AM57" s="107">
        <v>4884648</v>
      </c>
      <c r="AN57" s="114">
        <v>20976</v>
      </c>
      <c r="AO57" s="124">
        <v>-31.9</v>
      </c>
      <c r="AP57" s="135">
        <v>40626</v>
      </c>
      <c r="AQ57" s="148">
        <v>-6.1</v>
      </c>
      <c r="AR57" s="158">
        <v>-25.8</v>
      </c>
    </row>
    <row r="58" spans="1:44" ht="13">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273</v>
      </c>
      <c r="AM58" s="108">
        <v>3138644</v>
      </c>
      <c r="AN58" s="115">
        <v>13478</v>
      </c>
      <c r="AO58" s="125">
        <v>-29</v>
      </c>
      <c r="AP58" s="136">
        <v>24279</v>
      </c>
      <c r="AQ58" s="149">
        <v>-1.8</v>
      </c>
      <c r="AR58" s="159">
        <v>-27.2</v>
      </c>
    </row>
    <row r="59" spans="1:44" ht="13">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129</v>
      </c>
      <c r="AL59" s="102"/>
      <c r="AM59" s="107">
        <v>8361353</v>
      </c>
      <c r="AN59" s="114">
        <v>36083</v>
      </c>
      <c r="AO59" s="124">
        <v>72</v>
      </c>
      <c r="AP59" s="135">
        <v>46133</v>
      </c>
      <c r="AQ59" s="148">
        <v>13.6</v>
      </c>
      <c r="AR59" s="158">
        <v>58.4</v>
      </c>
    </row>
    <row r="60" spans="1:44" ht="13">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273</v>
      </c>
      <c r="AM60" s="108">
        <v>6457291</v>
      </c>
      <c r="AN60" s="115">
        <v>27866</v>
      </c>
      <c r="AO60" s="125">
        <v>106.8</v>
      </c>
      <c r="AP60" s="136">
        <v>27280</v>
      </c>
      <c r="AQ60" s="149">
        <v>12.4</v>
      </c>
      <c r="AR60" s="159">
        <v>94.4</v>
      </c>
    </row>
    <row r="61" spans="1:44" ht="13">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519</v>
      </c>
      <c r="AL61" s="105"/>
      <c r="AM61" s="107">
        <v>6442964</v>
      </c>
      <c r="AN61" s="114">
        <v>27622</v>
      </c>
      <c r="AO61" s="124">
        <v>17.5</v>
      </c>
      <c r="AP61" s="135">
        <v>44215</v>
      </c>
      <c r="AQ61" s="150">
        <v>0.6</v>
      </c>
      <c r="AR61" s="158">
        <v>16.899999999999999</v>
      </c>
    </row>
    <row r="62" spans="1:44" ht="13">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273</v>
      </c>
      <c r="AM62" s="108">
        <v>4084945</v>
      </c>
      <c r="AN62" s="115">
        <v>17525</v>
      </c>
      <c r="AO62" s="125">
        <v>34.200000000000003</v>
      </c>
      <c r="AP62" s="136">
        <v>25337</v>
      </c>
      <c r="AQ62" s="149">
        <v>2.2999999999999998</v>
      </c>
      <c r="AR62" s="159">
        <v>31.9</v>
      </c>
    </row>
    <row r="63" spans="1:44" ht="13">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c r="AK67" s="90"/>
      <c r="AL67" s="90"/>
      <c r="AM67" s="90"/>
      <c r="AN67" s="90"/>
      <c r="AO67" s="90"/>
      <c r="AP67" s="90"/>
      <c r="AQ67" s="90"/>
      <c r="AR67" s="90"/>
      <c r="AS67" s="90"/>
      <c r="AT67" s="90"/>
    </row>
    <row r="68" spans="1:46" ht="13.5" hidden="1" customHeight="1">
      <c r="AK68" s="90"/>
      <c r="AL68" s="90"/>
      <c r="AM68" s="90"/>
      <c r="AN68" s="90"/>
      <c r="AO68" s="90"/>
      <c r="AP68" s="90"/>
      <c r="AQ68" s="90"/>
      <c r="AR68" s="90"/>
    </row>
    <row r="69" spans="1:46" ht="13.5" hidden="1" customHeight="1">
      <c r="AK69" s="90"/>
      <c r="AL69" s="90"/>
      <c r="AM69" s="90"/>
      <c r="AN69" s="90"/>
      <c r="AO69" s="90"/>
      <c r="AP69" s="90"/>
      <c r="AQ69" s="90"/>
      <c r="AR69" s="90"/>
    </row>
    <row r="70" spans="1:46" ht="13" hidden="1">
      <c r="AK70" s="90"/>
      <c r="AL70" s="90"/>
      <c r="AM70" s="90"/>
      <c r="AN70" s="90"/>
      <c r="AO70" s="90"/>
      <c r="AP70" s="90"/>
      <c r="AQ70" s="90"/>
      <c r="AR70" s="90"/>
    </row>
    <row r="71" spans="1:46" ht="13" hidden="1">
      <c r="AK71" s="90"/>
      <c r="AL71" s="90"/>
      <c r="AM71" s="90"/>
      <c r="AN71" s="90"/>
      <c r="AO71" s="90"/>
      <c r="AP71" s="90"/>
      <c r="AQ71" s="90"/>
      <c r="AR71" s="90"/>
    </row>
    <row r="72" spans="1:46" ht="13" hidden="1">
      <c r="AK72" s="90"/>
      <c r="AL72" s="90"/>
      <c r="AM72" s="90"/>
      <c r="AN72" s="90"/>
      <c r="AO72" s="90"/>
      <c r="AP72" s="90"/>
      <c r="AQ72" s="90"/>
      <c r="AR72" s="90"/>
    </row>
    <row r="73" spans="1:46" ht="13" hidden="1">
      <c r="AK73" s="90"/>
      <c r="AL73" s="90"/>
      <c r="AM73" s="90"/>
      <c r="AN73" s="90"/>
      <c r="AO73" s="90"/>
      <c r="AP73" s="90"/>
      <c r="AQ73" s="90"/>
      <c r="AR73" s="90"/>
    </row>
  </sheetData>
  <sheetProtection algorithmName="SHA-512" hashValue="gZ9LSzYOZxpw6oDj3DwtQ2xlFJu4b9ch45caUeh45HVA/k2IGJ+y9bejJ0sCd5cFtqcDzg3TPkyjwWhRgN+byA==" saltValue="ho7aBViKbUSdTA4lHsoI5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55" zoomScaleNormal="55" zoomScaleSheetLayoutView="55" workbookViewId="0"/>
  </sheetViews>
  <sheetFormatPr defaultColWidth="0" defaultRowHeight="13.5" customHeight="1" zeroHeight="1"/>
  <cols>
    <col min="1" max="125" width="2.453125" style="77" customWidth="1"/>
    <col min="126" max="126" width="9" style="78" hidden="1" customWidth="1"/>
    <col min="127" max="16384" width="9" style="78" hidden="1"/>
  </cols>
  <sheetData>
    <row r="1" spans="2:125" ht="13.5" customHeight="1">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c r="B2" s="78"/>
      <c r="DG2" s="78"/>
    </row>
    <row r="3" spans="2:125" ht="13">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row r="5" spans="2:125" ht="13"/>
    <row r="6" spans="2:125" ht="13"/>
    <row r="7" spans="2:125" ht="13"/>
    <row r="8" spans="2:125" ht="13"/>
    <row r="9" spans="2:125" ht="13">
      <c r="DU9" s="78"/>
    </row>
    <row r="10" spans="2:125" ht="13"/>
    <row r="11" spans="2:125" ht="13"/>
    <row r="12" spans="2:125" ht="13"/>
    <row r="13" spans="2:125" ht="13"/>
    <row r="14" spans="2:125" ht="13"/>
    <row r="15" spans="2:125" ht="13"/>
    <row r="16" spans="2:125" ht="13"/>
    <row r="17" spans="125:125" ht="13">
      <c r="DU17" s="78"/>
    </row>
    <row r="18" spans="125:125" ht="13"/>
    <row r="19" spans="125:125" ht="13"/>
    <row r="20" spans="125:125" ht="13">
      <c r="DU20" s="78"/>
    </row>
    <row r="21" spans="125:125" ht="13">
      <c r="DU21" s="78"/>
    </row>
    <row r="22" spans="125:125" ht="13"/>
    <row r="23" spans="125:125" ht="13"/>
    <row r="24" spans="125:125" ht="13"/>
    <row r="25" spans="125:125" ht="13"/>
    <row r="26" spans="125:125" ht="13"/>
    <row r="27" spans="125:125" ht="13"/>
    <row r="28" spans="125:125" ht="13">
      <c r="DU28" s="78"/>
    </row>
    <row r="29" spans="125:125" ht="13"/>
    <row r="30" spans="125:125" ht="13"/>
    <row r="31" spans="125:125" ht="13"/>
    <row r="32" spans="125:125" ht="13"/>
    <row r="33" spans="2:125" ht="13">
      <c r="B33" s="78"/>
      <c r="G33" s="78"/>
      <c r="I33" s="78"/>
    </row>
    <row r="34" spans="2:125" ht="13">
      <c r="C34" s="78"/>
      <c r="P34" s="78"/>
      <c r="DE34" s="78"/>
      <c r="DH34" s="78"/>
    </row>
    <row r="35" spans="2:125" ht="13">
      <c r="D35" s="78"/>
      <c r="E35" s="78"/>
      <c r="DG35" s="78"/>
      <c r="DJ35" s="78"/>
      <c r="DP35" s="78"/>
      <c r="DQ35" s="78"/>
      <c r="DR35" s="78"/>
      <c r="DS35" s="78"/>
      <c r="DT35" s="78"/>
      <c r="DU35" s="78"/>
    </row>
    <row r="36" spans="2:125" ht="13">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c r="DU37" s="78"/>
    </row>
    <row r="38" spans="2:125" ht="13">
      <c r="DT38" s="78"/>
      <c r="DU38" s="78"/>
    </row>
    <row r="39" spans="2:125" ht="13"/>
    <row r="40" spans="2:125" ht="13">
      <c r="DH40" s="78"/>
    </row>
    <row r="41" spans="2:125" ht="13">
      <c r="DE41" s="78"/>
    </row>
    <row r="42" spans="2:125" ht="13">
      <c r="DG42" s="78"/>
      <c r="DJ42" s="78"/>
    </row>
    <row r="43" spans="2:125" ht="13">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c r="DU44" s="78"/>
    </row>
    <row r="45" spans="2:125" ht="13"/>
    <row r="46" spans="2:125" ht="13"/>
    <row r="47" spans="2:125" ht="13"/>
    <row r="48" spans="2:125" ht="13">
      <c r="DT48" s="78"/>
      <c r="DU48" s="78"/>
    </row>
    <row r="49" spans="120:125" ht="13">
      <c r="DU49" s="78"/>
    </row>
    <row r="50" spans="120:125" ht="13">
      <c r="DU50" s="78"/>
    </row>
    <row r="51" spans="120:125" ht="13">
      <c r="DP51" s="78"/>
      <c r="DQ51" s="78"/>
      <c r="DR51" s="78"/>
      <c r="DS51" s="78"/>
      <c r="DT51" s="78"/>
      <c r="DU51" s="78"/>
    </row>
    <row r="52" spans="120:125" ht="13"/>
    <row r="53" spans="120:125" ht="13"/>
    <row r="54" spans="120:125" ht="13">
      <c r="DU54" s="78"/>
    </row>
    <row r="55" spans="120:125" ht="13"/>
    <row r="56" spans="120:125" ht="13"/>
    <row r="57" spans="120:125" ht="13"/>
    <row r="58" spans="120:125" ht="13">
      <c r="DU58" s="78"/>
    </row>
    <row r="59" spans="120:125" ht="13"/>
    <row r="60" spans="120:125" ht="13"/>
    <row r="61" spans="120:125" ht="13"/>
    <row r="62" spans="120:125" ht="13"/>
    <row r="63" spans="120:125" ht="13">
      <c r="DU63" s="78"/>
    </row>
    <row r="64" spans="120:125" ht="13">
      <c r="DT64" s="78"/>
      <c r="DU64" s="78"/>
    </row>
    <row r="65" spans="123:125" ht="13"/>
    <row r="66" spans="123:125" ht="13"/>
    <row r="67" spans="123:125" ht="13"/>
    <row r="68" spans="123:125" ht="13"/>
    <row r="69" spans="123:125" ht="13">
      <c r="DS69" s="78"/>
      <c r="DT69" s="78"/>
      <c r="DU69" s="78"/>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8"/>
    </row>
    <row r="83" spans="116:125" ht="13">
      <c r="DM83" s="78"/>
      <c r="DN83" s="78"/>
      <c r="DO83" s="78"/>
      <c r="DP83" s="78"/>
      <c r="DQ83" s="78"/>
      <c r="DR83" s="78"/>
      <c r="DS83" s="78"/>
      <c r="DT83" s="78"/>
      <c r="DU83" s="78"/>
    </row>
    <row r="84" spans="116:125" ht="13"/>
    <row r="85" spans="116:125" ht="13"/>
    <row r="86" spans="116:125" ht="13"/>
    <row r="87" spans="116:125" ht="13"/>
    <row r="88" spans="116:125" ht="13">
      <c r="DU88" s="78"/>
    </row>
    <row r="89" spans="116:125" ht="13"/>
    <row r="90" spans="116:125" ht="13"/>
    <row r="91" spans="116:125" ht="13"/>
    <row r="92" spans="116:125" ht="13.5" customHeight="1"/>
    <row r="93" spans="116:125" ht="13.5" customHeight="1"/>
    <row r="94" spans="116:125" ht="13.5" customHeight="1">
      <c r="DS94" s="78"/>
      <c r="DT94" s="78"/>
      <c r="DU94" s="78"/>
    </row>
    <row r="95" spans="116:125" ht="13.5" customHeight="1">
      <c r="DU95" s="78"/>
    </row>
    <row r="96" spans="116:125" ht="13.5" customHeight="1"/>
    <row r="97" spans="124:125" ht="13.5" customHeight="1"/>
    <row r="98" spans="124:125" ht="13.5" customHeight="1"/>
    <row r="99" spans="124:125" ht="13.5" customHeight="1"/>
    <row r="100" spans="124:125" ht="13.5" customHeight="1"/>
    <row r="101" spans="124:125" ht="13.5" customHeight="1">
      <c r="DU101" s="78"/>
    </row>
    <row r="102" spans="124:125" ht="13.5" customHeight="1"/>
    <row r="103" spans="124:125" ht="13.5" customHeight="1"/>
    <row r="104" spans="124:125" ht="13.5" customHeight="1">
      <c r="DT104" s="78"/>
      <c r="DU104" s="7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8" t="s">
        <v>104</v>
      </c>
    </row>
    <row r="121" spans="125:125" ht="13.5" hidden="1" customHeight="1">
      <c r="DU121" s="78"/>
    </row>
  </sheetData>
  <sheetProtection algorithmName="SHA-512" hashValue="R8GDnQl9swX0MfnBPQPwNBggWHQpjSyXQ9EIO1wxHHEs5MZJWLNB13NWnPCqkYGLTqCvldBiybkeLhkGRODLFw==" saltValue="ZusOqwsamIerm+Ov+r6ou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53125" style="77" customWidth="1"/>
    <col min="126" max="142" width="0" style="78" hidden="1" customWidth="1"/>
    <col min="143" max="143" width="9" style="78" hidden="1" customWidth="1"/>
    <col min="144" max="16384" width="9" style="78" hidden="1"/>
  </cols>
  <sheetData>
    <row r="1" spans="1:125" ht="13.5" customHeight="1">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c r="B2" s="78"/>
      <c r="T2" s="78"/>
    </row>
    <row r="3" spans="1:125" ht="13">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8"/>
      <c r="G33" s="78"/>
      <c r="I33" s="78"/>
    </row>
    <row r="34" spans="2:125" ht="13">
      <c r="C34" s="78"/>
      <c r="P34" s="78"/>
      <c r="R34" s="78"/>
      <c r="U34" s="78"/>
    </row>
    <row r="35" spans="2:125" ht="13">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c r="F36" s="78"/>
      <c r="H36" s="78"/>
      <c r="J36" s="78"/>
      <c r="K36" s="78"/>
      <c r="L36" s="78"/>
      <c r="M36" s="78"/>
      <c r="N36" s="78"/>
      <c r="O36" s="78"/>
      <c r="Q36" s="78"/>
      <c r="S36" s="78"/>
      <c r="V36" s="78"/>
    </row>
    <row r="37" spans="2:125" ht="13"/>
    <row r="38" spans="2:125" ht="13"/>
    <row r="39" spans="2:125" ht="13"/>
    <row r="40" spans="2:125" ht="13">
      <c r="U40" s="78"/>
    </row>
    <row r="41" spans="2:125" ht="13">
      <c r="R41" s="78"/>
    </row>
    <row r="42" spans="2:125" ht="13">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c r="Q43" s="78"/>
      <c r="S43" s="78"/>
      <c r="V43" s="78"/>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7" t="s">
        <v>104</v>
      </c>
    </row>
  </sheetData>
  <sheetProtection algorithmName="SHA-512" hashValue="PTfueX6s4sJfG3vVGrVscNuRakZpihk3RdAaKOVmlV/69818vCMl5h34ABMw4NaelUYamI/6Ud+1IOoCQJULbg==" saltValue="jBzSd3PsUeSJmyZV73n5y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topLeftCell="A22" zoomScale="55" zoomScaleNormal="55" zoomScaleSheetLayoutView="100" workbookViewId="0">
      <selection activeCell="M45" sqref="M45"/>
    </sheetView>
  </sheetViews>
  <sheetFormatPr defaultColWidth="0" defaultRowHeight="13.5" customHeight="1" zeroHeight="1"/>
  <cols>
    <col min="1" max="1" width="8.26953125" style="46" customWidth="1"/>
    <col min="2" max="16" width="14.6328125" style="46" customWidth="1"/>
    <col min="17" max="17" width="0" style="46" hidden="1" customWidth="1"/>
    <col min="18" max="16384" width="0" style="4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5"/>
      <c r="C45" s="85"/>
      <c r="D45" s="85"/>
      <c r="E45" s="85"/>
      <c r="F45" s="85"/>
      <c r="G45" s="85"/>
      <c r="H45" s="85"/>
      <c r="I45" s="85"/>
      <c r="J45" s="180" t="s">
        <v>2</v>
      </c>
    </row>
    <row r="46" spans="2:10" ht="29.25" customHeight="1">
      <c r="B46" s="166" t="s">
        <v>6</v>
      </c>
      <c r="C46" s="170"/>
      <c r="D46" s="170"/>
      <c r="E46" s="171" t="s">
        <v>13</v>
      </c>
      <c r="F46" s="172" t="s">
        <v>521</v>
      </c>
      <c r="G46" s="176" t="s">
        <v>522</v>
      </c>
      <c r="H46" s="176" t="s">
        <v>523</v>
      </c>
      <c r="I46" s="176" t="s">
        <v>524</v>
      </c>
      <c r="J46" s="181" t="s">
        <v>525</v>
      </c>
    </row>
    <row r="47" spans="2:10" ht="57.75" customHeight="1">
      <c r="B47" s="167"/>
      <c r="C47" s="1067" t="s">
        <v>220</v>
      </c>
      <c r="D47" s="1067"/>
      <c r="E47" s="1068"/>
      <c r="F47" s="173">
        <v>9.75</v>
      </c>
      <c r="G47" s="177">
        <v>6.79</v>
      </c>
      <c r="H47" s="177">
        <v>7.28</v>
      </c>
      <c r="I47" s="177">
        <v>10.83</v>
      </c>
      <c r="J47" s="182">
        <v>11.21</v>
      </c>
    </row>
    <row r="48" spans="2:10" ht="57.75" customHeight="1">
      <c r="B48" s="168"/>
      <c r="C48" s="1069" t="s">
        <v>531</v>
      </c>
      <c r="D48" s="1069"/>
      <c r="E48" s="1070"/>
      <c r="F48" s="174">
        <v>5.68</v>
      </c>
      <c r="G48" s="178">
        <v>6.25</v>
      </c>
      <c r="H48" s="178">
        <v>7.19</v>
      </c>
      <c r="I48" s="178">
        <v>10.47</v>
      </c>
      <c r="J48" s="183">
        <v>8.2899999999999991</v>
      </c>
    </row>
    <row r="49" spans="2:10" ht="57.75" customHeight="1">
      <c r="B49" s="169"/>
      <c r="C49" s="1071" t="s">
        <v>532</v>
      </c>
      <c r="D49" s="1071"/>
      <c r="E49" s="1072"/>
      <c r="F49" s="175">
        <v>0.55000000000000004</v>
      </c>
      <c r="G49" s="179" t="s">
        <v>526</v>
      </c>
      <c r="H49" s="179">
        <v>1.69</v>
      </c>
      <c r="I49" s="179">
        <v>7.62</v>
      </c>
      <c r="J49" s="184">
        <v>0.21</v>
      </c>
    </row>
    <row r="50" spans="2:10" ht="13"/>
  </sheetData>
  <sheetProtection algorithmName="SHA-512" hashValue="m0e499btWsADmzt5gdG/ua2ntlWelZGxoCtydwQzaQS7T3000JWAE09zsyThdqgODJF25j264/boyH5d7xf9tQ==" saltValue="j5S4bL81/Mkqg4BuT/u6k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22" zoomScale="70" zoomScaleNormal="70" zoomScaleSheetLayoutView="100" workbookViewId="0"/>
  </sheetViews>
  <sheetFormatPr defaultColWidth="0" defaultRowHeight="13.5" customHeight="1" zeroHeight="1"/>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c r="A1" s="185"/>
      <c r="B1" s="185"/>
      <c r="C1" s="185"/>
      <c r="D1" s="185"/>
      <c r="E1" s="185"/>
      <c r="F1" s="185"/>
      <c r="G1" s="185"/>
      <c r="H1" s="185"/>
      <c r="I1" s="185"/>
      <c r="J1" s="185"/>
      <c r="K1" s="185"/>
      <c r="L1" s="185"/>
      <c r="M1" s="185"/>
      <c r="N1" s="185"/>
      <c r="O1" s="185"/>
      <c r="P1" s="185"/>
    </row>
    <row r="2" spans="1:16" ht="16.5" customHeight="1">
      <c r="A2" s="185"/>
      <c r="B2" s="185"/>
      <c r="C2" s="185"/>
      <c r="D2" s="185"/>
      <c r="E2" s="185"/>
      <c r="F2" s="185"/>
      <c r="G2" s="185"/>
      <c r="H2" s="185"/>
      <c r="I2" s="185"/>
      <c r="J2" s="185"/>
      <c r="K2" s="185"/>
      <c r="L2" s="185"/>
      <c r="M2" s="185"/>
      <c r="N2" s="185"/>
      <c r="O2" s="185"/>
      <c r="P2" s="185"/>
    </row>
    <row r="3" spans="1:16" ht="16.5" customHeight="1">
      <c r="A3" s="185"/>
      <c r="B3" s="185"/>
      <c r="C3" s="185"/>
      <c r="D3" s="185"/>
      <c r="E3" s="185"/>
      <c r="F3" s="185"/>
      <c r="G3" s="185"/>
      <c r="H3" s="185"/>
      <c r="I3" s="185"/>
      <c r="J3" s="185"/>
      <c r="K3" s="185"/>
      <c r="L3" s="185"/>
      <c r="M3" s="185"/>
      <c r="N3" s="185"/>
      <c r="O3" s="185"/>
      <c r="P3" s="185"/>
    </row>
    <row r="4" spans="1:16" ht="16.5" customHeight="1">
      <c r="A4" s="185"/>
      <c r="B4" s="185"/>
      <c r="C4" s="185"/>
      <c r="D4" s="185"/>
      <c r="E4" s="185"/>
      <c r="F4" s="185"/>
      <c r="G4" s="185"/>
      <c r="H4" s="185"/>
      <c r="I4" s="185"/>
      <c r="J4" s="185"/>
      <c r="K4" s="185"/>
      <c r="L4" s="185"/>
      <c r="M4" s="185"/>
      <c r="N4" s="185"/>
      <c r="O4" s="185"/>
      <c r="P4" s="185"/>
    </row>
    <row r="5" spans="1:16" ht="16.5" customHeight="1">
      <c r="A5" s="185"/>
      <c r="B5" s="185"/>
      <c r="C5" s="185"/>
      <c r="D5" s="185"/>
      <c r="E5" s="185"/>
      <c r="F5" s="185"/>
      <c r="G5" s="185"/>
      <c r="H5" s="185"/>
      <c r="I5" s="185"/>
      <c r="J5" s="185"/>
      <c r="K5" s="185"/>
      <c r="L5" s="185"/>
      <c r="M5" s="185"/>
      <c r="N5" s="185"/>
      <c r="O5" s="185"/>
      <c r="P5" s="185"/>
    </row>
    <row r="6" spans="1:16" ht="16.5" customHeight="1">
      <c r="A6" s="185"/>
      <c r="B6" s="185"/>
      <c r="C6" s="185"/>
      <c r="D6" s="185"/>
      <c r="E6" s="185"/>
      <c r="F6" s="185"/>
      <c r="G6" s="185"/>
      <c r="H6" s="185"/>
      <c r="I6" s="185"/>
      <c r="J6" s="185"/>
      <c r="K6" s="185"/>
      <c r="L6" s="185"/>
      <c r="M6" s="185"/>
      <c r="N6" s="185"/>
      <c r="O6" s="185"/>
      <c r="P6" s="185"/>
    </row>
    <row r="7" spans="1:16" ht="16.5" customHeight="1">
      <c r="A7" s="185"/>
      <c r="B7" s="185"/>
      <c r="C7" s="185"/>
      <c r="D7" s="185"/>
      <c r="E7" s="185"/>
      <c r="F7" s="185"/>
      <c r="G7" s="185"/>
      <c r="H7" s="185"/>
      <c r="I7" s="185"/>
      <c r="J7" s="185"/>
      <c r="K7" s="185"/>
      <c r="L7" s="185"/>
      <c r="M7" s="185"/>
      <c r="N7" s="185"/>
      <c r="O7" s="185"/>
      <c r="P7" s="185"/>
    </row>
    <row r="8" spans="1:16" ht="16.5" customHeight="1">
      <c r="A8" s="185"/>
      <c r="B8" s="185"/>
      <c r="C8" s="185"/>
      <c r="D8" s="185"/>
      <c r="E8" s="185"/>
      <c r="F8" s="185"/>
      <c r="G8" s="185"/>
      <c r="H8" s="185"/>
      <c r="I8" s="185"/>
      <c r="J8" s="185"/>
      <c r="K8" s="185"/>
      <c r="L8" s="185"/>
      <c r="M8" s="185"/>
      <c r="N8" s="185"/>
      <c r="O8" s="185"/>
      <c r="P8" s="185"/>
    </row>
    <row r="9" spans="1:16" ht="16.5" customHeight="1">
      <c r="A9" s="185"/>
      <c r="B9" s="185"/>
      <c r="C9" s="185"/>
      <c r="D9" s="185"/>
      <c r="E9" s="185"/>
      <c r="F9" s="185"/>
      <c r="G9" s="185"/>
      <c r="H9" s="185"/>
      <c r="I9" s="185"/>
      <c r="J9" s="185"/>
      <c r="K9" s="185"/>
      <c r="L9" s="185"/>
      <c r="M9" s="185"/>
      <c r="N9" s="185"/>
      <c r="O9" s="185"/>
      <c r="P9" s="185"/>
    </row>
    <row r="10" spans="1:16" ht="16.5" customHeight="1">
      <c r="A10" s="185"/>
      <c r="B10" s="185"/>
      <c r="C10" s="185"/>
      <c r="D10" s="185"/>
      <c r="E10" s="185"/>
      <c r="F10" s="185"/>
      <c r="G10" s="185"/>
      <c r="H10" s="185"/>
      <c r="I10" s="185"/>
      <c r="J10" s="185"/>
      <c r="K10" s="185"/>
      <c r="L10" s="185"/>
      <c r="M10" s="185"/>
      <c r="N10" s="185"/>
      <c r="O10" s="185"/>
      <c r="P10" s="185"/>
    </row>
    <row r="11" spans="1:16" ht="16.5" customHeight="1">
      <c r="A11" s="185"/>
      <c r="B11" s="185"/>
      <c r="C11" s="185"/>
      <c r="D11" s="185"/>
      <c r="E11" s="185"/>
      <c r="F11" s="185"/>
      <c r="G11" s="185"/>
      <c r="H11" s="185"/>
      <c r="I11" s="185"/>
      <c r="J11" s="185"/>
      <c r="K11" s="185"/>
      <c r="L11" s="185"/>
      <c r="M11" s="185"/>
      <c r="N11" s="185"/>
      <c r="O11" s="185"/>
      <c r="P11" s="185"/>
    </row>
    <row r="12" spans="1:16" ht="16.5" customHeight="1">
      <c r="A12" s="185"/>
      <c r="B12" s="185"/>
      <c r="C12" s="185"/>
      <c r="D12" s="185"/>
      <c r="E12" s="185"/>
      <c r="F12" s="185"/>
      <c r="G12" s="185"/>
      <c r="H12" s="185"/>
      <c r="I12" s="185"/>
      <c r="J12" s="185"/>
      <c r="K12" s="185"/>
      <c r="L12" s="185"/>
      <c r="M12" s="185"/>
      <c r="N12" s="185"/>
      <c r="O12" s="185"/>
      <c r="P12" s="185"/>
    </row>
    <row r="13" spans="1:16" ht="16.5" customHeight="1">
      <c r="A13" s="185"/>
      <c r="B13" s="185"/>
      <c r="C13" s="185"/>
      <c r="D13" s="185"/>
      <c r="E13" s="185"/>
      <c r="F13" s="185"/>
      <c r="G13" s="185"/>
      <c r="H13" s="185"/>
      <c r="I13" s="185"/>
      <c r="J13" s="185"/>
      <c r="K13" s="185"/>
      <c r="L13" s="185"/>
      <c r="M13" s="185"/>
      <c r="N13" s="185"/>
      <c r="O13" s="185"/>
      <c r="P13" s="185"/>
    </row>
    <row r="14" spans="1:16" ht="16.5" customHeight="1">
      <c r="A14" s="185"/>
      <c r="B14" s="185"/>
      <c r="C14" s="185"/>
      <c r="D14" s="185"/>
      <c r="E14" s="185"/>
      <c r="F14" s="185"/>
      <c r="G14" s="185"/>
      <c r="H14" s="185"/>
      <c r="I14" s="185"/>
      <c r="J14" s="185"/>
      <c r="K14" s="185"/>
      <c r="L14" s="185"/>
      <c r="M14" s="185"/>
      <c r="N14" s="185"/>
      <c r="O14" s="185"/>
      <c r="P14" s="185"/>
    </row>
    <row r="15" spans="1:16" ht="16.5" customHeight="1">
      <c r="A15" s="185"/>
      <c r="B15" s="185"/>
      <c r="C15" s="185"/>
      <c r="D15" s="185"/>
      <c r="E15" s="185"/>
      <c r="F15" s="185"/>
      <c r="G15" s="185"/>
      <c r="H15" s="185"/>
      <c r="I15" s="185"/>
      <c r="J15" s="185"/>
      <c r="K15" s="185"/>
      <c r="L15" s="185"/>
      <c r="M15" s="185"/>
      <c r="N15" s="185"/>
      <c r="O15" s="185"/>
      <c r="P15" s="185"/>
    </row>
    <row r="16" spans="1:16" ht="16.5" customHeight="1">
      <c r="A16" s="185"/>
      <c r="B16" s="185"/>
      <c r="C16" s="185"/>
      <c r="D16" s="185"/>
      <c r="E16" s="185"/>
      <c r="F16" s="185"/>
      <c r="G16" s="185"/>
      <c r="H16" s="185"/>
      <c r="I16" s="185"/>
      <c r="J16" s="185"/>
      <c r="K16" s="185"/>
      <c r="L16" s="185"/>
      <c r="M16" s="185"/>
      <c r="N16" s="185"/>
      <c r="O16" s="185"/>
      <c r="P16" s="185"/>
    </row>
    <row r="17" spans="1:16" ht="16.5" customHeight="1">
      <c r="A17" s="185"/>
      <c r="B17" s="185"/>
      <c r="C17" s="185"/>
      <c r="D17" s="185"/>
      <c r="E17" s="185"/>
      <c r="F17" s="185"/>
      <c r="G17" s="185"/>
      <c r="H17" s="185"/>
      <c r="I17" s="185"/>
      <c r="J17" s="185"/>
      <c r="K17" s="185"/>
      <c r="L17" s="185"/>
      <c r="M17" s="185"/>
      <c r="N17" s="185"/>
      <c r="O17" s="185"/>
      <c r="P17" s="185"/>
    </row>
    <row r="18" spans="1:16" ht="16.5" customHeight="1">
      <c r="A18" s="185"/>
      <c r="B18" s="185"/>
      <c r="C18" s="185"/>
      <c r="D18" s="185"/>
      <c r="E18" s="185"/>
      <c r="F18" s="185"/>
      <c r="G18" s="185"/>
      <c r="H18" s="185"/>
      <c r="I18" s="185"/>
      <c r="J18" s="185"/>
      <c r="K18" s="185"/>
      <c r="L18" s="185"/>
      <c r="M18" s="185"/>
      <c r="N18" s="185"/>
      <c r="O18" s="185"/>
      <c r="P18" s="185"/>
    </row>
    <row r="19" spans="1:16" ht="16.5" customHeight="1">
      <c r="A19" s="185"/>
      <c r="B19" s="185"/>
      <c r="C19" s="185"/>
      <c r="D19" s="185"/>
      <c r="E19" s="185"/>
      <c r="F19" s="185"/>
      <c r="G19" s="185"/>
      <c r="H19" s="185"/>
      <c r="I19" s="185"/>
      <c r="J19" s="185"/>
      <c r="K19" s="185"/>
      <c r="L19" s="185"/>
      <c r="M19" s="185"/>
      <c r="N19" s="185"/>
      <c r="O19" s="185"/>
      <c r="P19" s="185"/>
    </row>
    <row r="20" spans="1:16" ht="16.5" customHeight="1">
      <c r="A20" s="185"/>
      <c r="B20" s="185"/>
      <c r="C20" s="185"/>
      <c r="D20" s="185"/>
      <c r="E20" s="185"/>
      <c r="F20" s="185"/>
      <c r="G20" s="185"/>
      <c r="H20" s="185"/>
      <c r="I20" s="185"/>
      <c r="J20" s="185"/>
      <c r="K20" s="185"/>
      <c r="L20" s="185"/>
      <c r="M20" s="185"/>
      <c r="N20" s="185"/>
      <c r="O20" s="185"/>
      <c r="P20" s="185"/>
    </row>
    <row r="21" spans="1:16" ht="16.5" customHeight="1">
      <c r="A21" s="185"/>
      <c r="B21" s="185"/>
      <c r="C21" s="185"/>
      <c r="D21" s="185"/>
      <c r="E21" s="185"/>
      <c r="F21" s="185"/>
      <c r="G21" s="185"/>
      <c r="H21" s="185"/>
      <c r="I21" s="185"/>
      <c r="J21" s="185"/>
      <c r="K21" s="185"/>
      <c r="L21" s="185"/>
      <c r="M21" s="185"/>
      <c r="N21" s="185"/>
      <c r="O21" s="185"/>
      <c r="P21" s="185"/>
    </row>
    <row r="22" spans="1:16" ht="16.5" customHeight="1">
      <c r="A22" s="185"/>
      <c r="B22" s="185"/>
      <c r="C22" s="185"/>
      <c r="D22" s="185"/>
      <c r="E22" s="185"/>
      <c r="F22" s="185"/>
      <c r="G22" s="185"/>
      <c r="H22" s="185"/>
      <c r="I22" s="185"/>
      <c r="J22" s="185"/>
      <c r="K22" s="185"/>
      <c r="L22" s="185"/>
      <c r="M22" s="185"/>
      <c r="N22" s="185"/>
      <c r="O22" s="185"/>
      <c r="P22" s="185"/>
    </row>
    <row r="23" spans="1:16" ht="16.5" customHeight="1">
      <c r="A23" s="185"/>
      <c r="B23" s="185"/>
      <c r="C23" s="185"/>
      <c r="D23" s="185"/>
      <c r="E23" s="185"/>
      <c r="F23" s="185"/>
      <c r="G23" s="185"/>
      <c r="H23" s="185"/>
      <c r="I23" s="185"/>
      <c r="J23" s="185"/>
      <c r="K23" s="185"/>
      <c r="L23" s="185"/>
      <c r="M23" s="185"/>
      <c r="N23" s="185"/>
      <c r="O23" s="185"/>
      <c r="P23" s="185"/>
    </row>
    <row r="24" spans="1:16" ht="16.5" customHeight="1">
      <c r="A24" s="185"/>
      <c r="B24" s="185"/>
      <c r="C24" s="185"/>
      <c r="D24" s="185"/>
      <c r="E24" s="185"/>
      <c r="F24" s="185"/>
      <c r="G24" s="185"/>
      <c r="H24" s="185"/>
      <c r="I24" s="185"/>
      <c r="J24" s="185"/>
      <c r="K24" s="185"/>
      <c r="L24" s="185"/>
      <c r="M24" s="185"/>
      <c r="N24" s="185"/>
      <c r="O24" s="185"/>
      <c r="P24" s="185"/>
    </row>
    <row r="25" spans="1:16" ht="16.5" customHeight="1">
      <c r="A25" s="185"/>
      <c r="B25" s="185"/>
      <c r="C25" s="185"/>
      <c r="D25" s="185"/>
      <c r="E25" s="185"/>
      <c r="F25" s="185"/>
      <c r="G25" s="185"/>
      <c r="H25" s="185"/>
      <c r="I25" s="185"/>
      <c r="J25" s="185"/>
      <c r="K25" s="185"/>
      <c r="L25" s="185"/>
      <c r="M25" s="185"/>
      <c r="N25" s="185"/>
      <c r="O25" s="185"/>
      <c r="P25" s="185"/>
    </row>
    <row r="26" spans="1:16" ht="16.5" customHeight="1">
      <c r="A26" s="185"/>
      <c r="B26" s="185"/>
      <c r="C26" s="185"/>
      <c r="D26" s="185"/>
      <c r="E26" s="185"/>
      <c r="F26" s="185"/>
      <c r="G26" s="185"/>
      <c r="H26" s="185"/>
      <c r="I26" s="185"/>
      <c r="J26" s="185"/>
      <c r="K26" s="185"/>
      <c r="L26" s="185"/>
      <c r="M26" s="185"/>
      <c r="N26" s="185"/>
      <c r="O26" s="185"/>
      <c r="P26" s="185"/>
    </row>
    <row r="27" spans="1:16" ht="16.5" customHeight="1">
      <c r="A27" s="185"/>
      <c r="B27" s="185"/>
      <c r="C27" s="185"/>
      <c r="D27" s="185"/>
      <c r="E27" s="185"/>
      <c r="F27" s="185"/>
      <c r="G27" s="185"/>
      <c r="H27" s="185"/>
      <c r="I27" s="185"/>
      <c r="J27" s="185"/>
      <c r="K27" s="185"/>
      <c r="L27" s="185"/>
      <c r="M27" s="185"/>
      <c r="N27" s="185"/>
      <c r="O27" s="185"/>
      <c r="P27" s="185"/>
    </row>
    <row r="28" spans="1:16" ht="16.5" customHeight="1">
      <c r="A28" s="185"/>
      <c r="B28" s="185"/>
      <c r="C28" s="185"/>
      <c r="D28" s="185"/>
      <c r="E28" s="185"/>
      <c r="F28" s="185"/>
      <c r="G28" s="185"/>
      <c r="H28" s="185"/>
      <c r="I28" s="185"/>
      <c r="J28" s="185"/>
      <c r="K28" s="185"/>
      <c r="L28" s="185"/>
      <c r="M28" s="185"/>
      <c r="N28" s="185"/>
      <c r="O28" s="185"/>
      <c r="P28" s="185"/>
    </row>
    <row r="29" spans="1:16" ht="16.5" customHeight="1">
      <c r="A29" s="185"/>
      <c r="B29" s="185"/>
      <c r="C29" s="185"/>
      <c r="D29" s="185"/>
      <c r="E29" s="185"/>
      <c r="F29" s="185"/>
      <c r="G29" s="185"/>
      <c r="H29" s="185"/>
      <c r="I29" s="185"/>
      <c r="J29" s="185"/>
      <c r="K29" s="185"/>
      <c r="L29" s="185"/>
      <c r="M29" s="185"/>
      <c r="N29" s="185"/>
      <c r="O29" s="185"/>
      <c r="P29" s="185"/>
    </row>
    <row r="30" spans="1:16" ht="16.5" customHeight="1">
      <c r="A30" s="185"/>
      <c r="B30" s="185"/>
      <c r="C30" s="185"/>
      <c r="D30" s="185"/>
      <c r="E30" s="185"/>
      <c r="F30" s="185"/>
      <c r="G30" s="185"/>
      <c r="H30" s="185"/>
      <c r="I30" s="185"/>
      <c r="J30" s="185"/>
      <c r="K30" s="185"/>
      <c r="L30" s="185"/>
      <c r="M30" s="185"/>
      <c r="N30" s="185"/>
      <c r="O30" s="185"/>
      <c r="P30" s="185"/>
    </row>
    <row r="31" spans="1:16" ht="16.5" customHeight="1">
      <c r="A31" s="185"/>
      <c r="B31" s="185"/>
      <c r="C31" s="185"/>
      <c r="D31" s="185"/>
      <c r="E31" s="185"/>
      <c r="F31" s="185"/>
      <c r="G31" s="185"/>
      <c r="H31" s="185"/>
      <c r="I31" s="185"/>
      <c r="J31" s="185"/>
      <c r="K31" s="185"/>
      <c r="L31" s="185"/>
      <c r="M31" s="185"/>
      <c r="N31" s="185"/>
      <c r="O31" s="185"/>
      <c r="P31" s="185"/>
    </row>
    <row r="32" spans="1:16" ht="31.5" customHeight="1">
      <c r="A32" s="185"/>
      <c r="B32" s="185"/>
      <c r="C32" s="185"/>
      <c r="D32" s="185"/>
      <c r="E32" s="185"/>
      <c r="F32" s="185"/>
      <c r="G32" s="185"/>
      <c r="H32" s="185"/>
      <c r="I32" s="185"/>
      <c r="J32" s="180" t="s">
        <v>2</v>
      </c>
      <c r="K32" s="185"/>
      <c r="L32" s="185"/>
      <c r="M32" s="185"/>
      <c r="N32" s="185"/>
      <c r="O32" s="185"/>
      <c r="P32" s="185"/>
    </row>
    <row r="33" spans="1:16" ht="39" customHeight="1">
      <c r="A33" s="185"/>
      <c r="B33" s="186" t="s">
        <v>11</v>
      </c>
      <c r="C33" s="192"/>
      <c r="D33" s="192"/>
      <c r="E33" s="194" t="s">
        <v>13</v>
      </c>
      <c r="F33" s="195" t="s">
        <v>521</v>
      </c>
      <c r="G33" s="199" t="s">
        <v>522</v>
      </c>
      <c r="H33" s="199" t="s">
        <v>523</v>
      </c>
      <c r="I33" s="199" t="s">
        <v>524</v>
      </c>
      <c r="J33" s="203" t="s">
        <v>525</v>
      </c>
      <c r="K33" s="185"/>
      <c r="L33" s="185"/>
      <c r="M33" s="185"/>
      <c r="N33" s="185"/>
      <c r="O33" s="185"/>
      <c r="P33" s="185"/>
    </row>
    <row r="34" spans="1:16" ht="39" customHeight="1">
      <c r="A34" s="185"/>
      <c r="B34" s="187"/>
      <c r="C34" s="1073" t="s">
        <v>444</v>
      </c>
      <c r="D34" s="1073"/>
      <c r="E34" s="1074"/>
      <c r="F34" s="196">
        <v>5.66</v>
      </c>
      <c r="G34" s="200">
        <v>6.23</v>
      </c>
      <c r="H34" s="200">
        <v>7.18</v>
      </c>
      <c r="I34" s="200">
        <v>10.45</v>
      </c>
      <c r="J34" s="204">
        <v>8.27</v>
      </c>
      <c r="K34" s="185"/>
      <c r="L34" s="185"/>
      <c r="M34" s="185"/>
      <c r="N34" s="185"/>
      <c r="O34" s="185"/>
      <c r="P34" s="185"/>
    </row>
    <row r="35" spans="1:16" ht="39" customHeight="1">
      <c r="A35" s="185"/>
      <c r="B35" s="188"/>
      <c r="C35" s="1075" t="s">
        <v>454</v>
      </c>
      <c r="D35" s="1075"/>
      <c r="E35" s="1076"/>
      <c r="F35" s="197">
        <v>9.2799999999999994</v>
      </c>
      <c r="G35" s="201">
        <v>8.57</v>
      </c>
      <c r="H35" s="201">
        <v>8.15</v>
      </c>
      <c r="I35" s="201">
        <v>7.73</v>
      </c>
      <c r="J35" s="205">
        <v>6.46</v>
      </c>
      <c r="K35" s="185"/>
      <c r="L35" s="185"/>
      <c r="M35" s="185"/>
      <c r="N35" s="185"/>
      <c r="O35" s="185"/>
      <c r="P35" s="185"/>
    </row>
    <row r="36" spans="1:16" ht="39" customHeight="1">
      <c r="A36" s="185"/>
      <c r="B36" s="188"/>
      <c r="C36" s="1075" t="s">
        <v>456</v>
      </c>
      <c r="D36" s="1075"/>
      <c r="E36" s="1076"/>
      <c r="F36" s="197">
        <v>1.53</v>
      </c>
      <c r="G36" s="201">
        <v>1.25</v>
      </c>
      <c r="H36" s="201">
        <v>0.96</v>
      </c>
      <c r="I36" s="201">
        <v>3.27</v>
      </c>
      <c r="J36" s="205">
        <v>4.3600000000000003</v>
      </c>
      <c r="K36" s="185"/>
      <c r="L36" s="185"/>
      <c r="M36" s="185"/>
      <c r="N36" s="185"/>
      <c r="O36" s="185"/>
      <c r="P36" s="185"/>
    </row>
    <row r="37" spans="1:16" ht="39" customHeight="1">
      <c r="A37" s="185"/>
      <c r="B37" s="188"/>
      <c r="C37" s="1075" t="s">
        <v>25</v>
      </c>
      <c r="D37" s="1075"/>
      <c r="E37" s="1076"/>
      <c r="F37" s="197">
        <v>2.2599999999999998</v>
      </c>
      <c r="G37" s="201">
        <v>1.77</v>
      </c>
      <c r="H37" s="201">
        <v>1.7</v>
      </c>
      <c r="I37" s="201">
        <v>1.86</v>
      </c>
      <c r="J37" s="205">
        <v>2.33</v>
      </c>
      <c r="K37" s="185"/>
      <c r="L37" s="185"/>
      <c r="M37" s="185"/>
      <c r="N37" s="185"/>
      <c r="O37" s="185"/>
      <c r="P37" s="185"/>
    </row>
    <row r="38" spans="1:16" ht="39" customHeight="1">
      <c r="A38" s="185"/>
      <c r="B38" s="188"/>
      <c r="C38" s="1075" t="s">
        <v>351</v>
      </c>
      <c r="D38" s="1075"/>
      <c r="E38" s="1076"/>
      <c r="F38" s="197">
        <v>1.56</v>
      </c>
      <c r="G38" s="201">
        <v>1.73</v>
      </c>
      <c r="H38" s="201">
        <v>1.61</v>
      </c>
      <c r="I38" s="201">
        <v>2.2599999999999998</v>
      </c>
      <c r="J38" s="205">
        <v>2.2200000000000002</v>
      </c>
      <c r="K38" s="185"/>
      <c r="L38" s="185"/>
      <c r="M38" s="185"/>
      <c r="N38" s="185"/>
      <c r="O38" s="185"/>
      <c r="P38" s="185"/>
    </row>
    <row r="39" spans="1:16" ht="39" customHeight="1">
      <c r="A39" s="185"/>
      <c r="B39" s="188"/>
      <c r="C39" s="1075" t="s">
        <v>453</v>
      </c>
      <c r="D39" s="1075"/>
      <c r="E39" s="1076"/>
      <c r="F39" s="197">
        <v>1.56</v>
      </c>
      <c r="G39" s="201">
        <v>1.1499999999999999</v>
      </c>
      <c r="H39" s="201">
        <v>1.52</v>
      </c>
      <c r="I39" s="201">
        <v>0.71</v>
      </c>
      <c r="J39" s="205">
        <v>0.76</v>
      </c>
      <c r="K39" s="185"/>
      <c r="L39" s="185"/>
      <c r="M39" s="185"/>
      <c r="N39" s="185"/>
      <c r="O39" s="185"/>
      <c r="P39" s="185"/>
    </row>
    <row r="40" spans="1:16" ht="39" customHeight="1">
      <c r="A40" s="185"/>
      <c r="B40" s="188"/>
      <c r="C40" s="1075" t="s">
        <v>216</v>
      </c>
      <c r="D40" s="1075"/>
      <c r="E40" s="1076"/>
      <c r="F40" s="197">
        <v>0.05</v>
      </c>
      <c r="G40" s="201">
        <v>0.04</v>
      </c>
      <c r="H40" s="201">
        <v>0.05</v>
      </c>
      <c r="I40" s="201">
        <v>0.04</v>
      </c>
      <c r="J40" s="205">
        <v>0.04</v>
      </c>
      <c r="K40" s="185"/>
      <c r="L40" s="185"/>
      <c r="M40" s="185"/>
      <c r="N40" s="185"/>
      <c r="O40" s="185"/>
      <c r="P40" s="185"/>
    </row>
    <row r="41" spans="1:16" ht="39" customHeight="1">
      <c r="A41" s="185"/>
      <c r="B41" s="188"/>
      <c r="C41" s="1075" t="s">
        <v>457</v>
      </c>
      <c r="D41" s="1075"/>
      <c r="E41" s="1076"/>
      <c r="F41" s="197">
        <v>0</v>
      </c>
      <c r="G41" s="201">
        <v>0</v>
      </c>
      <c r="H41" s="201">
        <v>0</v>
      </c>
      <c r="I41" s="201">
        <v>0</v>
      </c>
      <c r="J41" s="205">
        <v>0.04</v>
      </c>
      <c r="K41" s="185"/>
      <c r="L41" s="185"/>
      <c r="M41" s="185"/>
      <c r="N41" s="185"/>
      <c r="O41" s="185"/>
      <c r="P41" s="185"/>
    </row>
    <row r="42" spans="1:16" ht="39" customHeight="1">
      <c r="A42" s="185"/>
      <c r="B42" s="189"/>
      <c r="C42" s="1075" t="s">
        <v>527</v>
      </c>
      <c r="D42" s="1075"/>
      <c r="E42" s="1076"/>
      <c r="F42" s="197" t="s">
        <v>192</v>
      </c>
      <c r="G42" s="201" t="s">
        <v>192</v>
      </c>
      <c r="H42" s="201" t="s">
        <v>192</v>
      </c>
      <c r="I42" s="201" t="s">
        <v>192</v>
      </c>
      <c r="J42" s="205" t="s">
        <v>192</v>
      </c>
      <c r="K42" s="185"/>
      <c r="L42" s="185"/>
      <c r="M42" s="185"/>
      <c r="N42" s="185"/>
      <c r="O42" s="185"/>
      <c r="P42" s="185"/>
    </row>
    <row r="43" spans="1:16" ht="39" customHeight="1">
      <c r="A43" s="185"/>
      <c r="B43" s="190"/>
      <c r="C43" s="1077" t="s">
        <v>481</v>
      </c>
      <c r="D43" s="1077"/>
      <c r="E43" s="1078"/>
      <c r="F43" s="198">
        <v>0</v>
      </c>
      <c r="G43" s="202">
        <v>0.01</v>
      </c>
      <c r="H43" s="202">
        <v>0.01</v>
      </c>
      <c r="I43" s="202">
        <v>0</v>
      </c>
      <c r="J43" s="206">
        <v>0.01</v>
      </c>
      <c r="K43" s="185"/>
      <c r="L43" s="185"/>
      <c r="M43" s="185"/>
      <c r="N43" s="185"/>
      <c r="O43" s="185"/>
      <c r="P43" s="185"/>
    </row>
    <row r="44" spans="1:16" ht="39" customHeight="1">
      <c r="A44" s="185"/>
      <c r="B44" s="191" t="s">
        <v>15</v>
      </c>
      <c r="C44" s="193"/>
      <c r="D44" s="193"/>
      <c r="E44" s="193"/>
      <c r="F44" s="185"/>
      <c r="G44" s="185"/>
      <c r="H44" s="185"/>
      <c r="I44" s="185"/>
      <c r="J44" s="185"/>
      <c r="K44" s="185"/>
      <c r="L44" s="185"/>
      <c r="M44" s="185"/>
      <c r="N44" s="185"/>
      <c r="O44" s="185"/>
      <c r="P44" s="185"/>
    </row>
    <row r="45" spans="1:16" ht="16.5">
      <c r="A45" s="185"/>
      <c r="B45" s="185"/>
      <c r="C45" s="185"/>
      <c r="D45" s="185"/>
      <c r="E45" s="185"/>
      <c r="F45" s="185"/>
      <c r="G45" s="185"/>
      <c r="H45" s="185"/>
      <c r="I45" s="185"/>
      <c r="J45" s="185"/>
      <c r="K45" s="185"/>
      <c r="L45" s="185"/>
      <c r="M45" s="185"/>
      <c r="N45" s="185"/>
      <c r="O45" s="185"/>
      <c r="P45" s="185"/>
    </row>
  </sheetData>
  <sheetProtection algorithmName="SHA-512" hashValue="n73wM051rhZ9Qb6BEte6AobSII1PZ53h4URCVBJb5k1fac35VoTA9r1OQZg0MIvo/16F9bowgb5ah5/0nUaEGA==" saltValue="gQ/BAqquiYU+uZv52fmvT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37" zoomScale="70" zoomScaleNormal="70" zoomScaleSheetLayoutView="55" workbookViewId="0"/>
  </sheetViews>
  <sheetFormatPr defaultColWidth="0" defaultRowHeight="12.65" customHeight="1" zeroHeight="1"/>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c r="A1" s="85"/>
      <c r="B1" s="85"/>
      <c r="C1" s="85"/>
      <c r="D1" s="85"/>
      <c r="E1" s="85"/>
      <c r="F1" s="85"/>
      <c r="G1" s="85"/>
      <c r="H1" s="85"/>
      <c r="I1" s="85"/>
      <c r="J1" s="85"/>
      <c r="K1" s="85"/>
      <c r="L1" s="85"/>
      <c r="M1" s="85"/>
      <c r="N1" s="85"/>
      <c r="O1" s="85"/>
      <c r="P1" s="85"/>
      <c r="Q1" s="85"/>
      <c r="R1" s="85"/>
      <c r="S1" s="85"/>
      <c r="T1" s="85"/>
      <c r="U1" s="85"/>
    </row>
    <row r="2" spans="1:21" ht="13.5" customHeight="1">
      <c r="A2" s="85"/>
      <c r="B2" s="85"/>
      <c r="C2" s="85"/>
      <c r="D2" s="85"/>
      <c r="E2" s="85"/>
      <c r="F2" s="85"/>
      <c r="G2" s="85"/>
      <c r="H2" s="85"/>
      <c r="I2" s="85"/>
      <c r="J2" s="85"/>
      <c r="K2" s="85"/>
      <c r="L2" s="85"/>
      <c r="M2" s="85"/>
      <c r="N2" s="85"/>
      <c r="O2" s="85"/>
      <c r="P2" s="85"/>
      <c r="Q2" s="85"/>
      <c r="R2" s="85"/>
      <c r="S2" s="85"/>
      <c r="T2" s="85"/>
      <c r="U2" s="85"/>
    </row>
    <row r="3" spans="1:21" ht="13.5" customHeight="1">
      <c r="A3" s="85"/>
      <c r="B3" s="85"/>
      <c r="C3" s="85"/>
      <c r="D3" s="85"/>
      <c r="E3" s="85"/>
      <c r="F3" s="85"/>
      <c r="G3" s="85"/>
      <c r="H3" s="85"/>
      <c r="I3" s="85"/>
      <c r="J3" s="85"/>
      <c r="K3" s="85"/>
      <c r="L3" s="85"/>
      <c r="M3" s="85"/>
      <c r="N3" s="85"/>
      <c r="O3" s="85"/>
      <c r="P3" s="85"/>
      <c r="Q3" s="85"/>
      <c r="R3" s="85"/>
      <c r="S3" s="85"/>
      <c r="T3" s="85"/>
      <c r="U3" s="85"/>
    </row>
    <row r="4" spans="1:21" ht="13.5" customHeight="1">
      <c r="A4" s="85"/>
      <c r="B4" s="85"/>
      <c r="C4" s="85"/>
      <c r="D4" s="85"/>
      <c r="E4" s="85"/>
      <c r="F4" s="85"/>
      <c r="G4" s="85"/>
      <c r="H4" s="85"/>
      <c r="I4" s="85"/>
      <c r="J4" s="85"/>
      <c r="K4" s="85"/>
      <c r="L4" s="85"/>
      <c r="M4" s="85"/>
      <c r="N4" s="85"/>
      <c r="O4" s="85"/>
      <c r="P4" s="85"/>
      <c r="Q4" s="85"/>
      <c r="R4" s="85"/>
      <c r="S4" s="85"/>
      <c r="T4" s="85"/>
      <c r="U4" s="85"/>
    </row>
    <row r="5" spans="1:21" ht="13.5" customHeight="1">
      <c r="A5" s="85"/>
      <c r="B5" s="85"/>
      <c r="C5" s="85"/>
      <c r="D5" s="85"/>
      <c r="E5" s="85"/>
      <c r="F5" s="85"/>
      <c r="G5" s="85"/>
      <c r="H5" s="85"/>
      <c r="I5" s="85"/>
      <c r="J5" s="85"/>
      <c r="K5" s="85"/>
      <c r="L5" s="85"/>
      <c r="M5" s="85"/>
      <c r="N5" s="85"/>
      <c r="O5" s="85"/>
      <c r="P5" s="85"/>
      <c r="Q5" s="85"/>
      <c r="R5" s="85"/>
      <c r="S5" s="85"/>
      <c r="T5" s="85"/>
      <c r="U5" s="85"/>
    </row>
    <row r="6" spans="1:21" ht="13.5" customHeight="1">
      <c r="A6" s="85"/>
      <c r="B6" s="85"/>
      <c r="C6" s="85"/>
      <c r="D6" s="85"/>
      <c r="E6" s="85"/>
      <c r="F6" s="85"/>
      <c r="G6" s="85"/>
      <c r="H6" s="85"/>
      <c r="I6" s="85"/>
      <c r="J6" s="85"/>
      <c r="K6" s="85"/>
      <c r="L6" s="85"/>
      <c r="M6" s="85"/>
      <c r="N6" s="85"/>
      <c r="O6" s="85"/>
      <c r="P6" s="85"/>
      <c r="Q6" s="85"/>
      <c r="R6" s="85"/>
      <c r="S6" s="85"/>
      <c r="T6" s="85"/>
      <c r="U6" s="85"/>
    </row>
    <row r="7" spans="1:21" ht="13.5" customHeight="1">
      <c r="A7" s="85"/>
      <c r="B7" s="85"/>
      <c r="C7" s="85"/>
      <c r="D7" s="85"/>
      <c r="E7" s="85"/>
      <c r="F7" s="85"/>
      <c r="G7" s="85"/>
      <c r="H7" s="85"/>
      <c r="I7" s="85"/>
      <c r="J7" s="85"/>
      <c r="K7" s="85"/>
      <c r="L7" s="85"/>
      <c r="M7" s="85"/>
      <c r="N7" s="85"/>
      <c r="O7" s="85"/>
      <c r="P7" s="85"/>
      <c r="Q7" s="85"/>
      <c r="R7" s="85"/>
      <c r="S7" s="85"/>
      <c r="T7" s="85"/>
      <c r="U7" s="85"/>
    </row>
    <row r="8" spans="1:21" ht="13.5" customHeight="1">
      <c r="A8" s="85"/>
      <c r="B8" s="85"/>
      <c r="C8" s="85"/>
      <c r="D8" s="85"/>
      <c r="E8" s="85"/>
      <c r="F8" s="85"/>
      <c r="G8" s="85"/>
      <c r="H8" s="85"/>
      <c r="I8" s="85"/>
      <c r="J8" s="85"/>
      <c r="K8" s="85"/>
      <c r="L8" s="85"/>
      <c r="M8" s="85"/>
      <c r="N8" s="85"/>
      <c r="O8" s="85"/>
      <c r="P8" s="85"/>
      <c r="Q8" s="85"/>
      <c r="R8" s="85"/>
      <c r="S8" s="85"/>
      <c r="T8" s="85"/>
      <c r="U8" s="85"/>
    </row>
    <row r="9" spans="1:21" ht="13.5" customHeight="1">
      <c r="A9" s="85"/>
      <c r="B9" s="85"/>
      <c r="C9" s="85"/>
      <c r="D9" s="85"/>
      <c r="E9" s="85"/>
      <c r="F9" s="85"/>
      <c r="G9" s="85"/>
      <c r="H9" s="85"/>
      <c r="I9" s="85"/>
      <c r="J9" s="85"/>
      <c r="K9" s="85"/>
      <c r="L9" s="85"/>
      <c r="M9" s="85"/>
      <c r="N9" s="85"/>
      <c r="O9" s="85"/>
      <c r="P9" s="85"/>
      <c r="Q9" s="85"/>
      <c r="R9" s="85"/>
      <c r="S9" s="85"/>
      <c r="T9" s="85"/>
      <c r="U9" s="85"/>
    </row>
    <row r="10" spans="1:21" ht="13.5" customHeight="1">
      <c r="A10" s="85"/>
      <c r="B10" s="85"/>
      <c r="C10" s="85"/>
      <c r="D10" s="85"/>
      <c r="E10" s="85"/>
      <c r="F10" s="85"/>
      <c r="G10" s="85"/>
      <c r="H10" s="85"/>
      <c r="I10" s="85"/>
      <c r="J10" s="85"/>
      <c r="K10" s="85"/>
      <c r="L10" s="85"/>
      <c r="M10" s="85"/>
      <c r="N10" s="85"/>
      <c r="O10" s="85"/>
      <c r="P10" s="85"/>
      <c r="Q10" s="85"/>
      <c r="R10" s="85"/>
      <c r="S10" s="85"/>
      <c r="T10" s="85"/>
      <c r="U10" s="85"/>
    </row>
    <row r="11" spans="1:21" ht="13.5" customHeight="1">
      <c r="A11" s="85"/>
      <c r="B11" s="85"/>
      <c r="C11" s="85"/>
      <c r="D11" s="85"/>
      <c r="E11" s="85"/>
      <c r="F11" s="85"/>
      <c r="G11" s="85"/>
      <c r="H11" s="85"/>
      <c r="I11" s="85"/>
      <c r="J11" s="85"/>
      <c r="K11" s="85"/>
      <c r="L11" s="85"/>
      <c r="M11" s="85"/>
      <c r="N11" s="85"/>
      <c r="O11" s="85"/>
      <c r="P11" s="85"/>
      <c r="Q11" s="85"/>
      <c r="R11" s="85"/>
      <c r="S11" s="85"/>
      <c r="T11" s="85"/>
      <c r="U11" s="85"/>
    </row>
    <row r="12" spans="1:21" ht="13.5" customHeight="1">
      <c r="A12" s="85"/>
      <c r="B12" s="85"/>
      <c r="C12" s="85"/>
      <c r="D12" s="85"/>
      <c r="E12" s="85"/>
      <c r="F12" s="85"/>
      <c r="G12" s="85"/>
      <c r="H12" s="85"/>
      <c r="I12" s="85"/>
      <c r="J12" s="85"/>
      <c r="K12" s="85"/>
      <c r="L12" s="85"/>
      <c r="M12" s="85"/>
      <c r="N12" s="85"/>
      <c r="O12" s="85"/>
      <c r="P12" s="85"/>
      <c r="Q12" s="85"/>
      <c r="R12" s="85"/>
      <c r="S12" s="85"/>
      <c r="T12" s="85"/>
      <c r="U12" s="85"/>
    </row>
    <row r="13" spans="1:21" ht="13.5" customHeight="1">
      <c r="A13" s="85"/>
      <c r="B13" s="85"/>
      <c r="C13" s="85"/>
      <c r="D13" s="85"/>
      <c r="E13" s="85"/>
      <c r="F13" s="85"/>
      <c r="G13" s="85"/>
      <c r="H13" s="85"/>
      <c r="I13" s="85"/>
      <c r="J13" s="85"/>
      <c r="K13" s="85"/>
      <c r="L13" s="85"/>
      <c r="M13" s="85"/>
      <c r="N13" s="85"/>
      <c r="O13" s="85"/>
      <c r="P13" s="85"/>
      <c r="Q13" s="85"/>
      <c r="R13" s="85"/>
      <c r="S13" s="85"/>
      <c r="T13" s="85"/>
      <c r="U13" s="85"/>
    </row>
    <row r="14" spans="1:21" ht="13.5" customHeight="1">
      <c r="A14" s="85"/>
      <c r="B14" s="85"/>
      <c r="C14" s="85"/>
      <c r="D14" s="85"/>
      <c r="E14" s="85"/>
      <c r="F14" s="85"/>
      <c r="G14" s="85"/>
      <c r="H14" s="85"/>
      <c r="I14" s="85"/>
      <c r="J14" s="85"/>
      <c r="K14" s="85"/>
      <c r="L14" s="85"/>
      <c r="M14" s="85"/>
      <c r="N14" s="85"/>
      <c r="O14" s="85"/>
      <c r="P14" s="85"/>
      <c r="Q14" s="85"/>
      <c r="R14" s="85"/>
      <c r="S14" s="85"/>
      <c r="T14" s="85"/>
      <c r="U14" s="85"/>
    </row>
    <row r="15" spans="1:21" ht="13.5" customHeight="1">
      <c r="A15" s="85"/>
      <c r="B15" s="85"/>
      <c r="C15" s="85"/>
      <c r="D15" s="85"/>
      <c r="E15" s="85"/>
      <c r="F15" s="85"/>
      <c r="G15" s="85"/>
      <c r="H15" s="85"/>
      <c r="I15" s="85"/>
      <c r="J15" s="85"/>
      <c r="K15" s="85"/>
      <c r="L15" s="85"/>
      <c r="M15" s="85"/>
      <c r="N15" s="85"/>
      <c r="O15" s="85"/>
      <c r="P15" s="85"/>
      <c r="Q15" s="85"/>
      <c r="R15" s="85"/>
      <c r="S15" s="85"/>
      <c r="T15" s="85"/>
      <c r="U15" s="85"/>
    </row>
    <row r="16" spans="1:21" ht="13.5" customHeight="1">
      <c r="A16" s="85"/>
      <c r="B16" s="85"/>
      <c r="C16" s="85"/>
      <c r="D16" s="85"/>
      <c r="E16" s="85"/>
      <c r="F16" s="85"/>
      <c r="G16" s="85"/>
      <c r="H16" s="85"/>
      <c r="I16" s="85"/>
      <c r="J16" s="85"/>
      <c r="K16" s="85"/>
      <c r="L16" s="85"/>
      <c r="M16" s="85"/>
      <c r="N16" s="85"/>
      <c r="O16" s="85"/>
      <c r="P16" s="85"/>
      <c r="Q16" s="85"/>
      <c r="R16" s="85"/>
      <c r="S16" s="85"/>
      <c r="T16" s="85"/>
      <c r="U16" s="85"/>
    </row>
    <row r="17" spans="1:21" ht="13.5" customHeight="1">
      <c r="A17" s="85"/>
      <c r="B17" s="85"/>
      <c r="C17" s="85"/>
      <c r="D17" s="85"/>
      <c r="E17" s="85"/>
      <c r="F17" s="85"/>
      <c r="G17" s="85"/>
      <c r="H17" s="85"/>
      <c r="I17" s="85"/>
      <c r="J17" s="85"/>
      <c r="K17" s="85"/>
      <c r="L17" s="85"/>
      <c r="M17" s="85"/>
      <c r="N17" s="85"/>
      <c r="O17" s="85"/>
      <c r="P17" s="85"/>
      <c r="Q17" s="85"/>
      <c r="R17" s="85"/>
      <c r="S17" s="85"/>
      <c r="T17" s="85"/>
      <c r="U17" s="85"/>
    </row>
    <row r="18" spans="1:21" ht="13.5" customHeight="1">
      <c r="A18" s="85"/>
      <c r="B18" s="85"/>
      <c r="C18" s="85"/>
      <c r="D18" s="85"/>
      <c r="E18" s="85"/>
      <c r="F18" s="85"/>
      <c r="G18" s="85"/>
      <c r="H18" s="85"/>
      <c r="I18" s="85"/>
      <c r="J18" s="85"/>
      <c r="K18" s="85"/>
      <c r="L18" s="85"/>
      <c r="M18" s="85"/>
      <c r="N18" s="85"/>
      <c r="O18" s="85"/>
      <c r="P18" s="85"/>
      <c r="Q18" s="85"/>
      <c r="R18" s="85"/>
      <c r="S18" s="85"/>
      <c r="T18" s="85"/>
      <c r="U18" s="85"/>
    </row>
    <row r="19" spans="1:21" ht="13.5" customHeight="1">
      <c r="A19" s="85"/>
      <c r="B19" s="85"/>
      <c r="C19" s="85"/>
      <c r="D19" s="85"/>
      <c r="E19" s="85"/>
      <c r="F19" s="85"/>
      <c r="G19" s="85"/>
      <c r="H19" s="85"/>
      <c r="I19" s="85"/>
      <c r="J19" s="85"/>
      <c r="K19" s="85"/>
      <c r="L19" s="85"/>
      <c r="M19" s="85"/>
      <c r="N19" s="85"/>
      <c r="O19" s="85"/>
      <c r="P19" s="85"/>
      <c r="Q19" s="85"/>
      <c r="R19" s="85"/>
      <c r="S19" s="85"/>
      <c r="T19" s="85"/>
      <c r="U19" s="85"/>
    </row>
    <row r="20" spans="1:21" ht="13.5" customHeight="1">
      <c r="A20" s="85"/>
      <c r="B20" s="85"/>
      <c r="C20" s="85"/>
      <c r="D20" s="85"/>
      <c r="E20" s="85"/>
      <c r="F20" s="85"/>
      <c r="G20" s="85"/>
      <c r="H20" s="85"/>
      <c r="I20" s="85"/>
      <c r="J20" s="85"/>
      <c r="K20" s="85"/>
      <c r="L20" s="85"/>
      <c r="M20" s="85"/>
      <c r="N20" s="85"/>
      <c r="O20" s="85"/>
      <c r="P20" s="85"/>
      <c r="Q20" s="85"/>
      <c r="R20" s="85"/>
      <c r="S20" s="85"/>
      <c r="T20" s="85"/>
      <c r="U20" s="85"/>
    </row>
    <row r="21" spans="1:21" ht="13.5" customHeight="1">
      <c r="A21" s="85"/>
      <c r="B21" s="85"/>
      <c r="C21" s="85"/>
      <c r="D21" s="85"/>
      <c r="E21" s="85"/>
      <c r="F21" s="85"/>
      <c r="G21" s="85"/>
      <c r="H21" s="85"/>
      <c r="I21" s="85"/>
      <c r="J21" s="85"/>
      <c r="K21" s="85"/>
      <c r="L21" s="85"/>
      <c r="M21" s="85"/>
      <c r="N21" s="85"/>
      <c r="O21" s="85"/>
      <c r="P21" s="85"/>
      <c r="Q21" s="85"/>
      <c r="R21" s="85"/>
      <c r="S21" s="85"/>
      <c r="T21" s="85"/>
      <c r="U21" s="85"/>
    </row>
    <row r="22" spans="1:21" ht="13.5" customHeight="1">
      <c r="A22" s="85"/>
      <c r="B22" s="85"/>
      <c r="C22" s="85"/>
      <c r="D22" s="85"/>
      <c r="E22" s="85"/>
      <c r="F22" s="85"/>
      <c r="G22" s="85"/>
      <c r="H22" s="85"/>
      <c r="I22" s="85"/>
      <c r="J22" s="85"/>
      <c r="K22" s="85"/>
      <c r="L22" s="85"/>
      <c r="M22" s="85"/>
      <c r="N22" s="85"/>
      <c r="O22" s="85"/>
      <c r="P22" s="85"/>
      <c r="Q22" s="85"/>
      <c r="R22" s="85"/>
      <c r="S22" s="85"/>
      <c r="T22" s="85"/>
      <c r="U22" s="85"/>
    </row>
    <row r="23" spans="1:21" ht="13.5" customHeight="1">
      <c r="A23" s="85"/>
      <c r="B23" s="85"/>
      <c r="C23" s="85"/>
      <c r="D23" s="85"/>
      <c r="E23" s="85"/>
      <c r="F23" s="85"/>
      <c r="G23" s="85"/>
      <c r="H23" s="85"/>
      <c r="I23" s="85"/>
      <c r="J23" s="85"/>
      <c r="K23" s="85"/>
      <c r="L23" s="85"/>
      <c r="M23" s="85"/>
      <c r="N23" s="85"/>
      <c r="O23" s="85"/>
      <c r="P23" s="85"/>
      <c r="Q23" s="85"/>
      <c r="R23" s="85"/>
      <c r="S23" s="85"/>
      <c r="T23" s="85"/>
      <c r="U23" s="85"/>
    </row>
    <row r="24" spans="1:21" ht="13.5" customHeight="1">
      <c r="A24" s="85"/>
      <c r="B24" s="85"/>
      <c r="C24" s="85"/>
      <c r="D24" s="85"/>
      <c r="E24" s="85"/>
      <c r="F24" s="85"/>
      <c r="G24" s="85"/>
      <c r="H24" s="85"/>
      <c r="I24" s="85"/>
      <c r="J24" s="85"/>
      <c r="K24" s="85"/>
      <c r="L24" s="85"/>
      <c r="M24" s="85"/>
      <c r="N24" s="85"/>
      <c r="O24" s="85"/>
      <c r="P24" s="85"/>
      <c r="Q24" s="85"/>
      <c r="R24" s="85"/>
      <c r="S24" s="85"/>
      <c r="T24" s="85"/>
      <c r="U24" s="85"/>
    </row>
    <row r="25" spans="1:21" ht="13.5" customHeight="1">
      <c r="A25" s="85"/>
      <c r="B25" s="85"/>
      <c r="C25" s="85"/>
      <c r="D25" s="85"/>
      <c r="E25" s="85"/>
      <c r="F25" s="85"/>
      <c r="G25" s="85"/>
      <c r="H25" s="85"/>
      <c r="I25" s="85"/>
      <c r="J25" s="85"/>
      <c r="K25" s="85"/>
      <c r="L25" s="85"/>
      <c r="M25" s="85"/>
      <c r="N25" s="85"/>
      <c r="O25" s="85"/>
      <c r="P25" s="85"/>
      <c r="Q25" s="85"/>
      <c r="R25" s="85"/>
      <c r="S25" s="85"/>
      <c r="T25" s="85"/>
      <c r="U25" s="85"/>
    </row>
    <row r="26" spans="1:21" ht="13.5" customHeight="1">
      <c r="A26" s="85"/>
      <c r="B26" s="85"/>
      <c r="C26" s="85"/>
      <c r="D26" s="85"/>
      <c r="E26" s="85"/>
      <c r="F26" s="85"/>
      <c r="G26" s="85"/>
      <c r="H26" s="85"/>
      <c r="I26" s="85"/>
      <c r="J26" s="85"/>
      <c r="K26" s="85"/>
      <c r="L26" s="85"/>
      <c r="M26" s="85"/>
      <c r="N26" s="85"/>
      <c r="O26" s="85"/>
      <c r="P26" s="85"/>
      <c r="Q26" s="85"/>
      <c r="R26" s="85"/>
      <c r="S26" s="85"/>
      <c r="T26" s="85"/>
      <c r="U26" s="85"/>
    </row>
    <row r="27" spans="1:21" ht="13.5" customHeight="1">
      <c r="A27" s="85"/>
      <c r="B27" s="85"/>
      <c r="C27" s="85"/>
      <c r="D27" s="85"/>
      <c r="E27" s="85"/>
      <c r="F27" s="85"/>
      <c r="G27" s="85"/>
      <c r="H27" s="85"/>
      <c r="I27" s="85"/>
      <c r="J27" s="85"/>
      <c r="K27" s="85"/>
      <c r="L27" s="85"/>
      <c r="M27" s="85"/>
      <c r="N27" s="85"/>
      <c r="O27" s="85"/>
      <c r="P27" s="85"/>
      <c r="Q27" s="85"/>
      <c r="R27" s="85"/>
      <c r="S27" s="85"/>
      <c r="T27" s="85"/>
      <c r="U27" s="85"/>
    </row>
    <row r="28" spans="1:21" ht="13.5" customHeight="1">
      <c r="A28" s="85"/>
      <c r="B28" s="85"/>
      <c r="C28" s="85"/>
      <c r="D28" s="85"/>
      <c r="E28" s="85"/>
      <c r="F28" s="85"/>
      <c r="G28" s="85"/>
      <c r="H28" s="85"/>
      <c r="I28" s="85"/>
      <c r="J28" s="85"/>
      <c r="K28" s="85"/>
      <c r="L28" s="85"/>
      <c r="M28" s="85"/>
      <c r="N28" s="85"/>
      <c r="O28" s="85"/>
      <c r="P28" s="85"/>
      <c r="Q28" s="85"/>
      <c r="R28" s="85"/>
      <c r="S28" s="85"/>
      <c r="T28" s="85"/>
      <c r="U28" s="85"/>
    </row>
    <row r="29" spans="1:21" ht="13.5" customHeight="1">
      <c r="A29" s="85"/>
      <c r="B29" s="85"/>
      <c r="C29" s="85"/>
      <c r="D29" s="85"/>
      <c r="E29" s="85"/>
      <c r="F29" s="85"/>
      <c r="G29" s="85"/>
      <c r="H29" s="85"/>
      <c r="I29" s="85"/>
      <c r="J29" s="85"/>
      <c r="K29" s="85"/>
      <c r="L29" s="85"/>
      <c r="M29" s="85"/>
      <c r="N29" s="85"/>
      <c r="O29" s="85"/>
      <c r="P29" s="85"/>
      <c r="Q29" s="85"/>
      <c r="R29" s="85"/>
      <c r="S29" s="85"/>
      <c r="T29" s="85"/>
      <c r="U29" s="85"/>
    </row>
    <row r="30" spans="1:21" ht="13.5" customHeight="1">
      <c r="A30" s="85"/>
      <c r="B30" s="85"/>
      <c r="C30" s="85"/>
      <c r="D30" s="85"/>
      <c r="E30" s="85"/>
      <c r="F30" s="85"/>
      <c r="G30" s="85"/>
      <c r="H30" s="85"/>
      <c r="I30" s="85"/>
      <c r="J30" s="85"/>
      <c r="K30" s="85"/>
      <c r="L30" s="85"/>
      <c r="M30" s="85"/>
      <c r="N30" s="85"/>
      <c r="O30" s="85"/>
      <c r="P30" s="85"/>
      <c r="Q30" s="85"/>
      <c r="R30" s="85"/>
      <c r="S30" s="85"/>
      <c r="T30" s="85"/>
      <c r="U30" s="85"/>
    </row>
    <row r="31" spans="1:21" ht="13.5" customHeight="1">
      <c r="A31" s="85"/>
      <c r="B31" s="85"/>
      <c r="C31" s="85"/>
      <c r="D31" s="85"/>
      <c r="E31" s="85"/>
      <c r="F31" s="85"/>
      <c r="G31" s="85"/>
      <c r="H31" s="85"/>
      <c r="I31" s="85"/>
      <c r="J31" s="85"/>
      <c r="K31" s="85"/>
      <c r="L31" s="85"/>
      <c r="M31" s="85"/>
      <c r="N31" s="85"/>
      <c r="O31" s="85"/>
      <c r="P31" s="85"/>
      <c r="Q31" s="85"/>
      <c r="R31" s="85"/>
      <c r="S31" s="85"/>
      <c r="T31" s="85"/>
      <c r="U31" s="85"/>
    </row>
    <row r="32" spans="1:21" ht="13.5" customHeight="1">
      <c r="A32" s="85"/>
      <c r="B32" s="85"/>
      <c r="C32" s="85"/>
      <c r="D32" s="85"/>
      <c r="E32" s="85"/>
      <c r="F32" s="85"/>
      <c r="G32" s="85"/>
      <c r="H32" s="85"/>
      <c r="I32" s="85"/>
      <c r="J32" s="85"/>
      <c r="K32" s="85"/>
      <c r="L32" s="85"/>
      <c r="M32" s="85"/>
      <c r="N32" s="85"/>
      <c r="O32" s="85"/>
      <c r="P32" s="85"/>
      <c r="Q32" s="85"/>
      <c r="R32" s="85"/>
      <c r="S32" s="85"/>
      <c r="T32" s="85"/>
      <c r="U32" s="85"/>
    </row>
    <row r="33" spans="1:21" ht="13.5" customHeight="1">
      <c r="A33" s="85"/>
      <c r="B33" s="85"/>
      <c r="C33" s="85"/>
      <c r="D33" s="85"/>
      <c r="E33" s="85"/>
      <c r="F33" s="85"/>
      <c r="G33" s="85"/>
      <c r="H33" s="85"/>
      <c r="I33" s="85"/>
      <c r="J33" s="85"/>
      <c r="K33" s="85"/>
      <c r="L33" s="85"/>
      <c r="M33" s="85"/>
      <c r="N33" s="85"/>
      <c r="O33" s="85"/>
      <c r="P33" s="85"/>
      <c r="Q33" s="85"/>
      <c r="R33" s="85"/>
      <c r="S33" s="85"/>
      <c r="T33" s="85"/>
      <c r="U33" s="85"/>
    </row>
    <row r="34" spans="1:21" ht="13.5" customHeight="1">
      <c r="A34" s="85"/>
      <c r="B34" s="85"/>
      <c r="C34" s="85"/>
      <c r="D34" s="85"/>
      <c r="E34" s="85"/>
      <c r="F34" s="85"/>
      <c r="G34" s="85"/>
      <c r="H34" s="85"/>
      <c r="I34" s="85"/>
      <c r="J34" s="85"/>
      <c r="K34" s="85"/>
      <c r="L34" s="85"/>
      <c r="M34" s="85"/>
      <c r="N34" s="85"/>
      <c r="O34" s="85"/>
      <c r="P34" s="85"/>
      <c r="Q34" s="85"/>
      <c r="R34" s="85"/>
      <c r="S34" s="85"/>
      <c r="T34" s="85"/>
      <c r="U34" s="85"/>
    </row>
    <row r="35" spans="1:21" ht="13.5" customHeight="1">
      <c r="A35" s="85"/>
      <c r="B35" s="85"/>
      <c r="C35" s="85"/>
      <c r="D35" s="85"/>
      <c r="E35" s="85"/>
      <c r="F35" s="85"/>
      <c r="G35" s="85"/>
      <c r="H35" s="85"/>
      <c r="I35" s="85"/>
      <c r="J35" s="85"/>
      <c r="K35" s="85"/>
      <c r="L35" s="85"/>
      <c r="M35" s="85"/>
      <c r="N35" s="85"/>
      <c r="O35" s="85"/>
      <c r="P35" s="85"/>
      <c r="Q35" s="85"/>
      <c r="R35" s="85"/>
      <c r="S35" s="85"/>
      <c r="T35" s="85"/>
      <c r="U35" s="85"/>
    </row>
    <row r="36" spans="1:21" ht="13.5" customHeight="1">
      <c r="A36" s="85"/>
      <c r="B36" s="85"/>
      <c r="C36" s="85"/>
      <c r="D36" s="85"/>
      <c r="E36" s="85"/>
      <c r="F36" s="85"/>
      <c r="G36" s="85"/>
      <c r="H36" s="85"/>
      <c r="I36" s="85"/>
      <c r="J36" s="85"/>
      <c r="K36" s="85"/>
      <c r="L36" s="85"/>
      <c r="M36" s="85"/>
      <c r="N36" s="85"/>
      <c r="O36" s="85"/>
      <c r="P36" s="85"/>
      <c r="Q36" s="85"/>
      <c r="R36" s="85"/>
      <c r="S36" s="85"/>
      <c r="T36" s="85"/>
      <c r="U36" s="85"/>
    </row>
    <row r="37" spans="1:21" ht="13.5" customHeight="1">
      <c r="A37" s="85"/>
      <c r="B37" s="85"/>
      <c r="C37" s="85"/>
      <c r="D37" s="85"/>
      <c r="E37" s="85"/>
      <c r="F37" s="85"/>
      <c r="G37" s="85"/>
      <c r="H37" s="85"/>
      <c r="I37" s="85"/>
      <c r="J37" s="85"/>
      <c r="K37" s="85"/>
      <c r="L37" s="85"/>
      <c r="M37" s="85"/>
      <c r="N37" s="85"/>
      <c r="O37" s="85"/>
      <c r="P37" s="85"/>
      <c r="Q37" s="85"/>
      <c r="R37" s="85"/>
      <c r="S37" s="85"/>
      <c r="T37" s="85"/>
      <c r="U37" s="85"/>
    </row>
    <row r="38" spans="1:21" ht="13.5" customHeight="1">
      <c r="A38" s="85"/>
      <c r="B38" s="85"/>
      <c r="C38" s="85"/>
      <c r="D38" s="85"/>
      <c r="E38" s="85"/>
      <c r="F38" s="85"/>
      <c r="G38" s="85"/>
      <c r="H38" s="85"/>
      <c r="I38" s="85"/>
      <c r="J38" s="85"/>
      <c r="K38" s="85"/>
      <c r="L38" s="85"/>
      <c r="M38" s="85"/>
      <c r="N38" s="85"/>
      <c r="O38" s="85"/>
      <c r="P38" s="85"/>
      <c r="Q38" s="85"/>
      <c r="R38" s="85"/>
      <c r="S38" s="85"/>
      <c r="T38" s="85"/>
      <c r="U38" s="85"/>
    </row>
    <row r="39" spans="1:21" ht="13.5" customHeight="1">
      <c r="A39" s="85"/>
      <c r="B39" s="85"/>
      <c r="C39" s="85"/>
      <c r="D39" s="85"/>
      <c r="E39" s="85"/>
      <c r="F39" s="85"/>
      <c r="G39" s="85"/>
      <c r="H39" s="85"/>
      <c r="I39" s="85"/>
      <c r="J39" s="85"/>
      <c r="K39" s="85"/>
      <c r="L39" s="85"/>
      <c r="M39" s="85"/>
      <c r="N39" s="85"/>
      <c r="O39" s="85"/>
      <c r="P39" s="85"/>
      <c r="Q39" s="85"/>
      <c r="R39" s="85"/>
      <c r="S39" s="85"/>
      <c r="T39" s="85"/>
      <c r="U39" s="85"/>
    </row>
    <row r="40" spans="1:21" ht="13.5" customHeight="1">
      <c r="A40" s="85"/>
      <c r="B40" s="85"/>
      <c r="C40" s="85"/>
      <c r="D40" s="85"/>
      <c r="E40" s="85"/>
      <c r="F40" s="85"/>
      <c r="G40" s="85"/>
      <c r="H40" s="85"/>
      <c r="I40" s="85"/>
      <c r="J40" s="85"/>
      <c r="K40" s="85"/>
      <c r="L40" s="85"/>
      <c r="M40" s="85"/>
      <c r="N40" s="85"/>
      <c r="O40" s="85"/>
      <c r="P40" s="85"/>
      <c r="Q40" s="85"/>
      <c r="R40" s="85"/>
      <c r="S40" s="85"/>
      <c r="T40" s="85"/>
      <c r="U40" s="85"/>
    </row>
    <row r="41" spans="1:21" ht="13.5" customHeight="1">
      <c r="A41" s="85"/>
      <c r="B41" s="85"/>
      <c r="C41" s="85"/>
      <c r="D41" s="85"/>
      <c r="E41" s="85"/>
      <c r="F41" s="85"/>
      <c r="G41" s="85"/>
      <c r="H41" s="85"/>
      <c r="I41" s="85"/>
      <c r="J41" s="85"/>
      <c r="K41" s="85"/>
      <c r="L41" s="85"/>
      <c r="M41" s="85"/>
      <c r="N41" s="85"/>
      <c r="O41" s="85"/>
      <c r="P41" s="85"/>
      <c r="Q41" s="85"/>
      <c r="R41" s="85"/>
      <c r="S41" s="85"/>
      <c r="T41" s="85"/>
      <c r="U41" s="85"/>
    </row>
    <row r="42" spans="1:21" ht="13.5" customHeight="1">
      <c r="A42" s="85"/>
      <c r="B42" s="85"/>
      <c r="C42" s="85"/>
      <c r="D42" s="85"/>
      <c r="E42" s="85"/>
      <c r="F42" s="85"/>
      <c r="G42" s="85"/>
      <c r="H42" s="85"/>
      <c r="I42" s="85"/>
      <c r="J42" s="85"/>
      <c r="K42" s="85"/>
      <c r="L42" s="85"/>
      <c r="M42" s="85"/>
      <c r="N42" s="85"/>
      <c r="O42" s="85"/>
      <c r="P42" s="85"/>
      <c r="Q42" s="85"/>
      <c r="R42" s="85"/>
      <c r="S42" s="85"/>
      <c r="T42" s="85"/>
      <c r="U42" s="85"/>
    </row>
    <row r="43" spans="1:21" ht="30.75" customHeight="1">
      <c r="A43" s="85"/>
      <c r="B43" s="85"/>
      <c r="C43" s="85"/>
      <c r="D43" s="85"/>
      <c r="E43" s="85"/>
      <c r="F43" s="85"/>
      <c r="G43" s="85"/>
      <c r="H43" s="85"/>
      <c r="I43" s="85"/>
      <c r="J43" s="85"/>
      <c r="K43" s="85"/>
      <c r="L43" s="85"/>
      <c r="M43" s="85"/>
      <c r="N43" s="85"/>
      <c r="O43" s="243" t="s">
        <v>19</v>
      </c>
      <c r="P43" s="85"/>
      <c r="Q43" s="85"/>
      <c r="R43" s="85"/>
      <c r="S43" s="85"/>
      <c r="T43" s="85"/>
      <c r="U43" s="85"/>
    </row>
    <row r="44" spans="1:21" ht="30.75" customHeight="1">
      <c r="A44" s="85"/>
      <c r="B44" s="207" t="s">
        <v>23</v>
      </c>
      <c r="C44" s="213"/>
      <c r="D44" s="213"/>
      <c r="E44" s="221"/>
      <c r="F44" s="221"/>
      <c r="G44" s="221"/>
      <c r="H44" s="221"/>
      <c r="I44" s="221"/>
      <c r="J44" s="224" t="s">
        <v>13</v>
      </c>
      <c r="K44" s="226" t="s">
        <v>521</v>
      </c>
      <c r="L44" s="235" t="s">
        <v>522</v>
      </c>
      <c r="M44" s="235" t="s">
        <v>523</v>
      </c>
      <c r="N44" s="235" t="s">
        <v>524</v>
      </c>
      <c r="O44" s="244" t="s">
        <v>525</v>
      </c>
      <c r="P44" s="85"/>
      <c r="Q44" s="85"/>
      <c r="R44" s="85"/>
      <c r="S44" s="85"/>
      <c r="T44" s="85"/>
      <c r="U44" s="85"/>
    </row>
    <row r="45" spans="1:21" ht="30.75" customHeight="1">
      <c r="A45" s="85"/>
      <c r="B45" s="1094" t="s">
        <v>24</v>
      </c>
      <c r="C45" s="1095"/>
      <c r="D45" s="216"/>
      <c r="E45" s="1108" t="s">
        <v>22</v>
      </c>
      <c r="F45" s="1108"/>
      <c r="G45" s="1108"/>
      <c r="H45" s="1108"/>
      <c r="I45" s="1108"/>
      <c r="J45" s="1109"/>
      <c r="K45" s="227">
        <v>5730</v>
      </c>
      <c r="L45" s="236">
        <v>7154</v>
      </c>
      <c r="M45" s="236">
        <v>7068</v>
      </c>
      <c r="N45" s="236">
        <v>7070</v>
      </c>
      <c r="O45" s="245">
        <v>7140</v>
      </c>
      <c r="P45" s="85"/>
      <c r="Q45" s="85"/>
      <c r="R45" s="85"/>
      <c r="S45" s="85"/>
      <c r="T45" s="85"/>
      <c r="U45" s="85"/>
    </row>
    <row r="46" spans="1:21" ht="30.75" customHeight="1">
      <c r="A46" s="85"/>
      <c r="B46" s="1096"/>
      <c r="C46" s="1097"/>
      <c r="D46" s="217"/>
      <c r="E46" s="1100" t="s">
        <v>29</v>
      </c>
      <c r="F46" s="1100"/>
      <c r="G46" s="1100"/>
      <c r="H46" s="1100"/>
      <c r="I46" s="1100"/>
      <c r="J46" s="1101"/>
      <c r="K46" s="228" t="s">
        <v>192</v>
      </c>
      <c r="L46" s="237" t="s">
        <v>192</v>
      </c>
      <c r="M46" s="237" t="s">
        <v>192</v>
      </c>
      <c r="N46" s="237" t="s">
        <v>192</v>
      </c>
      <c r="O46" s="246" t="s">
        <v>192</v>
      </c>
      <c r="P46" s="85"/>
      <c r="Q46" s="85"/>
      <c r="R46" s="85"/>
      <c r="S46" s="85"/>
      <c r="T46" s="85"/>
      <c r="U46" s="85"/>
    </row>
    <row r="47" spans="1:21" ht="30.75" customHeight="1">
      <c r="A47" s="85"/>
      <c r="B47" s="1096"/>
      <c r="C47" s="1097"/>
      <c r="D47" s="217"/>
      <c r="E47" s="1100" t="s">
        <v>32</v>
      </c>
      <c r="F47" s="1100"/>
      <c r="G47" s="1100"/>
      <c r="H47" s="1100"/>
      <c r="I47" s="1100"/>
      <c r="J47" s="1101"/>
      <c r="K47" s="228" t="s">
        <v>192</v>
      </c>
      <c r="L47" s="237" t="s">
        <v>192</v>
      </c>
      <c r="M47" s="237" t="s">
        <v>192</v>
      </c>
      <c r="N47" s="237" t="s">
        <v>192</v>
      </c>
      <c r="O47" s="246" t="s">
        <v>192</v>
      </c>
      <c r="P47" s="85"/>
      <c r="Q47" s="85"/>
      <c r="R47" s="85"/>
      <c r="S47" s="85"/>
      <c r="T47" s="85"/>
      <c r="U47" s="85"/>
    </row>
    <row r="48" spans="1:21" ht="30.75" customHeight="1">
      <c r="A48" s="85"/>
      <c r="B48" s="1096"/>
      <c r="C48" s="1097"/>
      <c r="D48" s="217"/>
      <c r="E48" s="1100" t="s">
        <v>38</v>
      </c>
      <c r="F48" s="1100"/>
      <c r="G48" s="1100"/>
      <c r="H48" s="1100"/>
      <c r="I48" s="1100"/>
      <c r="J48" s="1101"/>
      <c r="K48" s="228">
        <v>2240</v>
      </c>
      <c r="L48" s="237">
        <v>1426</v>
      </c>
      <c r="M48" s="237">
        <v>1505</v>
      </c>
      <c r="N48" s="237">
        <v>1318</v>
      </c>
      <c r="O48" s="246">
        <v>1353</v>
      </c>
      <c r="P48" s="85"/>
      <c r="Q48" s="85"/>
      <c r="R48" s="85"/>
      <c r="S48" s="85"/>
      <c r="T48" s="85"/>
      <c r="U48" s="85"/>
    </row>
    <row r="49" spans="1:21" ht="30.75" customHeight="1">
      <c r="A49" s="85"/>
      <c r="B49" s="1096"/>
      <c r="C49" s="1097"/>
      <c r="D49" s="217"/>
      <c r="E49" s="1100" t="s">
        <v>0</v>
      </c>
      <c r="F49" s="1100"/>
      <c r="G49" s="1100"/>
      <c r="H49" s="1100"/>
      <c r="I49" s="1100"/>
      <c r="J49" s="1101"/>
      <c r="K49" s="228">
        <v>112</v>
      </c>
      <c r="L49" s="237">
        <v>63</v>
      </c>
      <c r="M49" s="237">
        <v>43</v>
      </c>
      <c r="N49" s="237">
        <v>39</v>
      </c>
      <c r="O49" s="246" t="s">
        <v>192</v>
      </c>
      <c r="P49" s="85"/>
      <c r="Q49" s="85"/>
      <c r="R49" s="85"/>
      <c r="S49" s="85"/>
      <c r="T49" s="85"/>
      <c r="U49" s="85"/>
    </row>
    <row r="50" spans="1:21" ht="30.75" customHeight="1">
      <c r="A50" s="85"/>
      <c r="B50" s="1096"/>
      <c r="C50" s="1097"/>
      <c r="D50" s="217"/>
      <c r="E50" s="1100" t="s">
        <v>40</v>
      </c>
      <c r="F50" s="1100"/>
      <c r="G50" s="1100"/>
      <c r="H50" s="1100"/>
      <c r="I50" s="1100"/>
      <c r="J50" s="1101"/>
      <c r="K50" s="228">
        <v>547</v>
      </c>
      <c r="L50" s="237">
        <v>522</v>
      </c>
      <c r="M50" s="237">
        <v>300</v>
      </c>
      <c r="N50" s="237">
        <v>517</v>
      </c>
      <c r="O50" s="246">
        <v>572</v>
      </c>
      <c r="P50" s="85"/>
      <c r="Q50" s="85"/>
      <c r="R50" s="85"/>
      <c r="S50" s="85"/>
      <c r="T50" s="85"/>
      <c r="U50" s="85"/>
    </row>
    <row r="51" spans="1:21" ht="30.75" customHeight="1">
      <c r="A51" s="85"/>
      <c r="B51" s="1098"/>
      <c r="C51" s="1099"/>
      <c r="D51" s="218"/>
      <c r="E51" s="1100" t="s">
        <v>44</v>
      </c>
      <c r="F51" s="1100"/>
      <c r="G51" s="1100"/>
      <c r="H51" s="1100"/>
      <c r="I51" s="1100"/>
      <c r="J51" s="1101"/>
      <c r="K51" s="228" t="s">
        <v>192</v>
      </c>
      <c r="L51" s="237" t="s">
        <v>192</v>
      </c>
      <c r="M51" s="237" t="s">
        <v>192</v>
      </c>
      <c r="N51" s="237" t="s">
        <v>192</v>
      </c>
      <c r="O51" s="246" t="s">
        <v>192</v>
      </c>
      <c r="P51" s="85"/>
      <c r="Q51" s="85"/>
      <c r="R51" s="85"/>
      <c r="S51" s="85"/>
      <c r="T51" s="85"/>
      <c r="U51" s="85"/>
    </row>
    <row r="52" spans="1:21" ht="30.75" customHeight="1">
      <c r="A52" s="85"/>
      <c r="B52" s="1102" t="s">
        <v>46</v>
      </c>
      <c r="C52" s="1103"/>
      <c r="D52" s="218"/>
      <c r="E52" s="1100" t="s">
        <v>49</v>
      </c>
      <c r="F52" s="1100"/>
      <c r="G52" s="1100"/>
      <c r="H52" s="1100"/>
      <c r="I52" s="1100"/>
      <c r="J52" s="1101"/>
      <c r="K52" s="228">
        <v>7563</v>
      </c>
      <c r="L52" s="237">
        <v>7720</v>
      </c>
      <c r="M52" s="237">
        <v>7866</v>
      </c>
      <c r="N52" s="237">
        <v>7862</v>
      </c>
      <c r="O52" s="246">
        <v>7795</v>
      </c>
      <c r="P52" s="85"/>
      <c r="Q52" s="85"/>
      <c r="R52" s="85"/>
      <c r="S52" s="85"/>
      <c r="T52" s="85"/>
      <c r="U52" s="85"/>
    </row>
    <row r="53" spans="1:21" ht="30.75" customHeight="1">
      <c r="A53" s="85"/>
      <c r="B53" s="1104" t="s">
        <v>50</v>
      </c>
      <c r="C53" s="1105"/>
      <c r="D53" s="219"/>
      <c r="E53" s="1106" t="s">
        <v>53</v>
      </c>
      <c r="F53" s="1106"/>
      <c r="G53" s="1106"/>
      <c r="H53" s="1106"/>
      <c r="I53" s="1106"/>
      <c r="J53" s="1107"/>
      <c r="K53" s="229">
        <v>1066</v>
      </c>
      <c r="L53" s="238">
        <v>1445</v>
      </c>
      <c r="M53" s="238">
        <v>1050</v>
      </c>
      <c r="N53" s="238">
        <v>1082</v>
      </c>
      <c r="O53" s="247">
        <v>1270</v>
      </c>
      <c r="P53" s="85"/>
      <c r="Q53" s="85"/>
      <c r="R53" s="85"/>
      <c r="S53" s="85"/>
      <c r="T53" s="85"/>
      <c r="U53" s="85"/>
    </row>
    <row r="54" spans="1:21" ht="24" customHeight="1">
      <c r="A54" s="85"/>
      <c r="B54" s="208" t="s">
        <v>57</v>
      </c>
      <c r="C54" s="85"/>
      <c r="D54" s="85"/>
      <c r="E54" s="85"/>
      <c r="F54" s="85"/>
      <c r="G54" s="85"/>
      <c r="H54" s="85"/>
      <c r="I54" s="85"/>
      <c r="J54" s="85"/>
      <c r="K54" s="85"/>
      <c r="L54" s="85"/>
      <c r="M54" s="85"/>
      <c r="N54" s="85"/>
      <c r="O54" s="85"/>
      <c r="P54" s="85"/>
      <c r="Q54" s="85"/>
      <c r="R54" s="85"/>
      <c r="S54" s="85"/>
      <c r="T54" s="85"/>
      <c r="U54" s="85"/>
    </row>
    <row r="55" spans="1:21" ht="24" customHeight="1">
      <c r="A55" s="85"/>
      <c r="B55" s="208" t="s">
        <v>62</v>
      </c>
      <c r="C55" s="85"/>
      <c r="D55" s="85"/>
      <c r="E55" s="85"/>
      <c r="F55" s="85"/>
      <c r="G55" s="85"/>
      <c r="H55" s="85"/>
      <c r="I55" s="85"/>
      <c r="J55" s="85"/>
      <c r="K55" s="85"/>
      <c r="L55" s="85"/>
      <c r="M55" s="85"/>
      <c r="N55" s="85"/>
      <c r="O55" s="85"/>
      <c r="P55" s="85"/>
      <c r="Q55" s="85"/>
      <c r="R55" s="85"/>
      <c r="S55" s="85"/>
      <c r="T55" s="85"/>
      <c r="U55" s="85"/>
    </row>
    <row r="56" spans="1:21" ht="24" customHeight="1">
      <c r="A56" s="85"/>
      <c r="B56" s="209" t="s">
        <v>3</v>
      </c>
      <c r="C56" s="214"/>
      <c r="D56" s="214"/>
      <c r="E56" s="214"/>
      <c r="F56" s="214"/>
      <c r="G56" s="214"/>
      <c r="H56" s="214"/>
      <c r="I56" s="214"/>
      <c r="J56" s="214"/>
      <c r="K56" s="230"/>
      <c r="L56" s="230"/>
      <c r="M56" s="230"/>
      <c r="N56" s="230"/>
      <c r="O56" s="248" t="s">
        <v>528</v>
      </c>
      <c r="P56" s="85"/>
      <c r="Q56" s="85"/>
      <c r="R56" s="85"/>
      <c r="S56" s="85"/>
      <c r="T56" s="85"/>
      <c r="U56" s="85"/>
    </row>
    <row r="57" spans="1:21" ht="31.5" customHeight="1">
      <c r="A57" s="85"/>
      <c r="B57" s="210"/>
      <c r="C57" s="215"/>
      <c r="D57" s="215"/>
      <c r="E57" s="222"/>
      <c r="F57" s="222"/>
      <c r="G57" s="222"/>
      <c r="H57" s="222"/>
      <c r="I57" s="222"/>
      <c r="J57" s="225" t="s">
        <v>13</v>
      </c>
      <c r="K57" s="231" t="s">
        <v>521</v>
      </c>
      <c r="L57" s="239" t="s">
        <v>522</v>
      </c>
      <c r="M57" s="239" t="s">
        <v>523</v>
      </c>
      <c r="N57" s="239" t="s">
        <v>524</v>
      </c>
      <c r="O57" s="249" t="s">
        <v>525</v>
      </c>
      <c r="P57" s="85"/>
      <c r="Q57" s="85"/>
      <c r="R57" s="85"/>
      <c r="S57" s="85"/>
      <c r="T57" s="85"/>
      <c r="U57" s="85"/>
    </row>
    <row r="58" spans="1:21" ht="31.5" customHeight="1">
      <c r="B58" s="1088" t="s">
        <v>70</v>
      </c>
      <c r="C58" s="1089"/>
      <c r="D58" s="1079" t="s">
        <v>73</v>
      </c>
      <c r="E58" s="1080"/>
      <c r="F58" s="1080"/>
      <c r="G58" s="1080"/>
      <c r="H58" s="1080"/>
      <c r="I58" s="1080"/>
      <c r="J58" s="1081"/>
      <c r="K58" s="232"/>
      <c r="L58" s="240"/>
      <c r="M58" s="240"/>
      <c r="N58" s="240"/>
      <c r="O58" s="250"/>
    </row>
    <row r="59" spans="1:21" ht="31.5" customHeight="1">
      <c r="B59" s="1090"/>
      <c r="C59" s="1091"/>
      <c r="D59" s="1082" t="s">
        <v>10</v>
      </c>
      <c r="E59" s="1083"/>
      <c r="F59" s="1083"/>
      <c r="G59" s="1083"/>
      <c r="H59" s="1083"/>
      <c r="I59" s="1083"/>
      <c r="J59" s="1084"/>
      <c r="K59" s="233"/>
      <c r="L59" s="241"/>
      <c r="M59" s="241"/>
      <c r="N59" s="241"/>
      <c r="O59" s="251"/>
    </row>
    <row r="60" spans="1:21" ht="31.5" customHeight="1">
      <c r="B60" s="1092"/>
      <c r="C60" s="1093"/>
      <c r="D60" s="1085" t="s">
        <v>75</v>
      </c>
      <c r="E60" s="1086"/>
      <c r="F60" s="1086"/>
      <c r="G60" s="1086"/>
      <c r="H60" s="1086"/>
      <c r="I60" s="1086"/>
      <c r="J60" s="1087"/>
      <c r="K60" s="234"/>
      <c r="L60" s="242"/>
      <c r="M60" s="242"/>
      <c r="N60" s="242"/>
      <c r="O60" s="252"/>
    </row>
    <row r="61" spans="1:21" ht="24" customHeight="1">
      <c r="B61" s="211"/>
      <c r="C61" s="211"/>
      <c r="D61" s="220" t="s">
        <v>45</v>
      </c>
      <c r="E61" s="223"/>
      <c r="F61" s="223"/>
      <c r="G61" s="223"/>
      <c r="H61" s="223"/>
      <c r="I61" s="223"/>
      <c r="J61" s="223"/>
      <c r="K61" s="223"/>
      <c r="L61" s="223"/>
      <c r="M61" s="223"/>
      <c r="N61" s="223"/>
      <c r="O61" s="223"/>
    </row>
    <row r="62" spans="1:21" ht="24" customHeight="1">
      <c r="B62" s="212"/>
      <c r="C62" s="212"/>
      <c r="D62" s="220" t="s">
        <v>39</v>
      </c>
      <c r="E62" s="223"/>
      <c r="F62" s="223"/>
      <c r="G62" s="223"/>
      <c r="H62" s="223"/>
      <c r="I62" s="223"/>
      <c r="J62" s="223"/>
      <c r="K62" s="223"/>
      <c r="L62" s="223"/>
      <c r="M62" s="223"/>
      <c r="N62" s="223"/>
      <c r="O62" s="223"/>
    </row>
    <row r="63" spans="1:21" ht="24" customHeight="1">
      <c r="A63" s="85"/>
      <c r="B63" s="208"/>
      <c r="C63" s="85"/>
      <c r="D63" s="85"/>
      <c r="E63" s="85"/>
      <c r="F63" s="85"/>
      <c r="G63" s="85"/>
      <c r="H63" s="85"/>
      <c r="I63" s="85"/>
      <c r="J63" s="85"/>
      <c r="K63" s="85"/>
      <c r="L63" s="85"/>
      <c r="M63" s="85"/>
      <c r="N63" s="85"/>
      <c r="O63" s="85"/>
      <c r="P63" s="85"/>
      <c r="Q63" s="85"/>
      <c r="R63" s="85"/>
      <c r="S63" s="85"/>
      <c r="T63" s="85"/>
      <c r="U63" s="85"/>
    </row>
    <row r="64" spans="1:21" ht="24" customHeight="1">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s5tnBoCUgAIkI7z+Uh0zfcOY/T0Vg+fIi9Z2ETxl2yUVd51GuoftsBMkRpGGrDh2rABe3QK5Mv5i3kVuXFl0dg==" saltValue="z8tpgdy4N+ghwid0fpVjM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55" zoomScaleNormal="55" zoomScaleSheetLayoutView="100" workbookViewId="0">
      <selection activeCell="M47" sqref="M47"/>
    </sheetView>
  </sheetViews>
  <sheetFormatPr defaultColWidth="0" defaultRowHeight="13.5" customHeight="1" zeroHeight="1"/>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19</v>
      </c>
    </row>
    <row r="40" spans="2:13" ht="27.75" customHeight="1">
      <c r="B40" s="207" t="s">
        <v>23</v>
      </c>
      <c r="C40" s="213"/>
      <c r="D40" s="213"/>
      <c r="E40" s="221"/>
      <c r="F40" s="221"/>
      <c r="G40" s="221"/>
      <c r="H40" s="224" t="s">
        <v>13</v>
      </c>
      <c r="I40" s="226" t="s">
        <v>521</v>
      </c>
      <c r="J40" s="235" t="s">
        <v>522</v>
      </c>
      <c r="K40" s="235" t="s">
        <v>523</v>
      </c>
      <c r="L40" s="235" t="s">
        <v>524</v>
      </c>
      <c r="M40" s="264" t="s">
        <v>525</v>
      </c>
    </row>
    <row r="41" spans="2:13" ht="27.75" customHeight="1">
      <c r="B41" s="1094" t="s">
        <v>34</v>
      </c>
      <c r="C41" s="1095"/>
      <c r="D41" s="216"/>
      <c r="E41" s="1119" t="s">
        <v>76</v>
      </c>
      <c r="F41" s="1119"/>
      <c r="G41" s="1119"/>
      <c r="H41" s="1120"/>
      <c r="I41" s="257">
        <v>69967</v>
      </c>
      <c r="J41" s="261">
        <v>67903</v>
      </c>
      <c r="K41" s="261">
        <v>68214</v>
      </c>
      <c r="L41" s="261">
        <v>68128</v>
      </c>
      <c r="M41" s="265">
        <v>67042</v>
      </c>
    </row>
    <row r="42" spans="2:13" ht="27.75" customHeight="1">
      <c r="B42" s="1096"/>
      <c r="C42" s="1097"/>
      <c r="D42" s="217"/>
      <c r="E42" s="1110" t="s">
        <v>84</v>
      </c>
      <c r="F42" s="1110"/>
      <c r="G42" s="1110"/>
      <c r="H42" s="1111"/>
      <c r="I42" s="258">
        <v>7478</v>
      </c>
      <c r="J42" s="262">
        <v>6940</v>
      </c>
      <c r="K42" s="262">
        <v>6624</v>
      </c>
      <c r="L42" s="262">
        <v>6090</v>
      </c>
      <c r="M42" s="266">
        <v>5498</v>
      </c>
    </row>
    <row r="43" spans="2:13" ht="27.75" customHeight="1">
      <c r="B43" s="1096"/>
      <c r="C43" s="1097"/>
      <c r="D43" s="217"/>
      <c r="E43" s="1110" t="s">
        <v>85</v>
      </c>
      <c r="F43" s="1110"/>
      <c r="G43" s="1110"/>
      <c r="H43" s="1111"/>
      <c r="I43" s="258">
        <v>21889</v>
      </c>
      <c r="J43" s="262">
        <v>19341</v>
      </c>
      <c r="K43" s="262">
        <v>19380</v>
      </c>
      <c r="L43" s="262">
        <v>18504</v>
      </c>
      <c r="M43" s="266">
        <v>17372</v>
      </c>
    </row>
    <row r="44" spans="2:13" ht="27.75" customHeight="1">
      <c r="B44" s="1096"/>
      <c r="C44" s="1097"/>
      <c r="D44" s="217"/>
      <c r="E44" s="1110" t="s">
        <v>14</v>
      </c>
      <c r="F44" s="1110"/>
      <c r="G44" s="1110"/>
      <c r="H44" s="1111"/>
      <c r="I44" s="258">
        <v>145</v>
      </c>
      <c r="J44" s="262">
        <v>81</v>
      </c>
      <c r="K44" s="262">
        <v>38</v>
      </c>
      <c r="L44" s="262" t="s">
        <v>192</v>
      </c>
      <c r="M44" s="266" t="s">
        <v>192</v>
      </c>
    </row>
    <row r="45" spans="2:13" ht="27.75" customHeight="1">
      <c r="B45" s="1096"/>
      <c r="C45" s="1097"/>
      <c r="D45" s="217"/>
      <c r="E45" s="1110" t="s">
        <v>88</v>
      </c>
      <c r="F45" s="1110"/>
      <c r="G45" s="1110"/>
      <c r="H45" s="1111"/>
      <c r="I45" s="258">
        <v>6207</v>
      </c>
      <c r="J45" s="262">
        <v>5837</v>
      </c>
      <c r="K45" s="262">
        <v>5482</v>
      </c>
      <c r="L45" s="262">
        <v>5209</v>
      </c>
      <c r="M45" s="266">
        <v>5035</v>
      </c>
    </row>
    <row r="46" spans="2:13" ht="27.75" customHeight="1">
      <c r="B46" s="1096"/>
      <c r="C46" s="1097"/>
      <c r="D46" s="218"/>
      <c r="E46" s="1110" t="s">
        <v>87</v>
      </c>
      <c r="F46" s="1110"/>
      <c r="G46" s="1110"/>
      <c r="H46" s="1111"/>
      <c r="I46" s="258">
        <v>2</v>
      </c>
      <c r="J46" s="262">
        <v>1</v>
      </c>
      <c r="K46" s="262">
        <v>2</v>
      </c>
      <c r="L46" s="262">
        <v>3</v>
      </c>
      <c r="M46" s="266">
        <v>1</v>
      </c>
    </row>
    <row r="47" spans="2:13" ht="27.75" customHeight="1">
      <c r="B47" s="1096"/>
      <c r="C47" s="1097"/>
      <c r="D47" s="254"/>
      <c r="E47" s="1116" t="s">
        <v>90</v>
      </c>
      <c r="F47" s="1117"/>
      <c r="G47" s="1117"/>
      <c r="H47" s="1118"/>
      <c r="I47" s="258" t="s">
        <v>192</v>
      </c>
      <c r="J47" s="262" t="s">
        <v>192</v>
      </c>
      <c r="K47" s="262" t="s">
        <v>192</v>
      </c>
      <c r="L47" s="262" t="s">
        <v>192</v>
      </c>
      <c r="M47" s="266" t="s">
        <v>192</v>
      </c>
    </row>
    <row r="48" spans="2:13" ht="27.75" customHeight="1">
      <c r="B48" s="1096"/>
      <c r="C48" s="1097"/>
      <c r="D48" s="217"/>
      <c r="E48" s="1110" t="s">
        <v>58</v>
      </c>
      <c r="F48" s="1110"/>
      <c r="G48" s="1110"/>
      <c r="H48" s="1111"/>
      <c r="I48" s="258" t="s">
        <v>192</v>
      </c>
      <c r="J48" s="262" t="s">
        <v>192</v>
      </c>
      <c r="K48" s="262" t="s">
        <v>192</v>
      </c>
      <c r="L48" s="262" t="s">
        <v>192</v>
      </c>
      <c r="M48" s="266" t="s">
        <v>192</v>
      </c>
    </row>
    <row r="49" spans="2:13" ht="27.75" customHeight="1">
      <c r="B49" s="1098"/>
      <c r="C49" s="1099"/>
      <c r="D49" s="217"/>
      <c r="E49" s="1110" t="s">
        <v>94</v>
      </c>
      <c r="F49" s="1110"/>
      <c r="G49" s="1110"/>
      <c r="H49" s="1111"/>
      <c r="I49" s="258" t="s">
        <v>192</v>
      </c>
      <c r="J49" s="262" t="s">
        <v>192</v>
      </c>
      <c r="K49" s="262" t="s">
        <v>192</v>
      </c>
      <c r="L49" s="262" t="s">
        <v>192</v>
      </c>
      <c r="M49" s="266" t="s">
        <v>192</v>
      </c>
    </row>
    <row r="50" spans="2:13" ht="27.75" customHeight="1">
      <c r="B50" s="1114" t="s">
        <v>96</v>
      </c>
      <c r="C50" s="1115"/>
      <c r="D50" s="255"/>
      <c r="E50" s="1110" t="s">
        <v>98</v>
      </c>
      <c r="F50" s="1110"/>
      <c r="G50" s="1110"/>
      <c r="H50" s="1111"/>
      <c r="I50" s="258">
        <v>9642</v>
      </c>
      <c r="J50" s="262">
        <v>8937</v>
      </c>
      <c r="K50" s="262">
        <v>9093</v>
      </c>
      <c r="L50" s="262">
        <v>12213</v>
      </c>
      <c r="M50" s="266">
        <v>10391</v>
      </c>
    </row>
    <row r="51" spans="2:13" ht="27.75" customHeight="1">
      <c r="B51" s="1096"/>
      <c r="C51" s="1097"/>
      <c r="D51" s="217"/>
      <c r="E51" s="1110" t="s">
        <v>101</v>
      </c>
      <c r="F51" s="1110"/>
      <c r="G51" s="1110"/>
      <c r="H51" s="1111"/>
      <c r="I51" s="258">
        <v>9290</v>
      </c>
      <c r="J51" s="262">
        <v>9412</v>
      </c>
      <c r="K51" s="262">
        <v>8585</v>
      </c>
      <c r="L51" s="262">
        <v>8545</v>
      </c>
      <c r="M51" s="266">
        <v>7660</v>
      </c>
    </row>
    <row r="52" spans="2:13" ht="27.75" customHeight="1">
      <c r="B52" s="1098"/>
      <c r="C52" s="1099"/>
      <c r="D52" s="217"/>
      <c r="E52" s="1110" t="s">
        <v>42</v>
      </c>
      <c r="F52" s="1110"/>
      <c r="G52" s="1110"/>
      <c r="H52" s="1111"/>
      <c r="I52" s="258">
        <v>80368</v>
      </c>
      <c r="J52" s="262">
        <v>78562</v>
      </c>
      <c r="K52" s="262">
        <v>77777</v>
      </c>
      <c r="L52" s="262">
        <v>75670</v>
      </c>
      <c r="M52" s="266">
        <v>72996</v>
      </c>
    </row>
    <row r="53" spans="2:13" ht="27.75" customHeight="1">
      <c r="B53" s="1104" t="s">
        <v>50</v>
      </c>
      <c r="C53" s="1105"/>
      <c r="D53" s="219"/>
      <c r="E53" s="1112" t="s">
        <v>103</v>
      </c>
      <c r="F53" s="1112"/>
      <c r="G53" s="1112"/>
      <c r="H53" s="1113"/>
      <c r="I53" s="259">
        <v>6388</v>
      </c>
      <c r="J53" s="263">
        <v>3191</v>
      </c>
      <c r="K53" s="263">
        <v>4285</v>
      </c>
      <c r="L53" s="263">
        <v>1505</v>
      </c>
      <c r="M53" s="267">
        <v>3902</v>
      </c>
    </row>
    <row r="54" spans="2:13" ht="27.75" customHeight="1">
      <c r="B54" s="253" t="s">
        <v>78</v>
      </c>
      <c r="C54" s="191"/>
      <c r="D54" s="191"/>
      <c r="E54" s="256"/>
      <c r="F54" s="256"/>
      <c r="G54" s="256"/>
      <c r="H54" s="256"/>
      <c r="I54" s="260"/>
      <c r="J54" s="260"/>
      <c r="K54" s="260"/>
      <c r="L54" s="260"/>
      <c r="M54" s="260"/>
    </row>
    <row r="55" spans="2:13" ht="13"/>
  </sheetData>
  <sheetProtection algorithmName="SHA-512" hashValue="wef0oKbFxZPk3hzTWpPjbd7S7HFV1Bje2NhDIA5K2ljykY+XsTjJ+Eo89y/q09AZzMQj8fJjJZ9/yisV8BM/Yg==" saltValue="+yyb46hyyB4yDEYU9+LEK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1" zoomScaleNormal="61" zoomScaleSheetLayoutView="100" workbookViewId="0">
      <selection activeCell="I60" sqref="I60"/>
    </sheetView>
  </sheetViews>
  <sheetFormatPr defaultColWidth="0" defaultRowHeight="13.5" customHeight="1" zeroHeight="1"/>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85"/>
      <c r="C53" s="85"/>
      <c r="D53" s="85"/>
      <c r="E53" s="85"/>
      <c r="F53" s="85"/>
      <c r="G53" s="85"/>
      <c r="H53" s="283" t="s">
        <v>99</v>
      </c>
    </row>
    <row r="54" spans="2:8" ht="29.25" customHeight="1">
      <c r="B54" s="268" t="s">
        <v>6</v>
      </c>
      <c r="C54" s="274"/>
      <c r="D54" s="274"/>
      <c r="E54" s="275" t="s">
        <v>13</v>
      </c>
      <c r="F54" s="276" t="s">
        <v>523</v>
      </c>
      <c r="G54" s="276" t="s">
        <v>524</v>
      </c>
      <c r="H54" s="284" t="s">
        <v>525</v>
      </c>
    </row>
    <row r="55" spans="2:8" ht="52.5" customHeight="1">
      <c r="B55" s="269"/>
      <c r="C55" s="1129" t="s">
        <v>107</v>
      </c>
      <c r="D55" s="1129"/>
      <c r="E55" s="1130"/>
      <c r="F55" s="277">
        <v>3262</v>
      </c>
      <c r="G55" s="277">
        <v>5136</v>
      </c>
      <c r="H55" s="285">
        <v>5171</v>
      </c>
    </row>
    <row r="56" spans="2:8" ht="52.5" customHeight="1">
      <c r="B56" s="270"/>
      <c r="C56" s="1131" t="s">
        <v>323</v>
      </c>
      <c r="D56" s="1131"/>
      <c r="E56" s="1132"/>
      <c r="F56" s="278">
        <v>0</v>
      </c>
      <c r="G56" s="278">
        <v>1202</v>
      </c>
      <c r="H56" s="286">
        <v>0</v>
      </c>
    </row>
    <row r="57" spans="2:8" ht="53.25" customHeight="1">
      <c r="B57" s="270"/>
      <c r="C57" s="1133" t="s">
        <v>81</v>
      </c>
      <c r="D57" s="1133"/>
      <c r="E57" s="1134"/>
      <c r="F57" s="279">
        <v>6618</v>
      </c>
      <c r="G57" s="279">
        <v>6174</v>
      </c>
      <c r="H57" s="287">
        <v>6162</v>
      </c>
    </row>
    <row r="58" spans="2:8" ht="45.75" customHeight="1">
      <c r="B58" s="271"/>
      <c r="C58" s="1121" t="s">
        <v>336</v>
      </c>
      <c r="D58" s="1122"/>
      <c r="E58" s="1123"/>
      <c r="F58" s="280">
        <v>3415</v>
      </c>
      <c r="G58" s="280">
        <v>3300</v>
      </c>
      <c r="H58" s="288">
        <v>3241</v>
      </c>
    </row>
    <row r="59" spans="2:8" ht="45.75" customHeight="1">
      <c r="B59" s="271"/>
      <c r="C59" s="1121" t="s">
        <v>485</v>
      </c>
      <c r="D59" s="1122"/>
      <c r="E59" s="1123"/>
      <c r="F59" s="280">
        <v>2751</v>
      </c>
      <c r="G59" s="280">
        <v>2432</v>
      </c>
      <c r="H59" s="288">
        <v>2445</v>
      </c>
    </row>
    <row r="60" spans="2:8" ht="45.75" customHeight="1">
      <c r="B60" s="271"/>
      <c r="C60" s="1121" t="s">
        <v>529</v>
      </c>
      <c r="D60" s="1122"/>
      <c r="E60" s="1123"/>
      <c r="F60" s="280">
        <v>280</v>
      </c>
      <c r="G60" s="280">
        <v>231</v>
      </c>
      <c r="H60" s="288">
        <v>233</v>
      </c>
    </row>
    <row r="61" spans="2:8" ht="45.75" customHeight="1">
      <c r="B61" s="271"/>
      <c r="C61" s="1121" t="s">
        <v>530</v>
      </c>
      <c r="D61" s="1122"/>
      <c r="E61" s="1123"/>
      <c r="F61" s="280">
        <v>78</v>
      </c>
      <c r="G61" s="280">
        <v>108</v>
      </c>
      <c r="H61" s="288">
        <v>138</v>
      </c>
    </row>
    <row r="62" spans="2:8" ht="45.75" customHeight="1">
      <c r="B62" s="272"/>
      <c r="C62" s="1124" t="s">
        <v>368</v>
      </c>
      <c r="D62" s="1125"/>
      <c r="E62" s="1126"/>
      <c r="F62" s="281">
        <v>36</v>
      </c>
      <c r="G62" s="281">
        <v>41</v>
      </c>
      <c r="H62" s="289">
        <v>41</v>
      </c>
    </row>
    <row r="63" spans="2:8" ht="52.5" customHeight="1">
      <c r="B63" s="273"/>
      <c r="C63" s="1127" t="s">
        <v>222</v>
      </c>
      <c r="D63" s="1127"/>
      <c r="E63" s="1128"/>
      <c r="F63" s="282">
        <v>9881</v>
      </c>
      <c r="G63" s="282">
        <v>12512</v>
      </c>
      <c r="H63" s="290">
        <v>11334</v>
      </c>
    </row>
    <row r="64" spans="2:8" ht="13"/>
  </sheetData>
  <sheetProtection algorithmName="SHA-512" hashValue="a7MurJqIfgTKXuR/M4a+jmo+GMjWbi5KpSQvcwvBNsdbGn/6qdqrYnQ9wCkHlAHnljzjSrwnnlJdIo4owm5sGw==" saltValue="Pg/kP5Pn0NG6a3r50EZSM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9686F-2360-4271-8179-64B037479119}">
  <sheetPr>
    <pageSetUpPr fitToPage="1"/>
  </sheetPr>
  <dimension ref="A1:DE85"/>
  <sheetViews>
    <sheetView showGridLines="0" zoomScale="85" zoomScaleNormal="85" zoomScaleSheetLayoutView="55" workbookViewId="0">
      <selection activeCell="BD11" sqref="BD11"/>
    </sheetView>
  </sheetViews>
  <sheetFormatPr defaultColWidth="0" defaultRowHeight="0" customHeight="1" zeroHeight="1"/>
  <cols>
    <col min="1" max="1" width="6.36328125" style="316" customWidth="1"/>
    <col min="2" max="107" width="2.453125" style="316" customWidth="1"/>
    <col min="108" max="108" width="6.08984375" style="318" customWidth="1"/>
    <col min="109" max="109" width="5.90625" style="317" customWidth="1"/>
    <col min="110" max="16384" width="8.6328125" style="316" hidden="1"/>
  </cols>
  <sheetData>
    <row r="1" spans="1:109" ht="42.75" customHeight="1">
      <c r="A1" s="351"/>
      <c r="B1" s="350"/>
      <c r="DD1" s="316"/>
      <c r="DE1" s="316"/>
    </row>
    <row r="2" spans="1:109" ht="25.5" customHeight="1">
      <c r="A2" s="349"/>
      <c r="C2" s="349"/>
      <c r="O2" s="349"/>
      <c r="P2" s="349"/>
      <c r="Q2" s="349"/>
      <c r="R2" s="349"/>
      <c r="S2" s="349"/>
      <c r="T2" s="349"/>
      <c r="U2" s="349"/>
      <c r="V2" s="349"/>
      <c r="W2" s="349"/>
      <c r="X2" s="349"/>
      <c r="Y2" s="349"/>
      <c r="Z2" s="349"/>
      <c r="AA2" s="349"/>
      <c r="AB2" s="349"/>
      <c r="AC2" s="349"/>
      <c r="AD2" s="349"/>
      <c r="AE2" s="349"/>
      <c r="AF2" s="349"/>
      <c r="AG2" s="349"/>
      <c r="AH2" s="349"/>
      <c r="AI2" s="349"/>
      <c r="AU2" s="349"/>
      <c r="BG2" s="349"/>
      <c r="BS2" s="349"/>
      <c r="CE2" s="349"/>
      <c r="CQ2" s="349"/>
      <c r="DD2" s="316"/>
      <c r="DE2" s="316"/>
    </row>
    <row r="3" spans="1:109" ht="25.5" customHeight="1">
      <c r="A3" s="349"/>
      <c r="C3" s="349"/>
      <c r="O3" s="349"/>
      <c r="P3" s="349"/>
      <c r="Q3" s="349"/>
      <c r="R3" s="349"/>
      <c r="S3" s="349"/>
      <c r="T3" s="349"/>
      <c r="U3" s="349"/>
      <c r="V3" s="349"/>
      <c r="W3" s="349"/>
      <c r="X3" s="349"/>
      <c r="Y3" s="349"/>
      <c r="Z3" s="349"/>
      <c r="AA3" s="349"/>
      <c r="AB3" s="349"/>
      <c r="AC3" s="349"/>
      <c r="AD3" s="349"/>
      <c r="AE3" s="349"/>
      <c r="AF3" s="349"/>
      <c r="AG3" s="349"/>
      <c r="AH3" s="349"/>
      <c r="AI3" s="349"/>
      <c r="AU3" s="349"/>
      <c r="BG3" s="349"/>
      <c r="BS3" s="349"/>
      <c r="CE3" s="349"/>
      <c r="CQ3" s="349"/>
      <c r="DD3" s="316"/>
      <c r="DE3" s="316"/>
    </row>
    <row r="4" spans="1:109" s="314" customFormat="1" ht="13">
      <c r="A4" s="349"/>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c r="BQ4" s="349"/>
      <c r="BR4" s="349"/>
      <c r="BS4" s="349"/>
      <c r="BT4" s="349"/>
      <c r="BU4" s="349"/>
      <c r="BV4" s="349"/>
      <c r="BW4" s="349"/>
      <c r="BX4" s="349"/>
      <c r="BY4" s="349"/>
      <c r="BZ4" s="349"/>
      <c r="CA4" s="349"/>
      <c r="CB4" s="349"/>
      <c r="CC4" s="349"/>
      <c r="CD4" s="349"/>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row>
    <row r="5" spans="1:109" s="314" customFormat="1" ht="13">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9"/>
      <c r="BO5" s="349"/>
      <c r="BP5" s="349"/>
      <c r="BQ5" s="349"/>
      <c r="BR5" s="349"/>
      <c r="BS5" s="349"/>
      <c r="BT5" s="349"/>
      <c r="BU5" s="349"/>
      <c r="BV5" s="349"/>
      <c r="BW5" s="349"/>
      <c r="BX5" s="349"/>
      <c r="BY5" s="349"/>
      <c r="BZ5" s="349"/>
      <c r="CA5" s="349"/>
      <c r="CB5" s="349"/>
      <c r="CC5" s="349"/>
      <c r="CD5" s="349"/>
      <c r="CE5" s="349"/>
      <c r="CF5" s="349"/>
      <c r="CG5" s="349"/>
      <c r="CH5" s="349"/>
      <c r="CI5" s="349"/>
      <c r="CJ5" s="349"/>
      <c r="CK5" s="349"/>
      <c r="CL5" s="349"/>
      <c r="CM5" s="349"/>
      <c r="CN5" s="349"/>
      <c r="CO5" s="349"/>
      <c r="CP5" s="349"/>
      <c r="CQ5" s="349"/>
      <c r="CR5" s="349"/>
      <c r="CS5" s="349"/>
      <c r="CT5" s="349"/>
      <c r="CU5" s="349"/>
      <c r="CV5" s="349"/>
      <c r="CW5" s="349"/>
      <c r="CX5" s="349"/>
      <c r="CY5" s="349"/>
      <c r="CZ5" s="349"/>
      <c r="DA5" s="349"/>
      <c r="DB5" s="349"/>
      <c r="DC5" s="349"/>
      <c r="DD5" s="349"/>
      <c r="DE5" s="349"/>
    </row>
    <row r="6" spans="1:109" s="314" customFormat="1" ht="13">
      <c r="A6" s="349"/>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c r="BT6" s="349"/>
      <c r="BU6" s="349"/>
      <c r="BV6" s="349"/>
      <c r="BW6" s="349"/>
      <c r="BX6" s="349"/>
      <c r="BY6" s="349"/>
      <c r="BZ6" s="349"/>
      <c r="CA6" s="349"/>
      <c r="CB6" s="349"/>
      <c r="CC6" s="349"/>
      <c r="CD6" s="349"/>
      <c r="CE6" s="349"/>
      <c r="CF6" s="349"/>
      <c r="CG6" s="349"/>
      <c r="CH6" s="349"/>
      <c r="CI6" s="349"/>
      <c r="CJ6" s="349"/>
      <c r="CK6" s="349"/>
      <c r="CL6" s="349"/>
      <c r="CM6" s="349"/>
      <c r="CN6" s="349"/>
      <c r="CO6" s="349"/>
      <c r="CP6" s="349"/>
      <c r="CQ6" s="349"/>
      <c r="CR6" s="349"/>
      <c r="CS6" s="349"/>
      <c r="CT6" s="349"/>
      <c r="CU6" s="349"/>
      <c r="CV6" s="349"/>
      <c r="CW6" s="349"/>
      <c r="CX6" s="349"/>
      <c r="CY6" s="349"/>
      <c r="CZ6" s="349"/>
      <c r="DA6" s="349"/>
      <c r="DB6" s="349"/>
      <c r="DC6" s="349"/>
      <c r="DD6" s="349"/>
      <c r="DE6" s="349"/>
    </row>
    <row r="7" spans="1:109" s="314" customFormat="1" ht="13">
      <c r="A7" s="349"/>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349"/>
      <c r="BZ7" s="349"/>
      <c r="CA7" s="349"/>
      <c r="CB7" s="349"/>
      <c r="CC7" s="349"/>
      <c r="CD7" s="349"/>
      <c r="CE7" s="349"/>
      <c r="CF7" s="349"/>
      <c r="CG7" s="349"/>
      <c r="CH7" s="349"/>
      <c r="CI7" s="349"/>
      <c r="CJ7" s="349"/>
      <c r="CK7" s="349"/>
      <c r="CL7" s="349"/>
      <c r="CM7" s="349"/>
      <c r="CN7" s="349"/>
      <c r="CO7" s="349"/>
      <c r="CP7" s="349"/>
      <c r="CQ7" s="349"/>
      <c r="CR7" s="349"/>
      <c r="CS7" s="349"/>
      <c r="CT7" s="349"/>
      <c r="CU7" s="349"/>
      <c r="CV7" s="349"/>
      <c r="CW7" s="349"/>
      <c r="CX7" s="349"/>
      <c r="CY7" s="349"/>
      <c r="CZ7" s="349"/>
      <c r="DA7" s="349"/>
      <c r="DB7" s="349"/>
      <c r="DC7" s="349"/>
      <c r="DD7" s="349"/>
      <c r="DE7" s="349"/>
    </row>
    <row r="8" spans="1:109" s="314" customFormat="1" ht="13">
      <c r="A8" s="349"/>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49"/>
      <c r="CO8" s="349"/>
      <c r="CP8" s="349"/>
      <c r="CQ8" s="349"/>
      <c r="CR8" s="349"/>
      <c r="CS8" s="349"/>
      <c r="CT8" s="349"/>
      <c r="CU8" s="349"/>
      <c r="CV8" s="349"/>
      <c r="CW8" s="349"/>
      <c r="CX8" s="349"/>
      <c r="CY8" s="349"/>
      <c r="CZ8" s="349"/>
      <c r="DA8" s="349"/>
      <c r="DB8" s="349"/>
      <c r="DC8" s="349"/>
      <c r="DD8" s="349"/>
      <c r="DE8" s="349"/>
    </row>
    <row r="9" spans="1:109" s="314" customFormat="1" ht="13">
      <c r="A9" s="349"/>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row>
    <row r="10" spans="1:109" s="314" customFormat="1" ht="13">
      <c r="A10" s="349"/>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row>
    <row r="11" spans="1:109" s="314" customFormat="1" ht="13">
      <c r="A11" s="34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row>
    <row r="12" spans="1:109" s="314" customFormat="1" ht="13">
      <c r="A12" s="349"/>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row>
    <row r="13" spans="1:109" s="314" customFormat="1" ht="13">
      <c r="A13" s="349"/>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row>
    <row r="14" spans="1:109" s="314" customFormat="1" ht="13">
      <c r="A14" s="34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row>
    <row r="15" spans="1:109" s="314" customFormat="1" ht="13">
      <c r="A15" s="316"/>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row>
    <row r="16" spans="1:109" s="314" customFormat="1" ht="13">
      <c r="A16" s="316"/>
      <c r="B16" s="349"/>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row>
    <row r="17" spans="1:109" s="314" customFormat="1" ht="13">
      <c r="A17" s="316"/>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row>
    <row r="18" spans="1:109" s="314" customFormat="1" ht="13">
      <c r="A18" s="316"/>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row>
    <row r="19" spans="1:109" ht="13">
      <c r="DD19" s="316"/>
      <c r="DE19" s="316"/>
    </row>
    <row r="20" spans="1:109" ht="13">
      <c r="DD20" s="316"/>
      <c r="DE20" s="316"/>
    </row>
    <row r="21" spans="1:109" ht="17.25" customHeight="1">
      <c r="B21" s="348"/>
      <c r="C21" s="345"/>
      <c r="D21" s="345"/>
      <c r="E21" s="345"/>
      <c r="F21" s="345"/>
      <c r="G21" s="345"/>
      <c r="H21" s="345"/>
      <c r="I21" s="345"/>
      <c r="J21" s="345"/>
      <c r="K21" s="345"/>
      <c r="L21" s="345"/>
      <c r="M21" s="345"/>
      <c r="N21" s="347"/>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7"/>
      <c r="AU21" s="345"/>
      <c r="AV21" s="345"/>
      <c r="AW21" s="345"/>
      <c r="AX21" s="345"/>
      <c r="AY21" s="345"/>
      <c r="AZ21" s="345"/>
      <c r="BA21" s="345"/>
      <c r="BB21" s="345"/>
      <c r="BC21" s="345"/>
      <c r="BD21" s="345"/>
      <c r="BE21" s="345"/>
      <c r="BF21" s="347"/>
      <c r="BG21" s="345"/>
      <c r="BH21" s="345"/>
      <c r="BI21" s="345"/>
      <c r="BJ21" s="345"/>
      <c r="BK21" s="345"/>
      <c r="BL21" s="345"/>
      <c r="BM21" s="345"/>
      <c r="BN21" s="345"/>
      <c r="BO21" s="345"/>
      <c r="BP21" s="345"/>
      <c r="BQ21" s="345"/>
      <c r="BR21" s="347"/>
      <c r="BS21" s="345"/>
      <c r="BT21" s="345"/>
      <c r="BU21" s="345"/>
      <c r="BV21" s="345"/>
      <c r="BW21" s="345"/>
      <c r="BX21" s="345"/>
      <c r="BY21" s="345"/>
      <c r="BZ21" s="345"/>
      <c r="CA21" s="345"/>
      <c r="CB21" s="345"/>
      <c r="CC21" s="345"/>
      <c r="CD21" s="347"/>
      <c r="CE21" s="345"/>
      <c r="CF21" s="345"/>
      <c r="CG21" s="345"/>
      <c r="CH21" s="345"/>
      <c r="CI21" s="345"/>
      <c r="CJ21" s="345"/>
      <c r="CK21" s="345"/>
      <c r="CL21" s="345"/>
      <c r="CM21" s="345"/>
      <c r="CN21" s="345"/>
      <c r="CO21" s="345"/>
      <c r="CP21" s="347"/>
      <c r="CQ21" s="345"/>
      <c r="CR21" s="345"/>
      <c r="CS21" s="345"/>
      <c r="CT21" s="345"/>
      <c r="CU21" s="345"/>
      <c r="CV21" s="345"/>
      <c r="CW21" s="345"/>
      <c r="CX21" s="345"/>
      <c r="CY21" s="345"/>
      <c r="CZ21" s="345"/>
      <c r="DA21" s="345"/>
      <c r="DB21" s="347"/>
      <c r="DC21" s="345"/>
      <c r="DD21" s="344"/>
      <c r="DE21" s="316"/>
    </row>
    <row r="22" spans="1:109" ht="17.25" customHeight="1">
      <c r="B22" s="317"/>
    </row>
    <row r="23" spans="1:109" ht="13">
      <c r="B23" s="317"/>
    </row>
    <row r="24" spans="1:109" ht="13">
      <c r="B24" s="317"/>
    </row>
    <row r="25" spans="1:109" ht="13">
      <c r="B25" s="317"/>
    </row>
    <row r="26" spans="1:109" ht="13">
      <c r="B26" s="317"/>
    </row>
    <row r="27" spans="1:109" ht="13">
      <c r="B27" s="317"/>
    </row>
    <row r="28" spans="1:109" ht="13">
      <c r="B28" s="317"/>
    </row>
    <row r="29" spans="1:109" ht="13">
      <c r="B29" s="317"/>
    </row>
    <row r="30" spans="1:109" ht="13">
      <c r="B30" s="317"/>
    </row>
    <row r="31" spans="1:109" ht="13">
      <c r="B31" s="317"/>
    </row>
    <row r="32" spans="1:109" ht="13">
      <c r="B32" s="317"/>
    </row>
    <row r="33" spans="2:109" ht="13">
      <c r="B33" s="317"/>
    </row>
    <row r="34" spans="2:109" ht="13">
      <c r="B34" s="317"/>
    </row>
    <row r="35" spans="2:109" ht="13">
      <c r="B35" s="317"/>
    </row>
    <row r="36" spans="2:109" ht="13">
      <c r="B36" s="317"/>
    </row>
    <row r="37" spans="2:109" ht="13">
      <c r="B37" s="317"/>
    </row>
    <row r="38" spans="2:109" ht="13">
      <c r="B38" s="317"/>
    </row>
    <row r="39" spans="2:109" ht="13">
      <c r="B39" s="321"/>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0"/>
      <c r="CN39" s="320"/>
      <c r="CO39" s="320"/>
      <c r="CP39" s="320"/>
      <c r="CQ39" s="320"/>
      <c r="CR39" s="320"/>
      <c r="CS39" s="320"/>
      <c r="CT39" s="320"/>
      <c r="CU39" s="320"/>
      <c r="CV39" s="320"/>
      <c r="CW39" s="320"/>
      <c r="CX39" s="320"/>
      <c r="CY39" s="320"/>
      <c r="CZ39" s="320"/>
      <c r="DA39" s="320"/>
      <c r="DB39" s="320"/>
      <c r="DC39" s="320"/>
      <c r="DD39" s="319"/>
    </row>
    <row r="40" spans="2:109" ht="13">
      <c r="B40" s="336"/>
      <c r="DD40" s="336"/>
      <c r="DE40" s="316"/>
    </row>
    <row r="41" spans="2:109" ht="16.5">
      <c r="B41" s="346" t="s">
        <v>555</v>
      </c>
      <c r="C41" s="345"/>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c r="BI41" s="345"/>
      <c r="BJ41" s="345"/>
      <c r="BK41" s="345"/>
      <c r="BL41" s="345"/>
      <c r="BM41" s="345"/>
      <c r="BN41" s="345"/>
      <c r="BO41" s="345"/>
      <c r="BP41" s="345"/>
      <c r="BQ41" s="345"/>
      <c r="BR41" s="345"/>
      <c r="BS41" s="345"/>
      <c r="BT41" s="345"/>
      <c r="BU41" s="345"/>
      <c r="BV41" s="345"/>
      <c r="BW41" s="345"/>
      <c r="BX41" s="345"/>
      <c r="BY41" s="345"/>
      <c r="BZ41" s="345"/>
      <c r="CA41" s="345"/>
      <c r="CB41" s="345"/>
      <c r="CC41" s="345"/>
      <c r="CD41" s="345"/>
      <c r="CE41" s="345"/>
      <c r="CF41" s="345"/>
      <c r="CG41" s="345"/>
      <c r="CH41" s="345"/>
      <c r="CI41" s="345"/>
      <c r="CJ41" s="345"/>
      <c r="CK41" s="345"/>
      <c r="CL41" s="345"/>
      <c r="CM41" s="345"/>
      <c r="CN41" s="345"/>
      <c r="CO41" s="345"/>
      <c r="CP41" s="345"/>
      <c r="CQ41" s="345"/>
      <c r="CR41" s="345"/>
      <c r="CS41" s="345"/>
      <c r="CT41" s="345"/>
      <c r="CU41" s="345"/>
      <c r="CV41" s="345"/>
      <c r="CW41" s="345"/>
      <c r="CX41" s="345"/>
      <c r="CY41" s="345"/>
      <c r="CZ41" s="345"/>
      <c r="DA41" s="345"/>
      <c r="DB41" s="345"/>
      <c r="DC41" s="345"/>
      <c r="DD41" s="344"/>
    </row>
    <row r="42" spans="2:109" ht="13">
      <c r="B42" s="317"/>
      <c r="G42" s="332"/>
      <c r="I42" s="331"/>
      <c r="J42" s="331"/>
      <c r="K42" s="331"/>
      <c r="AM42" s="332"/>
      <c r="AN42" s="332" t="s">
        <v>552</v>
      </c>
      <c r="AP42" s="331"/>
      <c r="AQ42" s="331"/>
      <c r="AR42" s="331"/>
      <c r="AY42" s="332"/>
      <c r="BA42" s="331"/>
      <c r="BB42" s="331"/>
      <c r="BC42" s="331"/>
      <c r="BK42" s="332"/>
      <c r="BM42" s="331"/>
      <c r="BN42" s="331"/>
      <c r="BO42" s="331"/>
      <c r="BW42" s="332"/>
      <c r="BY42" s="331"/>
      <c r="BZ42" s="331"/>
      <c r="CA42" s="331"/>
      <c r="CI42" s="332"/>
      <c r="CK42" s="331"/>
      <c r="CL42" s="331"/>
      <c r="CM42" s="331"/>
      <c r="CU42" s="332"/>
      <c r="CW42" s="331"/>
      <c r="CX42" s="331"/>
      <c r="CY42" s="331"/>
    </row>
    <row r="43" spans="2:109" ht="13.5" customHeight="1">
      <c r="B43" s="317"/>
      <c r="AN43" s="1147" t="s">
        <v>557</v>
      </c>
      <c r="AO43" s="1148"/>
      <c r="AP43" s="1148"/>
      <c r="AQ43" s="1148"/>
      <c r="AR43" s="1148"/>
      <c r="AS43" s="1148"/>
      <c r="AT43" s="1148"/>
      <c r="AU43" s="1148"/>
      <c r="AV43" s="1148"/>
      <c r="AW43" s="1148"/>
      <c r="AX43" s="1148"/>
      <c r="AY43" s="1148"/>
      <c r="AZ43" s="1148"/>
      <c r="BA43" s="1148"/>
      <c r="BB43" s="1148"/>
      <c r="BC43" s="1148"/>
      <c r="BD43" s="1148"/>
      <c r="BE43" s="1148"/>
      <c r="BF43" s="1148"/>
      <c r="BG43" s="1148"/>
      <c r="BH43" s="1148"/>
      <c r="BI43" s="1148"/>
      <c r="BJ43" s="1148"/>
      <c r="BK43" s="1148"/>
      <c r="BL43" s="1148"/>
      <c r="BM43" s="1148"/>
      <c r="BN43" s="1148"/>
      <c r="BO43" s="1148"/>
      <c r="BP43" s="1148"/>
      <c r="BQ43" s="1148"/>
      <c r="BR43" s="1148"/>
      <c r="BS43" s="1148"/>
      <c r="BT43" s="1148"/>
      <c r="BU43" s="1148"/>
      <c r="BV43" s="1148"/>
      <c r="BW43" s="1148"/>
      <c r="BX43" s="1148"/>
      <c r="BY43" s="1148"/>
      <c r="BZ43" s="1148"/>
      <c r="CA43" s="1148"/>
      <c r="CB43" s="1148"/>
      <c r="CC43" s="1148"/>
      <c r="CD43" s="1148"/>
      <c r="CE43" s="1148"/>
      <c r="CF43" s="1148"/>
      <c r="CG43" s="1148"/>
      <c r="CH43" s="1148"/>
      <c r="CI43" s="1148"/>
      <c r="CJ43" s="1148"/>
      <c r="CK43" s="1148"/>
      <c r="CL43" s="1148"/>
      <c r="CM43" s="1148"/>
      <c r="CN43" s="1148"/>
      <c r="CO43" s="1148"/>
      <c r="CP43" s="1148"/>
      <c r="CQ43" s="1148"/>
      <c r="CR43" s="1148"/>
      <c r="CS43" s="1148"/>
      <c r="CT43" s="1148"/>
      <c r="CU43" s="1148"/>
      <c r="CV43" s="1148"/>
      <c r="CW43" s="1148"/>
      <c r="CX43" s="1148"/>
      <c r="CY43" s="1148"/>
      <c r="CZ43" s="1148"/>
      <c r="DA43" s="1148"/>
      <c r="DB43" s="1148"/>
      <c r="DC43" s="1149"/>
    </row>
    <row r="44" spans="2:109" ht="13">
      <c r="B44" s="317"/>
      <c r="AN44" s="1150"/>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1151"/>
      <c r="CX44" s="1151"/>
      <c r="CY44" s="1151"/>
      <c r="CZ44" s="1151"/>
      <c r="DA44" s="1151"/>
      <c r="DB44" s="1151"/>
      <c r="DC44" s="1152"/>
    </row>
    <row r="45" spans="2:109" ht="13">
      <c r="B45" s="317"/>
      <c r="AN45" s="1150"/>
      <c r="AO45" s="1151"/>
      <c r="AP45" s="1151"/>
      <c r="AQ45" s="1151"/>
      <c r="AR45" s="1151"/>
      <c r="AS45" s="1151"/>
      <c r="AT45" s="1151"/>
      <c r="AU45" s="1151"/>
      <c r="AV45" s="1151"/>
      <c r="AW45" s="1151"/>
      <c r="AX45" s="1151"/>
      <c r="AY45" s="1151"/>
      <c r="AZ45" s="1151"/>
      <c r="BA45" s="1151"/>
      <c r="BB45" s="1151"/>
      <c r="BC45" s="1151"/>
      <c r="BD45" s="1151"/>
      <c r="BE45" s="1151"/>
      <c r="BF45" s="1151"/>
      <c r="BG45" s="1151"/>
      <c r="BH45" s="1151"/>
      <c r="BI45" s="1151"/>
      <c r="BJ45" s="1151"/>
      <c r="BK45" s="1151"/>
      <c r="BL45" s="1151"/>
      <c r="BM45" s="1151"/>
      <c r="BN45" s="1151"/>
      <c r="BO45" s="1151"/>
      <c r="BP45" s="1151"/>
      <c r="BQ45" s="1151"/>
      <c r="BR45" s="1151"/>
      <c r="BS45" s="1151"/>
      <c r="BT45" s="1151"/>
      <c r="BU45" s="1151"/>
      <c r="BV45" s="1151"/>
      <c r="BW45" s="1151"/>
      <c r="BX45" s="1151"/>
      <c r="BY45" s="1151"/>
      <c r="BZ45" s="1151"/>
      <c r="CA45" s="1151"/>
      <c r="CB45" s="1151"/>
      <c r="CC45" s="1151"/>
      <c r="CD45" s="1151"/>
      <c r="CE45" s="1151"/>
      <c r="CF45" s="1151"/>
      <c r="CG45" s="1151"/>
      <c r="CH45" s="1151"/>
      <c r="CI45" s="1151"/>
      <c r="CJ45" s="1151"/>
      <c r="CK45" s="1151"/>
      <c r="CL45" s="1151"/>
      <c r="CM45" s="1151"/>
      <c r="CN45" s="1151"/>
      <c r="CO45" s="1151"/>
      <c r="CP45" s="1151"/>
      <c r="CQ45" s="1151"/>
      <c r="CR45" s="1151"/>
      <c r="CS45" s="1151"/>
      <c r="CT45" s="1151"/>
      <c r="CU45" s="1151"/>
      <c r="CV45" s="1151"/>
      <c r="CW45" s="1151"/>
      <c r="CX45" s="1151"/>
      <c r="CY45" s="1151"/>
      <c r="CZ45" s="1151"/>
      <c r="DA45" s="1151"/>
      <c r="DB45" s="1151"/>
      <c r="DC45" s="1152"/>
    </row>
    <row r="46" spans="2:109" ht="13">
      <c r="B46" s="317"/>
      <c r="AN46" s="1150"/>
      <c r="AO46" s="1151"/>
      <c r="AP46" s="1151"/>
      <c r="AQ46" s="1151"/>
      <c r="AR46" s="1151"/>
      <c r="AS46" s="1151"/>
      <c r="AT46" s="1151"/>
      <c r="AU46" s="1151"/>
      <c r="AV46" s="1151"/>
      <c r="AW46" s="1151"/>
      <c r="AX46" s="1151"/>
      <c r="AY46" s="1151"/>
      <c r="AZ46" s="1151"/>
      <c r="BA46" s="1151"/>
      <c r="BB46" s="1151"/>
      <c r="BC46" s="1151"/>
      <c r="BD46" s="1151"/>
      <c r="BE46" s="1151"/>
      <c r="BF46" s="1151"/>
      <c r="BG46" s="1151"/>
      <c r="BH46" s="1151"/>
      <c r="BI46" s="1151"/>
      <c r="BJ46" s="1151"/>
      <c r="BK46" s="1151"/>
      <c r="BL46" s="1151"/>
      <c r="BM46" s="1151"/>
      <c r="BN46" s="1151"/>
      <c r="BO46" s="1151"/>
      <c r="BP46" s="1151"/>
      <c r="BQ46" s="1151"/>
      <c r="BR46" s="1151"/>
      <c r="BS46" s="1151"/>
      <c r="BT46" s="1151"/>
      <c r="BU46" s="1151"/>
      <c r="BV46" s="1151"/>
      <c r="BW46" s="1151"/>
      <c r="BX46" s="1151"/>
      <c r="BY46" s="1151"/>
      <c r="BZ46" s="1151"/>
      <c r="CA46" s="1151"/>
      <c r="CB46" s="1151"/>
      <c r="CC46" s="1151"/>
      <c r="CD46" s="1151"/>
      <c r="CE46" s="1151"/>
      <c r="CF46" s="1151"/>
      <c r="CG46" s="1151"/>
      <c r="CH46" s="1151"/>
      <c r="CI46" s="1151"/>
      <c r="CJ46" s="1151"/>
      <c r="CK46" s="1151"/>
      <c r="CL46" s="1151"/>
      <c r="CM46" s="1151"/>
      <c r="CN46" s="1151"/>
      <c r="CO46" s="1151"/>
      <c r="CP46" s="1151"/>
      <c r="CQ46" s="1151"/>
      <c r="CR46" s="1151"/>
      <c r="CS46" s="1151"/>
      <c r="CT46" s="1151"/>
      <c r="CU46" s="1151"/>
      <c r="CV46" s="1151"/>
      <c r="CW46" s="1151"/>
      <c r="CX46" s="1151"/>
      <c r="CY46" s="1151"/>
      <c r="CZ46" s="1151"/>
      <c r="DA46" s="1151"/>
      <c r="DB46" s="1151"/>
      <c r="DC46" s="1152"/>
    </row>
    <row r="47" spans="2:109" ht="13">
      <c r="B47" s="317"/>
      <c r="AN47" s="1153"/>
      <c r="AO47" s="1154"/>
      <c r="AP47" s="1154"/>
      <c r="AQ47" s="1154"/>
      <c r="AR47" s="1154"/>
      <c r="AS47" s="1154"/>
      <c r="AT47" s="1154"/>
      <c r="AU47" s="1154"/>
      <c r="AV47" s="1154"/>
      <c r="AW47" s="1154"/>
      <c r="AX47" s="1154"/>
      <c r="AY47" s="1154"/>
      <c r="AZ47" s="1154"/>
      <c r="BA47" s="1154"/>
      <c r="BB47" s="1154"/>
      <c r="BC47" s="1154"/>
      <c r="BD47" s="1154"/>
      <c r="BE47" s="1154"/>
      <c r="BF47" s="1154"/>
      <c r="BG47" s="1154"/>
      <c r="BH47" s="1154"/>
      <c r="BI47" s="1154"/>
      <c r="BJ47" s="1154"/>
      <c r="BK47" s="1154"/>
      <c r="BL47" s="1154"/>
      <c r="BM47" s="1154"/>
      <c r="BN47" s="1154"/>
      <c r="BO47" s="1154"/>
      <c r="BP47" s="1154"/>
      <c r="BQ47" s="1154"/>
      <c r="BR47" s="1154"/>
      <c r="BS47" s="1154"/>
      <c r="BT47" s="1154"/>
      <c r="BU47" s="1154"/>
      <c r="BV47" s="1154"/>
      <c r="BW47" s="1154"/>
      <c r="BX47" s="1154"/>
      <c r="BY47" s="1154"/>
      <c r="BZ47" s="1154"/>
      <c r="CA47" s="1154"/>
      <c r="CB47" s="1154"/>
      <c r="CC47" s="1154"/>
      <c r="CD47" s="1154"/>
      <c r="CE47" s="1154"/>
      <c r="CF47" s="1154"/>
      <c r="CG47" s="1154"/>
      <c r="CH47" s="1154"/>
      <c r="CI47" s="1154"/>
      <c r="CJ47" s="1154"/>
      <c r="CK47" s="1154"/>
      <c r="CL47" s="1154"/>
      <c r="CM47" s="1154"/>
      <c r="CN47" s="1154"/>
      <c r="CO47" s="1154"/>
      <c r="CP47" s="1154"/>
      <c r="CQ47" s="1154"/>
      <c r="CR47" s="1154"/>
      <c r="CS47" s="1154"/>
      <c r="CT47" s="1154"/>
      <c r="CU47" s="1154"/>
      <c r="CV47" s="1154"/>
      <c r="CW47" s="1154"/>
      <c r="CX47" s="1154"/>
      <c r="CY47" s="1154"/>
      <c r="CZ47" s="1154"/>
      <c r="DA47" s="1154"/>
      <c r="DB47" s="1154"/>
      <c r="DC47" s="1155"/>
    </row>
    <row r="48" spans="2:109" ht="13">
      <c r="B48" s="317"/>
      <c r="H48" s="323"/>
      <c r="I48" s="323"/>
      <c r="J48" s="323"/>
      <c r="AN48" s="323"/>
      <c r="AO48" s="323"/>
      <c r="AP48" s="323"/>
      <c r="AZ48" s="323"/>
      <c r="BA48" s="323"/>
      <c r="BB48" s="323"/>
      <c r="BL48" s="323"/>
      <c r="BM48" s="323"/>
      <c r="BN48" s="323"/>
      <c r="BX48" s="323"/>
      <c r="BY48" s="323"/>
      <c r="BZ48" s="323"/>
      <c r="CJ48" s="323"/>
      <c r="CK48" s="323"/>
      <c r="CL48" s="323"/>
      <c r="CV48" s="323"/>
      <c r="CW48" s="323"/>
      <c r="CX48" s="323"/>
    </row>
    <row r="49" spans="1:109" ht="13">
      <c r="B49" s="317"/>
      <c r="AN49" s="316" t="s">
        <v>551</v>
      </c>
    </row>
    <row r="50" spans="1:109" ht="13">
      <c r="B50" s="317"/>
      <c r="G50" s="1141"/>
      <c r="H50" s="1141"/>
      <c r="I50" s="1141"/>
      <c r="J50" s="1141"/>
      <c r="K50" s="325"/>
      <c r="L50" s="325"/>
      <c r="M50" s="324"/>
      <c r="N50" s="324"/>
      <c r="AN50" s="1143"/>
      <c r="AO50" s="1144"/>
      <c r="AP50" s="1144"/>
      <c r="AQ50" s="1144"/>
      <c r="AR50" s="1144"/>
      <c r="AS50" s="1144"/>
      <c r="AT50" s="1144"/>
      <c r="AU50" s="1144"/>
      <c r="AV50" s="1144"/>
      <c r="AW50" s="1144"/>
      <c r="AX50" s="1144"/>
      <c r="AY50" s="1144"/>
      <c r="AZ50" s="1144"/>
      <c r="BA50" s="1144"/>
      <c r="BB50" s="1144"/>
      <c r="BC50" s="1144"/>
      <c r="BD50" s="1144"/>
      <c r="BE50" s="1144"/>
      <c r="BF50" s="1144"/>
      <c r="BG50" s="1144"/>
      <c r="BH50" s="1144"/>
      <c r="BI50" s="1144"/>
      <c r="BJ50" s="1144"/>
      <c r="BK50" s="1144"/>
      <c r="BL50" s="1144"/>
      <c r="BM50" s="1144"/>
      <c r="BN50" s="1144"/>
      <c r="BO50" s="1145"/>
      <c r="BP50" s="1137" t="s">
        <v>521</v>
      </c>
      <c r="BQ50" s="1137"/>
      <c r="BR50" s="1137"/>
      <c r="BS50" s="1137"/>
      <c r="BT50" s="1137"/>
      <c r="BU50" s="1137"/>
      <c r="BV50" s="1137"/>
      <c r="BW50" s="1137"/>
      <c r="BX50" s="1137" t="s">
        <v>522</v>
      </c>
      <c r="BY50" s="1137"/>
      <c r="BZ50" s="1137"/>
      <c r="CA50" s="1137"/>
      <c r="CB50" s="1137"/>
      <c r="CC50" s="1137"/>
      <c r="CD50" s="1137"/>
      <c r="CE50" s="1137"/>
      <c r="CF50" s="1137" t="s">
        <v>523</v>
      </c>
      <c r="CG50" s="1137"/>
      <c r="CH50" s="1137"/>
      <c r="CI50" s="1137"/>
      <c r="CJ50" s="1137"/>
      <c r="CK50" s="1137"/>
      <c r="CL50" s="1137"/>
      <c r="CM50" s="1137"/>
      <c r="CN50" s="1137" t="s">
        <v>524</v>
      </c>
      <c r="CO50" s="1137"/>
      <c r="CP50" s="1137"/>
      <c r="CQ50" s="1137"/>
      <c r="CR50" s="1137"/>
      <c r="CS50" s="1137"/>
      <c r="CT50" s="1137"/>
      <c r="CU50" s="1137"/>
      <c r="CV50" s="1137" t="s">
        <v>525</v>
      </c>
      <c r="CW50" s="1137"/>
      <c r="CX50" s="1137"/>
      <c r="CY50" s="1137"/>
      <c r="CZ50" s="1137"/>
      <c r="DA50" s="1137"/>
      <c r="DB50" s="1137"/>
      <c r="DC50" s="1137"/>
    </row>
    <row r="51" spans="1:109" ht="13.5" customHeight="1">
      <c r="B51" s="317"/>
      <c r="G51" s="1146"/>
      <c r="H51" s="1146"/>
      <c r="I51" s="1156"/>
      <c r="J51" s="1156"/>
      <c r="K51" s="1142"/>
      <c r="L51" s="1142"/>
      <c r="M51" s="1142"/>
      <c r="N51" s="1142"/>
      <c r="AM51" s="323"/>
      <c r="AN51" s="1138" t="s">
        <v>550</v>
      </c>
      <c r="AO51" s="1138"/>
      <c r="AP51" s="1138"/>
      <c r="AQ51" s="1138"/>
      <c r="AR51" s="1138"/>
      <c r="AS51" s="1138"/>
      <c r="AT51" s="1138"/>
      <c r="AU51" s="1138"/>
      <c r="AV51" s="1138"/>
      <c r="AW51" s="1138"/>
      <c r="AX51" s="1138"/>
      <c r="AY51" s="1138"/>
      <c r="AZ51" s="1138"/>
      <c r="BA51" s="1138"/>
      <c r="BB51" s="1138" t="s">
        <v>548</v>
      </c>
      <c r="BC51" s="1138"/>
      <c r="BD51" s="1138"/>
      <c r="BE51" s="1138"/>
      <c r="BF51" s="1138"/>
      <c r="BG51" s="1138"/>
      <c r="BH51" s="1138"/>
      <c r="BI51" s="1138"/>
      <c r="BJ51" s="1138"/>
      <c r="BK51" s="1138"/>
      <c r="BL51" s="1138"/>
      <c r="BM51" s="1138"/>
      <c r="BN51" s="1138"/>
      <c r="BO51" s="1138"/>
      <c r="BP51" s="1135">
        <v>17.3</v>
      </c>
      <c r="BQ51" s="1135"/>
      <c r="BR51" s="1135"/>
      <c r="BS51" s="1135"/>
      <c r="BT51" s="1135"/>
      <c r="BU51" s="1135"/>
      <c r="BV51" s="1135"/>
      <c r="BW51" s="1135"/>
      <c r="BX51" s="1135">
        <v>8.5</v>
      </c>
      <c r="BY51" s="1135"/>
      <c r="BZ51" s="1135"/>
      <c r="CA51" s="1135"/>
      <c r="CB51" s="1135"/>
      <c r="CC51" s="1135"/>
      <c r="CD51" s="1135"/>
      <c r="CE51" s="1135"/>
      <c r="CF51" s="1135">
        <v>11.2</v>
      </c>
      <c r="CG51" s="1135"/>
      <c r="CH51" s="1135"/>
      <c r="CI51" s="1135"/>
      <c r="CJ51" s="1135"/>
      <c r="CK51" s="1135"/>
      <c r="CL51" s="1135"/>
      <c r="CM51" s="1135"/>
      <c r="CN51" s="1135">
        <v>3.7</v>
      </c>
      <c r="CO51" s="1135"/>
      <c r="CP51" s="1135"/>
      <c r="CQ51" s="1135"/>
      <c r="CR51" s="1135"/>
      <c r="CS51" s="1135"/>
      <c r="CT51" s="1135"/>
      <c r="CU51" s="1135"/>
      <c r="CV51" s="1135">
        <v>9.9</v>
      </c>
      <c r="CW51" s="1135"/>
      <c r="CX51" s="1135"/>
      <c r="CY51" s="1135"/>
      <c r="CZ51" s="1135"/>
      <c r="DA51" s="1135"/>
      <c r="DB51" s="1135"/>
      <c r="DC51" s="1135"/>
    </row>
    <row r="52" spans="1:109" ht="13">
      <c r="B52" s="317"/>
      <c r="G52" s="1146"/>
      <c r="H52" s="1146"/>
      <c r="I52" s="1156"/>
      <c r="J52" s="1156"/>
      <c r="K52" s="1142"/>
      <c r="L52" s="1142"/>
      <c r="M52" s="1142"/>
      <c r="N52" s="1142"/>
      <c r="AM52" s="323"/>
      <c r="AN52" s="1138"/>
      <c r="AO52" s="1138"/>
      <c r="AP52" s="1138"/>
      <c r="AQ52" s="1138"/>
      <c r="AR52" s="1138"/>
      <c r="AS52" s="1138"/>
      <c r="AT52" s="1138"/>
      <c r="AU52" s="1138"/>
      <c r="AV52" s="1138"/>
      <c r="AW52" s="1138"/>
      <c r="AX52" s="1138"/>
      <c r="AY52" s="1138"/>
      <c r="AZ52" s="1138"/>
      <c r="BA52" s="1138"/>
      <c r="BB52" s="1138"/>
      <c r="BC52" s="1138"/>
      <c r="BD52" s="1138"/>
      <c r="BE52" s="1138"/>
      <c r="BF52" s="1138"/>
      <c r="BG52" s="1138"/>
      <c r="BH52" s="1138"/>
      <c r="BI52" s="1138"/>
      <c r="BJ52" s="1138"/>
      <c r="BK52" s="1138"/>
      <c r="BL52" s="1138"/>
      <c r="BM52" s="1138"/>
      <c r="BN52" s="1138"/>
      <c r="BO52" s="1138"/>
      <c r="BP52" s="1135"/>
      <c r="BQ52" s="1135"/>
      <c r="BR52" s="1135"/>
      <c r="BS52" s="1135"/>
      <c r="BT52" s="1135"/>
      <c r="BU52" s="1135"/>
      <c r="BV52" s="1135"/>
      <c r="BW52" s="1135"/>
      <c r="BX52" s="1135"/>
      <c r="BY52" s="1135"/>
      <c r="BZ52" s="1135"/>
      <c r="CA52" s="1135"/>
      <c r="CB52" s="1135"/>
      <c r="CC52" s="1135"/>
      <c r="CD52" s="1135"/>
      <c r="CE52" s="1135"/>
      <c r="CF52" s="1135"/>
      <c r="CG52" s="1135"/>
      <c r="CH52" s="1135"/>
      <c r="CI52" s="1135"/>
      <c r="CJ52" s="1135"/>
      <c r="CK52" s="1135"/>
      <c r="CL52" s="1135"/>
      <c r="CM52" s="1135"/>
      <c r="CN52" s="1135"/>
      <c r="CO52" s="1135"/>
      <c r="CP52" s="1135"/>
      <c r="CQ52" s="1135"/>
      <c r="CR52" s="1135"/>
      <c r="CS52" s="1135"/>
      <c r="CT52" s="1135"/>
      <c r="CU52" s="1135"/>
      <c r="CV52" s="1135"/>
      <c r="CW52" s="1135"/>
      <c r="CX52" s="1135"/>
      <c r="CY52" s="1135"/>
      <c r="CZ52" s="1135"/>
      <c r="DA52" s="1135"/>
      <c r="DB52" s="1135"/>
      <c r="DC52" s="1135"/>
    </row>
    <row r="53" spans="1:109" ht="13">
      <c r="A53" s="331"/>
      <c r="B53" s="317"/>
      <c r="G53" s="1146"/>
      <c r="H53" s="1146"/>
      <c r="I53" s="1141"/>
      <c r="J53" s="1141"/>
      <c r="K53" s="1142"/>
      <c r="L53" s="1142"/>
      <c r="M53" s="1142"/>
      <c r="N53" s="1142"/>
      <c r="AM53" s="323"/>
      <c r="AN53" s="1138"/>
      <c r="AO53" s="1138"/>
      <c r="AP53" s="1138"/>
      <c r="AQ53" s="1138"/>
      <c r="AR53" s="1138"/>
      <c r="AS53" s="1138"/>
      <c r="AT53" s="1138"/>
      <c r="AU53" s="1138"/>
      <c r="AV53" s="1138"/>
      <c r="AW53" s="1138"/>
      <c r="AX53" s="1138"/>
      <c r="AY53" s="1138"/>
      <c r="AZ53" s="1138"/>
      <c r="BA53" s="1138"/>
      <c r="BB53" s="1138" t="s">
        <v>554</v>
      </c>
      <c r="BC53" s="1138"/>
      <c r="BD53" s="1138"/>
      <c r="BE53" s="1138"/>
      <c r="BF53" s="1138"/>
      <c r="BG53" s="1138"/>
      <c r="BH53" s="1138"/>
      <c r="BI53" s="1138"/>
      <c r="BJ53" s="1138"/>
      <c r="BK53" s="1138"/>
      <c r="BL53" s="1138"/>
      <c r="BM53" s="1138"/>
      <c r="BN53" s="1138"/>
      <c r="BO53" s="1138"/>
      <c r="BP53" s="1135">
        <v>54.9</v>
      </c>
      <c r="BQ53" s="1135"/>
      <c r="BR53" s="1135"/>
      <c r="BS53" s="1135"/>
      <c r="BT53" s="1135"/>
      <c r="BU53" s="1135"/>
      <c r="BV53" s="1135"/>
      <c r="BW53" s="1135"/>
      <c r="BX53" s="1135">
        <v>56.3</v>
      </c>
      <c r="BY53" s="1135"/>
      <c r="BZ53" s="1135"/>
      <c r="CA53" s="1135"/>
      <c r="CB53" s="1135"/>
      <c r="CC53" s="1135"/>
      <c r="CD53" s="1135"/>
      <c r="CE53" s="1135"/>
      <c r="CF53" s="1135">
        <v>57.6</v>
      </c>
      <c r="CG53" s="1135"/>
      <c r="CH53" s="1135"/>
      <c r="CI53" s="1135"/>
      <c r="CJ53" s="1135"/>
      <c r="CK53" s="1135"/>
      <c r="CL53" s="1135"/>
      <c r="CM53" s="1135"/>
      <c r="CN53" s="1135">
        <v>59.3</v>
      </c>
      <c r="CO53" s="1135"/>
      <c r="CP53" s="1135"/>
      <c r="CQ53" s="1135"/>
      <c r="CR53" s="1135"/>
      <c r="CS53" s="1135"/>
      <c r="CT53" s="1135"/>
      <c r="CU53" s="1135"/>
      <c r="CV53" s="1135">
        <v>60.9</v>
      </c>
      <c r="CW53" s="1135"/>
      <c r="CX53" s="1135"/>
      <c r="CY53" s="1135"/>
      <c r="CZ53" s="1135"/>
      <c r="DA53" s="1135"/>
      <c r="DB53" s="1135"/>
      <c r="DC53" s="1135"/>
    </row>
    <row r="54" spans="1:109" ht="13">
      <c r="A54" s="331"/>
      <c r="B54" s="317"/>
      <c r="G54" s="1146"/>
      <c r="H54" s="1146"/>
      <c r="I54" s="1141"/>
      <c r="J54" s="1141"/>
      <c r="K54" s="1142"/>
      <c r="L54" s="1142"/>
      <c r="M54" s="1142"/>
      <c r="N54" s="1142"/>
      <c r="AM54" s="323"/>
      <c r="AN54" s="1138"/>
      <c r="AO54" s="1138"/>
      <c r="AP54" s="1138"/>
      <c r="AQ54" s="1138"/>
      <c r="AR54" s="1138"/>
      <c r="AS54" s="1138"/>
      <c r="AT54" s="1138"/>
      <c r="AU54" s="1138"/>
      <c r="AV54" s="1138"/>
      <c r="AW54" s="1138"/>
      <c r="AX54" s="1138"/>
      <c r="AY54" s="1138"/>
      <c r="AZ54" s="1138"/>
      <c r="BA54" s="1138"/>
      <c r="BB54" s="1138"/>
      <c r="BC54" s="1138"/>
      <c r="BD54" s="1138"/>
      <c r="BE54" s="1138"/>
      <c r="BF54" s="1138"/>
      <c r="BG54" s="1138"/>
      <c r="BH54" s="1138"/>
      <c r="BI54" s="1138"/>
      <c r="BJ54" s="1138"/>
      <c r="BK54" s="1138"/>
      <c r="BL54" s="1138"/>
      <c r="BM54" s="1138"/>
      <c r="BN54" s="1138"/>
      <c r="BO54" s="1138"/>
      <c r="BP54" s="1135"/>
      <c r="BQ54" s="1135"/>
      <c r="BR54" s="1135"/>
      <c r="BS54" s="1135"/>
      <c r="BT54" s="1135"/>
      <c r="BU54" s="1135"/>
      <c r="BV54" s="1135"/>
      <c r="BW54" s="1135"/>
      <c r="BX54" s="1135"/>
      <c r="BY54" s="1135"/>
      <c r="BZ54" s="1135"/>
      <c r="CA54" s="1135"/>
      <c r="CB54" s="1135"/>
      <c r="CC54" s="1135"/>
      <c r="CD54" s="1135"/>
      <c r="CE54" s="1135"/>
      <c r="CF54" s="1135"/>
      <c r="CG54" s="1135"/>
      <c r="CH54" s="1135"/>
      <c r="CI54" s="1135"/>
      <c r="CJ54" s="1135"/>
      <c r="CK54" s="1135"/>
      <c r="CL54" s="1135"/>
      <c r="CM54" s="1135"/>
      <c r="CN54" s="1135"/>
      <c r="CO54" s="1135"/>
      <c r="CP54" s="1135"/>
      <c r="CQ54" s="1135"/>
      <c r="CR54" s="1135"/>
      <c r="CS54" s="1135"/>
      <c r="CT54" s="1135"/>
      <c r="CU54" s="1135"/>
      <c r="CV54" s="1135"/>
      <c r="CW54" s="1135"/>
      <c r="CX54" s="1135"/>
      <c r="CY54" s="1135"/>
      <c r="CZ54" s="1135"/>
      <c r="DA54" s="1135"/>
      <c r="DB54" s="1135"/>
      <c r="DC54" s="1135"/>
    </row>
    <row r="55" spans="1:109" ht="13">
      <c r="A55" s="331"/>
      <c r="B55" s="317"/>
      <c r="G55" s="1141"/>
      <c r="H55" s="1141"/>
      <c r="I55" s="1141"/>
      <c r="J55" s="1141"/>
      <c r="K55" s="1142"/>
      <c r="L55" s="1142"/>
      <c r="M55" s="1142"/>
      <c r="N55" s="1142"/>
      <c r="AN55" s="1137" t="s">
        <v>549</v>
      </c>
      <c r="AO55" s="1137"/>
      <c r="AP55" s="1137"/>
      <c r="AQ55" s="1137"/>
      <c r="AR55" s="1137"/>
      <c r="AS55" s="1137"/>
      <c r="AT55" s="1137"/>
      <c r="AU55" s="1137"/>
      <c r="AV55" s="1137"/>
      <c r="AW55" s="1137"/>
      <c r="AX55" s="1137"/>
      <c r="AY55" s="1137"/>
      <c r="AZ55" s="1137"/>
      <c r="BA55" s="1137"/>
      <c r="BB55" s="1138" t="s">
        <v>548</v>
      </c>
      <c r="BC55" s="1138"/>
      <c r="BD55" s="1138"/>
      <c r="BE55" s="1138"/>
      <c r="BF55" s="1138"/>
      <c r="BG55" s="1138"/>
      <c r="BH55" s="1138"/>
      <c r="BI55" s="1138"/>
      <c r="BJ55" s="1138"/>
      <c r="BK55" s="1138"/>
      <c r="BL55" s="1138"/>
      <c r="BM55" s="1138"/>
      <c r="BN55" s="1138"/>
      <c r="BO55" s="1138"/>
      <c r="BP55" s="1135">
        <v>23.1</v>
      </c>
      <c r="BQ55" s="1135"/>
      <c r="BR55" s="1135"/>
      <c r="BS55" s="1135"/>
      <c r="BT55" s="1135"/>
      <c r="BU55" s="1135"/>
      <c r="BV55" s="1135"/>
      <c r="BW55" s="1135"/>
      <c r="BX55" s="1135">
        <v>19</v>
      </c>
      <c r="BY55" s="1135"/>
      <c r="BZ55" s="1135"/>
      <c r="CA55" s="1135"/>
      <c r="CB55" s="1135"/>
      <c r="CC55" s="1135"/>
      <c r="CD55" s="1135"/>
      <c r="CE55" s="1135"/>
      <c r="CF55" s="1135">
        <v>18</v>
      </c>
      <c r="CG55" s="1135"/>
      <c r="CH55" s="1135"/>
      <c r="CI55" s="1135"/>
      <c r="CJ55" s="1135"/>
      <c r="CK55" s="1135"/>
      <c r="CL55" s="1135"/>
      <c r="CM55" s="1135"/>
      <c r="CN55" s="1135">
        <v>13.1</v>
      </c>
      <c r="CO55" s="1135"/>
      <c r="CP55" s="1135"/>
      <c r="CQ55" s="1135"/>
      <c r="CR55" s="1135"/>
      <c r="CS55" s="1135"/>
      <c r="CT55" s="1135"/>
      <c r="CU55" s="1135"/>
      <c r="CV55" s="1135">
        <v>10.9</v>
      </c>
      <c r="CW55" s="1135"/>
      <c r="CX55" s="1135"/>
      <c r="CY55" s="1135"/>
      <c r="CZ55" s="1135"/>
      <c r="DA55" s="1135"/>
      <c r="DB55" s="1135"/>
      <c r="DC55" s="1135"/>
    </row>
    <row r="56" spans="1:109" ht="13">
      <c r="A56" s="331"/>
      <c r="B56" s="317"/>
      <c r="G56" s="1141"/>
      <c r="H56" s="1141"/>
      <c r="I56" s="1141"/>
      <c r="J56" s="1141"/>
      <c r="K56" s="1142"/>
      <c r="L56" s="1142"/>
      <c r="M56" s="1142"/>
      <c r="N56" s="1142"/>
      <c r="AN56" s="1137"/>
      <c r="AO56" s="1137"/>
      <c r="AP56" s="1137"/>
      <c r="AQ56" s="1137"/>
      <c r="AR56" s="1137"/>
      <c r="AS56" s="1137"/>
      <c r="AT56" s="1137"/>
      <c r="AU56" s="1137"/>
      <c r="AV56" s="1137"/>
      <c r="AW56" s="1137"/>
      <c r="AX56" s="1137"/>
      <c r="AY56" s="1137"/>
      <c r="AZ56" s="1137"/>
      <c r="BA56" s="1137"/>
      <c r="BB56" s="1138"/>
      <c r="BC56" s="1138"/>
      <c r="BD56" s="1138"/>
      <c r="BE56" s="1138"/>
      <c r="BF56" s="1138"/>
      <c r="BG56" s="1138"/>
      <c r="BH56" s="1138"/>
      <c r="BI56" s="1138"/>
      <c r="BJ56" s="1138"/>
      <c r="BK56" s="1138"/>
      <c r="BL56" s="1138"/>
      <c r="BM56" s="1138"/>
      <c r="BN56" s="1138"/>
      <c r="BO56" s="1138"/>
      <c r="BP56" s="1135"/>
      <c r="BQ56" s="1135"/>
      <c r="BR56" s="1135"/>
      <c r="BS56" s="1135"/>
      <c r="BT56" s="1135"/>
      <c r="BU56" s="1135"/>
      <c r="BV56" s="1135"/>
      <c r="BW56" s="1135"/>
      <c r="BX56" s="1135"/>
      <c r="BY56" s="1135"/>
      <c r="BZ56" s="1135"/>
      <c r="CA56" s="1135"/>
      <c r="CB56" s="1135"/>
      <c r="CC56" s="1135"/>
      <c r="CD56" s="1135"/>
      <c r="CE56" s="1135"/>
      <c r="CF56" s="1135"/>
      <c r="CG56" s="1135"/>
      <c r="CH56" s="1135"/>
      <c r="CI56" s="1135"/>
      <c r="CJ56" s="1135"/>
      <c r="CK56" s="1135"/>
      <c r="CL56" s="1135"/>
      <c r="CM56" s="1135"/>
      <c r="CN56" s="1135"/>
      <c r="CO56" s="1135"/>
      <c r="CP56" s="1135"/>
      <c r="CQ56" s="1135"/>
      <c r="CR56" s="1135"/>
      <c r="CS56" s="1135"/>
      <c r="CT56" s="1135"/>
      <c r="CU56" s="1135"/>
      <c r="CV56" s="1135"/>
      <c r="CW56" s="1135"/>
      <c r="CX56" s="1135"/>
      <c r="CY56" s="1135"/>
      <c r="CZ56" s="1135"/>
      <c r="DA56" s="1135"/>
      <c r="DB56" s="1135"/>
      <c r="DC56" s="1135"/>
    </row>
    <row r="57" spans="1:109" s="331" customFormat="1" ht="13">
      <c r="B57" s="337"/>
      <c r="G57" s="1141"/>
      <c r="H57" s="1141"/>
      <c r="I57" s="1139"/>
      <c r="J57" s="1139"/>
      <c r="K57" s="1142"/>
      <c r="L57" s="1142"/>
      <c r="M57" s="1142"/>
      <c r="N57" s="1142"/>
      <c r="AM57" s="316"/>
      <c r="AN57" s="1137"/>
      <c r="AO57" s="1137"/>
      <c r="AP57" s="1137"/>
      <c r="AQ57" s="1137"/>
      <c r="AR57" s="1137"/>
      <c r="AS57" s="1137"/>
      <c r="AT57" s="1137"/>
      <c r="AU57" s="1137"/>
      <c r="AV57" s="1137"/>
      <c r="AW57" s="1137"/>
      <c r="AX57" s="1137"/>
      <c r="AY57" s="1137"/>
      <c r="AZ57" s="1137"/>
      <c r="BA57" s="1137"/>
      <c r="BB57" s="1138" t="s">
        <v>554</v>
      </c>
      <c r="BC57" s="1138"/>
      <c r="BD57" s="1138"/>
      <c r="BE57" s="1138"/>
      <c r="BF57" s="1138"/>
      <c r="BG57" s="1138"/>
      <c r="BH57" s="1138"/>
      <c r="BI57" s="1138"/>
      <c r="BJ57" s="1138"/>
      <c r="BK57" s="1138"/>
      <c r="BL57" s="1138"/>
      <c r="BM57" s="1138"/>
      <c r="BN57" s="1138"/>
      <c r="BO57" s="1138"/>
      <c r="BP57" s="1135">
        <v>60.4</v>
      </c>
      <c r="BQ57" s="1135"/>
      <c r="BR57" s="1135"/>
      <c r="BS57" s="1135"/>
      <c r="BT57" s="1135"/>
      <c r="BU57" s="1135"/>
      <c r="BV57" s="1135"/>
      <c r="BW57" s="1135"/>
      <c r="BX57" s="1135">
        <v>60.9</v>
      </c>
      <c r="BY57" s="1135"/>
      <c r="BZ57" s="1135"/>
      <c r="CA57" s="1135"/>
      <c r="CB57" s="1135"/>
      <c r="CC57" s="1135"/>
      <c r="CD57" s="1135"/>
      <c r="CE57" s="1135"/>
      <c r="CF57" s="1135">
        <v>61.9</v>
      </c>
      <c r="CG57" s="1135"/>
      <c r="CH57" s="1135"/>
      <c r="CI57" s="1135"/>
      <c r="CJ57" s="1135"/>
      <c r="CK57" s="1135"/>
      <c r="CL57" s="1135"/>
      <c r="CM57" s="1135"/>
      <c r="CN57" s="1135">
        <v>62.5</v>
      </c>
      <c r="CO57" s="1135"/>
      <c r="CP57" s="1135"/>
      <c r="CQ57" s="1135"/>
      <c r="CR57" s="1135"/>
      <c r="CS57" s="1135"/>
      <c r="CT57" s="1135"/>
      <c r="CU57" s="1135"/>
      <c r="CV57" s="1135">
        <v>63.5</v>
      </c>
      <c r="CW57" s="1135"/>
      <c r="CX57" s="1135"/>
      <c r="CY57" s="1135"/>
      <c r="CZ57" s="1135"/>
      <c r="DA57" s="1135"/>
      <c r="DB57" s="1135"/>
      <c r="DC57" s="1135"/>
      <c r="DD57" s="342"/>
      <c r="DE57" s="337"/>
    </row>
    <row r="58" spans="1:109" s="331" customFormat="1" ht="13">
      <c r="A58" s="316"/>
      <c r="B58" s="337"/>
      <c r="G58" s="1141"/>
      <c r="H58" s="1141"/>
      <c r="I58" s="1139"/>
      <c r="J58" s="1139"/>
      <c r="K58" s="1142"/>
      <c r="L58" s="1142"/>
      <c r="M58" s="1142"/>
      <c r="N58" s="1142"/>
      <c r="AM58" s="316"/>
      <c r="AN58" s="1137"/>
      <c r="AO58" s="1137"/>
      <c r="AP58" s="1137"/>
      <c r="AQ58" s="1137"/>
      <c r="AR58" s="1137"/>
      <c r="AS58" s="1137"/>
      <c r="AT58" s="1137"/>
      <c r="AU58" s="1137"/>
      <c r="AV58" s="1137"/>
      <c r="AW58" s="1137"/>
      <c r="AX58" s="1137"/>
      <c r="AY58" s="1137"/>
      <c r="AZ58" s="1137"/>
      <c r="BA58" s="1137"/>
      <c r="BB58" s="1138"/>
      <c r="BC58" s="1138"/>
      <c r="BD58" s="1138"/>
      <c r="BE58" s="1138"/>
      <c r="BF58" s="1138"/>
      <c r="BG58" s="1138"/>
      <c r="BH58" s="1138"/>
      <c r="BI58" s="1138"/>
      <c r="BJ58" s="1138"/>
      <c r="BK58" s="1138"/>
      <c r="BL58" s="1138"/>
      <c r="BM58" s="1138"/>
      <c r="BN58" s="1138"/>
      <c r="BO58" s="1138"/>
      <c r="BP58" s="1135"/>
      <c r="BQ58" s="1135"/>
      <c r="BR58" s="1135"/>
      <c r="BS58" s="1135"/>
      <c r="BT58" s="1135"/>
      <c r="BU58" s="1135"/>
      <c r="BV58" s="1135"/>
      <c r="BW58" s="1135"/>
      <c r="BX58" s="1135"/>
      <c r="BY58" s="1135"/>
      <c r="BZ58" s="1135"/>
      <c r="CA58" s="1135"/>
      <c r="CB58" s="1135"/>
      <c r="CC58" s="1135"/>
      <c r="CD58" s="1135"/>
      <c r="CE58" s="1135"/>
      <c r="CF58" s="1135"/>
      <c r="CG58" s="1135"/>
      <c r="CH58" s="1135"/>
      <c r="CI58" s="1135"/>
      <c r="CJ58" s="1135"/>
      <c r="CK58" s="1135"/>
      <c r="CL58" s="1135"/>
      <c r="CM58" s="1135"/>
      <c r="CN58" s="1135"/>
      <c r="CO58" s="1135"/>
      <c r="CP58" s="1135"/>
      <c r="CQ58" s="1135"/>
      <c r="CR58" s="1135"/>
      <c r="CS58" s="1135"/>
      <c r="CT58" s="1135"/>
      <c r="CU58" s="1135"/>
      <c r="CV58" s="1135"/>
      <c r="CW58" s="1135"/>
      <c r="CX58" s="1135"/>
      <c r="CY58" s="1135"/>
      <c r="CZ58" s="1135"/>
      <c r="DA58" s="1135"/>
      <c r="DB58" s="1135"/>
      <c r="DC58" s="1135"/>
      <c r="DD58" s="342"/>
      <c r="DE58" s="337"/>
    </row>
    <row r="59" spans="1:109" s="331" customFormat="1" ht="13">
      <c r="A59" s="316"/>
      <c r="B59" s="337"/>
      <c r="K59" s="343"/>
      <c r="L59" s="343"/>
      <c r="M59" s="343"/>
      <c r="N59" s="343"/>
      <c r="AQ59" s="343"/>
      <c r="AR59" s="343"/>
      <c r="AS59" s="343"/>
      <c r="AT59" s="343"/>
      <c r="BC59" s="343"/>
      <c r="BD59" s="343"/>
      <c r="BE59" s="343"/>
      <c r="BF59" s="343"/>
      <c r="BO59" s="343"/>
      <c r="BP59" s="343"/>
      <c r="BQ59" s="343"/>
      <c r="BR59" s="343"/>
      <c r="CA59" s="343"/>
      <c r="CB59" s="343"/>
      <c r="CC59" s="343"/>
      <c r="CD59" s="343"/>
      <c r="CM59" s="343"/>
      <c r="CN59" s="343"/>
      <c r="CO59" s="343"/>
      <c r="CP59" s="343"/>
      <c r="CY59" s="343"/>
      <c r="CZ59" s="343"/>
      <c r="DA59" s="343"/>
      <c r="DB59" s="343"/>
      <c r="DC59" s="343"/>
      <c r="DD59" s="342"/>
      <c r="DE59" s="337"/>
    </row>
    <row r="60" spans="1:109" s="331" customFormat="1" ht="13">
      <c r="A60" s="316"/>
      <c r="B60" s="337"/>
      <c r="K60" s="343"/>
      <c r="L60" s="343"/>
      <c r="M60" s="343"/>
      <c r="N60" s="343"/>
      <c r="AQ60" s="343"/>
      <c r="AR60" s="343"/>
      <c r="AS60" s="343"/>
      <c r="AT60" s="343"/>
      <c r="BC60" s="343"/>
      <c r="BD60" s="343"/>
      <c r="BE60" s="343"/>
      <c r="BF60" s="343"/>
      <c r="BO60" s="343"/>
      <c r="BP60" s="343"/>
      <c r="BQ60" s="343"/>
      <c r="BR60" s="343"/>
      <c r="CA60" s="343"/>
      <c r="CB60" s="343"/>
      <c r="CC60" s="343"/>
      <c r="CD60" s="343"/>
      <c r="CM60" s="343"/>
      <c r="CN60" s="343"/>
      <c r="CO60" s="343"/>
      <c r="CP60" s="343"/>
      <c r="CY60" s="343"/>
      <c r="CZ60" s="343"/>
      <c r="DA60" s="343"/>
      <c r="DB60" s="343"/>
      <c r="DC60" s="343"/>
      <c r="DD60" s="342"/>
      <c r="DE60" s="337"/>
    </row>
    <row r="61" spans="1:109" s="331" customFormat="1" ht="13">
      <c r="A61" s="316"/>
      <c r="B61" s="341"/>
      <c r="C61" s="340"/>
      <c r="D61" s="340"/>
      <c r="E61" s="340"/>
      <c r="F61" s="340"/>
      <c r="G61" s="340"/>
      <c r="H61" s="340"/>
      <c r="I61" s="340"/>
      <c r="J61" s="340"/>
      <c r="K61" s="340"/>
      <c r="L61" s="340"/>
      <c r="M61" s="339"/>
      <c r="N61" s="339"/>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39"/>
      <c r="AT61" s="339"/>
      <c r="AU61" s="340"/>
      <c r="AV61" s="340"/>
      <c r="AW61" s="340"/>
      <c r="AX61" s="340"/>
      <c r="AY61" s="340"/>
      <c r="AZ61" s="340"/>
      <c r="BA61" s="340"/>
      <c r="BB61" s="340"/>
      <c r="BC61" s="340"/>
      <c r="BD61" s="340"/>
      <c r="BE61" s="339"/>
      <c r="BF61" s="339"/>
      <c r="BG61" s="340"/>
      <c r="BH61" s="340"/>
      <c r="BI61" s="340"/>
      <c r="BJ61" s="340"/>
      <c r="BK61" s="340"/>
      <c r="BL61" s="340"/>
      <c r="BM61" s="340"/>
      <c r="BN61" s="340"/>
      <c r="BO61" s="340"/>
      <c r="BP61" s="340"/>
      <c r="BQ61" s="339"/>
      <c r="BR61" s="339"/>
      <c r="BS61" s="340"/>
      <c r="BT61" s="340"/>
      <c r="BU61" s="340"/>
      <c r="BV61" s="340"/>
      <c r="BW61" s="340"/>
      <c r="BX61" s="340"/>
      <c r="BY61" s="340"/>
      <c r="BZ61" s="340"/>
      <c r="CA61" s="340"/>
      <c r="CB61" s="340"/>
      <c r="CC61" s="339"/>
      <c r="CD61" s="339"/>
      <c r="CE61" s="340"/>
      <c r="CF61" s="340"/>
      <c r="CG61" s="340"/>
      <c r="CH61" s="340"/>
      <c r="CI61" s="340"/>
      <c r="CJ61" s="340"/>
      <c r="CK61" s="340"/>
      <c r="CL61" s="340"/>
      <c r="CM61" s="340"/>
      <c r="CN61" s="340"/>
      <c r="CO61" s="339"/>
      <c r="CP61" s="339"/>
      <c r="CQ61" s="340"/>
      <c r="CR61" s="340"/>
      <c r="CS61" s="340"/>
      <c r="CT61" s="340"/>
      <c r="CU61" s="340"/>
      <c r="CV61" s="340"/>
      <c r="CW61" s="340"/>
      <c r="CX61" s="340"/>
      <c r="CY61" s="340"/>
      <c r="CZ61" s="340"/>
      <c r="DA61" s="339"/>
      <c r="DB61" s="339"/>
      <c r="DC61" s="339"/>
      <c r="DD61" s="338"/>
      <c r="DE61" s="337"/>
    </row>
    <row r="62" spans="1:109" ht="13">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16"/>
    </row>
    <row r="63" spans="1:109" ht="16.5">
      <c r="B63" s="335" t="s">
        <v>553</v>
      </c>
    </row>
    <row r="64" spans="1:109" ht="13">
      <c r="B64" s="317"/>
      <c r="G64" s="332"/>
      <c r="I64" s="334"/>
      <c r="J64" s="334"/>
      <c r="K64" s="334"/>
      <c r="L64" s="334"/>
      <c r="M64" s="334"/>
      <c r="N64" s="333"/>
      <c r="AM64" s="332"/>
      <c r="AN64" s="332" t="s">
        <v>552</v>
      </c>
      <c r="AP64" s="331"/>
      <c r="AQ64" s="331"/>
      <c r="AR64" s="331"/>
      <c r="AY64" s="332"/>
      <c r="BA64" s="331"/>
      <c r="BB64" s="331"/>
      <c r="BC64" s="331"/>
      <c r="BK64" s="332"/>
      <c r="BM64" s="331"/>
      <c r="BN64" s="331"/>
      <c r="BO64" s="331"/>
      <c r="BW64" s="332"/>
      <c r="BY64" s="331"/>
      <c r="BZ64" s="331"/>
      <c r="CA64" s="331"/>
      <c r="CI64" s="332"/>
      <c r="CK64" s="331"/>
      <c r="CL64" s="331"/>
      <c r="CM64" s="331"/>
      <c r="CU64" s="332"/>
      <c r="CW64" s="331"/>
      <c r="CX64" s="331"/>
      <c r="CY64" s="331"/>
    </row>
    <row r="65" spans="2:107" ht="13">
      <c r="B65" s="317"/>
      <c r="AN65" s="1147" t="s">
        <v>556</v>
      </c>
      <c r="AO65" s="1148"/>
      <c r="AP65" s="1148"/>
      <c r="AQ65" s="1148"/>
      <c r="AR65" s="1148"/>
      <c r="AS65" s="1148"/>
      <c r="AT65" s="1148"/>
      <c r="AU65" s="1148"/>
      <c r="AV65" s="1148"/>
      <c r="AW65" s="1148"/>
      <c r="AX65" s="1148"/>
      <c r="AY65" s="1148"/>
      <c r="AZ65" s="1148"/>
      <c r="BA65" s="1148"/>
      <c r="BB65" s="1148"/>
      <c r="BC65" s="1148"/>
      <c r="BD65" s="1148"/>
      <c r="BE65" s="1148"/>
      <c r="BF65" s="1148"/>
      <c r="BG65" s="1148"/>
      <c r="BH65" s="1148"/>
      <c r="BI65" s="1148"/>
      <c r="BJ65" s="1148"/>
      <c r="BK65" s="1148"/>
      <c r="BL65" s="1148"/>
      <c r="BM65" s="1148"/>
      <c r="BN65" s="1148"/>
      <c r="BO65" s="1148"/>
      <c r="BP65" s="1148"/>
      <c r="BQ65" s="1148"/>
      <c r="BR65" s="1148"/>
      <c r="BS65" s="1148"/>
      <c r="BT65" s="1148"/>
      <c r="BU65" s="1148"/>
      <c r="BV65" s="1148"/>
      <c r="BW65" s="1148"/>
      <c r="BX65" s="1148"/>
      <c r="BY65" s="1148"/>
      <c r="BZ65" s="1148"/>
      <c r="CA65" s="1148"/>
      <c r="CB65" s="1148"/>
      <c r="CC65" s="1148"/>
      <c r="CD65" s="1148"/>
      <c r="CE65" s="1148"/>
      <c r="CF65" s="1148"/>
      <c r="CG65" s="1148"/>
      <c r="CH65" s="1148"/>
      <c r="CI65" s="1148"/>
      <c r="CJ65" s="1148"/>
      <c r="CK65" s="1148"/>
      <c r="CL65" s="1148"/>
      <c r="CM65" s="1148"/>
      <c r="CN65" s="1148"/>
      <c r="CO65" s="1148"/>
      <c r="CP65" s="1148"/>
      <c r="CQ65" s="1148"/>
      <c r="CR65" s="1148"/>
      <c r="CS65" s="1148"/>
      <c r="CT65" s="1148"/>
      <c r="CU65" s="1148"/>
      <c r="CV65" s="1148"/>
      <c r="CW65" s="1148"/>
      <c r="CX65" s="1148"/>
      <c r="CY65" s="1148"/>
      <c r="CZ65" s="1148"/>
      <c r="DA65" s="1148"/>
      <c r="DB65" s="1148"/>
      <c r="DC65" s="1149"/>
    </row>
    <row r="66" spans="2:107" ht="13">
      <c r="B66" s="317"/>
      <c r="AN66" s="1150"/>
      <c r="AO66" s="1151"/>
      <c r="AP66" s="1151"/>
      <c r="AQ66" s="1151"/>
      <c r="AR66" s="1151"/>
      <c r="AS66" s="1151"/>
      <c r="AT66" s="1151"/>
      <c r="AU66" s="1151"/>
      <c r="AV66" s="1151"/>
      <c r="AW66" s="1151"/>
      <c r="AX66" s="1151"/>
      <c r="AY66" s="1151"/>
      <c r="AZ66" s="1151"/>
      <c r="BA66" s="1151"/>
      <c r="BB66" s="1151"/>
      <c r="BC66" s="1151"/>
      <c r="BD66" s="1151"/>
      <c r="BE66" s="1151"/>
      <c r="BF66" s="1151"/>
      <c r="BG66" s="1151"/>
      <c r="BH66" s="1151"/>
      <c r="BI66" s="1151"/>
      <c r="BJ66" s="1151"/>
      <c r="BK66" s="1151"/>
      <c r="BL66" s="1151"/>
      <c r="BM66" s="1151"/>
      <c r="BN66" s="1151"/>
      <c r="BO66" s="1151"/>
      <c r="BP66" s="1151"/>
      <c r="BQ66" s="1151"/>
      <c r="BR66" s="1151"/>
      <c r="BS66" s="1151"/>
      <c r="BT66" s="1151"/>
      <c r="BU66" s="1151"/>
      <c r="BV66" s="1151"/>
      <c r="BW66" s="1151"/>
      <c r="BX66" s="1151"/>
      <c r="BY66" s="1151"/>
      <c r="BZ66" s="1151"/>
      <c r="CA66" s="1151"/>
      <c r="CB66" s="1151"/>
      <c r="CC66" s="1151"/>
      <c r="CD66" s="1151"/>
      <c r="CE66" s="1151"/>
      <c r="CF66" s="1151"/>
      <c r="CG66" s="1151"/>
      <c r="CH66" s="1151"/>
      <c r="CI66" s="1151"/>
      <c r="CJ66" s="1151"/>
      <c r="CK66" s="1151"/>
      <c r="CL66" s="1151"/>
      <c r="CM66" s="1151"/>
      <c r="CN66" s="1151"/>
      <c r="CO66" s="1151"/>
      <c r="CP66" s="1151"/>
      <c r="CQ66" s="1151"/>
      <c r="CR66" s="1151"/>
      <c r="CS66" s="1151"/>
      <c r="CT66" s="1151"/>
      <c r="CU66" s="1151"/>
      <c r="CV66" s="1151"/>
      <c r="CW66" s="1151"/>
      <c r="CX66" s="1151"/>
      <c r="CY66" s="1151"/>
      <c r="CZ66" s="1151"/>
      <c r="DA66" s="1151"/>
      <c r="DB66" s="1151"/>
      <c r="DC66" s="1152"/>
    </row>
    <row r="67" spans="2:107" ht="13">
      <c r="B67" s="317"/>
      <c r="AN67" s="1150"/>
      <c r="AO67" s="1151"/>
      <c r="AP67" s="1151"/>
      <c r="AQ67" s="1151"/>
      <c r="AR67" s="1151"/>
      <c r="AS67" s="1151"/>
      <c r="AT67" s="1151"/>
      <c r="AU67" s="1151"/>
      <c r="AV67" s="1151"/>
      <c r="AW67" s="1151"/>
      <c r="AX67" s="1151"/>
      <c r="AY67" s="1151"/>
      <c r="AZ67" s="1151"/>
      <c r="BA67" s="1151"/>
      <c r="BB67" s="1151"/>
      <c r="BC67" s="1151"/>
      <c r="BD67" s="1151"/>
      <c r="BE67" s="1151"/>
      <c r="BF67" s="1151"/>
      <c r="BG67" s="1151"/>
      <c r="BH67" s="1151"/>
      <c r="BI67" s="1151"/>
      <c r="BJ67" s="1151"/>
      <c r="BK67" s="1151"/>
      <c r="BL67" s="1151"/>
      <c r="BM67" s="1151"/>
      <c r="BN67" s="1151"/>
      <c r="BO67" s="1151"/>
      <c r="BP67" s="1151"/>
      <c r="BQ67" s="1151"/>
      <c r="BR67" s="1151"/>
      <c r="BS67" s="1151"/>
      <c r="BT67" s="1151"/>
      <c r="BU67" s="1151"/>
      <c r="BV67" s="1151"/>
      <c r="BW67" s="1151"/>
      <c r="BX67" s="1151"/>
      <c r="BY67" s="1151"/>
      <c r="BZ67" s="1151"/>
      <c r="CA67" s="1151"/>
      <c r="CB67" s="1151"/>
      <c r="CC67" s="1151"/>
      <c r="CD67" s="1151"/>
      <c r="CE67" s="1151"/>
      <c r="CF67" s="1151"/>
      <c r="CG67" s="1151"/>
      <c r="CH67" s="1151"/>
      <c r="CI67" s="1151"/>
      <c r="CJ67" s="1151"/>
      <c r="CK67" s="1151"/>
      <c r="CL67" s="1151"/>
      <c r="CM67" s="1151"/>
      <c r="CN67" s="1151"/>
      <c r="CO67" s="1151"/>
      <c r="CP67" s="1151"/>
      <c r="CQ67" s="1151"/>
      <c r="CR67" s="1151"/>
      <c r="CS67" s="1151"/>
      <c r="CT67" s="1151"/>
      <c r="CU67" s="1151"/>
      <c r="CV67" s="1151"/>
      <c r="CW67" s="1151"/>
      <c r="CX67" s="1151"/>
      <c r="CY67" s="1151"/>
      <c r="CZ67" s="1151"/>
      <c r="DA67" s="1151"/>
      <c r="DB67" s="1151"/>
      <c r="DC67" s="1152"/>
    </row>
    <row r="68" spans="2:107" ht="13">
      <c r="B68" s="317"/>
      <c r="AN68" s="1150"/>
      <c r="AO68" s="1151"/>
      <c r="AP68" s="1151"/>
      <c r="AQ68" s="1151"/>
      <c r="AR68" s="1151"/>
      <c r="AS68" s="1151"/>
      <c r="AT68" s="1151"/>
      <c r="AU68" s="1151"/>
      <c r="AV68" s="1151"/>
      <c r="AW68" s="1151"/>
      <c r="AX68" s="1151"/>
      <c r="AY68" s="1151"/>
      <c r="AZ68" s="1151"/>
      <c r="BA68" s="1151"/>
      <c r="BB68" s="1151"/>
      <c r="BC68" s="1151"/>
      <c r="BD68" s="1151"/>
      <c r="BE68" s="1151"/>
      <c r="BF68" s="1151"/>
      <c r="BG68" s="1151"/>
      <c r="BH68" s="1151"/>
      <c r="BI68" s="1151"/>
      <c r="BJ68" s="1151"/>
      <c r="BK68" s="1151"/>
      <c r="BL68" s="1151"/>
      <c r="BM68" s="1151"/>
      <c r="BN68" s="1151"/>
      <c r="BO68" s="1151"/>
      <c r="BP68" s="1151"/>
      <c r="BQ68" s="1151"/>
      <c r="BR68" s="1151"/>
      <c r="BS68" s="1151"/>
      <c r="BT68" s="1151"/>
      <c r="BU68" s="1151"/>
      <c r="BV68" s="1151"/>
      <c r="BW68" s="1151"/>
      <c r="BX68" s="1151"/>
      <c r="BY68" s="1151"/>
      <c r="BZ68" s="1151"/>
      <c r="CA68" s="1151"/>
      <c r="CB68" s="1151"/>
      <c r="CC68" s="1151"/>
      <c r="CD68" s="1151"/>
      <c r="CE68" s="1151"/>
      <c r="CF68" s="1151"/>
      <c r="CG68" s="1151"/>
      <c r="CH68" s="1151"/>
      <c r="CI68" s="1151"/>
      <c r="CJ68" s="1151"/>
      <c r="CK68" s="1151"/>
      <c r="CL68" s="1151"/>
      <c r="CM68" s="1151"/>
      <c r="CN68" s="1151"/>
      <c r="CO68" s="1151"/>
      <c r="CP68" s="1151"/>
      <c r="CQ68" s="1151"/>
      <c r="CR68" s="1151"/>
      <c r="CS68" s="1151"/>
      <c r="CT68" s="1151"/>
      <c r="CU68" s="1151"/>
      <c r="CV68" s="1151"/>
      <c r="CW68" s="1151"/>
      <c r="CX68" s="1151"/>
      <c r="CY68" s="1151"/>
      <c r="CZ68" s="1151"/>
      <c r="DA68" s="1151"/>
      <c r="DB68" s="1151"/>
      <c r="DC68" s="1152"/>
    </row>
    <row r="69" spans="2:107" ht="13">
      <c r="B69" s="317"/>
      <c r="AN69" s="1153"/>
      <c r="AO69" s="1154"/>
      <c r="AP69" s="1154"/>
      <c r="AQ69" s="1154"/>
      <c r="AR69" s="1154"/>
      <c r="AS69" s="1154"/>
      <c r="AT69" s="1154"/>
      <c r="AU69" s="1154"/>
      <c r="AV69" s="1154"/>
      <c r="AW69" s="1154"/>
      <c r="AX69" s="1154"/>
      <c r="AY69" s="1154"/>
      <c r="AZ69" s="1154"/>
      <c r="BA69" s="1154"/>
      <c r="BB69" s="1154"/>
      <c r="BC69" s="1154"/>
      <c r="BD69" s="1154"/>
      <c r="BE69" s="1154"/>
      <c r="BF69" s="1154"/>
      <c r="BG69" s="1154"/>
      <c r="BH69" s="1154"/>
      <c r="BI69" s="1154"/>
      <c r="BJ69" s="1154"/>
      <c r="BK69" s="1154"/>
      <c r="BL69" s="1154"/>
      <c r="BM69" s="1154"/>
      <c r="BN69" s="1154"/>
      <c r="BO69" s="1154"/>
      <c r="BP69" s="1154"/>
      <c r="BQ69" s="1154"/>
      <c r="BR69" s="1154"/>
      <c r="BS69" s="1154"/>
      <c r="BT69" s="1154"/>
      <c r="BU69" s="1154"/>
      <c r="BV69" s="1154"/>
      <c r="BW69" s="1154"/>
      <c r="BX69" s="1154"/>
      <c r="BY69" s="1154"/>
      <c r="BZ69" s="1154"/>
      <c r="CA69" s="1154"/>
      <c r="CB69" s="1154"/>
      <c r="CC69" s="1154"/>
      <c r="CD69" s="1154"/>
      <c r="CE69" s="1154"/>
      <c r="CF69" s="1154"/>
      <c r="CG69" s="1154"/>
      <c r="CH69" s="1154"/>
      <c r="CI69" s="1154"/>
      <c r="CJ69" s="1154"/>
      <c r="CK69" s="1154"/>
      <c r="CL69" s="1154"/>
      <c r="CM69" s="1154"/>
      <c r="CN69" s="1154"/>
      <c r="CO69" s="1154"/>
      <c r="CP69" s="1154"/>
      <c r="CQ69" s="1154"/>
      <c r="CR69" s="1154"/>
      <c r="CS69" s="1154"/>
      <c r="CT69" s="1154"/>
      <c r="CU69" s="1154"/>
      <c r="CV69" s="1154"/>
      <c r="CW69" s="1154"/>
      <c r="CX69" s="1154"/>
      <c r="CY69" s="1154"/>
      <c r="CZ69" s="1154"/>
      <c r="DA69" s="1154"/>
      <c r="DB69" s="1154"/>
      <c r="DC69" s="1155"/>
    </row>
    <row r="70" spans="2:107" ht="13">
      <c r="B70" s="317"/>
      <c r="H70" s="330"/>
      <c r="I70" s="330"/>
      <c r="J70" s="328"/>
      <c r="K70" s="328"/>
      <c r="L70" s="327"/>
      <c r="M70" s="328"/>
      <c r="N70" s="327"/>
      <c r="AN70" s="323"/>
      <c r="AO70" s="323"/>
      <c r="AP70" s="323"/>
      <c r="AZ70" s="323"/>
      <c r="BA70" s="323"/>
      <c r="BB70" s="323"/>
      <c r="BL70" s="323"/>
      <c r="BM70" s="323"/>
      <c r="BN70" s="323"/>
      <c r="BX70" s="323"/>
      <c r="BY70" s="323"/>
      <c r="BZ70" s="323"/>
      <c r="CJ70" s="323"/>
      <c r="CK70" s="323"/>
      <c r="CL70" s="323"/>
      <c r="CV70" s="323"/>
      <c r="CW70" s="323"/>
      <c r="CX70" s="323"/>
    </row>
    <row r="71" spans="2:107" ht="13">
      <c r="B71" s="317"/>
      <c r="G71" s="326"/>
      <c r="I71" s="329"/>
      <c r="J71" s="328"/>
      <c r="K71" s="328"/>
      <c r="L71" s="327"/>
      <c r="M71" s="328"/>
      <c r="N71" s="327"/>
      <c r="AM71" s="326"/>
      <c r="AN71" s="316" t="s">
        <v>551</v>
      </c>
    </row>
    <row r="72" spans="2:107" ht="13">
      <c r="B72" s="317"/>
      <c r="G72" s="1141"/>
      <c r="H72" s="1141"/>
      <c r="I72" s="1141"/>
      <c r="J72" s="1141"/>
      <c r="K72" s="325"/>
      <c r="L72" s="325"/>
      <c r="M72" s="324"/>
      <c r="N72" s="324"/>
      <c r="AN72" s="1143"/>
      <c r="AO72" s="1144"/>
      <c r="AP72" s="1144"/>
      <c r="AQ72" s="1144"/>
      <c r="AR72" s="1144"/>
      <c r="AS72" s="1144"/>
      <c r="AT72" s="1144"/>
      <c r="AU72" s="1144"/>
      <c r="AV72" s="1144"/>
      <c r="AW72" s="1144"/>
      <c r="AX72" s="1144"/>
      <c r="AY72" s="1144"/>
      <c r="AZ72" s="1144"/>
      <c r="BA72" s="1144"/>
      <c r="BB72" s="1144"/>
      <c r="BC72" s="1144"/>
      <c r="BD72" s="1144"/>
      <c r="BE72" s="1144"/>
      <c r="BF72" s="1144"/>
      <c r="BG72" s="1144"/>
      <c r="BH72" s="1144"/>
      <c r="BI72" s="1144"/>
      <c r="BJ72" s="1144"/>
      <c r="BK72" s="1144"/>
      <c r="BL72" s="1144"/>
      <c r="BM72" s="1144"/>
      <c r="BN72" s="1144"/>
      <c r="BO72" s="1145"/>
      <c r="BP72" s="1137" t="s">
        <v>521</v>
      </c>
      <c r="BQ72" s="1137"/>
      <c r="BR72" s="1137"/>
      <c r="BS72" s="1137"/>
      <c r="BT72" s="1137"/>
      <c r="BU72" s="1137"/>
      <c r="BV72" s="1137"/>
      <c r="BW72" s="1137"/>
      <c r="BX72" s="1137" t="s">
        <v>522</v>
      </c>
      <c r="BY72" s="1137"/>
      <c r="BZ72" s="1137"/>
      <c r="CA72" s="1137"/>
      <c r="CB72" s="1137"/>
      <c r="CC72" s="1137"/>
      <c r="CD72" s="1137"/>
      <c r="CE72" s="1137"/>
      <c r="CF72" s="1137" t="s">
        <v>523</v>
      </c>
      <c r="CG72" s="1137"/>
      <c r="CH72" s="1137"/>
      <c r="CI72" s="1137"/>
      <c r="CJ72" s="1137"/>
      <c r="CK72" s="1137"/>
      <c r="CL72" s="1137"/>
      <c r="CM72" s="1137"/>
      <c r="CN72" s="1137" t="s">
        <v>524</v>
      </c>
      <c r="CO72" s="1137"/>
      <c r="CP72" s="1137"/>
      <c r="CQ72" s="1137"/>
      <c r="CR72" s="1137"/>
      <c r="CS72" s="1137"/>
      <c r="CT72" s="1137"/>
      <c r="CU72" s="1137"/>
      <c r="CV72" s="1137" t="s">
        <v>525</v>
      </c>
      <c r="CW72" s="1137"/>
      <c r="CX72" s="1137"/>
      <c r="CY72" s="1137"/>
      <c r="CZ72" s="1137"/>
      <c r="DA72" s="1137"/>
      <c r="DB72" s="1137"/>
      <c r="DC72" s="1137"/>
    </row>
    <row r="73" spans="2:107" ht="13">
      <c r="B73" s="317"/>
      <c r="G73" s="1146"/>
      <c r="H73" s="1146"/>
      <c r="I73" s="1146"/>
      <c r="J73" s="1146"/>
      <c r="K73" s="1136"/>
      <c r="L73" s="1136"/>
      <c r="M73" s="1136"/>
      <c r="N73" s="1136"/>
      <c r="AM73" s="323"/>
      <c r="AN73" s="1138" t="s">
        <v>550</v>
      </c>
      <c r="AO73" s="1138"/>
      <c r="AP73" s="1138"/>
      <c r="AQ73" s="1138"/>
      <c r="AR73" s="1138"/>
      <c r="AS73" s="1138"/>
      <c r="AT73" s="1138"/>
      <c r="AU73" s="1138"/>
      <c r="AV73" s="1138"/>
      <c r="AW73" s="1138"/>
      <c r="AX73" s="1138"/>
      <c r="AY73" s="1138"/>
      <c r="AZ73" s="1138"/>
      <c r="BA73" s="1138"/>
      <c r="BB73" s="1138" t="s">
        <v>548</v>
      </c>
      <c r="BC73" s="1138"/>
      <c r="BD73" s="1138"/>
      <c r="BE73" s="1138"/>
      <c r="BF73" s="1138"/>
      <c r="BG73" s="1138"/>
      <c r="BH73" s="1138"/>
      <c r="BI73" s="1138"/>
      <c r="BJ73" s="1138"/>
      <c r="BK73" s="1138"/>
      <c r="BL73" s="1138"/>
      <c r="BM73" s="1138"/>
      <c r="BN73" s="1138"/>
      <c r="BO73" s="1138"/>
      <c r="BP73" s="1135">
        <v>17.3</v>
      </c>
      <c r="BQ73" s="1135"/>
      <c r="BR73" s="1135"/>
      <c r="BS73" s="1135"/>
      <c r="BT73" s="1135"/>
      <c r="BU73" s="1135"/>
      <c r="BV73" s="1135"/>
      <c r="BW73" s="1135"/>
      <c r="BX73" s="1135">
        <v>8.5</v>
      </c>
      <c r="BY73" s="1135"/>
      <c r="BZ73" s="1135"/>
      <c r="CA73" s="1135"/>
      <c r="CB73" s="1135"/>
      <c r="CC73" s="1135"/>
      <c r="CD73" s="1135"/>
      <c r="CE73" s="1135"/>
      <c r="CF73" s="1135">
        <v>11.2</v>
      </c>
      <c r="CG73" s="1135"/>
      <c r="CH73" s="1135"/>
      <c r="CI73" s="1135"/>
      <c r="CJ73" s="1135"/>
      <c r="CK73" s="1135"/>
      <c r="CL73" s="1135"/>
      <c r="CM73" s="1135"/>
      <c r="CN73" s="1135">
        <v>3.7</v>
      </c>
      <c r="CO73" s="1135"/>
      <c r="CP73" s="1135"/>
      <c r="CQ73" s="1135"/>
      <c r="CR73" s="1135"/>
      <c r="CS73" s="1135"/>
      <c r="CT73" s="1135"/>
      <c r="CU73" s="1135"/>
      <c r="CV73" s="1135">
        <v>9.9</v>
      </c>
      <c r="CW73" s="1135"/>
      <c r="CX73" s="1135"/>
      <c r="CY73" s="1135"/>
      <c r="CZ73" s="1135"/>
      <c r="DA73" s="1135"/>
      <c r="DB73" s="1135"/>
      <c r="DC73" s="1135"/>
    </row>
    <row r="74" spans="2:107" ht="13">
      <c r="B74" s="317"/>
      <c r="G74" s="1146"/>
      <c r="H74" s="1146"/>
      <c r="I74" s="1146"/>
      <c r="J74" s="1146"/>
      <c r="K74" s="1136"/>
      <c r="L74" s="1136"/>
      <c r="M74" s="1136"/>
      <c r="N74" s="1136"/>
      <c r="AM74" s="323"/>
      <c r="AN74" s="1138"/>
      <c r="AO74" s="1138"/>
      <c r="AP74" s="1138"/>
      <c r="AQ74" s="1138"/>
      <c r="AR74" s="1138"/>
      <c r="AS74" s="1138"/>
      <c r="AT74" s="1138"/>
      <c r="AU74" s="1138"/>
      <c r="AV74" s="1138"/>
      <c r="AW74" s="1138"/>
      <c r="AX74" s="1138"/>
      <c r="AY74" s="1138"/>
      <c r="AZ74" s="1138"/>
      <c r="BA74" s="1138"/>
      <c r="BB74" s="1138"/>
      <c r="BC74" s="1138"/>
      <c r="BD74" s="1138"/>
      <c r="BE74" s="1138"/>
      <c r="BF74" s="1138"/>
      <c r="BG74" s="1138"/>
      <c r="BH74" s="1138"/>
      <c r="BI74" s="1138"/>
      <c r="BJ74" s="1138"/>
      <c r="BK74" s="1138"/>
      <c r="BL74" s="1138"/>
      <c r="BM74" s="1138"/>
      <c r="BN74" s="1138"/>
      <c r="BO74" s="1138"/>
      <c r="BP74" s="1135"/>
      <c r="BQ74" s="1135"/>
      <c r="BR74" s="1135"/>
      <c r="BS74" s="1135"/>
      <c r="BT74" s="1135"/>
      <c r="BU74" s="1135"/>
      <c r="BV74" s="1135"/>
      <c r="BW74" s="1135"/>
      <c r="BX74" s="1135"/>
      <c r="BY74" s="1135"/>
      <c r="BZ74" s="1135"/>
      <c r="CA74" s="1135"/>
      <c r="CB74" s="1135"/>
      <c r="CC74" s="1135"/>
      <c r="CD74" s="1135"/>
      <c r="CE74" s="1135"/>
      <c r="CF74" s="1135"/>
      <c r="CG74" s="1135"/>
      <c r="CH74" s="1135"/>
      <c r="CI74" s="1135"/>
      <c r="CJ74" s="1135"/>
      <c r="CK74" s="1135"/>
      <c r="CL74" s="1135"/>
      <c r="CM74" s="1135"/>
      <c r="CN74" s="1135"/>
      <c r="CO74" s="1135"/>
      <c r="CP74" s="1135"/>
      <c r="CQ74" s="1135"/>
      <c r="CR74" s="1135"/>
      <c r="CS74" s="1135"/>
      <c r="CT74" s="1135"/>
      <c r="CU74" s="1135"/>
      <c r="CV74" s="1135"/>
      <c r="CW74" s="1135"/>
      <c r="CX74" s="1135"/>
      <c r="CY74" s="1135"/>
      <c r="CZ74" s="1135"/>
      <c r="DA74" s="1135"/>
      <c r="DB74" s="1135"/>
      <c r="DC74" s="1135"/>
    </row>
    <row r="75" spans="2:107" ht="13">
      <c r="B75" s="317"/>
      <c r="G75" s="1146"/>
      <c r="H75" s="1146"/>
      <c r="I75" s="1141"/>
      <c r="J75" s="1141"/>
      <c r="K75" s="1142"/>
      <c r="L75" s="1142"/>
      <c r="M75" s="1142"/>
      <c r="N75" s="1142"/>
      <c r="AM75" s="323"/>
      <c r="AN75" s="1138"/>
      <c r="AO75" s="1138"/>
      <c r="AP75" s="1138"/>
      <c r="AQ75" s="1138"/>
      <c r="AR75" s="1138"/>
      <c r="AS75" s="1138"/>
      <c r="AT75" s="1138"/>
      <c r="AU75" s="1138"/>
      <c r="AV75" s="1138"/>
      <c r="AW75" s="1138"/>
      <c r="AX75" s="1138"/>
      <c r="AY75" s="1138"/>
      <c r="AZ75" s="1138"/>
      <c r="BA75" s="1138"/>
      <c r="BB75" s="1138" t="s">
        <v>547</v>
      </c>
      <c r="BC75" s="1138"/>
      <c r="BD75" s="1138"/>
      <c r="BE75" s="1138"/>
      <c r="BF75" s="1138"/>
      <c r="BG75" s="1138"/>
      <c r="BH75" s="1138"/>
      <c r="BI75" s="1138"/>
      <c r="BJ75" s="1138"/>
      <c r="BK75" s="1138"/>
      <c r="BL75" s="1138"/>
      <c r="BM75" s="1138"/>
      <c r="BN75" s="1138"/>
      <c r="BO75" s="1138"/>
      <c r="BP75" s="1135">
        <v>3.9</v>
      </c>
      <c r="BQ75" s="1135"/>
      <c r="BR75" s="1135"/>
      <c r="BS75" s="1135"/>
      <c r="BT75" s="1135"/>
      <c r="BU75" s="1135"/>
      <c r="BV75" s="1135"/>
      <c r="BW75" s="1135"/>
      <c r="BX75" s="1135">
        <v>3.6</v>
      </c>
      <c r="BY75" s="1135"/>
      <c r="BZ75" s="1135"/>
      <c r="CA75" s="1135"/>
      <c r="CB75" s="1135"/>
      <c r="CC75" s="1135"/>
      <c r="CD75" s="1135"/>
      <c r="CE75" s="1135"/>
      <c r="CF75" s="1135">
        <v>3.1</v>
      </c>
      <c r="CG75" s="1135"/>
      <c r="CH75" s="1135"/>
      <c r="CI75" s="1135"/>
      <c r="CJ75" s="1135"/>
      <c r="CK75" s="1135"/>
      <c r="CL75" s="1135"/>
      <c r="CM75" s="1135"/>
      <c r="CN75" s="1135">
        <v>3.1</v>
      </c>
      <c r="CO75" s="1135"/>
      <c r="CP75" s="1135"/>
      <c r="CQ75" s="1135"/>
      <c r="CR75" s="1135"/>
      <c r="CS75" s="1135"/>
      <c r="CT75" s="1135"/>
      <c r="CU75" s="1135"/>
      <c r="CV75" s="1135">
        <v>2.8</v>
      </c>
      <c r="CW75" s="1135"/>
      <c r="CX75" s="1135"/>
      <c r="CY75" s="1135"/>
      <c r="CZ75" s="1135"/>
      <c r="DA75" s="1135"/>
      <c r="DB75" s="1135"/>
      <c r="DC75" s="1135"/>
    </row>
    <row r="76" spans="2:107" ht="13">
      <c r="B76" s="317"/>
      <c r="G76" s="1146"/>
      <c r="H76" s="1146"/>
      <c r="I76" s="1141"/>
      <c r="J76" s="1141"/>
      <c r="K76" s="1142"/>
      <c r="L76" s="1142"/>
      <c r="M76" s="1142"/>
      <c r="N76" s="1142"/>
      <c r="AM76" s="323"/>
      <c r="AN76" s="1138"/>
      <c r="AO76" s="1138"/>
      <c r="AP76" s="1138"/>
      <c r="AQ76" s="1138"/>
      <c r="AR76" s="1138"/>
      <c r="AS76" s="1138"/>
      <c r="AT76" s="1138"/>
      <c r="AU76" s="1138"/>
      <c r="AV76" s="1138"/>
      <c r="AW76" s="1138"/>
      <c r="AX76" s="1138"/>
      <c r="AY76" s="1138"/>
      <c r="AZ76" s="1138"/>
      <c r="BA76" s="1138"/>
      <c r="BB76" s="1138"/>
      <c r="BC76" s="1138"/>
      <c r="BD76" s="1138"/>
      <c r="BE76" s="1138"/>
      <c r="BF76" s="1138"/>
      <c r="BG76" s="1138"/>
      <c r="BH76" s="1138"/>
      <c r="BI76" s="1138"/>
      <c r="BJ76" s="1138"/>
      <c r="BK76" s="1138"/>
      <c r="BL76" s="1138"/>
      <c r="BM76" s="1138"/>
      <c r="BN76" s="1138"/>
      <c r="BO76" s="1138"/>
      <c r="BP76" s="1135"/>
      <c r="BQ76" s="1135"/>
      <c r="BR76" s="1135"/>
      <c r="BS76" s="1135"/>
      <c r="BT76" s="1135"/>
      <c r="BU76" s="1135"/>
      <c r="BV76" s="1135"/>
      <c r="BW76" s="1135"/>
      <c r="BX76" s="1135"/>
      <c r="BY76" s="1135"/>
      <c r="BZ76" s="1135"/>
      <c r="CA76" s="1135"/>
      <c r="CB76" s="1135"/>
      <c r="CC76" s="1135"/>
      <c r="CD76" s="1135"/>
      <c r="CE76" s="1135"/>
      <c r="CF76" s="1135"/>
      <c r="CG76" s="1135"/>
      <c r="CH76" s="1135"/>
      <c r="CI76" s="1135"/>
      <c r="CJ76" s="1135"/>
      <c r="CK76" s="1135"/>
      <c r="CL76" s="1135"/>
      <c r="CM76" s="1135"/>
      <c r="CN76" s="1135"/>
      <c r="CO76" s="1135"/>
      <c r="CP76" s="1135"/>
      <c r="CQ76" s="1135"/>
      <c r="CR76" s="1135"/>
      <c r="CS76" s="1135"/>
      <c r="CT76" s="1135"/>
      <c r="CU76" s="1135"/>
      <c r="CV76" s="1135"/>
      <c r="CW76" s="1135"/>
      <c r="CX76" s="1135"/>
      <c r="CY76" s="1135"/>
      <c r="CZ76" s="1135"/>
      <c r="DA76" s="1135"/>
      <c r="DB76" s="1135"/>
      <c r="DC76" s="1135"/>
    </row>
    <row r="77" spans="2:107" ht="13">
      <c r="B77" s="317"/>
      <c r="G77" s="1141"/>
      <c r="H77" s="1141"/>
      <c r="I77" s="1141"/>
      <c r="J77" s="1141"/>
      <c r="K77" s="1136"/>
      <c r="L77" s="1136"/>
      <c r="M77" s="1136"/>
      <c r="N77" s="1136"/>
      <c r="AN77" s="1137" t="s">
        <v>549</v>
      </c>
      <c r="AO77" s="1137"/>
      <c r="AP77" s="1137"/>
      <c r="AQ77" s="1137"/>
      <c r="AR77" s="1137"/>
      <c r="AS77" s="1137"/>
      <c r="AT77" s="1137"/>
      <c r="AU77" s="1137"/>
      <c r="AV77" s="1137"/>
      <c r="AW77" s="1137"/>
      <c r="AX77" s="1137"/>
      <c r="AY77" s="1137"/>
      <c r="AZ77" s="1137"/>
      <c r="BA77" s="1137"/>
      <c r="BB77" s="1138" t="s">
        <v>548</v>
      </c>
      <c r="BC77" s="1138"/>
      <c r="BD77" s="1138"/>
      <c r="BE77" s="1138"/>
      <c r="BF77" s="1138"/>
      <c r="BG77" s="1138"/>
      <c r="BH77" s="1138"/>
      <c r="BI77" s="1138"/>
      <c r="BJ77" s="1138"/>
      <c r="BK77" s="1138"/>
      <c r="BL77" s="1138"/>
      <c r="BM77" s="1138"/>
      <c r="BN77" s="1138"/>
      <c r="BO77" s="1138"/>
      <c r="BP77" s="1135">
        <v>23.1</v>
      </c>
      <c r="BQ77" s="1135"/>
      <c r="BR77" s="1135"/>
      <c r="BS77" s="1135"/>
      <c r="BT77" s="1135"/>
      <c r="BU77" s="1135"/>
      <c r="BV77" s="1135"/>
      <c r="BW77" s="1135"/>
      <c r="BX77" s="1135">
        <v>19</v>
      </c>
      <c r="BY77" s="1135"/>
      <c r="BZ77" s="1135"/>
      <c r="CA77" s="1135"/>
      <c r="CB77" s="1135"/>
      <c r="CC77" s="1135"/>
      <c r="CD77" s="1135"/>
      <c r="CE77" s="1135"/>
      <c r="CF77" s="1135">
        <v>18</v>
      </c>
      <c r="CG77" s="1135"/>
      <c r="CH77" s="1135"/>
      <c r="CI77" s="1135"/>
      <c r="CJ77" s="1135"/>
      <c r="CK77" s="1135"/>
      <c r="CL77" s="1135"/>
      <c r="CM77" s="1135"/>
      <c r="CN77" s="1135">
        <v>13.1</v>
      </c>
      <c r="CO77" s="1135"/>
      <c r="CP77" s="1135"/>
      <c r="CQ77" s="1135"/>
      <c r="CR77" s="1135"/>
      <c r="CS77" s="1135"/>
      <c r="CT77" s="1135"/>
      <c r="CU77" s="1135"/>
      <c r="CV77" s="1135">
        <v>10.9</v>
      </c>
      <c r="CW77" s="1135"/>
      <c r="CX77" s="1135"/>
      <c r="CY77" s="1135"/>
      <c r="CZ77" s="1135"/>
      <c r="DA77" s="1135"/>
      <c r="DB77" s="1135"/>
      <c r="DC77" s="1135"/>
    </row>
    <row r="78" spans="2:107" ht="13">
      <c r="B78" s="317"/>
      <c r="G78" s="1141"/>
      <c r="H78" s="1141"/>
      <c r="I78" s="1141"/>
      <c r="J78" s="1141"/>
      <c r="K78" s="1136"/>
      <c r="L78" s="1136"/>
      <c r="M78" s="1136"/>
      <c r="N78" s="1136"/>
      <c r="AN78" s="1137"/>
      <c r="AO78" s="1137"/>
      <c r="AP78" s="1137"/>
      <c r="AQ78" s="1137"/>
      <c r="AR78" s="1137"/>
      <c r="AS78" s="1137"/>
      <c r="AT78" s="1137"/>
      <c r="AU78" s="1137"/>
      <c r="AV78" s="1137"/>
      <c r="AW78" s="1137"/>
      <c r="AX78" s="1137"/>
      <c r="AY78" s="1137"/>
      <c r="AZ78" s="1137"/>
      <c r="BA78" s="1137"/>
      <c r="BB78" s="1138"/>
      <c r="BC78" s="1138"/>
      <c r="BD78" s="1138"/>
      <c r="BE78" s="1138"/>
      <c r="BF78" s="1138"/>
      <c r="BG78" s="1138"/>
      <c r="BH78" s="1138"/>
      <c r="BI78" s="1138"/>
      <c r="BJ78" s="1138"/>
      <c r="BK78" s="1138"/>
      <c r="BL78" s="1138"/>
      <c r="BM78" s="1138"/>
      <c r="BN78" s="1138"/>
      <c r="BO78" s="1138"/>
      <c r="BP78" s="1135"/>
      <c r="BQ78" s="1135"/>
      <c r="BR78" s="1135"/>
      <c r="BS78" s="1135"/>
      <c r="BT78" s="1135"/>
      <c r="BU78" s="1135"/>
      <c r="BV78" s="1135"/>
      <c r="BW78" s="1135"/>
      <c r="BX78" s="1135"/>
      <c r="BY78" s="1135"/>
      <c r="BZ78" s="1135"/>
      <c r="CA78" s="1135"/>
      <c r="CB78" s="1135"/>
      <c r="CC78" s="1135"/>
      <c r="CD78" s="1135"/>
      <c r="CE78" s="1135"/>
      <c r="CF78" s="1135"/>
      <c r="CG78" s="1135"/>
      <c r="CH78" s="1135"/>
      <c r="CI78" s="1135"/>
      <c r="CJ78" s="1135"/>
      <c r="CK78" s="1135"/>
      <c r="CL78" s="1135"/>
      <c r="CM78" s="1135"/>
      <c r="CN78" s="1135"/>
      <c r="CO78" s="1135"/>
      <c r="CP78" s="1135"/>
      <c r="CQ78" s="1135"/>
      <c r="CR78" s="1135"/>
      <c r="CS78" s="1135"/>
      <c r="CT78" s="1135"/>
      <c r="CU78" s="1135"/>
      <c r="CV78" s="1135"/>
      <c r="CW78" s="1135"/>
      <c r="CX78" s="1135"/>
      <c r="CY78" s="1135"/>
      <c r="CZ78" s="1135"/>
      <c r="DA78" s="1135"/>
      <c r="DB78" s="1135"/>
      <c r="DC78" s="1135"/>
    </row>
    <row r="79" spans="2:107" ht="13">
      <c r="B79" s="317"/>
      <c r="G79" s="1141"/>
      <c r="H79" s="1141"/>
      <c r="I79" s="1139"/>
      <c r="J79" s="1139"/>
      <c r="K79" s="1140"/>
      <c r="L79" s="1140"/>
      <c r="M79" s="1140"/>
      <c r="N79" s="1140"/>
      <c r="AN79" s="1137"/>
      <c r="AO79" s="1137"/>
      <c r="AP79" s="1137"/>
      <c r="AQ79" s="1137"/>
      <c r="AR79" s="1137"/>
      <c r="AS79" s="1137"/>
      <c r="AT79" s="1137"/>
      <c r="AU79" s="1137"/>
      <c r="AV79" s="1137"/>
      <c r="AW79" s="1137"/>
      <c r="AX79" s="1137"/>
      <c r="AY79" s="1137"/>
      <c r="AZ79" s="1137"/>
      <c r="BA79" s="1137"/>
      <c r="BB79" s="1138" t="s">
        <v>547</v>
      </c>
      <c r="BC79" s="1138"/>
      <c r="BD79" s="1138"/>
      <c r="BE79" s="1138"/>
      <c r="BF79" s="1138"/>
      <c r="BG79" s="1138"/>
      <c r="BH79" s="1138"/>
      <c r="BI79" s="1138"/>
      <c r="BJ79" s="1138"/>
      <c r="BK79" s="1138"/>
      <c r="BL79" s="1138"/>
      <c r="BM79" s="1138"/>
      <c r="BN79" s="1138"/>
      <c r="BO79" s="1138"/>
      <c r="BP79" s="1135">
        <v>4.2</v>
      </c>
      <c r="BQ79" s="1135"/>
      <c r="BR79" s="1135"/>
      <c r="BS79" s="1135"/>
      <c r="BT79" s="1135"/>
      <c r="BU79" s="1135"/>
      <c r="BV79" s="1135"/>
      <c r="BW79" s="1135"/>
      <c r="BX79" s="1135">
        <v>3.6</v>
      </c>
      <c r="BY79" s="1135"/>
      <c r="BZ79" s="1135"/>
      <c r="CA79" s="1135"/>
      <c r="CB79" s="1135"/>
      <c r="CC79" s="1135"/>
      <c r="CD79" s="1135"/>
      <c r="CE79" s="1135"/>
      <c r="CF79" s="1135">
        <v>3.5</v>
      </c>
      <c r="CG79" s="1135"/>
      <c r="CH79" s="1135"/>
      <c r="CI79" s="1135"/>
      <c r="CJ79" s="1135"/>
      <c r="CK79" s="1135"/>
      <c r="CL79" s="1135"/>
      <c r="CM79" s="1135"/>
      <c r="CN79" s="1135">
        <v>3.6</v>
      </c>
      <c r="CO79" s="1135"/>
      <c r="CP79" s="1135"/>
      <c r="CQ79" s="1135"/>
      <c r="CR79" s="1135"/>
      <c r="CS79" s="1135"/>
      <c r="CT79" s="1135"/>
      <c r="CU79" s="1135"/>
      <c r="CV79" s="1135">
        <v>4</v>
      </c>
      <c r="CW79" s="1135"/>
      <c r="CX79" s="1135"/>
      <c r="CY79" s="1135"/>
      <c r="CZ79" s="1135"/>
      <c r="DA79" s="1135"/>
      <c r="DB79" s="1135"/>
      <c r="DC79" s="1135"/>
    </row>
    <row r="80" spans="2:107" ht="13">
      <c r="B80" s="317"/>
      <c r="G80" s="1141"/>
      <c r="H80" s="1141"/>
      <c r="I80" s="1139"/>
      <c r="J80" s="1139"/>
      <c r="K80" s="1140"/>
      <c r="L80" s="1140"/>
      <c r="M80" s="1140"/>
      <c r="N80" s="1140"/>
      <c r="AN80" s="1137"/>
      <c r="AO80" s="1137"/>
      <c r="AP80" s="1137"/>
      <c r="AQ80" s="1137"/>
      <c r="AR80" s="1137"/>
      <c r="AS80" s="1137"/>
      <c r="AT80" s="1137"/>
      <c r="AU80" s="1137"/>
      <c r="AV80" s="1137"/>
      <c r="AW80" s="1137"/>
      <c r="AX80" s="1137"/>
      <c r="AY80" s="1137"/>
      <c r="AZ80" s="1137"/>
      <c r="BA80" s="1137"/>
      <c r="BB80" s="1138"/>
      <c r="BC80" s="1138"/>
      <c r="BD80" s="1138"/>
      <c r="BE80" s="1138"/>
      <c r="BF80" s="1138"/>
      <c r="BG80" s="1138"/>
      <c r="BH80" s="1138"/>
      <c r="BI80" s="1138"/>
      <c r="BJ80" s="1138"/>
      <c r="BK80" s="1138"/>
      <c r="BL80" s="1138"/>
      <c r="BM80" s="1138"/>
      <c r="BN80" s="1138"/>
      <c r="BO80" s="1138"/>
      <c r="BP80" s="1135"/>
      <c r="BQ80" s="1135"/>
      <c r="BR80" s="1135"/>
      <c r="BS80" s="1135"/>
      <c r="BT80" s="1135"/>
      <c r="BU80" s="1135"/>
      <c r="BV80" s="1135"/>
      <c r="BW80" s="1135"/>
      <c r="BX80" s="1135"/>
      <c r="BY80" s="1135"/>
      <c r="BZ80" s="1135"/>
      <c r="CA80" s="1135"/>
      <c r="CB80" s="1135"/>
      <c r="CC80" s="1135"/>
      <c r="CD80" s="1135"/>
      <c r="CE80" s="1135"/>
      <c r="CF80" s="1135"/>
      <c r="CG80" s="1135"/>
      <c r="CH80" s="1135"/>
      <c r="CI80" s="1135"/>
      <c r="CJ80" s="1135"/>
      <c r="CK80" s="1135"/>
      <c r="CL80" s="1135"/>
      <c r="CM80" s="1135"/>
      <c r="CN80" s="1135"/>
      <c r="CO80" s="1135"/>
      <c r="CP80" s="1135"/>
      <c r="CQ80" s="1135"/>
      <c r="CR80" s="1135"/>
      <c r="CS80" s="1135"/>
      <c r="CT80" s="1135"/>
      <c r="CU80" s="1135"/>
      <c r="CV80" s="1135"/>
      <c r="CW80" s="1135"/>
      <c r="CX80" s="1135"/>
      <c r="CY80" s="1135"/>
      <c r="CZ80" s="1135"/>
      <c r="DA80" s="1135"/>
      <c r="DB80" s="1135"/>
      <c r="DC80" s="1135"/>
    </row>
    <row r="81" spans="2:109" ht="13">
      <c r="B81" s="317"/>
    </row>
    <row r="82" spans="2:109" ht="16.5">
      <c r="B82" s="317"/>
      <c r="K82" s="322"/>
      <c r="L82" s="322"/>
      <c r="M82" s="322"/>
      <c r="N82" s="322"/>
      <c r="AQ82" s="322"/>
      <c r="AR82" s="322"/>
      <c r="AS82" s="322"/>
      <c r="AT82" s="322"/>
      <c r="BC82" s="322"/>
      <c r="BD82" s="322"/>
      <c r="BE82" s="322"/>
      <c r="BF82" s="322"/>
      <c r="BO82" s="322"/>
      <c r="BP82" s="322"/>
      <c r="BQ82" s="322"/>
      <c r="BR82" s="322"/>
      <c r="CA82" s="322"/>
      <c r="CB82" s="322"/>
      <c r="CC82" s="322"/>
      <c r="CD82" s="322"/>
      <c r="CM82" s="322"/>
      <c r="CN82" s="322"/>
      <c r="CO82" s="322"/>
      <c r="CP82" s="322"/>
      <c r="CY82" s="322"/>
      <c r="CZ82" s="322"/>
      <c r="DA82" s="322"/>
      <c r="DB82" s="322"/>
      <c r="DC82" s="322"/>
    </row>
    <row r="83" spans="2:109" ht="13">
      <c r="B83" s="321"/>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0"/>
      <c r="BA83" s="320"/>
      <c r="BB83" s="320"/>
      <c r="BC83" s="320"/>
      <c r="BD83" s="320"/>
      <c r="BE83" s="320"/>
      <c r="BF83" s="320"/>
      <c r="BG83" s="320"/>
      <c r="BH83" s="320"/>
      <c r="BI83" s="320"/>
      <c r="BJ83" s="320"/>
      <c r="BK83" s="320"/>
      <c r="BL83" s="320"/>
      <c r="BM83" s="320"/>
      <c r="BN83" s="320"/>
      <c r="BO83" s="320"/>
      <c r="BP83" s="320"/>
      <c r="BQ83" s="320"/>
      <c r="BR83" s="320"/>
      <c r="BS83" s="320"/>
      <c r="BT83" s="320"/>
      <c r="BU83" s="320"/>
      <c r="BV83" s="320"/>
      <c r="BW83" s="320"/>
      <c r="BX83" s="320"/>
      <c r="BY83" s="320"/>
      <c r="BZ83" s="320"/>
      <c r="CA83" s="320"/>
      <c r="CB83" s="320"/>
      <c r="CC83" s="320"/>
      <c r="CD83" s="320"/>
      <c r="CE83" s="320"/>
      <c r="CF83" s="320"/>
      <c r="CG83" s="320"/>
      <c r="CH83" s="320"/>
      <c r="CI83" s="320"/>
      <c r="CJ83" s="320"/>
      <c r="CK83" s="320"/>
      <c r="CL83" s="320"/>
      <c r="CM83" s="320"/>
      <c r="CN83" s="320"/>
      <c r="CO83" s="320"/>
      <c r="CP83" s="320"/>
      <c r="CQ83" s="320"/>
      <c r="CR83" s="320"/>
      <c r="CS83" s="320"/>
      <c r="CT83" s="320"/>
      <c r="CU83" s="320"/>
      <c r="CV83" s="320"/>
      <c r="CW83" s="320"/>
      <c r="CX83" s="320"/>
      <c r="CY83" s="320"/>
      <c r="CZ83" s="320"/>
      <c r="DA83" s="320"/>
      <c r="DB83" s="320"/>
      <c r="DC83" s="320"/>
      <c r="DD83" s="319"/>
    </row>
    <row r="84" spans="2:109" ht="13">
      <c r="DD84" s="316"/>
      <c r="DE84" s="316"/>
    </row>
    <row r="85" spans="2:109" ht="13">
      <c r="DD85" s="316"/>
      <c r="DE85" s="316"/>
    </row>
  </sheetData>
  <sheetProtection algorithmName="SHA-512" hashValue="Byxd5CtjwUt86KO7Ga3HknTGXIzTS6vdLRgUnl/lOY/bIP0KSSdQERDbsCmUc/AJKskz1pbmNG6EBPhDNjoNaQ==" saltValue="Qco2KlaPEWTayaHGe+Mqh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55:BA58"/>
    <mergeCell ref="BB55:BO56"/>
    <mergeCell ref="AN51:BA54"/>
    <mergeCell ref="N51:N52"/>
    <mergeCell ref="I57:J58"/>
    <mergeCell ref="K57:K58"/>
    <mergeCell ref="L57:L58"/>
    <mergeCell ref="M57:M58"/>
    <mergeCell ref="N57:N58"/>
    <mergeCell ref="BB51:BO52"/>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I51:J52"/>
    <mergeCell ref="K51:K52"/>
    <mergeCell ref="L51:L52"/>
    <mergeCell ref="M51:M52"/>
    <mergeCell ref="CV53:DC54"/>
    <mergeCell ref="G55:H58"/>
    <mergeCell ref="I55:J56"/>
    <mergeCell ref="K55:K56"/>
    <mergeCell ref="L55:L56"/>
    <mergeCell ref="M55:M56"/>
    <mergeCell ref="N55:N5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4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9E13-F64B-4D44-814E-F3D4478985DF}">
  <sheetPr>
    <pageSetUpPr fitToPage="1"/>
  </sheetPr>
  <dimension ref="A1:DR125"/>
  <sheetViews>
    <sheetView showGridLines="0" zoomScale="55" zoomScaleNormal="55" zoomScaleSheetLayoutView="70" workbookViewId="0">
      <selection activeCell="BP72" sqref="BP72:BW72"/>
    </sheetView>
  </sheetViews>
  <sheetFormatPr defaultColWidth="0" defaultRowHeight="13.5" customHeight="1" zeroHeight="1"/>
  <cols>
    <col min="1" max="34" width="2.453125" style="315" customWidth="1"/>
    <col min="35" max="122" width="2.453125" style="314" customWidth="1"/>
    <col min="123" max="16384" width="2.453125" style="314" hidden="1"/>
  </cols>
  <sheetData>
    <row r="1" spans="1:34" ht="13.5" customHeight="1">
      <c r="A1" s="314"/>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row>
    <row r="2" spans="1:34" ht="13">
      <c r="S2" s="314"/>
      <c r="AH2" s="314"/>
    </row>
    <row r="3" spans="1:34" ht="13">
      <c r="C3" s="314"/>
      <c r="D3" s="314"/>
      <c r="E3" s="314"/>
      <c r="F3" s="314"/>
      <c r="G3" s="314"/>
      <c r="H3" s="314"/>
      <c r="I3" s="314"/>
      <c r="J3" s="314"/>
      <c r="K3" s="314"/>
      <c r="L3" s="314"/>
      <c r="M3" s="314"/>
      <c r="N3" s="314"/>
      <c r="O3" s="314"/>
      <c r="P3" s="314"/>
      <c r="Q3" s="314"/>
      <c r="R3" s="314"/>
      <c r="S3" s="314"/>
      <c r="U3" s="314"/>
      <c r="V3" s="314"/>
      <c r="W3" s="314"/>
      <c r="X3" s="314"/>
      <c r="Y3" s="314"/>
      <c r="Z3" s="314"/>
      <c r="AA3" s="314"/>
      <c r="AB3" s="314"/>
      <c r="AC3" s="314"/>
      <c r="AD3" s="314"/>
      <c r="AE3" s="314"/>
      <c r="AF3" s="314"/>
      <c r="AG3" s="314"/>
      <c r="AH3" s="314"/>
    </row>
    <row r="4" spans="1:34" ht="13"/>
    <row r="5" spans="1:34" ht="13"/>
    <row r="6" spans="1:34" ht="13"/>
    <row r="7" spans="1:34" ht="13"/>
    <row r="8" spans="1:34" ht="13"/>
    <row r="9" spans="1:34" ht="13">
      <c r="AH9" s="314"/>
    </row>
    <row r="10" spans="1:34" ht="13"/>
    <row r="11" spans="1:34" ht="13"/>
    <row r="12" spans="1:34" ht="13"/>
    <row r="13" spans="1:34" ht="13"/>
    <row r="14" spans="1:34" ht="13"/>
    <row r="15" spans="1:34" ht="13"/>
    <row r="16" spans="1:34" ht="13"/>
    <row r="17" spans="12:34" ht="13">
      <c r="AH17" s="314"/>
    </row>
    <row r="18" spans="12:34" ht="13"/>
    <row r="19" spans="12:34" ht="13"/>
    <row r="20" spans="12:34" ht="13">
      <c r="AH20" s="314"/>
    </row>
    <row r="21" spans="12:34" ht="13">
      <c r="AH21" s="314"/>
    </row>
    <row r="22" spans="12:34" ht="13"/>
    <row r="23" spans="12:34" ht="13"/>
    <row r="24" spans="12:34" ht="13">
      <c r="Q24" s="314"/>
    </row>
    <row r="25" spans="12:34" ht="13"/>
    <row r="26" spans="12:34" ht="13"/>
    <row r="27" spans="12:34" ht="13"/>
    <row r="28" spans="12:34" ht="13">
      <c r="O28" s="314"/>
      <c r="T28" s="314"/>
      <c r="AH28" s="314"/>
    </row>
    <row r="29" spans="12:34" ht="13"/>
    <row r="30" spans="12:34" ht="13"/>
    <row r="31" spans="12:34" ht="13">
      <c r="Q31" s="314"/>
    </row>
    <row r="32" spans="12:34" ht="13">
      <c r="L32" s="314"/>
    </row>
    <row r="33" spans="2:34" ht="13">
      <c r="C33" s="314"/>
      <c r="E33" s="314"/>
      <c r="G33" s="314"/>
      <c r="I33" s="314"/>
      <c r="X33" s="314"/>
    </row>
    <row r="34" spans="2:34" ht="13">
      <c r="B34" s="314"/>
      <c r="P34" s="314"/>
      <c r="R34" s="314"/>
      <c r="T34" s="314"/>
    </row>
    <row r="35" spans="2:34" ht="13">
      <c r="D35" s="314"/>
      <c r="W35" s="314"/>
      <c r="AC35" s="314"/>
      <c r="AD35" s="314"/>
      <c r="AE35" s="314"/>
      <c r="AF35" s="314"/>
      <c r="AG35" s="314"/>
      <c r="AH35" s="314"/>
    </row>
    <row r="36" spans="2:34" ht="13">
      <c r="H36" s="314"/>
      <c r="J36" s="314"/>
      <c r="K36" s="314"/>
      <c r="M36" s="314"/>
      <c r="Y36" s="314"/>
      <c r="Z36" s="314"/>
      <c r="AA36" s="314"/>
      <c r="AB36" s="314"/>
      <c r="AC36" s="314"/>
      <c r="AD36" s="314"/>
      <c r="AE36" s="314"/>
      <c r="AF36" s="314"/>
      <c r="AG36" s="314"/>
      <c r="AH36" s="314"/>
    </row>
    <row r="37" spans="2:34" ht="13">
      <c r="AH37" s="314"/>
    </row>
    <row r="38" spans="2:34" ht="13">
      <c r="AG38" s="314"/>
      <c r="AH38" s="314"/>
    </row>
    <row r="39" spans="2:34" ht="13"/>
    <row r="40" spans="2:34" ht="13">
      <c r="X40" s="314"/>
    </row>
    <row r="41" spans="2:34" ht="13">
      <c r="R41" s="314"/>
    </row>
    <row r="42" spans="2:34" ht="13">
      <c r="W42" s="314"/>
    </row>
    <row r="43" spans="2:34" ht="13">
      <c r="Y43" s="314"/>
      <c r="Z43" s="314"/>
      <c r="AA43" s="314"/>
      <c r="AB43" s="314"/>
      <c r="AC43" s="314"/>
      <c r="AD43" s="314"/>
      <c r="AE43" s="314"/>
      <c r="AF43" s="314"/>
      <c r="AG43" s="314"/>
      <c r="AH43" s="314"/>
    </row>
    <row r="44" spans="2:34" ht="13">
      <c r="AH44" s="314"/>
    </row>
    <row r="45" spans="2:34" ht="13">
      <c r="X45" s="314"/>
    </row>
    <row r="46" spans="2:34" ht="13"/>
    <row r="47" spans="2:34" ht="13"/>
    <row r="48" spans="2:34" ht="13">
      <c r="W48" s="314"/>
      <c r="Y48" s="314"/>
      <c r="Z48" s="314"/>
      <c r="AA48" s="314"/>
      <c r="AB48" s="314"/>
      <c r="AC48" s="314"/>
      <c r="AD48" s="314"/>
      <c r="AE48" s="314"/>
      <c r="AF48" s="314"/>
      <c r="AG48" s="314"/>
      <c r="AH48" s="314"/>
    </row>
    <row r="49" spans="28:34" ht="13"/>
    <row r="50" spans="28:34" ht="13">
      <c r="AE50" s="314"/>
      <c r="AF50" s="314"/>
      <c r="AG50" s="314"/>
      <c r="AH50" s="314"/>
    </row>
    <row r="51" spans="28:34" ht="13">
      <c r="AC51" s="314"/>
      <c r="AD51" s="314"/>
      <c r="AE51" s="314"/>
      <c r="AF51" s="314"/>
      <c r="AG51" s="314"/>
      <c r="AH51" s="314"/>
    </row>
    <row r="52" spans="28:34" ht="13"/>
    <row r="53" spans="28:34" ht="13">
      <c r="AF53" s="314"/>
      <c r="AG53" s="314"/>
      <c r="AH53" s="314"/>
    </row>
    <row r="54" spans="28:34" ht="13">
      <c r="AH54" s="314"/>
    </row>
    <row r="55" spans="28:34" ht="13"/>
    <row r="56" spans="28:34" ht="13">
      <c r="AB56" s="314"/>
      <c r="AC56" s="314"/>
      <c r="AD56" s="314"/>
      <c r="AE56" s="314"/>
      <c r="AF56" s="314"/>
      <c r="AG56" s="314"/>
      <c r="AH56" s="314"/>
    </row>
    <row r="57" spans="28:34" ht="13">
      <c r="AH57" s="314"/>
    </row>
    <row r="58" spans="28:34" ht="13">
      <c r="AH58" s="314"/>
    </row>
    <row r="59" spans="28:34" ht="13"/>
    <row r="60" spans="28:34" ht="13"/>
    <row r="61" spans="28:34" ht="13"/>
    <row r="62" spans="28:34" ht="13"/>
    <row r="63" spans="28:34" ht="13">
      <c r="AH63" s="314"/>
    </row>
    <row r="64" spans="28:34" ht="13">
      <c r="AG64" s="314"/>
      <c r="AH64" s="314"/>
    </row>
    <row r="65" spans="28:34" ht="13"/>
    <row r="66" spans="28:34" ht="13"/>
    <row r="67" spans="28:34" ht="13"/>
    <row r="68" spans="28:34" ht="13">
      <c r="AB68" s="314"/>
      <c r="AC68" s="314"/>
      <c r="AD68" s="314"/>
      <c r="AE68" s="314"/>
      <c r="AF68" s="314"/>
      <c r="AG68" s="314"/>
      <c r="AH68" s="314"/>
    </row>
    <row r="69" spans="28:34" ht="13">
      <c r="AF69" s="314"/>
      <c r="AG69" s="314"/>
      <c r="AH69" s="314"/>
    </row>
    <row r="70" spans="28:34" ht="13"/>
    <row r="71" spans="28:34" ht="13"/>
    <row r="72" spans="28:34" ht="13"/>
    <row r="73" spans="28:34" ht="13"/>
    <row r="74" spans="28:34" ht="13"/>
    <row r="75" spans="28:34" ht="13">
      <c r="AH75" s="314"/>
    </row>
    <row r="76" spans="28:34" ht="13">
      <c r="AF76" s="314"/>
      <c r="AG76" s="314"/>
      <c r="AH76" s="314"/>
    </row>
    <row r="77" spans="28:34" ht="13">
      <c r="AG77" s="314"/>
      <c r="AH77" s="314"/>
    </row>
    <row r="78" spans="28:34" ht="13"/>
    <row r="79" spans="28:34" ht="13"/>
    <row r="80" spans="28:34" ht="13"/>
    <row r="81" spans="25:34" ht="13"/>
    <row r="82" spans="25:34" ht="13">
      <c r="Y82" s="314"/>
    </row>
    <row r="83" spans="25:34" ht="13">
      <c r="Y83" s="314"/>
      <c r="Z83" s="314"/>
      <c r="AA83" s="314"/>
      <c r="AB83" s="314"/>
      <c r="AC83" s="314"/>
      <c r="AD83" s="314"/>
      <c r="AE83" s="314"/>
      <c r="AF83" s="314"/>
      <c r="AG83" s="314"/>
      <c r="AH83" s="314"/>
    </row>
    <row r="84" spans="25:34" ht="13"/>
    <row r="85" spans="25:34" ht="13"/>
    <row r="86" spans="25:34" ht="13"/>
    <row r="87" spans="25:34" ht="13"/>
    <row r="88" spans="25:34" ht="13">
      <c r="AH88" s="314"/>
    </row>
    <row r="89" spans="25:34" ht="13"/>
    <row r="90" spans="25:34" ht="13"/>
    <row r="91" spans="25:34" ht="13"/>
    <row r="92" spans="25:34" ht="13.5" customHeight="1"/>
    <row r="93" spans="25:34" ht="13.5" customHeight="1"/>
    <row r="94" spans="25:34" ht="13.5" customHeight="1">
      <c r="AF94" s="314"/>
      <c r="AG94" s="314"/>
      <c r="AH94" s="314"/>
    </row>
    <row r="95" spans="25:34" ht="13.5" customHeight="1">
      <c r="AH95" s="314"/>
    </row>
    <row r="96" spans="25:34" ht="13.5" customHeight="1"/>
    <row r="97" spans="33:34" ht="13.5" customHeight="1"/>
    <row r="98" spans="33:34" ht="13.5" customHeight="1"/>
    <row r="99" spans="33:34" ht="13.5" customHeight="1"/>
    <row r="100" spans="33:34" ht="13.5" customHeight="1"/>
    <row r="101" spans="33:34" ht="13.5" customHeight="1">
      <c r="AH101" s="314"/>
    </row>
    <row r="102" spans="33:34" ht="13.5" customHeight="1"/>
    <row r="103" spans="33:34" ht="13.5" customHeight="1"/>
    <row r="104" spans="33:34" ht="13.5" customHeight="1">
      <c r="AG104" s="314"/>
      <c r="AH104" s="31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14"/>
    </row>
    <row r="117" spans="34:122" ht="13.5" customHeight="1"/>
    <row r="118" spans="34:122" ht="13.5" customHeight="1"/>
    <row r="119" spans="34:122" ht="13.5" customHeight="1"/>
    <row r="120" spans="34:122" ht="13.5" customHeight="1">
      <c r="AH120" s="314"/>
    </row>
    <row r="121" spans="34:122" ht="13.5" customHeight="1">
      <c r="AH121" s="314"/>
    </row>
    <row r="122" spans="34:122" ht="13.5" customHeight="1"/>
    <row r="123" spans="34:122" ht="13.5" customHeight="1"/>
    <row r="124" spans="34:122" ht="13.5" customHeight="1"/>
    <row r="125" spans="34:122" ht="13.5" customHeight="1">
      <c r="DR125" s="314" t="s">
        <v>546</v>
      </c>
    </row>
  </sheetData>
  <sheetProtection algorithmName="SHA-512" hashValue="2/ljTZVIFb0aGdu/GLKZ+M3g3rL9ycA1pWspUDNcJJFItxUfe3WDfb+H1jQi4yn6G4Nqq9uXxhsaxplJuyU+LA==" saltValue="v+LfUdst4REEwwoeUEN6tA==" spinCount="100000" sheet="1" objects="1" scenarios="1"/>
  <dataConsolidate/>
  <phoneticPr fontId="4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D43B-9437-4F9C-95DB-D06BDF1AE95F}">
  <sheetPr>
    <pageSetUpPr fitToPage="1"/>
  </sheetPr>
  <dimension ref="A1:DR125"/>
  <sheetViews>
    <sheetView showGridLines="0" topLeftCell="C1" zoomScale="55" zoomScaleNormal="55" zoomScaleSheetLayoutView="55" workbookViewId="0">
      <selection activeCell="BP72" sqref="BP72:BW72"/>
    </sheetView>
  </sheetViews>
  <sheetFormatPr defaultColWidth="0" defaultRowHeight="13.5" customHeight="1" zeroHeight="1"/>
  <cols>
    <col min="1" max="34" width="2.453125" style="315" customWidth="1"/>
    <col min="35" max="122" width="2.453125" style="314" customWidth="1"/>
    <col min="123" max="16384" width="2.453125" style="314" hidden="1"/>
  </cols>
  <sheetData>
    <row r="1" spans="2:34" ht="13.5" customHeight="1">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row>
    <row r="2" spans="2:34" ht="13">
      <c r="S2" s="314"/>
      <c r="AH2" s="314"/>
    </row>
    <row r="3" spans="2:34" ht="13">
      <c r="C3" s="314"/>
      <c r="D3" s="314"/>
      <c r="E3" s="314"/>
      <c r="F3" s="314"/>
      <c r="G3" s="314"/>
      <c r="H3" s="314"/>
      <c r="I3" s="314"/>
      <c r="J3" s="314"/>
      <c r="K3" s="314"/>
      <c r="L3" s="314"/>
      <c r="M3" s="314"/>
      <c r="N3" s="314"/>
      <c r="O3" s="314"/>
      <c r="P3" s="314"/>
      <c r="Q3" s="314"/>
      <c r="R3" s="314"/>
      <c r="S3" s="314"/>
      <c r="U3" s="314"/>
      <c r="V3" s="314"/>
      <c r="W3" s="314"/>
      <c r="X3" s="314"/>
      <c r="Y3" s="314"/>
      <c r="Z3" s="314"/>
      <c r="AA3" s="314"/>
      <c r="AB3" s="314"/>
      <c r="AC3" s="314"/>
      <c r="AD3" s="314"/>
      <c r="AE3" s="314"/>
      <c r="AF3" s="314"/>
      <c r="AG3" s="314"/>
      <c r="AH3" s="314"/>
    </row>
    <row r="4" spans="2:34" ht="13"/>
    <row r="5" spans="2:34" ht="13"/>
    <row r="6" spans="2:34" ht="13"/>
    <row r="7" spans="2:34" ht="13"/>
    <row r="8" spans="2:34" ht="13"/>
    <row r="9" spans="2:34" ht="13">
      <c r="AH9" s="314"/>
    </row>
    <row r="10" spans="2:34" ht="13"/>
    <row r="11" spans="2:34" ht="13"/>
    <row r="12" spans="2:34" ht="13"/>
    <row r="13" spans="2:34" ht="13"/>
    <row r="14" spans="2:34" ht="13"/>
    <row r="15" spans="2:34" ht="13"/>
    <row r="16" spans="2:34" ht="13"/>
    <row r="17" spans="12:34" ht="13">
      <c r="AH17" s="314"/>
    </row>
    <row r="18" spans="12:34" ht="13"/>
    <row r="19" spans="12:34" ht="13"/>
    <row r="20" spans="12:34" ht="13">
      <c r="AH20" s="314"/>
    </row>
    <row r="21" spans="12:34" ht="13">
      <c r="AH21" s="314"/>
    </row>
    <row r="22" spans="12:34" ht="13"/>
    <row r="23" spans="12:34" ht="13"/>
    <row r="24" spans="12:34" ht="13">
      <c r="Q24" s="314"/>
    </row>
    <row r="25" spans="12:34" ht="13"/>
    <row r="26" spans="12:34" ht="13"/>
    <row r="27" spans="12:34" ht="13"/>
    <row r="28" spans="12:34" ht="13">
      <c r="O28" s="314"/>
      <c r="T28" s="314"/>
      <c r="AH28" s="314"/>
    </row>
    <row r="29" spans="12:34" ht="13"/>
    <row r="30" spans="12:34" ht="13"/>
    <row r="31" spans="12:34" ht="13">
      <c r="Q31" s="314"/>
    </row>
    <row r="32" spans="12:34" ht="13">
      <c r="L32" s="314"/>
    </row>
    <row r="33" spans="2:34" ht="13">
      <c r="C33" s="314"/>
      <c r="E33" s="314"/>
      <c r="G33" s="314"/>
      <c r="I33" s="314"/>
      <c r="X33" s="314"/>
    </row>
    <row r="34" spans="2:34" ht="13">
      <c r="B34" s="314"/>
      <c r="P34" s="314"/>
      <c r="R34" s="314"/>
      <c r="T34" s="314"/>
    </row>
    <row r="35" spans="2:34" ht="13">
      <c r="D35" s="314"/>
      <c r="W35" s="314"/>
      <c r="AC35" s="314"/>
      <c r="AD35" s="314"/>
      <c r="AE35" s="314"/>
      <c r="AF35" s="314"/>
      <c r="AG35" s="314"/>
      <c r="AH35" s="314"/>
    </row>
    <row r="36" spans="2:34" ht="13">
      <c r="H36" s="314"/>
      <c r="J36" s="314"/>
      <c r="K36" s="314"/>
      <c r="M36" s="314"/>
      <c r="Y36" s="314"/>
      <c r="Z36" s="314"/>
      <c r="AA36" s="314"/>
      <c r="AB36" s="314"/>
      <c r="AC36" s="314"/>
      <c r="AD36" s="314"/>
      <c r="AE36" s="314"/>
      <c r="AF36" s="314"/>
      <c r="AG36" s="314"/>
      <c r="AH36" s="314"/>
    </row>
    <row r="37" spans="2:34" ht="13">
      <c r="AH37" s="314"/>
    </row>
    <row r="38" spans="2:34" ht="13">
      <c r="AG38" s="314"/>
      <c r="AH38" s="314"/>
    </row>
    <row r="39" spans="2:34" ht="13"/>
    <row r="40" spans="2:34" ht="13">
      <c r="X40" s="314"/>
    </row>
    <row r="41" spans="2:34" ht="13">
      <c r="R41" s="314"/>
    </row>
    <row r="42" spans="2:34" ht="13">
      <c r="W42" s="314"/>
    </row>
    <row r="43" spans="2:34" ht="13">
      <c r="Y43" s="314"/>
      <c r="Z43" s="314"/>
      <c r="AA43" s="314"/>
      <c r="AB43" s="314"/>
      <c r="AC43" s="314"/>
      <c r="AD43" s="314"/>
      <c r="AE43" s="314"/>
      <c r="AF43" s="314"/>
      <c r="AG43" s="314"/>
      <c r="AH43" s="314"/>
    </row>
    <row r="44" spans="2:34" ht="13">
      <c r="AH44" s="314"/>
    </row>
    <row r="45" spans="2:34" ht="13">
      <c r="X45" s="314"/>
    </row>
    <row r="46" spans="2:34" ht="13"/>
    <row r="47" spans="2:34" ht="13"/>
    <row r="48" spans="2:34" ht="13">
      <c r="W48" s="314"/>
      <c r="Y48" s="314"/>
      <c r="Z48" s="314"/>
      <c r="AA48" s="314"/>
      <c r="AB48" s="314"/>
      <c r="AC48" s="314"/>
      <c r="AD48" s="314"/>
      <c r="AE48" s="314"/>
      <c r="AF48" s="314"/>
      <c r="AG48" s="314"/>
      <c r="AH48" s="314"/>
    </row>
    <row r="49" spans="28:34" ht="13"/>
    <row r="50" spans="28:34" ht="13">
      <c r="AE50" s="314"/>
      <c r="AF50" s="314"/>
      <c r="AG50" s="314"/>
      <c r="AH50" s="314"/>
    </row>
    <row r="51" spans="28:34" ht="13">
      <c r="AC51" s="314"/>
      <c r="AD51" s="314"/>
      <c r="AE51" s="314"/>
      <c r="AF51" s="314"/>
      <c r="AG51" s="314"/>
      <c r="AH51" s="314"/>
    </row>
    <row r="52" spans="28:34" ht="13"/>
    <row r="53" spans="28:34" ht="13">
      <c r="AF53" s="314"/>
      <c r="AG53" s="314"/>
      <c r="AH53" s="314"/>
    </row>
    <row r="54" spans="28:34" ht="13">
      <c r="AH54" s="314"/>
    </row>
    <row r="55" spans="28:34" ht="13"/>
    <row r="56" spans="28:34" ht="13">
      <c r="AB56" s="314"/>
      <c r="AC56" s="314"/>
      <c r="AD56" s="314"/>
      <c r="AE56" s="314"/>
      <c r="AF56" s="314"/>
      <c r="AG56" s="314"/>
      <c r="AH56" s="314"/>
    </row>
    <row r="57" spans="28:34" ht="13">
      <c r="AH57" s="314"/>
    </row>
    <row r="58" spans="28:34" ht="13">
      <c r="AH58" s="314"/>
    </row>
    <row r="59" spans="28:34" ht="13">
      <c r="AG59" s="314"/>
      <c r="AH59" s="314"/>
    </row>
    <row r="60" spans="28:34" ht="13"/>
    <row r="61" spans="28:34" ht="13"/>
    <row r="62" spans="28:34" ht="13"/>
    <row r="63" spans="28:34" ht="13">
      <c r="AH63" s="314"/>
    </row>
    <row r="64" spans="28:34" ht="13">
      <c r="AG64" s="314"/>
      <c r="AH64" s="314"/>
    </row>
    <row r="65" spans="28:34" ht="13"/>
    <row r="66" spans="28:34" ht="13"/>
    <row r="67" spans="28:34" ht="13"/>
    <row r="68" spans="28:34" ht="13">
      <c r="AB68" s="314"/>
      <c r="AC68" s="314"/>
      <c r="AD68" s="314"/>
      <c r="AE68" s="314"/>
      <c r="AF68" s="314"/>
      <c r="AG68" s="314"/>
      <c r="AH68" s="314"/>
    </row>
    <row r="69" spans="28:34" ht="13">
      <c r="AF69" s="314"/>
      <c r="AG69" s="314"/>
      <c r="AH69" s="314"/>
    </row>
    <row r="70" spans="28:34" ht="13"/>
    <row r="71" spans="28:34" ht="13"/>
    <row r="72" spans="28:34" ht="13"/>
    <row r="73" spans="28:34" ht="13"/>
    <row r="74" spans="28:34" ht="13"/>
    <row r="75" spans="28:34" ht="13">
      <c r="AH75" s="314"/>
    </row>
    <row r="76" spans="28:34" ht="13">
      <c r="AF76" s="314"/>
      <c r="AG76" s="314"/>
      <c r="AH76" s="314"/>
    </row>
    <row r="77" spans="28:34" ht="13">
      <c r="AG77" s="314"/>
      <c r="AH77" s="314"/>
    </row>
    <row r="78" spans="28:34" ht="13"/>
    <row r="79" spans="28:34" ht="13"/>
    <row r="80" spans="28:34" ht="13"/>
    <row r="81" spans="25:34" ht="13"/>
    <row r="82" spans="25:34" ht="13">
      <c r="Y82" s="314"/>
    </row>
    <row r="83" spans="25:34" ht="13">
      <c r="Y83" s="314"/>
      <c r="Z83" s="314"/>
      <c r="AA83" s="314"/>
      <c r="AB83" s="314"/>
      <c r="AC83" s="314"/>
      <c r="AD83" s="314"/>
      <c r="AE83" s="314"/>
      <c r="AF83" s="314"/>
      <c r="AG83" s="314"/>
      <c r="AH83" s="314"/>
    </row>
    <row r="84" spans="25:34" ht="13"/>
    <row r="85" spans="25:34" ht="13"/>
    <row r="86" spans="25:34" ht="13"/>
    <row r="87" spans="25:34" ht="13"/>
    <row r="88" spans="25:34" ht="13">
      <c r="AH88" s="314"/>
    </row>
    <row r="89" spans="25:34" ht="13"/>
    <row r="90" spans="25:34" ht="13"/>
    <row r="91" spans="25:34" ht="13"/>
    <row r="92" spans="25:34" ht="13.5" customHeight="1"/>
    <row r="93" spans="25:34" ht="13.5" customHeight="1"/>
    <row r="94" spans="25:34" ht="13.5" customHeight="1">
      <c r="AF94" s="314"/>
      <c r="AG94" s="314"/>
      <c r="AH94" s="314"/>
    </row>
    <row r="95" spans="25:34" ht="13.5" customHeight="1">
      <c r="AH95" s="314"/>
    </row>
    <row r="96" spans="25:34" ht="13.5" customHeight="1"/>
    <row r="97" spans="33:34" ht="13.5" customHeight="1"/>
    <row r="98" spans="33:34" ht="13.5" customHeight="1"/>
    <row r="99" spans="33:34" ht="13.5" customHeight="1"/>
    <row r="100" spans="33:34" ht="13.5" customHeight="1"/>
    <row r="101" spans="33:34" ht="13.5" customHeight="1">
      <c r="AH101" s="314"/>
    </row>
    <row r="102" spans="33:34" ht="13.5" customHeight="1"/>
    <row r="103" spans="33:34" ht="13.5" customHeight="1"/>
    <row r="104" spans="33:34" ht="13.5" customHeight="1">
      <c r="AG104" s="314"/>
      <c r="AH104" s="31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14"/>
    </row>
    <row r="117" spans="34:122" ht="13.5" customHeight="1"/>
    <row r="118" spans="34:122" ht="13.5" customHeight="1"/>
    <row r="119" spans="34:122" ht="13.5" customHeight="1"/>
    <row r="120" spans="34:122" ht="13.5" customHeight="1">
      <c r="AH120" s="314"/>
    </row>
    <row r="121" spans="34:122" ht="13.5" customHeight="1">
      <c r="AH121" s="314"/>
    </row>
    <row r="122" spans="34:122" ht="13.5" customHeight="1"/>
    <row r="123" spans="34:122" ht="13.5" customHeight="1"/>
    <row r="124" spans="34:122" ht="13.5" customHeight="1"/>
    <row r="125" spans="34:122" ht="13.5" customHeight="1">
      <c r="DR125" s="314" t="s">
        <v>546</v>
      </c>
    </row>
  </sheetData>
  <sheetProtection algorithmName="SHA-512" hashValue="FOrYBiOiLuwzKUDs7KFSKY+8v4WSYgCuIobB15urUob0lfcqgEA30XEMziHan62IWeMLjtxXK3xOTdUH19tHmw==" saltValue="wcfB0jhUZC6NLQUttpMvwQ==" spinCount="100000" sheet="1" objects="1" scenarios="1"/>
  <dataConsolidate/>
  <phoneticPr fontId="4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291" customWidth="1"/>
    <col min="2" max="8" width="13.36328125" style="291" customWidth="1"/>
    <col min="9" max="16384" width="11.08984375" style="291"/>
  </cols>
  <sheetData>
    <row r="1" spans="1:8">
      <c r="A1" s="96"/>
      <c r="B1" s="102"/>
      <c r="C1" s="106"/>
      <c r="D1" s="112"/>
      <c r="E1" s="122"/>
      <c r="F1" s="122"/>
      <c r="G1" s="122"/>
      <c r="H1" s="156"/>
    </row>
    <row r="2" spans="1:8">
      <c r="A2" s="97"/>
      <c r="B2" s="103"/>
      <c r="C2" s="298"/>
      <c r="D2" s="113" t="s">
        <v>55</v>
      </c>
      <c r="E2" s="123"/>
      <c r="F2" s="306" t="s">
        <v>520</v>
      </c>
      <c r="G2" s="147"/>
      <c r="H2" s="157"/>
    </row>
    <row r="3" spans="1:8">
      <c r="A3" s="113" t="s">
        <v>497</v>
      </c>
      <c r="B3" s="105"/>
      <c r="C3" s="299"/>
      <c r="D3" s="302">
        <v>31680</v>
      </c>
      <c r="E3" s="304"/>
      <c r="F3" s="307">
        <v>45022</v>
      </c>
      <c r="G3" s="309"/>
      <c r="H3" s="312"/>
    </row>
    <row r="4" spans="1:8">
      <c r="A4" s="98"/>
      <c r="B4" s="104"/>
      <c r="C4" s="300"/>
      <c r="D4" s="303">
        <v>14867</v>
      </c>
      <c r="E4" s="305"/>
      <c r="F4" s="308">
        <v>25247</v>
      </c>
      <c r="G4" s="310"/>
      <c r="H4" s="313"/>
    </row>
    <row r="5" spans="1:8">
      <c r="A5" s="113" t="s">
        <v>518</v>
      </c>
      <c r="B5" s="105"/>
      <c r="C5" s="299"/>
      <c r="D5" s="302">
        <v>18557</v>
      </c>
      <c r="E5" s="304"/>
      <c r="F5" s="307">
        <v>46035</v>
      </c>
      <c r="G5" s="309"/>
      <c r="H5" s="312"/>
    </row>
    <row r="6" spans="1:8">
      <c r="A6" s="98"/>
      <c r="B6" s="104"/>
      <c r="C6" s="300"/>
      <c r="D6" s="303">
        <v>12419</v>
      </c>
      <c r="E6" s="305"/>
      <c r="F6" s="308">
        <v>25158</v>
      </c>
      <c r="G6" s="310"/>
      <c r="H6" s="313"/>
    </row>
    <row r="7" spans="1:8">
      <c r="A7" s="113" t="s">
        <v>472</v>
      </c>
      <c r="B7" s="105"/>
      <c r="C7" s="299"/>
      <c r="D7" s="302">
        <v>30815</v>
      </c>
      <c r="E7" s="304"/>
      <c r="F7" s="307">
        <v>43261</v>
      </c>
      <c r="G7" s="309"/>
      <c r="H7" s="312"/>
    </row>
    <row r="8" spans="1:8">
      <c r="A8" s="98"/>
      <c r="B8" s="104"/>
      <c r="C8" s="300"/>
      <c r="D8" s="303">
        <v>18995</v>
      </c>
      <c r="E8" s="305"/>
      <c r="F8" s="308">
        <v>24721</v>
      </c>
      <c r="G8" s="310"/>
      <c r="H8" s="313"/>
    </row>
    <row r="9" spans="1:8">
      <c r="A9" s="113" t="s">
        <v>316</v>
      </c>
      <c r="B9" s="105"/>
      <c r="C9" s="299"/>
      <c r="D9" s="302">
        <v>20976</v>
      </c>
      <c r="E9" s="304"/>
      <c r="F9" s="307">
        <v>40626</v>
      </c>
      <c r="G9" s="309"/>
      <c r="H9" s="312"/>
    </row>
    <row r="10" spans="1:8">
      <c r="A10" s="98"/>
      <c r="B10" s="104"/>
      <c r="C10" s="300"/>
      <c r="D10" s="303">
        <v>13478</v>
      </c>
      <c r="E10" s="305"/>
      <c r="F10" s="308">
        <v>24279</v>
      </c>
      <c r="G10" s="310"/>
      <c r="H10" s="313"/>
    </row>
    <row r="11" spans="1:8">
      <c r="A11" s="113" t="s">
        <v>129</v>
      </c>
      <c r="B11" s="105"/>
      <c r="C11" s="299"/>
      <c r="D11" s="302">
        <v>36083</v>
      </c>
      <c r="E11" s="304"/>
      <c r="F11" s="307">
        <v>46133</v>
      </c>
      <c r="G11" s="309"/>
      <c r="H11" s="312"/>
    </row>
    <row r="12" spans="1:8">
      <c r="A12" s="98"/>
      <c r="B12" s="104"/>
      <c r="C12" s="301"/>
      <c r="D12" s="303">
        <v>27866</v>
      </c>
      <c r="E12" s="305"/>
      <c r="F12" s="308">
        <v>27280</v>
      </c>
      <c r="G12" s="310"/>
      <c r="H12" s="313"/>
    </row>
    <row r="13" spans="1:8">
      <c r="A13" s="113"/>
      <c r="B13" s="105"/>
      <c r="C13" s="299"/>
      <c r="D13" s="302">
        <v>27622</v>
      </c>
      <c r="E13" s="304"/>
      <c r="F13" s="307">
        <v>44215</v>
      </c>
      <c r="G13" s="311"/>
      <c r="H13" s="312"/>
    </row>
    <row r="14" spans="1:8">
      <c r="A14" s="98"/>
      <c r="B14" s="104"/>
      <c r="C14" s="300"/>
      <c r="D14" s="303">
        <v>17525</v>
      </c>
      <c r="E14" s="305"/>
      <c r="F14" s="308">
        <v>25337</v>
      </c>
      <c r="G14" s="310"/>
      <c r="H14" s="313"/>
    </row>
    <row r="17" spans="1:11">
      <c r="A17" s="291" t="s">
        <v>20</v>
      </c>
    </row>
    <row r="18" spans="1:11">
      <c r="A18" s="292"/>
      <c r="B18" s="292" t="e">
        <f>#REF!</f>
        <v>#REF!</v>
      </c>
      <c r="C18" s="292" t="e">
        <f>#REF!</f>
        <v>#REF!</v>
      </c>
      <c r="D18" s="292" t="e">
        <f>#REF!</f>
        <v>#REF!</v>
      </c>
      <c r="E18" s="292" t="e">
        <f>#REF!</f>
        <v>#REF!</v>
      </c>
      <c r="F18" s="292" t="e">
        <f>#REF!</f>
        <v>#REF!</v>
      </c>
    </row>
    <row r="19" spans="1:11">
      <c r="A19" s="292" t="s">
        <v>93</v>
      </c>
      <c r="B19" s="292" t="e">
        <f>ROUND(VALUE(SUBSTITUTE(#REF!,"▲","-")),2)</f>
        <v>#REF!</v>
      </c>
      <c r="C19" s="292" t="e">
        <f>ROUND(VALUE(SUBSTITUTE(#REF!,"▲","-")),2)</f>
        <v>#REF!</v>
      </c>
      <c r="D19" s="292" t="e">
        <f>ROUND(VALUE(SUBSTITUTE(#REF!,"▲","-")),2)</f>
        <v>#REF!</v>
      </c>
      <c r="E19" s="292" t="e">
        <f>ROUND(VALUE(SUBSTITUTE(#REF!,"▲","-")),2)</f>
        <v>#REF!</v>
      </c>
      <c r="F19" s="292" t="e">
        <f>ROUND(VALUE(SUBSTITUTE(#REF!,"▲","-")),2)</f>
        <v>#REF!</v>
      </c>
    </row>
    <row r="20" spans="1:11">
      <c r="A20" s="292" t="s">
        <v>33</v>
      </c>
      <c r="B20" s="292" t="e">
        <f>ROUND(VALUE(SUBSTITUTE(#REF!,"▲","-")),2)</f>
        <v>#REF!</v>
      </c>
      <c r="C20" s="292" t="e">
        <f>ROUND(VALUE(SUBSTITUTE(#REF!,"▲","-")),2)</f>
        <v>#REF!</v>
      </c>
      <c r="D20" s="292" t="e">
        <f>ROUND(VALUE(SUBSTITUTE(#REF!,"▲","-")),2)</f>
        <v>#REF!</v>
      </c>
      <c r="E20" s="292" t="e">
        <f>ROUND(VALUE(SUBSTITUTE(#REF!,"▲","-")),2)</f>
        <v>#REF!</v>
      </c>
      <c r="F20" s="292" t="e">
        <f>ROUND(VALUE(SUBSTITUTE(#REF!,"▲","-")),2)</f>
        <v>#REF!</v>
      </c>
    </row>
    <row r="21" spans="1:11">
      <c r="A21" s="292" t="s">
        <v>111</v>
      </c>
      <c r="B21" s="292" t="e">
        <f>IF(ISNUMBER(VALUE(SUBSTITUTE(#REF!,"▲","-"))),ROUND(VALUE(SUBSTITUTE(#REF!,"▲","-")),2),NA())</f>
        <v>#N/A</v>
      </c>
      <c r="C21" s="292" t="e">
        <f>IF(ISNUMBER(VALUE(SUBSTITUTE(#REF!,"▲","-"))),ROUND(VALUE(SUBSTITUTE(#REF!,"▲","-")),2),NA())</f>
        <v>#N/A</v>
      </c>
      <c r="D21" s="292" t="e">
        <f>IF(ISNUMBER(VALUE(SUBSTITUTE(#REF!,"▲","-"))),ROUND(VALUE(SUBSTITUTE(#REF!,"▲","-")),2),NA())</f>
        <v>#N/A</v>
      </c>
      <c r="E21" s="292" t="e">
        <f>IF(ISNUMBER(VALUE(SUBSTITUTE(#REF!,"▲","-"))),ROUND(VALUE(SUBSTITUTE(#REF!,"▲","-")),2),NA())</f>
        <v>#N/A</v>
      </c>
      <c r="F21" s="292" t="e">
        <f>IF(ISNUMBER(VALUE(SUBSTITUTE(#REF!,"▲","-"))),ROUND(VALUE(SUBSTITUTE(#REF!,"▲","-")),2),NA())</f>
        <v>#N/A</v>
      </c>
    </row>
    <row r="24" spans="1:11">
      <c r="A24" s="291" t="s">
        <v>105</v>
      </c>
    </row>
    <row r="25" spans="1:11">
      <c r="A25" s="293"/>
      <c r="B25" s="293" t="str">
        <f>連結実質赤字比率に係る赤字・黒字の構成分析!F$33</f>
        <v>H30</v>
      </c>
      <c r="C25" s="293"/>
      <c r="D25" s="293" t="str">
        <f>連結実質赤字比率に係る赤字・黒字の構成分析!G$33</f>
        <v>R01</v>
      </c>
      <c r="E25" s="293"/>
      <c r="F25" s="293" t="str">
        <f>連結実質赤字比率に係る赤字・黒字の構成分析!H$33</f>
        <v>R02</v>
      </c>
      <c r="G25" s="293"/>
      <c r="H25" s="293" t="str">
        <f>連結実質赤字比率に係る赤字・黒字の構成分析!I$33</f>
        <v>R03</v>
      </c>
      <c r="I25" s="293"/>
      <c r="J25" s="293" t="str">
        <f>連結実質赤字比率に係る赤字・黒字の構成分析!J$33</f>
        <v>R04</v>
      </c>
      <c r="K25" s="293"/>
    </row>
    <row r="26" spans="1:11">
      <c r="A26" s="293"/>
      <c r="B26" s="293" t="s">
        <v>112</v>
      </c>
      <c r="C26" s="293" t="s">
        <v>79</v>
      </c>
      <c r="D26" s="293" t="s">
        <v>112</v>
      </c>
      <c r="E26" s="293" t="s">
        <v>79</v>
      </c>
      <c r="F26" s="293" t="s">
        <v>112</v>
      </c>
      <c r="G26" s="293" t="s">
        <v>79</v>
      </c>
      <c r="H26" s="293" t="s">
        <v>112</v>
      </c>
      <c r="I26" s="293" t="s">
        <v>79</v>
      </c>
      <c r="J26" s="293" t="s">
        <v>112</v>
      </c>
      <c r="K26" s="293" t="s">
        <v>79</v>
      </c>
    </row>
    <row r="27" spans="1:11">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0.01</v>
      </c>
      <c r="F27" s="293" t="e">
        <f>IF(ROUND(VALUE(SUBSTITUTE(連結実質赤字比率に係る赤字・黒字の構成分析!H$43,"▲","-")),2)&lt;0,ABS(ROUND(VALUE(SUBSTITUTE(連結実質赤字比率に係る赤字・黒字の構成分析!H$43,"▲","-")),2)),NA())</f>
        <v>#N/A</v>
      </c>
      <c r="G27" s="293">
        <f>IF(ROUND(VALUE(SUBSTITUTE(連結実質赤字比率に係る赤字・黒字の構成分析!H$43,"▲","-")),2)&gt;=0,ABS(ROUND(VALUE(SUBSTITUTE(連結実質赤字比率に係る赤字・黒字の構成分析!H$43,"▲","-")),2)),NA())</f>
        <v>0.01</v>
      </c>
      <c r="H27" s="293" t="e">
        <f>IF(ROUND(VALUE(SUBSTITUTE(連結実質赤字比率に係る赤字・黒字の構成分析!I$43,"▲","-")),2)&lt;0,ABS(ROUND(VALUE(SUBSTITUTE(連結実質赤字比率に係る赤字・黒字の構成分析!I$43,"▲","-")),2)),NA())</f>
        <v>#N/A</v>
      </c>
      <c r="I27" s="293">
        <f>IF(ROUND(VALUE(SUBSTITUTE(連結実質赤字比率に係る赤字・黒字の構成分析!I$43,"▲","-")),2)&gt;=0,ABS(ROUND(VALUE(SUBSTITUTE(連結実質赤字比率に係る赤字・黒字の構成分析!I$43,"▲","-")),2)),NA())</f>
        <v>0</v>
      </c>
      <c r="J27" s="293" t="e">
        <f>IF(ROUND(VALUE(SUBSTITUTE(連結実質赤字比率に係る赤字・黒字の構成分析!J$43,"▲","-")),2)&lt;0,ABS(ROUND(VALUE(SUBSTITUTE(連結実質赤字比率に係る赤字・黒字の構成分析!J$43,"▲","-")),2)),NA())</f>
        <v>#N/A</v>
      </c>
      <c r="K27" s="293">
        <f>IF(ROUND(VALUE(SUBSTITUTE(連結実質赤字比率に係る赤字・黒字の構成分析!J$43,"▲","-")),2)&gt;=0,ABS(ROUND(VALUE(SUBSTITUTE(連結実質赤字比率に係る赤字・黒字の構成分析!J$43,"▲","-")),2)),NA())</f>
        <v>0.01</v>
      </c>
    </row>
    <row r="28" spans="1:11">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c r="A29" s="293" t="str">
        <f>IF(連結実質赤字比率に係る赤字・黒字の構成分析!C$41="",NA(),連結実質赤字比率に係る赤字・黒字の構成分析!C$41)</f>
        <v>西金野井第二土地区画整理事業特別会計</v>
      </c>
      <c r="B29" s="293" t="e">
        <f>IF(ROUND(VALUE(SUBSTITUTE(連結実質赤字比率に係る赤字・黒字の構成分析!F$41,"▲","-")),2)&lt;0,ABS(ROUND(VALUE(SUBSTITUTE(連結実質赤字比率に係る赤字・黒字の構成分析!F$41,"▲","-")),2)),NA())</f>
        <v>#N/A</v>
      </c>
      <c r="C29" s="293">
        <f>IF(ROUND(VALUE(SUBSTITUTE(連結実質赤字比率に係る赤字・黒字の構成分析!F$41,"▲","-")),2)&gt;=0,ABS(ROUND(VALUE(SUBSTITUTE(連結実質赤字比率に係る赤字・黒字の構成分析!F$41,"▲","-")),2)),NA())</f>
        <v>0</v>
      </c>
      <c r="D29" s="293" t="e">
        <f>IF(ROUND(VALUE(SUBSTITUTE(連結実質赤字比率に係る赤字・黒字の構成分析!G$41,"▲","-")),2)&lt;0,ABS(ROUND(VALUE(SUBSTITUTE(連結実質赤字比率に係る赤字・黒字の構成分析!G$41,"▲","-")),2)),NA())</f>
        <v>#N/A</v>
      </c>
      <c r="E29" s="293">
        <f>IF(ROUND(VALUE(SUBSTITUTE(連結実質赤字比率に係る赤字・黒字の構成分析!G$41,"▲","-")),2)&gt;=0,ABS(ROUND(VALUE(SUBSTITUTE(連結実質赤字比率に係る赤字・黒字の構成分析!G$41,"▲","-")),2)),NA())</f>
        <v>0</v>
      </c>
      <c r="F29" s="293" t="e">
        <f>IF(ROUND(VALUE(SUBSTITUTE(連結実質赤字比率に係る赤字・黒字の構成分析!H$41,"▲","-")),2)&lt;0,ABS(ROUND(VALUE(SUBSTITUTE(連結実質赤字比率に係る赤字・黒字の構成分析!H$41,"▲","-")),2)),NA())</f>
        <v>#N/A</v>
      </c>
      <c r="G29" s="293">
        <f>IF(ROUND(VALUE(SUBSTITUTE(連結実質赤字比率に係る赤字・黒字の構成分析!H$41,"▲","-")),2)&gt;=0,ABS(ROUND(VALUE(SUBSTITUTE(連結実質赤字比率に係る赤字・黒字の構成分析!H$41,"▲","-")),2)),NA())</f>
        <v>0</v>
      </c>
      <c r="H29" s="293" t="e">
        <f>IF(ROUND(VALUE(SUBSTITUTE(連結実質赤字比率に係る赤字・黒字の構成分析!I$41,"▲","-")),2)&lt;0,ABS(ROUND(VALUE(SUBSTITUTE(連結実質赤字比率に係る赤字・黒字の構成分析!I$41,"▲","-")),2)),NA())</f>
        <v>#N/A</v>
      </c>
      <c r="I29" s="293">
        <f>IF(ROUND(VALUE(SUBSTITUTE(連結実質赤字比率に係る赤字・黒字の構成分析!I$41,"▲","-")),2)&gt;=0,ABS(ROUND(VALUE(SUBSTITUTE(連結実質赤字比率に係る赤字・黒字の構成分析!I$41,"▲","-")),2)),NA())</f>
        <v>0</v>
      </c>
      <c r="J29" s="293" t="e">
        <f>IF(ROUND(VALUE(SUBSTITUTE(連結実質赤字比率に係る赤字・黒字の構成分析!J$41,"▲","-")),2)&lt;0,ABS(ROUND(VALUE(SUBSTITUTE(連結実質赤字比率に係る赤字・黒字の構成分析!J$41,"▲","-")),2)),NA())</f>
        <v>#N/A</v>
      </c>
      <c r="K29" s="293">
        <f>IF(ROUND(VALUE(SUBSTITUTE(連結実質赤字比率に係る赤字・黒字の構成分析!J$41,"▲","-")),2)&gt;=0,ABS(ROUND(VALUE(SUBSTITUTE(連結実質赤字比率に係る赤字・黒字の構成分析!J$41,"▲","-")),2)),NA())</f>
        <v>0.04</v>
      </c>
    </row>
    <row r="30" spans="1:11">
      <c r="A30" s="293" t="str">
        <f>IF(連結実質赤字比率に係る赤字・黒字の構成分析!C$40="",NA(),連結実質赤字比率に係る赤字・黒字の構成分析!C$40)</f>
        <v>後期高齢者医療特別会計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0.05</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0.04</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0.05</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0.04</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0.04</v>
      </c>
    </row>
    <row r="31" spans="1:11">
      <c r="A31" s="293" t="str">
        <f>IF(連結実質赤字比率に係る赤字・黒字の構成分析!C$39="",NA(),連結実質赤字比率に係る赤字・黒字の構成分析!C$39)</f>
        <v>国民健康保険特別会計</v>
      </c>
      <c r="B31" s="293" t="e">
        <f>IF(ROUND(VALUE(SUBSTITUTE(連結実質赤字比率に係る赤字・黒字の構成分析!F$39,"▲","-")),2)&lt;0,ABS(ROUND(VALUE(SUBSTITUTE(連結実質赤字比率に係る赤字・黒字の構成分析!F$39,"▲","-")),2)),NA())</f>
        <v>#N/A</v>
      </c>
      <c r="C31" s="293">
        <f>IF(ROUND(VALUE(SUBSTITUTE(連結実質赤字比率に係る赤字・黒字の構成分析!F$39,"▲","-")),2)&gt;=0,ABS(ROUND(VALUE(SUBSTITUTE(連結実質赤字比率に係る赤字・黒字の構成分析!F$39,"▲","-")),2)),NA())</f>
        <v>1.56</v>
      </c>
      <c r="D31" s="293" t="e">
        <f>IF(ROUND(VALUE(SUBSTITUTE(連結実質赤字比率に係る赤字・黒字の構成分析!G$39,"▲","-")),2)&lt;0,ABS(ROUND(VALUE(SUBSTITUTE(連結実質赤字比率に係る赤字・黒字の構成分析!G$39,"▲","-")),2)),NA())</f>
        <v>#N/A</v>
      </c>
      <c r="E31" s="293">
        <f>IF(ROUND(VALUE(SUBSTITUTE(連結実質赤字比率に係る赤字・黒字の構成分析!G$39,"▲","-")),2)&gt;=0,ABS(ROUND(VALUE(SUBSTITUTE(連結実質赤字比率に係る赤字・黒字の構成分析!G$39,"▲","-")),2)),NA())</f>
        <v>1.1499999999999999</v>
      </c>
      <c r="F31" s="293" t="e">
        <f>IF(ROUND(VALUE(SUBSTITUTE(連結実質赤字比率に係る赤字・黒字の構成分析!H$39,"▲","-")),2)&lt;0,ABS(ROUND(VALUE(SUBSTITUTE(連結実質赤字比率に係る赤字・黒字の構成分析!H$39,"▲","-")),2)),NA())</f>
        <v>#N/A</v>
      </c>
      <c r="G31" s="293">
        <f>IF(ROUND(VALUE(SUBSTITUTE(連結実質赤字比率に係る赤字・黒字の構成分析!H$39,"▲","-")),2)&gt;=0,ABS(ROUND(VALUE(SUBSTITUTE(連結実質赤字比率に係る赤字・黒字の構成分析!H$39,"▲","-")),2)),NA())</f>
        <v>1.52</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0.71</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0.76</v>
      </c>
    </row>
    <row r="32" spans="1:11">
      <c r="A32" s="293" t="str">
        <f>IF(連結実質赤字比率に係る赤字・黒字の構成分析!C$38="",NA(),連結実質赤字比率に係る赤字・黒字の構成分析!C$38)</f>
        <v>下水道事業会計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1.56</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1.73</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1.61</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2.2599999999999998</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2.2200000000000002</v>
      </c>
    </row>
    <row r="33" spans="1:16">
      <c r="A33" s="293" t="str">
        <f>IF(連結実質赤字比率に係る赤字・黒字の構成分析!C$37="",NA(),連結実質赤字比率に係る赤字・黒字の構成分析!C$37)</f>
        <v>介護保険特別会計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2.2599999999999998</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1.77</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1.7</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1.86</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2.33</v>
      </c>
    </row>
    <row r="34" spans="1:16">
      <c r="A34" s="293" t="str">
        <f>IF(連結実質赤字比率に係る赤字・黒字の構成分析!C$36="",NA(),連結実質赤字比率に係る赤字・黒字の構成分析!C$36)</f>
        <v>病院事業会計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1.53</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1.25</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0.96</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3.27</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4.3600000000000003</v>
      </c>
    </row>
    <row r="35" spans="1:16">
      <c r="A35" s="293" t="str">
        <f>IF(連結実質赤字比率に係る赤字・黒字の構成分析!C$35="",NA(),連結実質赤字比率に係る赤字・黒字の構成分析!C$35)</f>
        <v>水道事業会計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9.2799999999999994</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8.57</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8.15</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7.73</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6.46</v>
      </c>
    </row>
    <row r="36" spans="1:16">
      <c r="A36" s="293" t="str">
        <f>IF(連結実質赤字比率に係る赤字・黒字の構成分析!C$34="",NA(),連結実質赤字比率に係る赤字・黒字の構成分析!C$34)</f>
        <v>一般会計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5.66</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6.23</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7.18</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10.45</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8.27</v>
      </c>
    </row>
    <row r="39" spans="1:16">
      <c r="A39" s="291" t="s">
        <v>8</v>
      </c>
    </row>
    <row r="40" spans="1:16">
      <c r="A40" s="294"/>
      <c r="B40" s="294" t="str">
        <f>'実質公債費比率（分子）の構造'!K$44</f>
        <v>H30</v>
      </c>
      <c r="C40" s="294"/>
      <c r="D40" s="294"/>
      <c r="E40" s="294" t="str">
        <f>'実質公債費比率（分子）の構造'!L$44</f>
        <v>R01</v>
      </c>
      <c r="F40" s="294"/>
      <c r="G40" s="294"/>
      <c r="H40" s="294" t="str">
        <f>'実質公債費比率（分子）の構造'!M$44</f>
        <v>R02</v>
      </c>
      <c r="I40" s="294"/>
      <c r="J40" s="294"/>
      <c r="K40" s="294" t="str">
        <f>'実質公債費比率（分子）の構造'!N$44</f>
        <v>R03</v>
      </c>
      <c r="L40" s="294"/>
      <c r="M40" s="294"/>
      <c r="N40" s="294" t="str">
        <f>'実質公債費比率（分子）の構造'!O$44</f>
        <v>R04</v>
      </c>
      <c r="O40" s="294"/>
      <c r="P40" s="294"/>
    </row>
    <row r="41" spans="1:16">
      <c r="A41" s="294"/>
      <c r="B41" s="294" t="s">
        <v>113</v>
      </c>
      <c r="C41" s="294"/>
      <c r="D41" s="294" t="s">
        <v>115</v>
      </c>
      <c r="E41" s="294" t="s">
        <v>113</v>
      </c>
      <c r="F41" s="294"/>
      <c r="G41" s="294" t="s">
        <v>115</v>
      </c>
      <c r="H41" s="294" t="s">
        <v>113</v>
      </c>
      <c r="I41" s="294"/>
      <c r="J41" s="294" t="s">
        <v>115</v>
      </c>
      <c r="K41" s="294" t="s">
        <v>113</v>
      </c>
      <c r="L41" s="294"/>
      <c r="M41" s="294" t="s">
        <v>115</v>
      </c>
      <c r="N41" s="294" t="s">
        <v>113</v>
      </c>
      <c r="O41" s="294"/>
      <c r="P41" s="294" t="s">
        <v>115</v>
      </c>
    </row>
    <row r="42" spans="1:16">
      <c r="A42" s="294" t="s">
        <v>117</v>
      </c>
      <c r="B42" s="294"/>
      <c r="C42" s="294"/>
      <c r="D42" s="294">
        <f>'実質公債費比率（分子）の構造'!K$52</f>
        <v>7563</v>
      </c>
      <c r="E42" s="294"/>
      <c r="F42" s="294"/>
      <c r="G42" s="294">
        <f>'実質公債費比率（分子）の構造'!L$52</f>
        <v>7720</v>
      </c>
      <c r="H42" s="294"/>
      <c r="I42" s="294"/>
      <c r="J42" s="294">
        <f>'実質公債費比率（分子）の構造'!M$52</f>
        <v>7866</v>
      </c>
      <c r="K42" s="294"/>
      <c r="L42" s="294"/>
      <c r="M42" s="294">
        <f>'実質公債費比率（分子）の構造'!N$52</f>
        <v>7862</v>
      </c>
      <c r="N42" s="294"/>
      <c r="O42" s="294"/>
      <c r="P42" s="294">
        <f>'実質公債費比率（分子）の構造'!O$52</f>
        <v>7795</v>
      </c>
    </row>
    <row r="43" spans="1:16">
      <c r="A43" s="294" t="s">
        <v>44</v>
      </c>
      <c r="B43" s="294" t="str">
        <f>'実質公債費比率（分子）の構造'!K$51</f>
        <v>-</v>
      </c>
      <c r="C43" s="294"/>
      <c r="D43" s="294"/>
      <c r="E43" s="294" t="str">
        <f>'実質公債費比率（分子）の構造'!L$51</f>
        <v>-</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c r="A44" s="294" t="s">
        <v>40</v>
      </c>
      <c r="B44" s="294">
        <f>'実質公債費比率（分子）の構造'!K$50</f>
        <v>547</v>
      </c>
      <c r="C44" s="294"/>
      <c r="D44" s="294"/>
      <c r="E44" s="294">
        <f>'実質公債費比率（分子）の構造'!L$50</f>
        <v>522</v>
      </c>
      <c r="F44" s="294"/>
      <c r="G44" s="294"/>
      <c r="H44" s="294">
        <f>'実質公債費比率（分子）の構造'!M$50</f>
        <v>300</v>
      </c>
      <c r="I44" s="294"/>
      <c r="J44" s="294"/>
      <c r="K44" s="294">
        <f>'実質公債費比率（分子）の構造'!N$50</f>
        <v>517</v>
      </c>
      <c r="L44" s="294"/>
      <c r="M44" s="294"/>
      <c r="N44" s="294">
        <f>'実質公債費比率（分子）の構造'!O$50</f>
        <v>572</v>
      </c>
      <c r="O44" s="294"/>
      <c r="P44" s="294"/>
    </row>
    <row r="45" spans="1:16">
      <c r="A45" s="294" t="s">
        <v>0</v>
      </c>
      <c r="B45" s="294">
        <f>'実質公債費比率（分子）の構造'!K$49</f>
        <v>112</v>
      </c>
      <c r="C45" s="294"/>
      <c r="D45" s="294"/>
      <c r="E45" s="294">
        <f>'実質公債費比率（分子）の構造'!L$49</f>
        <v>63</v>
      </c>
      <c r="F45" s="294"/>
      <c r="G45" s="294"/>
      <c r="H45" s="294">
        <f>'実質公債費比率（分子）の構造'!M$49</f>
        <v>43</v>
      </c>
      <c r="I45" s="294"/>
      <c r="J45" s="294"/>
      <c r="K45" s="294">
        <f>'実質公債費比率（分子）の構造'!N$49</f>
        <v>39</v>
      </c>
      <c r="L45" s="294"/>
      <c r="M45" s="294"/>
      <c r="N45" s="294" t="str">
        <f>'実質公債費比率（分子）の構造'!O$49</f>
        <v>-</v>
      </c>
      <c r="O45" s="294"/>
      <c r="P45" s="294"/>
    </row>
    <row r="46" spans="1:16">
      <c r="A46" s="294" t="s">
        <v>38</v>
      </c>
      <c r="B46" s="294">
        <f>'実質公債費比率（分子）の構造'!K$48</f>
        <v>2240</v>
      </c>
      <c r="C46" s="294"/>
      <c r="D46" s="294"/>
      <c r="E46" s="294">
        <f>'実質公債費比率（分子）の構造'!L$48</f>
        <v>1426</v>
      </c>
      <c r="F46" s="294"/>
      <c r="G46" s="294"/>
      <c r="H46" s="294">
        <f>'実質公債費比率（分子）の構造'!M$48</f>
        <v>1505</v>
      </c>
      <c r="I46" s="294"/>
      <c r="J46" s="294"/>
      <c r="K46" s="294">
        <f>'実質公債費比率（分子）の構造'!N$48</f>
        <v>1318</v>
      </c>
      <c r="L46" s="294"/>
      <c r="M46" s="294"/>
      <c r="N46" s="294">
        <f>'実質公債費比率（分子）の構造'!O$48</f>
        <v>1353</v>
      </c>
      <c r="O46" s="294"/>
      <c r="P46" s="294"/>
    </row>
    <row r="47" spans="1:16">
      <c r="A47" s="294" t="s">
        <v>32</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c r="A48" s="294" t="s">
        <v>26</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c r="A49" s="294" t="s">
        <v>22</v>
      </c>
      <c r="B49" s="294">
        <f>'実質公債費比率（分子）の構造'!K$45</f>
        <v>5730</v>
      </c>
      <c r="C49" s="294"/>
      <c r="D49" s="294"/>
      <c r="E49" s="294">
        <f>'実質公債費比率（分子）の構造'!L$45</f>
        <v>7154</v>
      </c>
      <c r="F49" s="294"/>
      <c r="G49" s="294"/>
      <c r="H49" s="294">
        <f>'実質公債費比率（分子）の構造'!M$45</f>
        <v>7068</v>
      </c>
      <c r="I49" s="294"/>
      <c r="J49" s="294"/>
      <c r="K49" s="294">
        <f>'実質公債費比率（分子）の構造'!N$45</f>
        <v>7070</v>
      </c>
      <c r="L49" s="294"/>
      <c r="M49" s="294"/>
      <c r="N49" s="294">
        <f>'実質公債費比率（分子）の構造'!O$45</f>
        <v>7140</v>
      </c>
      <c r="O49" s="294"/>
      <c r="P49" s="294"/>
    </row>
    <row r="50" spans="1:16">
      <c r="A50" s="294" t="s">
        <v>53</v>
      </c>
      <c r="B50" s="294" t="e">
        <f>NA()</f>
        <v>#N/A</v>
      </c>
      <c r="C50" s="294">
        <f>IF(ISNUMBER('実質公債費比率（分子）の構造'!K$53),'実質公債費比率（分子）の構造'!K$53,NA())</f>
        <v>1066</v>
      </c>
      <c r="D50" s="294" t="e">
        <f>NA()</f>
        <v>#N/A</v>
      </c>
      <c r="E50" s="294" t="e">
        <f>NA()</f>
        <v>#N/A</v>
      </c>
      <c r="F50" s="294">
        <f>IF(ISNUMBER('実質公債費比率（分子）の構造'!L$53),'実質公債費比率（分子）の構造'!L$53,NA())</f>
        <v>1445</v>
      </c>
      <c r="G50" s="294" t="e">
        <f>NA()</f>
        <v>#N/A</v>
      </c>
      <c r="H50" s="294" t="e">
        <f>NA()</f>
        <v>#N/A</v>
      </c>
      <c r="I50" s="294">
        <f>IF(ISNUMBER('実質公債費比率（分子）の構造'!M$53),'実質公債費比率（分子）の構造'!M$53,NA())</f>
        <v>1050</v>
      </c>
      <c r="J50" s="294" t="e">
        <f>NA()</f>
        <v>#N/A</v>
      </c>
      <c r="K50" s="294" t="e">
        <f>NA()</f>
        <v>#N/A</v>
      </c>
      <c r="L50" s="294">
        <f>IF(ISNUMBER('実質公債費比率（分子）の構造'!N$53),'実質公債費比率（分子）の構造'!N$53,NA())</f>
        <v>1082</v>
      </c>
      <c r="M50" s="294" t="e">
        <f>NA()</f>
        <v>#N/A</v>
      </c>
      <c r="N50" s="294" t="e">
        <f>NA()</f>
        <v>#N/A</v>
      </c>
      <c r="O50" s="294">
        <f>IF(ISNUMBER('実質公債費比率（分子）の構造'!O$53),'実質公債費比率（分子）の構造'!O$53,NA())</f>
        <v>1270</v>
      </c>
      <c r="P50" s="294" t="e">
        <f>NA()</f>
        <v>#N/A</v>
      </c>
    </row>
    <row r="53" spans="1:16">
      <c r="A53" s="291" t="s">
        <v>65</v>
      </c>
    </row>
    <row r="54" spans="1:16">
      <c r="A54" s="293"/>
      <c r="B54" s="293" t="str">
        <f>'将来負担比率（分子）の構造'!I$40</f>
        <v>H30</v>
      </c>
      <c r="C54" s="293"/>
      <c r="D54" s="293"/>
      <c r="E54" s="293" t="str">
        <f>'将来負担比率（分子）の構造'!J$40</f>
        <v>R01</v>
      </c>
      <c r="F54" s="293"/>
      <c r="G54" s="293"/>
      <c r="H54" s="293" t="str">
        <f>'将来負担比率（分子）の構造'!K$40</f>
        <v>R02</v>
      </c>
      <c r="I54" s="293"/>
      <c r="J54" s="293"/>
      <c r="K54" s="293" t="str">
        <f>'将来負担比率（分子）の構造'!L$40</f>
        <v>R03</v>
      </c>
      <c r="L54" s="293"/>
      <c r="M54" s="293"/>
      <c r="N54" s="293" t="str">
        <f>'将来負担比率（分子）の構造'!M$40</f>
        <v>R04</v>
      </c>
      <c r="O54" s="293"/>
      <c r="P54" s="293"/>
    </row>
    <row r="55" spans="1:16">
      <c r="A55" s="293"/>
      <c r="B55" s="293" t="s">
        <v>118</v>
      </c>
      <c r="C55" s="293"/>
      <c r="D55" s="293" t="s">
        <v>121</v>
      </c>
      <c r="E55" s="293" t="s">
        <v>118</v>
      </c>
      <c r="F55" s="293"/>
      <c r="G55" s="293" t="s">
        <v>121</v>
      </c>
      <c r="H55" s="293" t="s">
        <v>118</v>
      </c>
      <c r="I55" s="293"/>
      <c r="J55" s="293" t="s">
        <v>121</v>
      </c>
      <c r="K55" s="293" t="s">
        <v>118</v>
      </c>
      <c r="L55" s="293"/>
      <c r="M55" s="293" t="s">
        <v>121</v>
      </c>
      <c r="N55" s="293" t="s">
        <v>118</v>
      </c>
      <c r="O55" s="293"/>
      <c r="P55" s="293" t="s">
        <v>121</v>
      </c>
    </row>
    <row r="56" spans="1:16">
      <c r="A56" s="293" t="s">
        <v>42</v>
      </c>
      <c r="B56" s="293"/>
      <c r="C56" s="293"/>
      <c r="D56" s="293">
        <f>'将来負担比率（分子）の構造'!I$52</f>
        <v>80368</v>
      </c>
      <c r="E56" s="293"/>
      <c r="F56" s="293"/>
      <c r="G56" s="293">
        <f>'将来負担比率（分子）の構造'!J$52</f>
        <v>78562</v>
      </c>
      <c r="H56" s="293"/>
      <c r="I56" s="293"/>
      <c r="J56" s="293">
        <f>'将来負担比率（分子）の構造'!K$52</f>
        <v>77777</v>
      </c>
      <c r="K56" s="293"/>
      <c r="L56" s="293"/>
      <c r="M56" s="293">
        <f>'将来負担比率（分子）の構造'!L$52</f>
        <v>75670</v>
      </c>
      <c r="N56" s="293"/>
      <c r="O56" s="293"/>
      <c r="P56" s="293">
        <f>'将来負担比率（分子）の構造'!M$52</f>
        <v>72996</v>
      </c>
    </row>
    <row r="57" spans="1:16">
      <c r="A57" s="293" t="s">
        <v>101</v>
      </c>
      <c r="B57" s="293"/>
      <c r="C57" s="293"/>
      <c r="D57" s="293">
        <f>'将来負担比率（分子）の構造'!I$51</f>
        <v>9290</v>
      </c>
      <c r="E57" s="293"/>
      <c r="F57" s="293"/>
      <c r="G57" s="293">
        <f>'将来負担比率（分子）の構造'!J$51</f>
        <v>9412</v>
      </c>
      <c r="H57" s="293"/>
      <c r="I57" s="293"/>
      <c r="J57" s="293">
        <f>'将来負担比率（分子）の構造'!K$51</f>
        <v>8585</v>
      </c>
      <c r="K57" s="293"/>
      <c r="L57" s="293"/>
      <c r="M57" s="293">
        <f>'将来負担比率（分子）の構造'!L$51</f>
        <v>8545</v>
      </c>
      <c r="N57" s="293"/>
      <c r="O57" s="293"/>
      <c r="P57" s="293">
        <f>'将来負担比率（分子）の構造'!M$51</f>
        <v>7660</v>
      </c>
    </row>
    <row r="58" spans="1:16">
      <c r="A58" s="293" t="s">
        <v>98</v>
      </c>
      <c r="B58" s="293"/>
      <c r="C58" s="293"/>
      <c r="D58" s="293">
        <f>'将来負担比率（分子）の構造'!I$50</f>
        <v>9642</v>
      </c>
      <c r="E58" s="293"/>
      <c r="F58" s="293"/>
      <c r="G58" s="293">
        <f>'将来負担比率（分子）の構造'!J$50</f>
        <v>8937</v>
      </c>
      <c r="H58" s="293"/>
      <c r="I58" s="293"/>
      <c r="J58" s="293">
        <f>'将来負担比率（分子）の構造'!K$50</f>
        <v>9093</v>
      </c>
      <c r="K58" s="293"/>
      <c r="L58" s="293"/>
      <c r="M58" s="293">
        <f>'将来負担比率（分子）の構造'!L$50</f>
        <v>12213</v>
      </c>
      <c r="N58" s="293"/>
      <c r="O58" s="293"/>
      <c r="P58" s="293">
        <f>'将来負担比率（分子）の構造'!M$50</f>
        <v>10391</v>
      </c>
    </row>
    <row r="59" spans="1:16">
      <c r="A59" s="293" t="s">
        <v>94</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c r="A60" s="293" t="s">
        <v>58</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c r="A61" s="293" t="s">
        <v>87</v>
      </c>
      <c r="B61" s="293">
        <f>'将来負担比率（分子）の構造'!I$46</f>
        <v>2</v>
      </c>
      <c r="C61" s="293"/>
      <c r="D61" s="293"/>
      <c r="E61" s="293">
        <f>'将来負担比率（分子）の構造'!J$46</f>
        <v>1</v>
      </c>
      <c r="F61" s="293"/>
      <c r="G61" s="293"/>
      <c r="H61" s="293">
        <f>'将来負担比率（分子）の構造'!K$46</f>
        <v>2</v>
      </c>
      <c r="I61" s="293"/>
      <c r="J61" s="293"/>
      <c r="K61" s="293">
        <f>'将来負担比率（分子）の構造'!L$46</f>
        <v>3</v>
      </c>
      <c r="L61" s="293"/>
      <c r="M61" s="293"/>
      <c r="N61" s="293">
        <f>'将来負担比率（分子）の構造'!M$46</f>
        <v>1</v>
      </c>
      <c r="O61" s="293"/>
      <c r="P61" s="293"/>
    </row>
    <row r="62" spans="1:16">
      <c r="A62" s="293" t="s">
        <v>88</v>
      </c>
      <c r="B62" s="293">
        <f>'将来負担比率（分子）の構造'!I$45</f>
        <v>6207</v>
      </c>
      <c r="C62" s="293"/>
      <c r="D62" s="293"/>
      <c r="E62" s="293">
        <f>'将来負担比率（分子）の構造'!J$45</f>
        <v>5837</v>
      </c>
      <c r="F62" s="293"/>
      <c r="G62" s="293"/>
      <c r="H62" s="293">
        <f>'将来負担比率（分子）の構造'!K$45</f>
        <v>5482</v>
      </c>
      <c r="I62" s="293"/>
      <c r="J62" s="293"/>
      <c r="K62" s="293">
        <f>'将来負担比率（分子）の構造'!L$45</f>
        <v>5209</v>
      </c>
      <c r="L62" s="293"/>
      <c r="M62" s="293"/>
      <c r="N62" s="293">
        <f>'将来負担比率（分子）の構造'!M$45</f>
        <v>5035</v>
      </c>
      <c r="O62" s="293"/>
      <c r="P62" s="293"/>
    </row>
    <row r="63" spans="1:16">
      <c r="A63" s="293" t="s">
        <v>14</v>
      </c>
      <c r="B63" s="293">
        <f>'将来負担比率（分子）の構造'!I$44</f>
        <v>145</v>
      </c>
      <c r="C63" s="293"/>
      <c r="D63" s="293"/>
      <c r="E63" s="293">
        <f>'将来負担比率（分子）の構造'!J$44</f>
        <v>81</v>
      </c>
      <c r="F63" s="293"/>
      <c r="G63" s="293"/>
      <c r="H63" s="293">
        <f>'将来負担比率（分子）の構造'!K$44</f>
        <v>38</v>
      </c>
      <c r="I63" s="293"/>
      <c r="J63" s="293"/>
      <c r="K63" s="293" t="str">
        <f>'将来負担比率（分子）の構造'!L$44</f>
        <v>-</v>
      </c>
      <c r="L63" s="293"/>
      <c r="M63" s="293"/>
      <c r="N63" s="293" t="str">
        <f>'将来負担比率（分子）の構造'!M$44</f>
        <v>-</v>
      </c>
      <c r="O63" s="293"/>
      <c r="P63" s="293"/>
    </row>
    <row r="64" spans="1:16">
      <c r="A64" s="293" t="s">
        <v>85</v>
      </c>
      <c r="B64" s="293">
        <f>'将来負担比率（分子）の構造'!I$43</f>
        <v>21889</v>
      </c>
      <c r="C64" s="293"/>
      <c r="D64" s="293"/>
      <c r="E64" s="293">
        <f>'将来負担比率（分子）の構造'!J$43</f>
        <v>19341</v>
      </c>
      <c r="F64" s="293"/>
      <c r="G64" s="293"/>
      <c r="H64" s="293">
        <f>'将来負担比率（分子）の構造'!K$43</f>
        <v>19380</v>
      </c>
      <c r="I64" s="293"/>
      <c r="J64" s="293"/>
      <c r="K64" s="293">
        <f>'将来負担比率（分子）の構造'!L$43</f>
        <v>18504</v>
      </c>
      <c r="L64" s="293"/>
      <c r="M64" s="293"/>
      <c r="N64" s="293">
        <f>'将来負担比率（分子）の構造'!M$43</f>
        <v>17372</v>
      </c>
      <c r="O64" s="293"/>
      <c r="P64" s="293"/>
    </row>
    <row r="65" spans="1:16">
      <c r="A65" s="293" t="s">
        <v>84</v>
      </c>
      <c r="B65" s="293">
        <f>'将来負担比率（分子）の構造'!I$42</f>
        <v>7478</v>
      </c>
      <c r="C65" s="293"/>
      <c r="D65" s="293"/>
      <c r="E65" s="293">
        <f>'将来負担比率（分子）の構造'!J$42</f>
        <v>6940</v>
      </c>
      <c r="F65" s="293"/>
      <c r="G65" s="293"/>
      <c r="H65" s="293">
        <f>'将来負担比率（分子）の構造'!K$42</f>
        <v>6624</v>
      </c>
      <c r="I65" s="293"/>
      <c r="J65" s="293"/>
      <c r="K65" s="293">
        <f>'将来負担比率（分子）の構造'!L$42</f>
        <v>6090</v>
      </c>
      <c r="L65" s="293"/>
      <c r="M65" s="293"/>
      <c r="N65" s="293">
        <f>'将来負担比率（分子）の構造'!M$42</f>
        <v>5498</v>
      </c>
      <c r="O65" s="293"/>
      <c r="P65" s="293"/>
    </row>
    <row r="66" spans="1:16">
      <c r="A66" s="293" t="s">
        <v>76</v>
      </c>
      <c r="B66" s="293">
        <f>'将来負担比率（分子）の構造'!I$41</f>
        <v>69967</v>
      </c>
      <c r="C66" s="293"/>
      <c r="D66" s="293"/>
      <c r="E66" s="293">
        <f>'将来負担比率（分子）の構造'!J$41</f>
        <v>67903</v>
      </c>
      <c r="F66" s="293"/>
      <c r="G66" s="293"/>
      <c r="H66" s="293">
        <f>'将来負担比率（分子）の構造'!K$41</f>
        <v>68214</v>
      </c>
      <c r="I66" s="293"/>
      <c r="J66" s="293"/>
      <c r="K66" s="293">
        <f>'将来負担比率（分子）の構造'!L$41</f>
        <v>68128</v>
      </c>
      <c r="L66" s="293"/>
      <c r="M66" s="293"/>
      <c r="N66" s="293">
        <f>'将来負担比率（分子）の構造'!M$41</f>
        <v>67042</v>
      </c>
      <c r="O66" s="293"/>
      <c r="P66" s="293"/>
    </row>
    <row r="67" spans="1:16">
      <c r="A67" s="293" t="s">
        <v>103</v>
      </c>
      <c r="B67" s="293" t="e">
        <f>NA()</f>
        <v>#N/A</v>
      </c>
      <c r="C67" s="293">
        <f>IF(ISNUMBER('将来負担比率（分子）の構造'!I$53),IF('将来負担比率（分子）の構造'!I$53&lt;0,0,'将来負担比率（分子）の構造'!I$53),NA())</f>
        <v>6388</v>
      </c>
      <c r="D67" s="293" t="e">
        <f>NA()</f>
        <v>#N/A</v>
      </c>
      <c r="E67" s="293" t="e">
        <f>NA()</f>
        <v>#N/A</v>
      </c>
      <c r="F67" s="293">
        <f>IF(ISNUMBER('将来負担比率（分子）の構造'!J$53),IF('将来負担比率（分子）の構造'!J$53&lt;0,0,'将来負担比率（分子）の構造'!J$53),NA())</f>
        <v>3191</v>
      </c>
      <c r="G67" s="293" t="e">
        <f>NA()</f>
        <v>#N/A</v>
      </c>
      <c r="H67" s="293" t="e">
        <f>NA()</f>
        <v>#N/A</v>
      </c>
      <c r="I67" s="293">
        <f>IF(ISNUMBER('将来負担比率（分子）の構造'!K$53),IF('将来負担比率（分子）の構造'!K$53&lt;0,0,'将来負担比率（分子）の構造'!K$53),NA())</f>
        <v>4285</v>
      </c>
      <c r="J67" s="293" t="e">
        <f>NA()</f>
        <v>#N/A</v>
      </c>
      <c r="K67" s="293" t="e">
        <f>NA()</f>
        <v>#N/A</v>
      </c>
      <c r="L67" s="293">
        <f>IF(ISNUMBER('将来負担比率（分子）の構造'!L$53),IF('将来負担比率（分子）の構造'!L$53&lt;0,0,'将来負担比率（分子）の構造'!L$53),NA())</f>
        <v>1505</v>
      </c>
      <c r="M67" s="293" t="e">
        <f>NA()</f>
        <v>#N/A</v>
      </c>
      <c r="N67" s="293" t="e">
        <f>NA()</f>
        <v>#N/A</v>
      </c>
      <c r="O67" s="293">
        <f>IF(ISNUMBER('将来負担比率（分子）の構造'!M$53),IF('将来負担比率（分子）の構造'!M$53&lt;0,0,'将来負担比率（分子）の構造'!M$53),NA())</f>
        <v>3902</v>
      </c>
      <c r="P67" s="293" t="e">
        <f>NA()</f>
        <v>#N/A</v>
      </c>
    </row>
    <row r="70" spans="1:16">
      <c r="A70" s="296" t="s">
        <v>48</v>
      </c>
      <c r="B70" s="296"/>
      <c r="C70" s="296"/>
      <c r="D70" s="296"/>
      <c r="E70" s="296"/>
      <c r="F70" s="296"/>
    </row>
    <row r="71" spans="1:16">
      <c r="A71" s="295"/>
      <c r="B71" s="295" t="e">
        <f>#REF!</f>
        <v>#REF!</v>
      </c>
      <c r="C71" s="295" t="e">
        <f>#REF!</f>
        <v>#REF!</v>
      </c>
      <c r="D71" s="295" t="e">
        <f>#REF!</f>
        <v>#REF!</v>
      </c>
    </row>
    <row r="72" spans="1:16">
      <c r="A72" s="295" t="s">
        <v>64</v>
      </c>
      <c r="B72" s="297" t="e">
        <f>#REF!</f>
        <v>#REF!</v>
      </c>
      <c r="C72" s="297" t="e">
        <f>#REF!</f>
        <v>#REF!</v>
      </c>
      <c r="D72" s="297" t="e">
        <f>#REF!</f>
        <v>#REF!</v>
      </c>
    </row>
    <row r="73" spans="1:16">
      <c r="A73" s="295" t="s">
        <v>122</v>
      </c>
      <c r="B73" s="297" t="e">
        <f>#REF!</f>
        <v>#REF!</v>
      </c>
      <c r="C73" s="297" t="e">
        <f>#REF!</f>
        <v>#REF!</v>
      </c>
      <c r="D73" s="297" t="e">
        <f>#REF!</f>
        <v>#REF!</v>
      </c>
    </row>
    <row r="74" spans="1:16">
      <c r="A74" s="295" t="s">
        <v>124</v>
      </c>
      <c r="B74" s="297" t="e">
        <f>#REF!</f>
        <v>#REF!</v>
      </c>
      <c r="C74" s="297" t="e">
        <f>#REF!</f>
        <v>#REF!</v>
      </c>
      <c r="D74" s="297" t="e">
        <f>#REF!</f>
        <v>#REF!</v>
      </c>
    </row>
  </sheetData>
  <sheetProtection algorithmName="SHA-512" hashValue="VaDL3g4T8bNGs04xFyjllG9Kk/6Xq1wFQDzuhYvNk1GBRPXaWGL0/z4ScFxi0mLd30m3t88FMZq1jt8yKxhEyQ==" saltValue="Z2JQ5bs0vgp2Al2yB8+66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星野一希</cp:lastModifiedBy>
  <dcterms:created xsi:type="dcterms:W3CDTF">2024-02-05T00:34:17Z</dcterms:created>
  <dcterms:modified xsi:type="dcterms:W3CDTF">2024-11-20T00:16:24Z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2024-03-13T01:00:59Z</vt:filetime>
  </property>
</Properties>
</file>