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2B10D8DE-9269-47E5-B64F-AA72AD99AE34}"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l="1"/>
  <c r="BW35" i="10" s="1"/>
  <c r="BW36" i="10" s="1"/>
  <c r="BW37" i="10" s="1"/>
  <c r="BW38" i="10" s="1"/>
  <c r="BW39" i="10" s="1"/>
  <c r="CO34" i="10" l="1"/>
  <c r="CO35" i="10" s="1"/>
  <c r="CO36" i="10" s="1"/>
</calcChain>
</file>

<file path=xl/sharedStrings.xml><?xml version="1.0" encoding="utf-8"?>
<sst xmlns="http://schemas.openxmlformats.org/spreadsheetml/2006/main" count="1149" uniqueCount="599">
  <si>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</si>
  <si>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</si>
  <si>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</si>
  <si>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</si>
  <si>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</si>
  <si>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</si>
  <si>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</si>
  <si>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</si>
  <si>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</si>
  <si>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</si>
  <si>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</si>
  <si>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</si>
  <si>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</si>
  <si>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</si>
  <si>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</si>
  <si>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</si>
  <si>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</si>
  <si>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</si>
  <si>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</si>
  <si>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</si>
  <si>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</si>
  <si>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</si>
  <si>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</si>
  <si>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</si>
  <si>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</si>
  <si>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</si>
  <si>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</si>
  <si>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</si>
  <si>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</si>
  <si>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</si>
  <si>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</si>
  <si>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</si>
  <si>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</si>
  <si>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</si>
  <si>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</si>
  <si>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</si>
  <si>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</si>
  <si>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</si>
  <si>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</si>
  <si>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</si>
  <si>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</si>
  <si>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</si>
  <si>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</si>
  <si>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</si>
  <si>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</si>
  <si>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</si>
  <si>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</si>
  <si>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</si>
  <si>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</si>
  <si>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</si>
  <si>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</si>
  <si>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</si>
  <si>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</si>
  <si>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</si>
  <si>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</si>
  <si>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</si>
  <si>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</si>
  <si>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</si>
  <si>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</si>
  <si>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</si>
  <si>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</si>
  <si>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</si>
  <si>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</si>
  <si>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</si>
  <si>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</si>
  <si>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</si>
  <si>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</si>
  <si>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</si>
  <si>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</si>
  <si>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</si>
  <si>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</si>
  <si>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</si>
  <si>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</si>
  <si>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</si>
  <si>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</si>
  <si>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</si>
  <si>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</si>
  <si>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</si>
  <si>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</si>
  <si>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</si>
  <si>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</si>
  <si>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</si>
  <si>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</si>
  <si>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</si>
  <si>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</si>
  <si>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</si>
  <si>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</si>
  <si>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</si>
  <si>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</si>
  <si>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</si>
  <si>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</si>
  <si>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</si>
  <si>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</si>
  <si>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</si>
  <si>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</si>
  <si>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</si>
  <si>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</si>
  <si>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</si>
  <si>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</si>
  <si>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</si>
  <si>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</si>
  <si>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</si>
  <si>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</si>
  <si>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</si>
  <si>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</si>
  <si>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</si>
  <si>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</si>
  <si>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</si>
  <si>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</si>
  <si>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</si>
  <si>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</si>
  <si>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</si>
  <si>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</si>
  <si>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</si>
  <si>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</si>
  <si>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</si>
  <si>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</si>
  <si>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</si>
  <si>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</si>
  <si>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</si>
  <si>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</si>
  <si>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</si>
  <si>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</si>
  <si>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</si>
  <si>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</si>
  <si>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</si>
  <si>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</si>
  <si>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</si>
  <si>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</si>
  <si>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</si>
  <si>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</si>
  <si>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</si>
  <si>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</si>
  <si>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</si>
  <si>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</si>
  <si>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</si>
  <si>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</si>
  <si>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</si>
  <si>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</si>
  <si>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</si>
  <si>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</si>
  <si>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</si>
  <si>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</si>
  <si>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</si>
  <si>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</si>
  <si>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</si>
  <si>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</si>
  <si>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</si>
  <si>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</si>
  <si>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</si>
  <si>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</si>
  <si>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</si>
  <si>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</si>
  <si>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</si>
  <si>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</si>
  <si>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</si>
  <si>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</si>
  <si>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</si>
  <si>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</si>
  <si>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</si>
  <si>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</si>
  <si>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</si>
  <si>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</si>
  <si>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</si>
  <si>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</si>
  <si>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</si>
  <si>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</si>
  <si>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</si>
  <si>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</si>
  <si>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</si>
  <si>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</si>
  <si>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</si>
  <si>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</si>
  <si>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</si>
  <si>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</si>
  <si>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</si>
  <si>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</si>
  <si>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</si>
  <si>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</si>
  <si>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</si>
  <si>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</si>
  <si>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</si>
  <si>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</si>
  <si>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</si>
  <si>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</si>
  <si>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</si>
  <si>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</si>
  <si>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</si>
  <si>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</si>
  <si>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</si>
  <si>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</si>
  <si>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</si>
  <si>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</si>
  <si>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</si>
  <si>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</si>
  <si>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</si>
  <si>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</si>
  <si>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</si>
  <si>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</si>
  <si>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</si>
  <si>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</si>
  <si>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</si>
  <si>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</si>
  <si>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</si>
  <si>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</si>
  <si>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</si>
  <si>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</si>
  <si>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</si>
  <si>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</si>
  <si>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</si>
  <si>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</si>
  <si>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</si>
  <si>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</si>
  <si>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</si>
  <si>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</si>
  <si>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</si>
  <si>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</si>
  <si>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</si>
  <si>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</si>
  <si>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</si>
  <si>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</si>
  <si>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</si>
  <si>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</si>
  <si>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</si>
  <si>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</si>
  <si>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</si>
  <si>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</si>
  <si>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</si>
  <si>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</si>
  <si>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</si>
  <si>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</si>
  <si>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</si>
  <si>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</si>
  <si>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</si>
  <si>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</si>
  <si>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</si>
  <si>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</si>
  <si>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</si>
  <si>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</si>
  <si>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</si>
  <si>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</si>
  <si>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</si>
  <si>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</si>
  <si>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</si>
  <si>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</si>
  <si>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</si>
  <si>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</si>
  <si>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</si>
  <si>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</si>
  <si>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</si>
  <si>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</si>
  <si>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</si>
  <si>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</si>
  <si>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</si>
  <si>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</si>
  <si>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</si>
  <si>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</si>
  <si>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</si>
  <si>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</si>
  <si>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</si>
  <si>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</si>
  <si>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</si>
  <si>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</si>
  <si>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</si>
  <si>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</si>
  <si>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</si>
  <si>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</si>
  <si>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</si>
  <si>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</si>
  <si>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</si>
  <si>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</si>
  <si>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</si>
  <si>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</si>
  <si>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</si>
  <si>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</si>
  <si>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</si>
  <si>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</si>
  <si>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</si>
  <si>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</si>
  <si>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</si>
  <si>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</si>
  <si>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</si>
  <si>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</si>
  <si>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</si>
  <si>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</si>
  <si>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</si>
  <si>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</si>
  <si>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</si>
  <si>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</si>
  <si>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</si>
  <si>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</si>
  <si>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</si>
  <si>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</si>
  <si>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</si>
  <si>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</si>
  <si>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</si>
  <si>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</si>
  <si>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</si>
  <si>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</si>
  <si>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</si>
  <si>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</si>
  <si>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</si>
  <si>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</si>
  <si>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</si>
  <si>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</si>
  <si>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</si>
  <si>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</si>
  <si>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</si>
  <si>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</si>
  <si>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</si>
  <si>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</si>
  <si>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</si>
  <si>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</si>
  <si>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</si>
  <si>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</si>
  <si>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</si>
  <si>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</si>
  <si>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</si>
  <si>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</si>
  <si>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</si>
  <si>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</si>
  <si>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</si>
  <si>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</si>
  <si>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</si>
  <si>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</si>
  <si>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</si>
  <si>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</si>
  <si>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</si>
  <si>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</si>
  <si>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</si>
  <si>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</si>
  <si>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</si>
  <si>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</si>
  <si>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</si>
  <si>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</si>
  <si>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</si>
  <si>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</si>
  <si>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</si>
  <si>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</si>
  <si>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</si>
  <si>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</si>
  <si>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</si>
  <si>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</si>
  <si>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</si>
  <si>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</si>
  <si>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</si>
  <si>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</si>
  <si>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</si>
  <si>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</si>
  <si>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</si>
  <si>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</si>
  <si>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</si>
  <si>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</si>
  <si>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</si>
  <si>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</si>
  <si>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</si>
  <si>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</si>
  <si>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</si>
  <si>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</si>
  <si>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</si>
  <si>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</si>
  <si>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</si>
  <si>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</si>
  <si>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</si>
  <si>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</si>
  <si>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</si>
  <si>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</si>
  <si>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</si>
  <si>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</si>
  <si>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埼玉県行田市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</si>
  <si>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</si>
  <si>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</si>
  <si>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</si>
  <si>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</si>
  <si>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</si>
  <si>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</si>
  <si>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</si>
  <si>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</si>
  <si>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</si>
  <si>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</si>
  <si>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</si>
  <si>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</si>
  <si>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</si>
  <si>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</si>
  <si>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</si>
  <si>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</si>
  <si>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</si>
  <si>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</si>
  <si>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</si>
  <si>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</si>
  <si>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</si>
  <si>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</si>
  <si>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</si>
  <si>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</si>
  <si>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</si>
  <si>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</si>
  <si>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</si>
  <si>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</si>
  <si>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</si>
  <si>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</si>
  <si>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</si>
  <si>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</si>
  <si>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</si>
  <si>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</si>
  <si>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</si>
  <si>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</si>
  <si>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交通災害共済事業費特別会計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</si>
  <si>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</si>
  <si>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</si>
  <si>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</si>
  <si>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</si>
  <si>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</si>
  <si>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</si>
  <si>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</si>
  <si>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</si>
  <si>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</si>
  <si>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</si>
  <si>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</si>
  <si>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</si>
  <si>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</si>
  <si>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</si>
  <si>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</si>
  <si>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</si>
  <si>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</si>
  <si>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</si>
  <si>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</si>
  <si>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</si>
  <si>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</si>
  <si>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</si>
  <si>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</si>
  <si>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</si>
  <si>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</si>
  <si>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</si>
  <si>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</si>
  <si>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</si>
  <si>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</si>
  <si>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</si>
  <si>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</si>
  <si>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</si>
  <si>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</si>
  <si>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</si>
  <si>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</si>
  <si>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</si>
  <si>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</si>
  <si>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</si>
  <si>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</si>
  <si>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</si>
  <si>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</si>
  <si>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</si>
  <si>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</si>
  <si>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</si>
  <si>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</si>
  <si>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</si>
  <si>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</si>
  <si>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</si>
  <si>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</si>
  <si>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</si>
  <si>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</si>
  <si>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</si>
  <si>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</si>
  <si>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</si>
  <si>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</si>
  <si>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</si>
  <si>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</si>
  <si>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</si>
  <si>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</si>
  <si>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</si>
  <si>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</si>
  <si>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</si>
  <si>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</si>
  <si>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</si>
  <si>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</si>
  <si>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</si>
  <si>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</si>
  <si>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</si>
  <si>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</si>
  <si>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</si>
  <si>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</si>
  <si>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</si>
  <si>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</si>
  <si>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</si>
  <si>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</si>
  <si>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</si>
  <si>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</si>
  <si>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</si>
  <si>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</si>
  <si>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</si>
  <si>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</si>
  <si>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</si>
  <si>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</si>
  <si>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</si>
  <si>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</si>
  <si>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</si>
  <si>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</si>
  <si>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</si>
  <si>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</si>
  <si>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</si>
  <si>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</si>
  <si>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</si>
  <si>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</si>
  <si>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</si>
  <si>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</si>
  <si>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</si>
  <si>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</si>
  <si>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</si>
  <si>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</si>
  <si>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</si>
  <si>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</si>
  <si>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</si>
  <si>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</si>
  <si>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</si>
  <si>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</si>
  <si>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</si>
  <si>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</si>
  <si>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</si>
  <si>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</si>
  <si>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</si>
  <si>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</si>
  <si>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</si>
  <si>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</si>
  <si>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</si>
  <si>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</si>
  <si>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</si>
  <si>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</si>
  <si>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</si>
  <si>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</si>
  <si>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</si>
  <si>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</si>
  <si>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</si>
  <si>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</si>
  <si>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</si>
  <si>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</si>
  <si>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</si>
  <si>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</si>
  <si>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</si>
  <si>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</si>
  <si>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</si>
  <si>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</si>
  <si>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</si>
  <si>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</si>
  <si>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</si>
  <si>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</si>
  <si>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</si>
  <si>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</si>
  <si>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</si>
  <si>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</si>
  <si>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</si>
  <si>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</si>
  <si>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</si>
  <si>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</si>
  <si>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</si>
  <si>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</si>
  <si>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</si>
  <si>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</si>
  <si>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</si>
  <si>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2.46</t>
  </si>
  <si>
    <t>▲ 1.31</t>
  </si>
  <si>
    <t>一般会計</t>
  </si>
  <si>
    <t>水道事業会計</t>
  </si>
  <si>
    <t>介護保険事業費特別会計</t>
  </si>
  <si>
    <t>国民健康保険事業費特別会計</t>
  </si>
  <si>
    <t>公共下水道事業会計</t>
  </si>
  <si>
    <t>後期高齢者医療事業費特別会計</t>
  </si>
  <si>
    <t>交通災害共済事業費特別会計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</si>
  <si>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</si>
  <si>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</si>
  <si>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</si>
  <si>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</si>
  <si>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</si>
  <si>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</si>
  <si>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</si>
  <si>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</si>
  <si>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</si>
  <si>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彩北広域清掃組合</t>
    <rPh sb="0" eb="1">
      <t>サイ</t>
    </rPh>
    <rPh sb="1" eb="2">
      <t>ホク</t>
    </rPh>
    <rPh sb="2" eb="4">
      <t>コウイキ</t>
    </rPh>
    <rPh sb="4" eb="6">
      <t>セイソウ</t>
    </rPh>
    <rPh sb="6" eb="8">
      <t>クミアイ</t>
    </rPh>
    <phoneticPr fontId="2"/>
  </si>
  <si>
    <t>荒川北縁水防事務組合</t>
    <rPh sb="0" eb="1">
      <t>アラ</t>
    </rPh>
    <rPh sb="1" eb="2">
      <t>カワ</t>
    </rPh>
    <rPh sb="2" eb="3">
      <t>キタ</t>
    </rPh>
    <rPh sb="3" eb="4">
      <t>ベリ</t>
    </rPh>
    <rPh sb="4" eb="6">
      <t>スイボウ</t>
    </rPh>
    <rPh sb="6" eb="8">
      <t>ジム</t>
    </rPh>
    <rPh sb="8" eb="10">
      <t>クミアイ</t>
    </rPh>
    <phoneticPr fontId="2"/>
  </si>
  <si>
    <t>彩の国さいたま人づくり広域連合</t>
    <rPh sb="0" eb="1">
      <t>サイ</t>
    </rPh>
    <rPh sb="2" eb="3">
      <t>クニ</t>
    </rPh>
    <rPh sb="7" eb="8">
      <t>ヒト</t>
    </rPh>
    <rPh sb="11" eb="13">
      <t>コウイキ</t>
    </rPh>
    <rPh sb="13" eb="15">
      <t>レンゴウ</t>
    </rPh>
    <phoneticPr fontId="2"/>
  </si>
  <si>
    <t>行田羽生資源環境組合</t>
    <rPh sb="0" eb="2">
      <t>ギョウダ</t>
    </rPh>
    <rPh sb="2" eb="4">
      <t>ハニュウ</t>
    </rPh>
    <rPh sb="4" eb="6">
      <t>シゲン</t>
    </rPh>
    <rPh sb="6" eb="8">
      <t>カンキョウ</t>
    </rPh>
    <rPh sb="8" eb="10">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</si>
  <si>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</si>
  <si>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一般会計</t>
    <rPh sb="0" eb="2">
      <t>イッパン</t>
    </rPh>
    <rPh sb="2" eb="4">
      <t>カイケイ</t>
    </rPh>
    <phoneticPr fontId="2"/>
  </si>
  <si>
    <t>特別会計</t>
    <rPh sb="0" eb="4">
      <t>トクベツカイケイ</t>
    </rPh>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</si>
  <si>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</si>
  <si>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</si>
  <si>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</si>
  <si>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地域振興基金</t>
    <rPh sb="0" eb="2">
      <t>チイキ</t>
    </rPh>
    <rPh sb="2" eb="4">
      <t>シンコウ</t>
    </rPh>
    <rPh sb="4" eb="6">
      <t>キキン</t>
    </rPh>
    <phoneticPr fontId="5"/>
  </si>
  <si>
    <t>ごみ処理施設整備基金</t>
    <rPh sb="2" eb="4">
      <t>ショリ</t>
    </rPh>
    <rPh sb="4" eb="6">
      <t>シセツ</t>
    </rPh>
    <rPh sb="6" eb="8">
      <t>セイビ</t>
    </rPh>
    <rPh sb="8" eb="10">
      <t>キキン</t>
    </rPh>
    <phoneticPr fontId="5"/>
  </si>
  <si>
    <t>職員退職手当基金</t>
    <rPh sb="0" eb="2">
      <t>ショクイン</t>
    </rPh>
    <rPh sb="2" eb="4">
      <t>タイショク</t>
    </rPh>
    <rPh sb="4" eb="6">
      <t>テアテ</t>
    </rPh>
    <rPh sb="6" eb="8">
      <t>キキン</t>
    </rPh>
    <phoneticPr fontId="5"/>
  </si>
  <si>
    <t>公共施設整備基金</t>
    <rPh sb="0" eb="2">
      <t>コウキョウ</t>
    </rPh>
    <rPh sb="2" eb="4">
      <t>シセツ</t>
    </rPh>
    <rPh sb="4" eb="6">
      <t>セイビ</t>
    </rPh>
    <rPh sb="6" eb="8">
      <t>キキン</t>
    </rPh>
    <phoneticPr fontId="2"/>
  </si>
  <si>
    <t>社会福祉事業費基金</t>
    <rPh sb="0" eb="2">
      <t>シャカイ</t>
    </rPh>
    <rPh sb="2" eb="4">
      <t>フクシ</t>
    </rPh>
    <rPh sb="4" eb="7">
      <t>ジギョウヒ</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</si>
  <si>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</si>
  <si>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</si>
  <si>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地方債残高削減の取組の中で新規借入を抑制しているため、将来負担比率は年々低下しており、また類似団体を下回る水準で推移し、令和３，４年度では比率なしとなっている。
　一方で、有形固定資産減価償却率は上昇傾向にあり、類似団体よりも高い水準で推移している。主な要因としては、市の有形固定資産（償却資産額）のうち約18％を占める学校施設の有形固定資産減価償却率が高い（R2：77.1％、R3：78.4％、R4：80.2％）ことが挙げられる。学校施設だけでなく、全体的に老朽化の進行が著しく、今後は将来負担比率と有形固定資産減価償却率のバランスをみながら、施設の更新・除却・長寿命化修繕などを進めていく必要がある。</t>
    <rPh sb="1" eb="4">
      <t>チホウサイ</t>
    </rPh>
    <rPh sb="4" eb="6">
      <t>ザンダカ</t>
    </rPh>
    <rPh sb="6" eb="8">
      <t>サクゲン</t>
    </rPh>
    <rPh sb="9" eb="11">
      <t>トリクミ</t>
    </rPh>
    <rPh sb="12" eb="13">
      <t>ナカ</t>
    </rPh>
    <rPh sb="14" eb="16">
      <t>シンキ</t>
    </rPh>
    <rPh sb="16" eb="18">
      <t>カリイレ</t>
    </rPh>
    <rPh sb="19" eb="21">
      <t>ヨクセイ</t>
    </rPh>
    <rPh sb="28" eb="30">
      <t>ショウライ</t>
    </rPh>
    <rPh sb="30" eb="32">
      <t>フタン</t>
    </rPh>
    <rPh sb="32" eb="34">
      <t>ヒリツ</t>
    </rPh>
    <rPh sb="35" eb="37">
      <t>ネンネン</t>
    </rPh>
    <rPh sb="37" eb="39">
      <t>テイカ</t>
    </rPh>
    <rPh sb="46" eb="48">
      <t>ルイジ</t>
    </rPh>
    <rPh sb="48" eb="50">
      <t>ダンタイ</t>
    </rPh>
    <rPh sb="51" eb="53">
      <t>シタマワ</t>
    </rPh>
    <rPh sb="54" eb="56">
      <t>スイジュン</t>
    </rPh>
    <rPh sb="57" eb="59">
      <t>スイイ</t>
    </rPh>
    <rPh sb="61" eb="63">
      <t>レイワ</t>
    </rPh>
    <rPh sb="66" eb="68">
      <t>ネンド</t>
    </rPh>
    <rPh sb="70" eb="72">
      <t>ヒリツ</t>
    </rPh>
    <rPh sb="83" eb="85">
      <t>イッポウ</t>
    </rPh>
    <rPh sb="87" eb="89">
      <t>ユウケイ</t>
    </rPh>
    <rPh sb="89" eb="91">
      <t>コテイ</t>
    </rPh>
    <rPh sb="91" eb="93">
      <t>シサン</t>
    </rPh>
    <rPh sb="93" eb="98">
      <t>ゲンカショウキャクリツ</t>
    </rPh>
    <rPh sb="99" eb="101">
      <t>ジョウショウ</t>
    </rPh>
    <rPh sb="101" eb="103">
      <t>ケイコウ</t>
    </rPh>
    <rPh sb="107" eb="109">
      <t>ルイジ</t>
    </rPh>
    <rPh sb="109" eb="111">
      <t>ダンタイ</t>
    </rPh>
    <rPh sb="114" eb="115">
      <t>タカ</t>
    </rPh>
    <rPh sb="116" eb="118">
      <t>スイジュン</t>
    </rPh>
    <rPh sb="119" eb="121">
      <t>スイイ</t>
    </rPh>
    <rPh sb="126" eb="127">
      <t>オモ</t>
    </rPh>
    <rPh sb="128" eb="130">
      <t>ヨウイン</t>
    </rPh>
    <rPh sb="135" eb="136">
      <t>シ</t>
    </rPh>
    <rPh sb="137" eb="139">
      <t>ユウケイ</t>
    </rPh>
    <rPh sb="139" eb="141">
      <t>コテイ</t>
    </rPh>
    <rPh sb="141" eb="143">
      <t>シサン</t>
    </rPh>
    <rPh sb="144" eb="146">
      <t>ショウキャク</t>
    </rPh>
    <rPh sb="146" eb="148">
      <t>シサン</t>
    </rPh>
    <rPh sb="148" eb="149">
      <t>ガク</t>
    </rPh>
    <rPh sb="153" eb="154">
      <t>ヤク</t>
    </rPh>
    <rPh sb="158" eb="159">
      <t>シ</t>
    </rPh>
    <rPh sb="161" eb="163">
      <t>ガッコウ</t>
    </rPh>
    <rPh sb="163" eb="165">
      <t>シセツ</t>
    </rPh>
    <rPh sb="166" eb="168">
      <t>ユウケイ</t>
    </rPh>
    <rPh sb="168" eb="170">
      <t>コテイ</t>
    </rPh>
    <rPh sb="170" eb="172">
      <t>シサン</t>
    </rPh>
    <rPh sb="172" eb="174">
      <t>ゲンカ</t>
    </rPh>
    <rPh sb="174" eb="177">
      <t>ショウキャクリツ</t>
    </rPh>
    <rPh sb="178" eb="179">
      <t>タカ</t>
    </rPh>
    <rPh sb="211" eb="212">
      <t>ア</t>
    </rPh>
    <rPh sb="217" eb="219">
      <t>ガッコウ</t>
    </rPh>
    <rPh sb="219" eb="221">
      <t>シセツ</t>
    </rPh>
    <rPh sb="227" eb="230">
      <t>ゼンタイテキ</t>
    </rPh>
    <rPh sb="231" eb="234">
      <t>ロウキュウカ</t>
    </rPh>
    <rPh sb="235" eb="237">
      <t>シンコウ</t>
    </rPh>
    <rPh sb="238" eb="239">
      <t>イチジル</t>
    </rPh>
    <rPh sb="242" eb="244">
      <t>コンゴ</t>
    </rPh>
    <rPh sb="245" eb="247">
      <t>ショウライ</t>
    </rPh>
    <rPh sb="247" eb="249">
      <t>フタン</t>
    </rPh>
    <rPh sb="249" eb="251">
      <t>ヒリツ</t>
    </rPh>
    <rPh sb="252" eb="254">
      <t>ユウケイ</t>
    </rPh>
    <rPh sb="254" eb="258">
      <t>コテイシサン</t>
    </rPh>
    <rPh sb="258" eb="263">
      <t>ゲンカショウキャクリツ</t>
    </rPh>
    <rPh sb="274" eb="276">
      <t>シセツ</t>
    </rPh>
    <rPh sb="277" eb="279">
      <t>コウシン</t>
    </rPh>
    <rPh sb="280" eb="282">
      <t>ジョキャク</t>
    </rPh>
    <rPh sb="283" eb="287">
      <t>チョウジュミョウカ</t>
    </rPh>
    <rPh sb="287" eb="289">
      <t>シュウゼン</t>
    </rPh>
    <rPh sb="292" eb="293">
      <t>スス</t>
    </rPh>
    <rPh sb="297" eb="29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</si>
  <si>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</si>
  <si>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</si>
  <si>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</si>
  <si>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</si>
  <si>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</si>
  <si>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</si>
  <si>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低い水準で推移している。将来負担比率は比率低下で推移し、令和３，４年度は比率なしとなった。また、実質公債費比率については年々比率低下で推移しており、公債費の財政負担は減少している。
　これは、地方債残高削減の中で新規借入額を抑制してきたことによるものであるが、今後については公共施設等総合管理計画に基づく施設の更新、統廃合などを進めていく中で比率が上昇に転じることもあることから、計画的な長寿命化対策により将来負担の増加を抑制し健全な財政運営に努めていく。</t>
    <rPh sb="1" eb="3">
      <t>ショウライ</t>
    </rPh>
    <rPh sb="3" eb="5">
      <t>フタン</t>
    </rPh>
    <rPh sb="5" eb="7">
      <t>ヒリツ</t>
    </rPh>
    <rPh sb="8" eb="10">
      <t>ジッシツ</t>
    </rPh>
    <rPh sb="10" eb="15">
      <t>コウサイヒヒリツ</t>
    </rPh>
    <rPh sb="18" eb="20">
      <t>ルイジ</t>
    </rPh>
    <rPh sb="20" eb="22">
      <t>ダンタイ</t>
    </rPh>
    <rPh sb="23" eb="25">
      <t>ヒカク</t>
    </rPh>
    <rPh sb="26" eb="27">
      <t>ヒク</t>
    </rPh>
    <rPh sb="28" eb="30">
      <t>スイジュン</t>
    </rPh>
    <rPh sb="31" eb="33">
      <t>スイイ</t>
    </rPh>
    <rPh sb="38" eb="40">
      <t>ショウライ</t>
    </rPh>
    <rPh sb="40" eb="42">
      <t>フタン</t>
    </rPh>
    <rPh sb="42" eb="44">
      <t>ヒリツ</t>
    </rPh>
    <rPh sb="45" eb="47">
      <t>ヒリツ</t>
    </rPh>
    <rPh sb="47" eb="49">
      <t>テイカ</t>
    </rPh>
    <rPh sb="50" eb="52">
      <t>スイイ</t>
    </rPh>
    <rPh sb="54" eb="56">
      <t>レイワ</t>
    </rPh>
    <rPh sb="59" eb="61">
      <t>ネンド</t>
    </rPh>
    <rPh sb="62" eb="64">
      <t>ヒリツ</t>
    </rPh>
    <rPh sb="74" eb="76">
      <t>ジッシツ</t>
    </rPh>
    <rPh sb="76" eb="79">
      <t>コウサイヒ</t>
    </rPh>
    <rPh sb="79" eb="81">
      <t>ヒリツ</t>
    </rPh>
    <rPh sb="86" eb="88">
      <t>ネンネン</t>
    </rPh>
    <rPh sb="88" eb="90">
      <t>ヒリツ</t>
    </rPh>
    <rPh sb="90" eb="92">
      <t>テイカ</t>
    </rPh>
    <rPh sb="93" eb="95">
      <t>スイイ</t>
    </rPh>
    <rPh sb="100" eb="103">
      <t>コウサイヒ</t>
    </rPh>
    <rPh sb="104" eb="108">
      <t>ザイセイフタン</t>
    </rPh>
    <rPh sb="109" eb="111">
      <t>ゲンショウ</t>
    </rPh>
    <rPh sb="216" eb="219">
      <t>ケイカクテキ</t>
    </rPh>
    <rPh sb="220" eb="224">
      <t>チョウジュミョウカ</t>
    </rPh>
    <rPh sb="224" eb="226">
      <t>タイサク</t>
    </rPh>
    <rPh sb="229" eb="233">
      <t>ショウライフタン</t>
    </rPh>
    <rPh sb="234" eb="236">
      <t>ゾウカ</t>
    </rPh>
    <rPh sb="237" eb="239">
      <t>ヨクセイ</t>
    </rPh>
    <rPh sb="240" eb="242">
      <t>ケンゼン</t>
    </rPh>
    <rPh sb="243" eb="245">
      <t>ザイセイ</t>
    </rPh>
    <rPh sb="245" eb="247">
      <t>ウンエイ</t>
    </rPh>
    <rPh sb="248" eb="24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</si>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</sst>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26940C-7DFE-443D-84F1-C5713E142A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504A-4246-B83F-E16B064F1E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27801</c:v>
                </c:pt>
                <c:pt idx="1">
                  <c:v>27243</c:v>
                </c:pt>
                <c:pt idx="2">
                  <c:v>26465</c:v>
                </c:pt>
                <c:pt idx="3">
                  <c:v>15246</c:v>
                </c:pt>
                <c:pt idx="4">
                  <c:v>21418</c:v>
                </c:pt>
              </c:numCache>
            </c:numRef>
          </c:val>
          <c:smooth val="0"/>
          <c:extLst>
            <c:ext xmlns:c16="http://schemas.microsoft.com/office/drawing/2014/chart" uri="{C3380CC4-5D6E-409C-BE32-E72D297353CC}">
              <c16:uniqueId val="{00000001-504A-4246-B83F-E16B064F1E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5.86</c:v>
                </c:pt>
                <c:pt idx="1">
                  <c:v>4.83</c:v>
                </c:pt>
                <c:pt idx="2">
                  <c:v>8.5500000000000007</c:v>
                </c:pt>
                <c:pt idx="3">
                  <c:v>15.76</c:v>
                </c:pt>
                <c:pt idx="4">
                  <c:v>15.5</c:v>
                </c:pt>
              </c:numCache>
            </c:numRef>
          </c:val>
          <c:extLst>
            <c:ext xmlns:c16="http://schemas.microsoft.com/office/drawing/2014/chart" uri="{C3380CC4-5D6E-409C-BE32-E72D297353CC}">
              <c16:uniqueId val="{00000000-D256-4B4E-BFE9-D2D2973565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9.7899999999999991</c:v>
                </c:pt>
                <c:pt idx="1">
                  <c:v>9.49</c:v>
                </c:pt>
                <c:pt idx="2">
                  <c:v>9.27</c:v>
                </c:pt>
                <c:pt idx="3">
                  <c:v>9.99</c:v>
                </c:pt>
                <c:pt idx="4">
                  <c:v>11.1</c:v>
                </c:pt>
              </c:numCache>
            </c:numRef>
          </c:val>
          <c:extLst>
            <c:ext xmlns:c16="http://schemas.microsoft.com/office/drawing/2014/chart" uri="{C3380CC4-5D6E-409C-BE32-E72D297353CC}">
              <c16:uniqueId val="{00000001-D256-4B4E-BFE9-D2D2973565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-2.46</c:v>
                </c:pt>
                <c:pt idx="1">
                  <c:v>-1.31</c:v>
                </c:pt>
                <c:pt idx="2">
                  <c:v>3.85</c:v>
                </c:pt>
                <c:pt idx="3">
                  <c:v>8.69</c:v>
                </c:pt>
                <c:pt idx="4">
                  <c:v>0.22</c:v>
                </c:pt>
              </c:numCache>
            </c:numRef>
          </c:val>
          <c:smooth val="0"/>
          <c:extLst>
            <c:ext xmlns:c16="http://schemas.microsoft.com/office/drawing/2014/chart" uri="{C3380CC4-5D6E-409C-BE32-E72D297353CC}">
              <c16:uniqueId val="{00000002-D256-4B4E-BFE9-D2D2973565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2.54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AC-430C-B753-897CB7D198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AC-430C-B753-897CB7D198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AC-430C-B753-897CB7D1983A}"/>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0.11</c:v>
                </c:pt>
                <c:pt idx="4">
                  <c:v>#N/A</c:v>
                </c:pt>
                <c:pt idx="5">
                  <c:v>0.14000000000000001</c:v>
                </c:pt>
                <c:pt idx="6">
                  <c:v>#N/A</c:v>
                </c:pt>
                <c:pt idx="7">
                  <c:v>0.18</c:v>
                </c:pt>
                <c:pt idx="8">
                  <c:v>#N/A</c:v>
                </c:pt>
                <c:pt idx="9">
                  <c:v>0.22</c:v>
                </c:pt>
              </c:numCache>
            </c:numRef>
          </c:val>
          <c:extLst>
            <c:ext xmlns:c16="http://schemas.microsoft.com/office/drawing/2014/chart" uri="{C3380CC4-5D6E-409C-BE32-E72D297353CC}">
              <c16:uniqueId val="{00000003-E9AC-430C-B753-897CB7D1983A}"/>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0.24</c:v>
                </c:pt>
                <c:pt idx="4">
                  <c:v>#N/A</c:v>
                </c:pt>
                <c:pt idx="5">
                  <c:v>0.27</c:v>
                </c:pt>
                <c:pt idx="6">
                  <c:v>#N/A</c:v>
                </c:pt>
                <c:pt idx="7">
                  <c:v>0.3</c:v>
                </c:pt>
                <c:pt idx="8">
                  <c:v>#N/A</c:v>
                </c:pt>
                <c:pt idx="9">
                  <c:v>0.41</c:v>
                </c:pt>
              </c:numCache>
            </c:numRef>
          </c:val>
          <c:extLst>
            <c:ext xmlns:c16="http://schemas.microsoft.com/office/drawing/2014/chart" uri="{C3380CC4-5D6E-409C-BE32-E72D297353CC}">
              <c16:uniqueId val="{00000004-E9AC-430C-B753-897CB7D1983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0.77</c:v>
                </c:pt>
                <c:pt idx="4">
                  <c:v>#N/A</c:v>
                </c:pt>
                <c:pt idx="5">
                  <c:v>0.56999999999999995</c:v>
                </c:pt>
                <c:pt idx="6">
                  <c:v>#N/A</c:v>
                </c:pt>
                <c:pt idx="7">
                  <c:v>0.57999999999999996</c:v>
                </c:pt>
                <c:pt idx="8">
                  <c:v>#N/A</c:v>
                </c:pt>
                <c:pt idx="9">
                  <c:v>0.56000000000000005</c:v>
                </c:pt>
              </c:numCache>
            </c:numRef>
          </c:val>
          <c:extLst>
            <c:ext xmlns:c16="http://schemas.microsoft.com/office/drawing/2014/chart" uri="{C3380CC4-5D6E-409C-BE32-E72D297353CC}">
              <c16:uniqueId val="{00000005-E9AC-430C-B753-897CB7D1983A}"/>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2.41</c:v>
                </c:pt>
                <c:pt idx="2">
                  <c:v>#N/A</c:v>
                </c:pt>
                <c:pt idx="3">
                  <c:v>1.59</c:v>
                </c:pt>
                <c:pt idx="4">
                  <c:v>#N/A</c:v>
                </c:pt>
                <c:pt idx="5">
                  <c:v>1.23</c:v>
                </c:pt>
                <c:pt idx="6">
                  <c:v>#N/A</c:v>
                </c:pt>
                <c:pt idx="7">
                  <c:v>0.62</c:v>
                </c:pt>
                <c:pt idx="8">
                  <c:v>#N/A</c:v>
                </c:pt>
                <c:pt idx="9">
                  <c:v>0.74</c:v>
                </c:pt>
              </c:numCache>
            </c:numRef>
          </c:val>
          <c:extLst>
            <c:ext xmlns:c16="http://schemas.microsoft.com/office/drawing/2014/chart" uri="{C3380CC4-5D6E-409C-BE32-E72D297353CC}">
              <c16:uniqueId val="{00000006-E9AC-430C-B753-897CB7D1983A}"/>
            </c:ext>
          </c:extLst>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2.16</c:v>
                </c:pt>
                <c:pt idx="2">
                  <c:v>#N/A</c:v>
                </c:pt>
                <c:pt idx="3">
                  <c:v>2.27</c:v>
                </c:pt>
                <c:pt idx="4">
                  <c:v>#N/A</c:v>
                </c:pt>
                <c:pt idx="5">
                  <c:v>2.5</c:v>
                </c:pt>
                <c:pt idx="6">
                  <c:v>#N/A</c:v>
                </c:pt>
                <c:pt idx="7">
                  <c:v>2.99</c:v>
                </c:pt>
                <c:pt idx="8">
                  <c:v>#N/A</c:v>
                </c:pt>
                <c:pt idx="9">
                  <c:v>3.06</c:v>
                </c:pt>
              </c:numCache>
            </c:numRef>
          </c:val>
          <c:extLst>
            <c:ext xmlns:c16="http://schemas.microsoft.com/office/drawing/2014/chart" uri="{C3380CC4-5D6E-409C-BE32-E72D297353CC}">
              <c16:uniqueId val="{00000007-E9AC-430C-B753-897CB7D198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15.3</c:v>
                </c:pt>
                <c:pt idx="2">
                  <c:v>#N/A</c:v>
                </c:pt>
                <c:pt idx="3">
                  <c:v>15.66</c:v>
                </c:pt>
                <c:pt idx="4">
                  <c:v>#N/A</c:v>
                </c:pt>
                <c:pt idx="5">
                  <c:v>16.29</c:v>
                </c:pt>
                <c:pt idx="6">
                  <c:v>#N/A</c:v>
                </c:pt>
                <c:pt idx="7">
                  <c:v>16.34</c:v>
                </c:pt>
                <c:pt idx="8">
                  <c:v>#N/A</c:v>
                </c:pt>
                <c:pt idx="9">
                  <c:v>13.58</c:v>
                </c:pt>
              </c:numCache>
            </c:numRef>
          </c:val>
          <c:extLst>
            <c:ext xmlns:c16="http://schemas.microsoft.com/office/drawing/2014/chart" uri="{C3380CC4-5D6E-409C-BE32-E72D297353CC}">
              <c16:uniqueId val="{00000008-E9AC-430C-B753-897CB7D198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5.86</c:v>
                </c:pt>
                <c:pt idx="2">
                  <c:v>#N/A</c:v>
                </c:pt>
                <c:pt idx="3">
                  <c:v>4.82</c:v>
                </c:pt>
                <c:pt idx="4">
                  <c:v>#N/A</c:v>
                </c:pt>
                <c:pt idx="5">
                  <c:v>8.5399999999999991</c:v>
                </c:pt>
                <c:pt idx="6">
                  <c:v>#N/A</c:v>
                </c:pt>
                <c:pt idx="7">
                  <c:v>15.75</c:v>
                </c:pt>
                <c:pt idx="8">
                  <c:v>#N/A</c:v>
                </c:pt>
                <c:pt idx="9">
                  <c:v>15.49</c:v>
                </c:pt>
              </c:numCache>
            </c:numRef>
          </c:val>
          <c:extLst>
            <c:ext xmlns:c16="http://schemas.microsoft.com/office/drawing/2014/chart" uri="{C3380CC4-5D6E-409C-BE32-E72D297353CC}">
              <c16:uniqueId val="{00000009-E9AC-430C-B753-897CB7D198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3066</c:v>
                </c:pt>
                <c:pt idx="5">
                  <c:v>3075</c:v>
                </c:pt>
                <c:pt idx="8">
                  <c:v>3055</c:v>
                </c:pt>
                <c:pt idx="11">
                  <c:v>3060</c:v>
                </c:pt>
                <c:pt idx="14">
                  <c:v>3009</c:v>
                </c:pt>
              </c:numCache>
            </c:numRef>
          </c:val>
          <c:extLst>
            <c:ext xmlns:c16="http://schemas.microsoft.com/office/drawing/2014/chart" uri="{C3380CC4-5D6E-409C-BE32-E72D297353CC}">
              <c16:uniqueId val="{00000000-330D-48A3-B1DA-B78DE32FA7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0D-48A3-B1DA-B78DE32FA7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330D-48A3-B1DA-B78DE32FA7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0D-48A3-B1DA-B78DE32FA7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885</c:v>
                </c:pt>
                <c:pt idx="3">
                  <c:v>879</c:v>
                </c:pt>
                <c:pt idx="6">
                  <c:v>790</c:v>
                </c:pt>
                <c:pt idx="9">
                  <c:v>772</c:v>
                </c:pt>
                <c:pt idx="12">
                  <c:v>727</c:v>
                </c:pt>
              </c:numCache>
            </c:numRef>
          </c:val>
          <c:extLst>
            <c:ext xmlns:c16="http://schemas.microsoft.com/office/drawing/2014/chart" uri="{C3380CC4-5D6E-409C-BE32-E72D297353CC}">
              <c16:uniqueId val="{00000004-330D-48A3-B1DA-B78DE32FA7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0D-48A3-B1DA-B78DE32FA7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0D-48A3-B1DA-B78DE32FA7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2767</c:v>
                </c:pt>
                <c:pt idx="3">
                  <c:v>2779</c:v>
                </c:pt>
                <c:pt idx="6">
                  <c:v>2702</c:v>
                </c:pt>
                <c:pt idx="9">
                  <c:v>2706</c:v>
                </c:pt>
                <c:pt idx="12">
                  <c:v>2658</c:v>
                </c:pt>
              </c:numCache>
            </c:numRef>
          </c:val>
          <c:extLst>
            <c:ext xmlns:c16="http://schemas.microsoft.com/office/drawing/2014/chart" uri="{C3380CC4-5D6E-409C-BE32-E72D297353CC}">
              <c16:uniqueId val="{00000007-330D-48A3-B1DA-B78DE32FA7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588</c:v>
                </c:pt>
                <c:pt idx="2">
                  <c:v>#N/A</c:v>
                </c:pt>
                <c:pt idx="3">
                  <c:v>#N/A</c:v>
                </c:pt>
                <c:pt idx="4">
                  <c:v>584</c:v>
                </c:pt>
                <c:pt idx="5">
                  <c:v>#N/A</c:v>
                </c:pt>
                <c:pt idx="6">
                  <c:v>#N/A</c:v>
                </c:pt>
                <c:pt idx="7">
                  <c:v>438</c:v>
                </c:pt>
                <c:pt idx="8">
                  <c:v>#N/A</c:v>
                </c:pt>
                <c:pt idx="9">
                  <c:v>#N/A</c:v>
                </c:pt>
                <c:pt idx="10">
                  <c:v>418</c:v>
                </c:pt>
                <c:pt idx="11">
                  <c:v>#N/A</c:v>
                </c:pt>
                <c:pt idx="12">
                  <c:v>#N/A</c:v>
                </c:pt>
                <c:pt idx="13">
                  <c:v>376</c:v>
                </c:pt>
                <c:pt idx="14">
                  <c:v>#N/A</c:v>
                </c:pt>
              </c:numCache>
            </c:numRef>
          </c:val>
          <c:smooth val="0"/>
          <c:extLst>
            <c:ext xmlns:c16="http://schemas.microsoft.com/office/drawing/2014/chart" uri="{C3380CC4-5D6E-409C-BE32-E72D297353CC}">
              <c16:uniqueId val="{00000008-330D-48A3-B1DA-B78DE32FA7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27142</c:v>
                </c:pt>
                <c:pt idx="5">
                  <c:v>26360</c:v>
                </c:pt>
                <c:pt idx="8">
                  <c:v>25625</c:v>
                </c:pt>
                <c:pt idx="11">
                  <c:v>24560</c:v>
                </c:pt>
                <c:pt idx="14">
                  <c:v>22991</c:v>
                </c:pt>
              </c:numCache>
            </c:numRef>
          </c:val>
          <c:extLst>
            <c:ext xmlns:c16="http://schemas.microsoft.com/office/drawing/2014/chart" uri="{C3380CC4-5D6E-409C-BE32-E72D297353CC}">
              <c16:uniqueId val="{00000000-43BE-4EE8-9357-70F3B3B49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5086</c:v>
                </c:pt>
                <c:pt idx="5">
                  <c:v>4768</c:v>
                </c:pt>
                <c:pt idx="8">
                  <c:v>4300</c:v>
                </c:pt>
                <c:pt idx="11">
                  <c:v>3596</c:v>
                </c:pt>
                <c:pt idx="14">
                  <c:v>3223</c:v>
                </c:pt>
              </c:numCache>
            </c:numRef>
          </c:val>
          <c:extLst>
            <c:ext xmlns:c16="http://schemas.microsoft.com/office/drawing/2014/chart" uri="{C3380CC4-5D6E-409C-BE32-E72D297353CC}">
              <c16:uniqueId val="{00000001-43BE-4EE8-9357-70F3B3B49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4703</c:v>
                </c:pt>
                <c:pt idx="5">
                  <c:v>4731</c:v>
                </c:pt>
                <c:pt idx="8">
                  <c:v>4891</c:v>
                </c:pt>
                <c:pt idx="11">
                  <c:v>5853</c:v>
                </c:pt>
                <c:pt idx="14">
                  <c:v>7358</c:v>
                </c:pt>
              </c:numCache>
            </c:numRef>
          </c:val>
          <c:extLst>
            <c:ext xmlns:c16="http://schemas.microsoft.com/office/drawing/2014/chart" uri="{C3380CC4-5D6E-409C-BE32-E72D297353CC}">
              <c16:uniqueId val="{00000002-43BE-4EE8-9357-70F3B3B49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BE-4EE8-9357-70F3B3B49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BE-4EE8-9357-70F3B3B49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BE-4EE8-9357-70F3B3B49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3743</c:v>
                </c:pt>
                <c:pt idx="3">
                  <c:v>3891</c:v>
                </c:pt>
                <c:pt idx="6">
                  <c:v>3741</c:v>
                </c:pt>
                <c:pt idx="9">
                  <c:v>3737</c:v>
                </c:pt>
                <c:pt idx="12">
                  <c:v>3690</c:v>
                </c:pt>
              </c:numCache>
            </c:numRef>
          </c:val>
          <c:extLst>
            <c:ext xmlns:c16="http://schemas.microsoft.com/office/drawing/2014/chart" uri="{C3380CC4-5D6E-409C-BE32-E72D297353CC}">
              <c16:uniqueId val="{00000006-43BE-4EE8-9357-70F3B3B49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BE-4EE8-9357-70F3B3B49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9828</c:v>
                </c:pt>
                <c:pt idx="3">
                  <c:v>9024</c:v>
                </c:pt>
                <c:pt idx="6">
                  <c:v>8227</c:v>
                </c:pt>
                <c:pt idx="9">
                  <c:v>6933</c:v>
                </c:pt>
                <c:pt idx="12">
                  <c:v>6221</c:v>
                </c:pt>
              </c:numCache>
            </c:numRef>
          </c:val>
          <c:extLst>
            <c:ext xmlns:c16="http://schemas.microsoft.com/office/drawing/2014/chart" uri="{C3380CC4-5D6E-409C-BE32-E72D297353CC}">
              <c16:uniqueId val="{00000008-43BE-4EE8-9357-70F3B3B49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43BE-4EE8-9357-70F3B3B49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25855</c:v>
                </c:pt>
                <c:pt idx="3">
                  <c:v>24902</c:v>
                </c:pt>
                <c:pt idx="6">
                  <c:v>24210</c:v>
                </c:pt>
                <c:pt idx="9">
                  <c:v>23278</c:v>
                </c:pt>
                <c:pt idx="12">
                  <c:v>21680</c:v>
                </c:pt>
              </c:numCache>
            </c:numRef>
          </c:val>
          <c:extLst>
            <c:ext xmlns:c16="http://schemas.microsoft.com/office/drawing/2014/chart" uri="{C3380CC4-5D6E-409C-BE32-E72D297353CC}">
              <c16:uniqueId val="{0000000A-43BE-4EE8-9357-70F3B3B498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2496</c:v>
                </c:pt>
                <c:pt idx="2">
                  <c:v>#N/A</c:v>
                </c:pt>
                <c:pt idx="3">
                  <c:v>#N/A</c:v>
                </c:pt>
                <c:pt idx="4">
                  <c:v>1960</c:v>
                </c:pt>
                <c:pt idx="5">
                  <c:v>#N/A</c:v>
                </c:pt>
                <c:pt idx="6">
                  <c:v>#N/A</c:v>
                </c:pt>
                <c:pt idx="7">
                  <c:v>1362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BE-4EE8-9357-70F3B3B498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1610</c:v>
                </c:pt>
                <c:pt idx="1">
                  <c:v>1813</c:v>
                </c:pt>
                <c:pt idx="2">
                  <c:v>1966</c:v>
                </c:pt>
              </c:numCache>
            </c:numRef>
          </c:val>
          <c:extLst>
            <c:ext xmlns:c16="http://schemas.microsoft.com/office/drawing/2014/chart" uri="{C3380CC4-5D6E-409C-BE32-E72D297353CC}">
              <c16:uniqueId val="{00000000-E875-4C8F-97BE-B26F18945D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c:v>
                </c:pt>
                <c:pt idx="1">
                  <c:v>528</c:v>
                </c:pt>
                <c:pt idx="2">
                  <c:v>528</c:v>
                </c:pt>
              </c:numCache>
            </c:numRef>
          </c:val>
          <c:extLst>
            <c:ext xmlns:c16="http://schemas.microsoft.com/office/drawing/2014/chart" uri="{C3380CC4-5D6E-409C-BE32-E72D297353CC}">
              <c16:uniqueId val="{00000001-E875-4C8F-97BE-B26F18945D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4123</c:v>
                </c:pt>
                <c:pt idx="1">
                  <c:v>4517</c:v>
                </c:pt>
                <c:pt idx="2">
                  <c:v>5669</c:v>
                </c:pt>
              </c:numCache>
            </c:numRef>
          </c:val>
          <c:extLst>
            <c:ext xmlns:c16="http://schemas.microsoft.com/office/drawing/2014/chart" uri="{C3380CC4-5D6E-409C-BE32-E72D297353CC}">
              <c16:uniqueId val="{00000002-E875-4C8F-97BE-B26F18945D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{3CC0D013-A620-43AB-B9F8-5578BC5CB2ED}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BFE-4AC3-AE46-4CF599437B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{99A176F0-720A-4BA1-82D9-32F79ED93D70}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FE-4AC3-AE46-4CF599437B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{4B3632ED-6490-4F63-8592-7709CAAF6BDF}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FE-4AC3-AE46-4CF599437B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{4EED66CF-BA15-4224-BB5A-332CADD64195}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FE-4AC3-AE46-4CF599437B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{C845E5BD-1329-4F01-A2E5-E232BD10F762}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FE-4AC3-AE46-4CF599437BD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{D42E872B-A4CC-4D85-B96D-40CD42FFE631}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BFE-4AC3-AE46-4CF599437BD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{26DEA8CF-17C0-4CC0-A915-CB439EE9A3FA}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BFE-4AC3-AE46-4CF599437BD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{7AF6888D-C65F-49D9-96ED-02A223AA62FB}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BFE-4AC3-AE46-4CF599437BD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{2573381F-4483-4675-BAAF-B7DE9CCC10DF}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BFE-4AC3-AE46-4CF599437B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67.599999999999994</c:v>
                </c:pt>
                <c:pt idx="16">
                  <c:v>68.7</c:v>
                </c:pt>
                <c:pt idx="24">
                  <c:v>70.400000000000006</c:v>
                </c:pt>
                <c:pt idx="32">
                  <c:v>70.900000000000006</c:v>
                </c:pt>
              </c:numCache>
            </c:numRef>
          </c:xVal>
          <c:yVal>
            <c:numRef>
              <c:f>公会計指標分析・財政指標組合せ分析表!$BP$51:$DC$51</c:f>
              <c:numCache>
                <c:formatCode>#,##0.0;"▲ "#,##0.0</c:formatCode>
                <c:ptCount val="40"/>
                <c:pt idx="0">
                  <c:v>17.3</c:v>
                </c:pt>
                <c:pt idx="8">
                  <c:v>13.6</c:v>
                </c:pt>
                <c:pt idx="16">
                  <c:v>9.1999999999999993</c:v>
                </c:pt>
              </c:numCache>
            </c:numRef>
          </c:yVal>
          <c:smooth val="0"/>
          <c:extLst>
            <c:ext xmlns:c16="http://schemas.microsoft.com/office/drawing/2014/chart" uri="{C3380CC4-5D6E-409C-BE32-E72D297353CC}">
              <c16:uniqueId val="{00000009-8BFE-4AC3-AE46-4CF599437B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{35AFD745-6781-4F15-B4FE-D26FCCA96960}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BFE-4AC3-AE46-4CF599437B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{7990E1C4-CFC7-4863-B172-4BE3CE00C05B}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FE-4AC3-AE46-4CF599437B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{F416B790-BF4A-4C13-8296-A19FA01798CF}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FE-4AC3-AE46-4CF599437B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{67A0D054-7B34-4CF3-B1A0-F569FDC1EB85}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FE-4AC3-AE46-4CF599437B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{DEB22727-3677-44BD-9391-B74E5CB15CAD}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FE-4AC3-AE46-4CF599437BD6}"/>
                </c:ext>
              </c:extLst>
            </c:dLbl>
            <c:dLbl>
              <c:idx val="8"/>
              <c:layout>
                <c:manualLayout>
                  <c:x val="-2.2066825811798894E-2"/>
                  <c:y val="-5.031134205851299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{E9E9565E-1D91-4DE6-B347-AA0B8BEC47BC}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BFE-4AC3-AE46-4CF599437BD6}"/>
                </c:ext>
              </c:extLst>
            </c:dLbl>
            <c:dLbl>
              <c:idx val="16"/>
              <c:layout>
                <c:manualLayout>
                  <c:x val="-4.1964675488669424E-2"/>
                  <c:y val="-7.91667421532174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{400C7DE6-D604-47CD-AED0-563DD6E12144}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BFE-4AC3-AE46-4CF599437BD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{006E4DA8-B3EE-4034-9FDC-69B3FECA8364}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BFE-4AC3-AE46-4CF599437BD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{11E55FB0-E389-45CA-89F4-CA85311A3F3B}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BFE-4AC3-AE46-4CF599437B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8BFE-4AC3-AE46-4CF599437BD6}"/>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{A6294E9D-B568-4B1C-B28F-7CD4714739E1}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A1-401C-B739-82B0474348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{FBB1D7B8-8270-4B6F-9083-3F07A0AD02BD}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A1-401C-B739-82B0474348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{E3A964A3-84BE-4CD0-B09A-532EE0A2510B}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A1-401C-B739-82B0474348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{1A8F244B-E152-43B6-872A-4AA629E32A49}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A1-401C-B739-82B0474348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{45BE755C-D01F-46B2-8024-603DC835B7A9}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A1-401C-B739-82B0474348D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{7053A041-0373-47A0-82B5-5DB0FE25BEAD}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A1-401C-B739-82B0474348D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{D8DAC682-7DCF-4D2E-87B8-BC09A22F7E3D}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A1-401C-B739-82B0474348D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{77C683A0-D46D-45BA-B2FD-9F81B2A82EEE}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A1-401C-B739-82B0474348D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{DA7CCD81-D6EA-4BFC-9E89-E7028BC94874}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A1-401C-B739-82B0474348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4.0999999999999996</c:v>
                </c:pt>
                <c:pt idx="16">
                  <c:v>3.7</c:v>
                </c:pt>
                <c:pt idx="24">
                  <c:v>3.2</c:v>
                </c:pt>
                <c:pt idx="32">
                  <c:v>2.7</c:v>
                </c:pt>
              </c:numCache>
            </c:numRef>
          </c:xVal>
          <c:yVal>
            <c:numRef>
              <c:f>公会計指標分析・財政指標組合せ分析表!$BP$73:$DC$73</c:f>
              <c:numCache>
                <c:formatCode>#,##0.0;"▲ "#,##0.0</c:formatCode>
                <c:ptCount val="40"/>
                <c:pt idx="0">
                  <c:v>17.3</c:v>
                </c:pt>
                <c:pt idx="8">
                  <c:v>13.6</c:v>
                </c:pt>
                <c:pt idx="16">
                  <c:v>9.1999999999999993</c:v>
                </c:pt>
              </c:numCache>
            </c:numRef>
          </c:yVal>
          <c:smooth val="0"/>
          <c:extLst>
            <c:ext xmlns:c16="http://schemas.microsoft.com/office/drawing/2014/chart" uri="{C3380CC4-5D6E-409C-BE32-E72D297353CC}">
              <c16:uniqueId val="{00000009-98A1-401C-B739-82B0474348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{AFDF7FF5-D367-4EEB-B2F6-539E38CBC5EE}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A1-401C-B739-82B0474348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{5F56E296-790F-466E-A0D4-95BA6BB45B56}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A1-401C-B739-82B0474348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{8A86143A-F883-4199-893B-C61673F685EC}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A1-401C-B739-82B0474348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{2F5EDE59-9C7C-47D2-87C9-C5C4EA7EBEF8}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A1-401C-B739-82B0474348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{96A12D69-3F24-42C1-8E71-FBBF49DA22D8}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A1-401C-B739-82B0474348D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{B9A223C2-AF7D-427D-86E6-3FC4E93D048B}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A1-401C-B739-82B0474348D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{B71A2C03-1C61-4BAC-8273-487F3529CA40}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A1-401C-B739-82B0474348D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{A9FE17AF-0822-4DA2-B9D5-F4F7B9CC2D49}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A1-401C-B739-82B0474348D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{7E6976C1-1F28-44DA-9C98-4E6803CE7194}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A1-401C-B739-82B0474348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98A1-401C-B739-82B0474348D0}"/>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振替前需要額は減少したものの臨時財政対策債発行可能額が減少したことから、振替後需要額は増加した。また、基準財政収入額においては、市税が減少したことなどから、需要額に占める収入額の割合が低下し、令和４年度の指数は０．０１の低下となった。類似団体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令和４年度は市税等の増加を普通交付税や臨時財政対策債の減少が上回ったことや原油価格の高騰等に伴う公共施設等における電気料（物件費）が増加したことから４．６ポイントの比率上昇となった。</a:t>
          </a:r>
        </a:p>
        <a:p>
          <a:r>
            <a:rPr kumimoji="1" lang="ja-JP" altLang="en-US" sz="1300">
              <a:latin typeface="ＭＳ Ｐゴシック" panose="020B0600070205080204" pitchFamily="50" charset="-128"/>
              <a:ea typeface="ＭＳ Ｐゴシック" panose="020B0600070205080204" pitchFamily="50" charset="-128"/>
            </a:rPr>
            <a:t>　令和３年度に１１年ぶりに類似団体平均を下回る水準となり、２年連続して類似団体を下回った。今後も引き続き、事務事業の見直しによる更なるコスト削減を進めるとともに、市税等の徴収強化などによる歳入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3538"/>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23538"/>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65</xdr:row>
      <xdr:rowOff>54928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242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141922</xdr:rowOff>
    </xdr:from>
    <xdr:to>
      <xdr:col>11</xdr:col>
      <xdr:colOff>31750</xdr:colOff>
      <xdr:row>65</xdr:row>
      <xdr:rowOff>54928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147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4128</xdr:rowOff>
    </xdr:from>
    <xdr:to>
      <xdr:col>11</xdr:col>
      <xdr:colOff>82550</xdr:colOff>
      <xdr:row>65</xdr:row>
      <xdr:rowOff>105728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90505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91122</xdr:rowOff>
    </xdr:from>
    <xdr:to>
      <xdr:col>7</xdr:col>
      <xdr:colOff>31750</xdr:colOff>
      <xdr:row>65</xdr:row>
      <xdr:rowOff>21272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直近５ヵ年においては、類似団体内平均値の８０％～８５％程度の規模に抑えられており、これまでの人件費・物件費削減の取り組みが一定の成果となってあらわれていると思われる。</a:t>
          </a:r>
        </a:p>
        <a:p>
          <a:r>
            <a:rPr kumimoji="1" lang="ja-JP" altLang="en-US" sz="1300">
              <a:latin typeface="ＭＳ Ｐゴシック" panose="020B0600070205080204" pitchFamily="50" charset="-128"/>
              <a:ea typeface="ＭＳ Ｐゴシック" panose="020B0600070205080204" pitchFamily="50" charset="-128"/>
            </a:rPr>
            <a:t>　令和４年度の人件費は、退職者数の増により増加し、物件費については、キャッシュレス決済ポイント還元事業委託料の増などにより増加となった。今後も引き続き、更なるコスト縮減に努めていく。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64722</xdr:rowOff>
    </xdr:from>
    <xdr:to>
      <xdr:col>23</xdr:col>
      <xdr:colOff>133350</xdr:colOff>
      <xdr:row>81</xdr:row>
      <xdr:rowOff>103248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2172"/>
          <a:ext cx="838200" cy="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163218</xdr:rowOff>
    </xdr:from>
    <xdr:to>
      <xdr:col>19</xdr:col>
      <xdr:colOff>133350</xdr:colOff>
      <xdr:row>81</xdr:row>
      <xdr:rowOff>64722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79218"/>
          <a:ext cx="889000" cy="7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163218</xdr:rowOff>
    </xdr:from>
    <xdr:to>
      <xdr:col>15</xdr:col>
      <xdr:colOff>82550</xdr:colOff>
      <xdr:row>80</xdr:row>
      <xdr:rowOff>165438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7921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128881</xdr:rowOff>
    </xdr:from>
    <xdr:to>
      <xdr:col>11</xdr:col>
      <xdr:colOff>31750</xdr:colOff>
      <xdr:row>80</xdr:row>
      <xdr:rowOff>165438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44881"/>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52448</xdr:rowOff>
    </xdr:from>
    <xdr:to>
      <xdr:col>23</xdr:col>
      <xdr:colOff>184150</xdr:colOff>
      <xdr:row>81</xdr:row>
      <xdr:rowOff>154048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68975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8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13922</xdr:rowOff>
    </xdr:from>
    <xdr:to>
      <xdr:col>19</xdr:col>
      <xdr:colOff>184150</xdr:colOff>
      <xdr:row>81</xdr:row>
      <xdr:rowOff>115522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125699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112418</xdr:rowOff>
    </xdr:from>
    <xdr:to>
      <xdr:col>15</xdr:col>
      <xdr:colOff>133350</xdr:colOff>
      <xdr:row>81</xdr:row>
      <xdr:rowOff>42568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52745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9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114638</xdr:rowOff>
    </xdr:from>
    <xdr:to>
      <xdr:col>11</xdr:col>
      <xdr:colOff>82550</xdr:colOff>
      <xdr:row>81</xdr:row>
      <xdr:rowOff>44788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54965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78081</xdr:rowOff>
    </xdr:from>
    <xdr:to>
      <xdr:col>7</xdr:col>
      <xdr:colOff>31750</xdr:colOff>
      <xdr:row>81</xdr:row>
      <xdr:rowOff>8231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18408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6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る状況が続いていたが、令和４年度は直近５ヵ年で最も高かった指数の９９．１と比べると０．７ポイント低下し、類似団体と同数値となった。国を１００％とした基準は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463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153307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令和元年度をもって少人数学級編制事業が終了したことに伴い、市費負担教職員数が減少し、人口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人当たり職員数も減少に転じた。その後は人口減少に伴い人口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人当たり職員数は増加で推移している。</a:t>
          </a:r>
        </a:p>
        <a:p>
          <a:r>
            <a:rPr kumimoji="1" lang="ja-JP" altLang="en-US" sz="1300">
              <a:latin typeface="ＭＳ Ｐゴシック" panose="020B0600070205080204" pitchFamily="50" charset="-128"/>
              <a:ea typeface="ＭＳ Ｐゴシック" panose="020B0600070205080204" pitchFamily="50" charset="-128"/>
            </a:rPr>
            <a:t>　平成２９年度に策定した定員適正化計画に基づき、継続的に適切な定員管理を進めてきたため、全国平均、類似団体平均を下回って推移しており、今後も引き続き適正な定員管理に努めていく。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741</xdr:rowOff>
    </xdr:from>
    <xdr:to>
      <xdr:col>81</xdr:col>
      <xdr:colOff>44450</xdr:colOff>
      <xdr:row>61</xdr:row>
      <xdr:rowOff>6773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919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741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511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158115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61</xdr:row>
      <xdr:rowOff>30904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90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61718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元利償還金が増加傾向にある一方で、土木債元利償還金は減少が続いている。令和４年度については、元利償還金の額が減少、公営企業の地方債償還財源繰入金が減少したことなどにより、比率は０．５ポイント改善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類似団体内平均値を下回って推移しているため、今後も公債費負担の縮小に努めていく。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6604</xdr:rowOff>
    </xdr:from>
    <xdr:to>
      <xdr:col>81</xdr:col>
      <xdr:colOff>44450</xdr:colOff>
      <xdr:row>38</xdr:row>
      <xdr:rowOff>54864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5217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103124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141732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38</xdr:row>
      <xdr:rowOff>170688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127254</xdr:rowOff>
    </xdr:from>
    <xdr:to>
      <xdr:col>81</xdr:col>
      <xdr:colOff>95250</xdr:colOff>
      <xdr:row>38</xdr:row>
      <xdr:rowOff>57404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143781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組みを進めてきたことなどにより、将来負担比率は改善傾向で推移している。令和３年度、令和４年度は、地方債現在高の減少や充当可能基金の増加などにより、将来負担比率が算定されなかった。</a:t>
          </a:r>
        </a:p>
        <a:p>
          <a:r>
            <a:rPr kumimoji="1" lang="ja-JP" altLang="en-US" sz="1300">
              <a:latin typeface="ＭＳ Ｐゴシック" panose="020B0600070205080204" pitchFamily="50" charset="-128"/>
              <a:ea typeface="ＭＳ Ｐゴシック" panose="020B0600070205080204" pitchFamily="50" charset="-128"/>
            </a:rPr>
            <a:t>　今後は、老朽化する公共施設の改修や設備更新により、比率が上昇に転じることが考えられるため、計画的な長寿命化対策により、引き続き将来負担の軽減を図り、健全な財政運営に努めていく。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18627</xdr:rowOff>
    </xdr:from>
    <xdr:to>
      <xdr:col>72</xdr:col>
      <xdr:colOff>203200</xdr:colOff>
      <xdr:row>14</xdr:row>
      <xdr:rowOff>69185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41892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69185</xdr:rowOff>
    </xdr:from>
    <xdr:to>
      <xdr:col>68</xdr:col>
      <xdr:colOff>152400</xdr:colOff>
      <xdr:row>14</xdr:row>
      <xdr:rowOff>111700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6948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139277</xdr:rowOff>
    </xdr:from>
    <xdr:to>
      <xdr:col>73</xdr:col>
      <xdr:colOff>44450</xdr:colOff>
      <xdr:row>14</xdr:row>
      <xdr:rowOff>69427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79604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18385</xdr:rowOff>
    </xdr:from>
    <xdr:to>
      <xdr:col>68</xdr:col>
      <xdr:colOff>203200</xdr:colOff>
      <xdr:row>14</xdr:row>
      <xdr:rowOff>119985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130162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60900</xdr:rowOff>
    </xdr:from>
    <xdr:to>
      <xdr:col>64</xdr:col>
      <xdr:colOff>152400</xdr:colOff>
      <xdr:row>14</xdr:row>
      <xdr:rowOff>162500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退職手当や会計年度任用職員の報酬が増加したものの、一般職員数の減により期末勤勉手当等が減少したことなどから分子全体では減少となっている。しかし、算定上の分母となる経常一般財源等の減少幅が大きく、比率としては０．８ポイントの上昇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今後も引き続き適正な定員管理に努め、比率の改善に努めていく。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原油価格高騰に伴い公共施設の電気料が増加したほか、感染症予防費における予防接種委託料が増加したことなどから、分子全体が増加となった。算定上の分母となる計上一般財源は減少に転じたことから、比率としては１．６ポイントの上昇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依然として類似団体平均を上回っている状況のため、事務事業全般の効率化を更に進め、物件費の縮減に努めていく。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2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3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81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令和４年度は、児童手当扶助費や保育所運営費負担金が減少したものの、算定上の分母となる経常一般財源等の減少幅が大きく、比率としては０．５ポイントの上昇となった。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類似団体平均を上回る状況が続いているが、これは子ども医療費などの市費単独の扶助費が多いことが要因として考えられるため、独自事業の見直しや上乗せ加算等の状況を精査し、比率改善に努めていく。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60</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05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令和４年度は、国民健康保険事業費特別会計などへの繰出金が増加し、算定上の分母となる経常一般財源等が減少したことから、比率としては０．６ポイントの上昇となった。</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特別会計への繰出金については、一般会計の負担を軽減するため、保険料の負担適正化も含め、独立採算の原則に近付けるように検討していく。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75293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1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60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61</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602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106135</xdr:rowOff>
    </xdr:from>
    <xdr:to>
      <xdr:col>65</xdr:col>
      <xdr:colOff>53975</xdr:colOff>
      <xdr:row>62</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行田羽生資源環境組合負担金の増加や登録観光地域づくり法人（行田おもてなし観光局）への補助金が増加したことなどから、分子全体が増加となった。算定上の分母となる計上一般財源は減少に転じたことから、比率としては０．６ポイントの上昇となった。</a:t>
          </a:r>
        </a:p>
        <a:p>
          <a:r>
            <a:rPr kumimoji="1" lang="ja-JP" altLang="en-US" sz="1300">
              <a:latin typeface="ＭＳ Ｐゴシック" panose="020B0600070205080204" pitchFamily="50" charset="-128"/>
              <a:ea typeface="ＭＳ Ｐゴシック" panose="020B0600070205080204" pitchFamily="50" charset="-128"/>
            </a:rPr>
            <a:t>　平成２８年度から継続的に補助金等の見直しを行っていることから類似団体平均を下回っており、今後も引き続き補助金等の適正化を図っていく。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614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61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20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36</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916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土木債や総務債などの元金償還金が減少したものの、算定上の分母となる経常一般財源等の減少の影響がこれを上回り、比率としては０．３ポイント上昇した。比率は上昇したが、昨年に引き続き類似団体を下回った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今後も、引き続き市債残高削減の取組を続け、公債費負担の縮減を図っていく。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120142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原油価格高騰による公共施設に係る電気料の増などにより物件費が増加した。算定上の分母となる経常一般財源は、普通交付税と臨時財政対策債の計が減少したため、比率は４．３ポイント上昇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補助費等は、類似団体平均を下回っているが、人件費、扶助費、物件費は、類似団体平均を上回る状況が続いている。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引き続き、市費単独扶助費の見直しや物件費などの経常経費の削減を図り、比率の改善に努めていく。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977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97763"/>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223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55315</xdr:rowOff>
    </xdr:from>
    <xdr:to>
      <xdr:col>29</xdr:col>
      <xdr:colOff>127000</xdr:colOff>
      <xdr:row>18</xdr:row>
      <xdr:rowOff>60249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9040"/>
          <a:ext cx="6477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60249</xdr:rowOff>
    </xdr:from>
    <xdr:to>
      <xdr:col>26</xdr:col>
      <xdr:colOff>50800</xdr:colOff>
      <xdr:row>18</xdr:row>
      <xdr:rowOff>66554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3974"/>
          <a:ext cx="698500" cy="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53962</xdr:rowOff>
    </xdr:from>
    <xdr:to>
      <xdr:col>22</xdr:col>
      <xdr:colOff>114300</xdr:colOff>
      <xdr:row>18</xdr:row>
      <xdr:rowOff>66554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7687"/>
          <a:ext cx="698500" cy="1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53962</xdr:rowOff>
    </xdr:from>
    <xdr:to>
      <xdr:col>18</xdr:col>
      <xdr:colOff>177800</xdr:colOff>
      <xdr:row>18</xdr:row>
      <xdr:rowOff>91738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7687"/>
          <a:ext cx="698500" cy="3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4515</xdr:rowOff>
    </xdr:from>
    <xdr:to>
      <xdr:col>29</xdr:col>
      <xdr:colOff>177800</xdr:colOff>
      <xdr:row>18</xdr:row>
      <xdr:rowOff>106115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148042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9449</xdr:rowOff>
    </xdr:from>
    <xdr:to>
      <xdr:col>26</xdr:col>
      <xdr:colOff>101600</xdr:colOff>
      <xdr:row>18</xdr:row>
      <xdr:rowOff>111049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15754</xdr:rowOff>
    </xdr:from>
    <xdr:to>
      <xdr:col>22</xdr:col>
      <xdr:colOff>165100</xdr:colOff>
      <xdr:row>18</xdr:row>
      <xdr:rowOff>117354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102131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3162</xdr:rowOff>
    </xdr:from>
    <xdr:to>
      <xdr:col>19</xdr:col>
      <xdr:colOff>38100</xdr:colOff>
      <xdr:row>18</xdr:row>
      <xdr:rowOff>104762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40938</xdr:rowOff>
    </xdr:from>
    <xdr:to>
      <xdr:col>15</xdr:col>
      <xdr:colOff>101600</xdr:colOff>
      <xdr:row>18</xdr:row>
      <xdr:rowOff>142539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46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230975</xdr:rowOff>
    </xdr:from>
    <xdr:to>
      <xdr:col>29</xdr:col>
      <xdr:colOff>127000</xdr:colOff>
      <xdr:row>37</xdr:row>
      <xdr:rowOff>250139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55675"/>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223774</xdr:rowOff>
    </xdr:from>
    <xdr:to>
      <xdr:col>26</xdr:col>
      <xdr:colOff>50800</xdr:colOff>
      <xdr:row>37</xdr:row>
      <xdr:rowOff>230975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48474"/>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157099</xdr:rowOff>
    </xdr:from>
    <xdr:to>
      <xdr:col>22</xdr:col>
      <xdr:colOff>114300</xdr:colOff>
      <xdr:row>37</xdr:row>
      <xdr:rowOff>223774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81799"/>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156718</xdr:rowOff>
    </xdr:from>
    <xdr:to>
      <xdr:col>18</xdr:col>
      <xdr:colOff>177800</xdr:colOff>
      <xdr:row>37</xdr:row>
      <xdr:rowOff>157099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1418"/>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199339</xdr:rowOff>
    </xdr:from>
    <xdr:to>
      <xdr:col>29</xdr:col>
      <xdr:colOff>177800</xdr:colOff>
      <xdr:row>37</xdr:row>
      <xdr:rowOff>300939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171416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180175</xdr:rowOff>
    </xdr:from>
    <xdr:to>
      <xdr:col>26</xdr:col>
      <xdr:colOff>101600</xdr:colOff>
      <xdr:row>37</xdr:row>
      <xdr:rowOff>281775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266552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9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172974</xdr:rowOff>
    </xdr:from>
    <xdr:to>
      <xdr:col>22</xdr:col>
      <xdr:colOff>165100</xdr:colOff>
      <xdr:row>37</xdr:row>
      <xdr:rowOff>274574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259351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106299</xdr:rowOff>
    </xdr:from>
    <xdr:to>
      <xdr:col>19</xdr:col>
      <xdr:colOff>38100</xdr:colOff>
      <xdr:row>37</xdr:row>
      <xdr:rowOff>207899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192676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105918</xdr:rowOff>
    </xdr:from>
    <xdr:to>
      <xdr:col>15</xdr:col>
      <xdr:colOff>101600</xdr:colOff>
      <xdr:row>37</xdr:row>
      <xdr:rowOff>207518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192295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163760</xdr:rowOff>
    </xdr:from>
    <xdr:to>
      <xdr:col>24</xdr:col>
      <xdr:colOff>63500</xdr:colOff>
      <xdr:row>37</xdr:row>
      <xdr:rowOff>10198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5960"/>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10198</xdr:rowOff>
    </xdr:from>
    <xdr:to>
      <xdr:col>19</xdr:col>
      <xdr:colOff>177800</xdr:colOff>
      <xdr:row>37</xdr:row>
      <xdr:rowOff>12046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3848"/>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12046</xdr:rowOff>
    </xdr:from>
    <xdr:to>
      <xdr:col>15</xdr:col>
      <xdr:colOff>50800</xdr:colOff>
      <xdr:row>37</xdr:row>
      <xdr:rowOff>86855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5696"/>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86855</xdr:rowOff>
    </xdr:from>
    <xdr:to>
      <xdr:col>10</xdr:col>
      <xdr:colOff>114300</xdr:colOff>
      <xdr:row>37</xdr:row>
      <xdr:rowOff>169170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505"/>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112960</xdr:rowOff>
    </xdr:from>
    <xdr:to>
      <xdr:col>24</xdr:col>
      <xdr:colOff>114300</xdr:colOff>
      <xdr:row>37</xdr:row>
      <xdr:rowOff>43110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91387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130848</xdr:rowOff>
    </xdr:from>
    <xdr:to>
      <xdr:col>20</xdr:col>
      <xdr:colOff>38100</xdr:colOff>
      <xdr:row>37</xdr:row>
      <xdr:rowOff>60998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52125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132696</xdr:rowOff>
    </xdr:from>
    <xdr:to>
      <xdr:col>15</xdr:col>
      <xdr:colOff>101600</xdr:colOff>
      <xdr:row>37</xdr:row>
      <xdr:rowOff>62846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53973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36055</xdr:rowOff>
    </xdr:from>
    <xdr:to>
      <xdr:col>10</xdr:col>
      <xdr:colOff>165100</xdr:colOff>
      <xdr:row>37</xdr:row>
      <xdr:rowOff>137655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128782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118370</xdr:rowOff>
    </xdr:from>
    <xdr:to>
      <xdr:col>6</xdr:col>
      <xdr:colOff>38100</xdr:colOff>
      <xdr:row>38</xdr:row>
      <xdr:rowOff>48520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39647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94035</xdr:rowOff>
    </xdr:from>
    <xdr:to>
      <xdr:col>24</xdr:col>
      <xdr:colOff>63500</xdr:colOff>
      <xdr:row>57</xdr:row>
      <xdr:rowOff>134758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6685"/>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134758</xdr:rowOff>
    </xdr:from>
    <xdr:to>
      <xdr:col>19</xdr:col>
      <xdr:colOff>177800</xdr:colOff>
      <xdr:row>58</xdr:row>
      <xdr:rowOff>58307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07408"/>
          <a:ext cx="889000" cy="9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8386</xdr:rowOff>
    </xdr:from>
    <xdr:to>
      <xdr:col>15</xdr:col>
      <xdr:colOff>50800</xdr:colOff>
      <xdr:row>58</xdr:row>
      <xdr:rowOff>58307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2486"/>
          <a:ext cx="889000" cy="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8386</xdr:rowOff>
    </xdr:from>
    <xdr:to>
      <xdr:col>10</xdr:col>
      <xdr:colOff>114300</xdr:colOff>
      <xdr:row>58</xdr:row>
      <xdr:rowOff>39192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2486"/>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43235</xdr:rowOff>
    </xdr:from>
    <xdr:to>
      <xdr:col>24</xdr:col>
      <xdr:colOff>114300</xdr:colOff>
      <xdr:row>57</xdr:row>
      <xdr:rowOff>144835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83958</xdr:rowOff>
    </xdr:from>
    <xdr:to>
      <xdr:col>20</xdr:col>
      <xdr:colOff>38100</xdr:colOff>
      <xdr:row>58</xdr:row>
      <xdr:rowOff>14108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7507</xdr:rowOff>
    </xdr:from>
    <xdr:to>
      <xdr:col>15</xdr:col>
      <xdr:colOff>101600</xdr:colOff>
      <xdr:row>58</xdr:row>
      <xdr:rowOff>109107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129036</xdr:rowOff>
    </xdr:from>
    <xdr:to>
      <xdr:col>10</xdr:col>
      <xdr:colOff>165100</xdr:colOff>
      <xdr:row>58</xdr:row>
      <xdr:rowOff>59186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50313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159842</xdr:rowOff>
    </xdr:from>
    <xdr:to>
      <xdr:col>6</xdr:col>
      <xdr:colOff>38100</xdr:colOff>
      <xdr:row>58</xdr:row>
      <xdr:rowOff>89992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81119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49518</xdr:rowOff>
    </xdr:from>
    <xdr:to>
      <xdr:col>24</xdr:col>
      <xdr:colOff>63500</xdr:colOff>
      <xdr:row>78</xdr:row>
      <xdr:rowOff>68911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2618"/>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68301</xdr:rowOff>
    </xdr:from>
    <xdr:to>
      <xdr:col>19</xdr:col>
      <xdr:colOff>177800</xdr:colOff>
      <xdr:row>78</xdr:row>
      <xdr:rowOff>68911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140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68301</xdr:rowOff>
    </xdr:from>
    <xdr:to>
      <xdr:col>15</xdr:col>
      <xdr:colOff>50800</xdr:colOff>
      <xdr:row>78</xdr:row>
      <xdr:rowOff>85940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1401"/>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84989</xdr:rowOff>
    </xdr:from>
    <xdr:to>
      <xdr:col>10</xdr:col>
      <xdr:colOff>114300</xdr:colOff>
      <xdr:row>78</xdr:row>
      <xdr:rowOff>85940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8089"/>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170168</xdr:rowOff>
    </xdr:from>
    <xdr:to>
      <xdr:col>24</xdr:col>
      <xdr:colOff>114300</xdr:colOff>
      <xdr:row>78</xdr:row>
      <xdr:rowOff>100318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148595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18111</xdr:rowOff>
    </xdr:from>
    <xdr:to>
      <xdr:col>20</xdr:col>
      <xdr:colOff>38100</xdr:colOff>
      <xdr:row>78</xdr:row>
      <xdr:rowOff>119711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110838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17501</xdr:rowOff>
    </xdr:from>
    <xdr:to>
      <xdr:col>15</xdr:col>
      <xdr:colOff>101600</xdr:colOff>
      <xdr:row>78</xdr:row>
      <xdr:rowOff>119101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35140</xdr:rowOff>
    </xdr:from>
    <xdr:to>
      <xdr:col>10</xdr:col>
      <xdr:colOff>165100</xdr:colOff>
      <xdr:row>78</xdr:row>
      <xdr:rowOff>136740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127867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34189</xdr:rowOff>
    </xdr:from>
    <xdr:to>
      <xdr:col>6</xdr:col>
      <xdr:colOff>38100</xdr:colOff>
      <xdr:row>78</xdr:row>
      <xdr:rowOff>135789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126916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133544</xdr:rowOff>
    </xdr:from>
    <xdr:to>
      <xdr:col>24</xdr:col>
      <xdr:colOff>63500</xdr:colOff>
      <xdr:row>95</xdr:row>
      <xdr:rowOff>151163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49844"/>
          <a:ext cx="838200" cy="18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133544</xdr:rowOff>
    </xdr:from>
    <xdr:to>
      <xdr:col>19</xdr:col>
      <xdr:colOff>177800</xdr:colOff>
      <xdr:row>96</xdr:row>
      <xdr:rowOff>164666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49844"/>
          <a:ext cx="889000" cy="3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142100</xdr:rowOff>
    </xdr:from>
    <xdr:to>
      <xdr:col>15</xdr:col>
      <xdr:colOff>50800</xdr:colOff>
      <xdr:row>96</xdr:row>
      <xdr:rowOff>164666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0130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142100</xdr:rowOff>
    </xdr:from>
    <xdr:to>
      <xdr:col>10</xdr:col>
      <xdr:colOff>114300</xdr:colOff>
      <xdr:row>97</xdr:row>
      <xdr:rowOff>48554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01300"/>
          <a:ext cx="889000" cy="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100363</xdr:rowOff>
    </xdr:from>
    <xdr:to>
      <xdr:col>24</xdr:col>
      <xdr:colOff>114300</xdr:colOff>
      <xdr:row>96</xdr:row>
      <xdr:rowOff>30513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78790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82744</xdr:rowOff>
    </xdr:from>
    <xdr:to>
      <xdr:col>20</xdr:col>
      <xdr:colOff>38100</xdr:colOff>
      <xdr:row>95</xdr:row>
      <xdr:rowOff>12894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9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113866</xdr:rowOff>
    </xdr:from>
    <xdr:to>
      <xdr:col>15</xdr:col>
      <xdr:colOff>101600</xdr:colOff>
      <xdr:row>97</xdr:row>
      <xdr:rowOff>44016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35143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91300</xdr:rowOff>
    </xdr:from>
    <xdr:to>
      <xdr:col>10</xdr:col>
      <xdr:colOff>165100</xdr:colOff>
      <xdr:row>97</xdr:row>
      <xdr:rowOff>21450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37977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169204</xdr:rowOff>
    </xdr:from>
    <xdr:to>
      <xdr:col>6</xdr:col>
      <xdr:colOff>38100</xdr:colOff>
      <xdr:row>97</xdr:row>
      <xdr:rowOff>99354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115881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127422</xdr:rowOff>
    </xdr:from>
    <xdr:to>
      <xdr:col>55</xdr:col>
      <xdr:colOff>0</xdr:colOff>
      <xdr:row>38</xdr:row>
      <xdr:rowOff>16484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471072"/>
          <a:ext cx="838200" cy="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52670</xdr:rowOff>
    </xdr:from>
    <xdr:to>
      <xdr:col>50</xdr:col>
      <xdr:colOff>114300</xdr:colOff>
      <xdr:row>38</xdr:row>
      <xdr:rowOff>16484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539070"/>
          <a:ext cx="889000" cy="9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52670</xdr:rowOff>
    </xdr:from>
    <xdr:to>
      <xdr:col>45</xdr:col>
      <xdr:colOff>177800</xdr:colOff>
      <xdr:row>38</xdr:row>
      <xdr:rowOff>14398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539070"/>
          <a:ext cx="889000" cy="9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14398</xdr:rowOff>
    </xdr:from>
    <xdr:to>
      <xdr:col>41</xdr:col>
      <xdr:colOff>50800</xdr:colOff>
      <xdr:row>38</xdr:row>
      <xdr:rowOff>159531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29498"/>
          <a:ext cx="889000" cy="1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76622</xdr:rowOff>
    </xdr:from>
    <xdr:to>
      <xdr:col>55</xdr:col>
      <xdr:colOff>50800</xdr:colOff>
      <xdr:row>38</xdr:row>
      <xdr:rowOff>6772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162999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137135</xdr:rowOff>
    </xdr:from>
    <xdr:to>
      <xdr:col>50</xdr:col>
      <xdr:colOff>165100</xdr:colOff>
      <xdr:row>38</xdr:row>
      <xdr:rowOff>67284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58411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1870</xdr:rowOff>
    </xdr:from>
    <xdr:to>
      <xdr:col>46</xdr:col>
      <xdr:colOff>38100</xdr:colOff>
      <xdr:row>32</xdr:row>
      <xdr:rowOff>103470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4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94597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58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135049</xdr:rowOff>
    </xdr:from>
    <xdr:to>
      <xdr:col>41</xdr:col>
      <xdr:colOff>101600</xdr:colOff>
      <xdr:row>38</xdr:row>
      <xdr:rowOff>65199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56325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108731</xdr:rowOff>
    </xdr:from>
    <xdr:to>
      <xdr:col>36</xdr:col>
      <xdr:colOff>165100</xdr:colOff>
      <xdr:row>39</xdr:row>
      <xdr:rowOff>38881</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30008</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37178</xdr:rowOff>
    </xdr:from>
    <xdr:to>
      <xdr:col>55</xdr:col>
      <xdr:colOff>0</xdr:colOff>
      <xdr:row>58</xdr:row>
      <xdr:rowOff>104365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981278"/>
          <a:ext cx="838200" cy="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153688</xdr:rowOff>
    </xdr:from>
    <xdr:to>
      <xdr:col>50</xdr:col>
      <xdr:colOff>114300</xdr:colOff>
      <xdr:row>58</xdr:row>
      <xdr:rowOff>104365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926338"/>
          <a:ext cx="889000" cy="12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145219</xdr:rowOff>
    </xdr:from>
    <xdr:to>
      <xdr:col>45</xdr:col>
      <xdr:colOff>177800</xdr:colOff>
      <xdr:row>57</xdr:row>
      <xdr:rowOff>153688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91786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139145</xdr:rowOff>
    </xdr:from>
    <xdr:to>
      <xdr:col>41</xdr:col>
      <xdr:colOff>50800</xdr:colOff>
      <xdr:row>57</xdr:row>
      <xdr:rowOff>145219</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91179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157828</xdr:rowOff>
    </xdr:from>
    <xdr:to>
      <xdr:col>55</xdr:col>
      <xdr:colOff>50800</xdr:colOff>
      <xdr:row>58</xdr:row>
      <xdr:rowOff>87978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72755</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8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53565</xdr:rowOff>
    </xdr:from>
    <xdr:to>
      <xdr:col>50</xdr:col>
      <xdr:colOff>165100</xdr:colOff>
      <xdr:row>58</xdr:row>
      <xdr:rowOff>155165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99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146292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100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102888</xdr:rowOff>
    </xdr:from>
    <xdr:to>
      <xdr:col>46</xdr:col>
      <xdr:colOff>38100</xdr:colOff>
      <xdr:row>58</xdr:row>
      <xdr:rowOff>33038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24165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94419</xdr:rowOff>
    </xdr:from>
    <xdr:to>
      <xdr:col>41</xdr:col>
      <xdr:colOff>101600</xdr:colOff>
      <xdr:row>58</xdr:row>
      <xdr:rowOff>24569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15696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88345</xdr:rowOff>
    </xdr:from>
    <xdr:to>
      <xdr:col>36</xdr:col>
      <xdr:colOff>165100</xdr:colOff>
      <xdr:row>58</xdr:row>
      <xdr:rowOff>18495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9622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9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122555</xdr:rowOff>
    </xdr:from>
    <xdr:to>
      <xdr:col>55</xdr:col>
      <xdr:colOff>0</xdr:colOff>
      <xdr:row>78</xdr:row>
      <xdr:rowOff>127425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95655"/>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77087</xdr:rowOff>
    </xdr:from>
    <xdr:to>
      <xdr:col>50</xdr:col>
      <xdr:colOff>114300</xdr:colOff>
      <xdr:row>78</xdr:row>
      <xdr:rowOff>122555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50187"/>
          <a:ext cx="889000" cy="4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17445</xdr:rowOff>
    </xdr:from>
    <xdr:to>
      <xdr:col>45</xdr:col>
      <xdr:colOff>177800</xdr:colOff>
      <xdr:row>78</xdr:row>
      <xdr:rowOff>77087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90545"/>
          <a:ext cx="8890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17445</xdr:rowOff>
    </xdr:from>
    <xdr:to>
      <xdr:col>41</xdr:col>
      <xdr:colOff>50800</xdr:colOff>
      <xdr:row>78</xdr:row>
      <xdr:rowOff>28121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90545"/>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76625</xdr:rowOff>
    </xdr:from>
    <xdr:to>
      <xdr:col>55</xdr:col>
      <xdr:colOff>50800</xdr:colOff>
      <xdr:row>79</xdr:row>
      <xdr:rowOff>6775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163002</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6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71755</xdr:rowOff>
    </xdr:from>
    <xdr:to>
      <xdr:col>50</xdr:col>
      <xdr:colOff>165100</xdr:colOff>
      <xdr:row>79</xdr:row>
      <xdr:rowOff>1905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164482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26287</xdr:rowOff>
    </xdr:from>
    <xdr:to>
      <xdr:col>46</xdr:col>
      <xdr:colOff>38100</xdr:colOff>
      <xdr:row>78</xdr:row>
      <xdr:rowOff>127887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119014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9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138095</xdr:rowOff>
    </xdr:from>
    <xdr:to>
      <xdr:col>41</xdr:col>
      <xdr:colOff>101600</xdr:colOff>
      <xdr:row>78</xdr:row>
      <xdr:rowOff>68245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59372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148771</xdr:rowOff>
    </xdr:from>
    <xdr:to>
      <xdr:col>36</xdr:col>
      <xdr:colOff>165100</xdr:colOff>
      <xdr:row>78</xdr:row>
      <xdr:rowOff>78921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70048</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148518</xdr:rowOff>
    </xdr:from>
    <xdr:to>
      <xdr:col>55</xdr:col>
      <xdr:colOff>0</xdr:colOff>
      <xdr:row>98</xdr:row>
      <xdr:rowOff>102291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79168"/>
          <a:ext cx="838200" cy="1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109917</xdr:rowOff>
    </xdr:from>
    <xdr:to>
      <xdr:col>50</xdr:col>
      <xdr:colOff>114300</xdr:colOff>
      <xdr:row>98</xdr:row>
      <xdr:rowOff>102291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40567"/>
          <a:ext cx="889000" cy="1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109917</xdr:rowOff>
    </xdr:from>
    <xdr:to>
      <xdr:col>45</xdr:col>
      <xdr:colOff>177800</xdr:colOff>
      <xdr:row>98</xdr:row>
      <xdr:rowOff>12485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40567"/>
          <a:ext cx="889000" cy="7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150656</xdr:rowOff>
    </xdr:from>
    <xdr:to>
      <xdr:col>41</xdr:col>
      <xdr:colOff>50800</xdr:colOff>
      <xdr:row>98</xdr:row>
      <xdr:rowOff>12485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781306"/>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97718</xdr:rowOff>
    </xdr:from>
    <xdr:to>
      <xdr:col>55</xdr:col>
      <xdr:colOff>50800</xdr:colOff>
      <xdr:row>98</xdr:row>
      <xdr:rowOff>27868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76145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0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51491</xdr:rowOff>
    </xdr:from>
    <xdr:to>
      <xdr:col>50</xdr:col>
      <xdr:colOff>165100</xdr:colOff>
      <xdr:row>98</xdr:row>
      <xdr:rowOff>153091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144218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59117</xdr:rowOff>
    </xdr:from>
    <xdr:to>
      <xdr:col>46</xdr:col>
      <xdr:colOff>38100</xdr:colOff>
      <xdr:row>97</xdr:row>
      <xdr:rowOff>160717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151844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133135</xdr:rowOff>
    </xdr:from>
    <xdr:to>
      <xdr:col>41</xdr:col>
      <xdr:colOff>101600</xdr:colOff>
      <xdr:row>98</xdr:row>
      <xdr:rowOff>63285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54412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99856</xdr:rowOff>
    </xdr:from>
    <xdr:to>
      <xdr:col>36</xdr:col>
      <xdr:colOff>165100</xdr:colOff>
      <xdr:row>98</xdr:row>
      <xdr:rowOff>30006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21133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56212</xdr:rowOff>
    </xdr:from>
    <xdr:to>
      <xdr:col>85</xdr:col>
      <xdr:colOff>127000</xdr:colOff>
      <xdr:row>76</xdr:row>
      <xdr:rowOff>62074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86412"/>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56212</xdr:rowOff>
    </xdr:from>
    <xdr:to>
      <xdr:col>81</xdr:col>
      <xdr:colOff>50800</xdr:colOff>
      <xdr:row>76</xdr:row>
      <xdr:rowOff>63413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864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52522</xdr:rowOff>
    </xdr:from>
    <xdr:to>
      <xdr:col>76</xdr:col>
      <xdr:colOff>114300</xdr:colOff>
      <xdr:row>76</xdr:row>
      <xdr:rowOff>63413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82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52522</xdr:rowOff>
    </xdr:from>
    <xdr:to>
      <xdr:col>71</xdr:col>
      <xdr:colOff>177800</xdr:colOff>
      <xdr:row>76</xdr:row>
      <xdr:rowOff>58334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8272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11274</xdr:rowOff>
    </xdr:from>
    <xdr:to>
      <xdr:col>85</xdr:col>
      <xdr:colOff>177800</xdr:colOff>
      <xdr:row>76</xdr:row>
      <xdr:rowOff>112874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161151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5412</xdr:rowOff>
    </xdr:from>
    <xdr:to>
      <xdr:col>81</xdr:col>
      <xdr:colOff>101600</xdr:colOff>
      <xdr:row>76</xdr:row>
      <xdr:rowOff>107012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98139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12613</xdr:rowOff>
    </xdr:from>
    <xdr:to>
      <xdr:col>76</xdr:col>
      <xdr:colOff>165100</xdr:colOff>
      <xdr:row>76</xdr:row>
      <xdr:rowOff>114213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105340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1722</xdr:rowOff>
    </xdr:from>
    <xdr:to>
      <xdr:col>72</xdr:col>
      <xdr:colOff>38100</xdr:colOff>
      <xdr:row>76</xdr:row>
      <xdr:rowOff>103322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94449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7534</xdr:rowOff>
    </xdr:from>
    <xdr:to>
      <xdr:col>67</xdr:col>
      <xdr:colOff>101600</xdr:colOff>
      <xdr:row>76</xdr:row>
      <xdr:rowOff>109134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100261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3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2463</xdr:rowOff>
    </xdr:from>
    <xdr:to>
      <xdr:col>85</xdr:col>
      <xdr:colOff>127000</xdr:colOff>
      <xdr:row>98</xdr:row>
      <xdr:rowOff>56604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804563"/>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56604</xdr:rowOff>
    </xdr:from>
    <xdr:to>
      <xdr:col>81</xdr:col>
      <xdr:colOff>50800</xdr:colOff>
      <xdr:row>99</xdr:row>
      <xdr:rowOff>19241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58704"/>
          <a:ext cx="889000" cy="1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144120</xdr:rowOff>
    </xdr:from>
    <xdr:to>
      <xdr:col>76</xdr:col>
      <xdr:colOff>114300</xdr:colOff>
      <xdr:row>99</xdr:row>
      <xdr:rowOff>19241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46220"/>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144120</xdr:rowOff>
    </xdr:from>
    <xdr:to>
      <xdr:col>71</xdr:col>
      <xdr:colOff>177800</xdr:colOff>
      <xdr:row>99</xdr:row>
      <xdr:rowOff>11557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46220"/>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123113</xdr:rowOff>
    </xdr:from>
    <xdr:to>
      <xdr:col>85</xdr:col>
      <xdr:colOff>177800</xdr:colOff>
      <xdr:row>98</xdr:row>
      <xdr:rowOff>53263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101540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5804</xdr:rowOff>
    </xdr:from>
    <xdr:to>
      <xdr:col>81</xdr:col>
      <xdr:colOff>101600</xdr:colOff>
      <xdr:row>98</xdr:row>
      <xdr:rowOff>107404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98531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139891</xdr:rowOff>
    </xdr:from>
    <xdr:to>
      <xdr:col>76</xdr:col>
      <xdr:colOff>165100</xdr:colOff>
      <xdr:row>99</xdr:row>
      <xdr:rowOff>70041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61168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93320</xdr:rowOff>
    </xdr:from>
    <xdr:to>
      <xdr:col>72</xdr:col>
      <xdr:colOff>38100</xdr:colOff>
      <xdr:row>99</xdr:row>
      <xdr:rowOff>23470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14597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132207</xdr:rowOff>
    </xdr:from>
    <xdr:to>
      <xdr:col>67</xdr:col>
      <xdr:colOff>101600</xdr:colOff>
      <xdr:row>99</xdr:row>
      <xdr:rowOff>62357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53484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35184</xdr:rowOff>
    </xdr:from>
    <xdr:to>
      <xdr:col>116</xdr:col>
      <xdr:colOff>63500</xdr:colOff>
      <xdr:row>38</xdr:row>
      <xdr:rowOff>35961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550284"/>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35961</xdr:rowOff>
    </xdr:from>
    <xdr:to>
      <xdr:col>111</xdr:col>
      <xdr:colOff>177800</xdr:colOff>
      <xdr:row>38</xdr:row>
      <xdr:rowOff>37150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55106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37150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52250"/>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156611</xdr:rowOff>
    </xdr:from>
    <xdr:to>
      <xdr:col>112</xdr:col>
      <xdr:colOff>38100</xdr:colOff>
      <xdr:row>38</xdr:row>
      <xdr:rowOff>86761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5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77888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5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157800</xdr:rowOff>
    </xdr:from>
    <xdr:to>
      <xdr:col>107</xdr:col>
      <xdr:colOff>101600</xdr:colOff>
      <xdr:row>38</xdr:row>
      <xdr:rowOff>87950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79077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59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44297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5980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59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40411</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5596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38049</xdr:rowOff>
    </xdr:from>
    <xdr:to>
      <xdr:col>102</xdr:col>
      <xdr:colOff>114300</xdr:colOff>
      <xdr:row>59</xdr:row>
      <xdr:rowOff>40411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5359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161061</xdr:rowOff>
    </xdr:from>
    <xdr:to>
      <xdr:col>102</xdr:col>
      <xdr:colOff>165100</xdr:colOff>
      <xdr:row>59</xdr:row>
      <xdr:rowOff>91211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82338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158699</xdr:rowOff>
    </xdr:from>
    <xdr:to>
      <xdr:col>98</xdr:col>
      <xdr:colOff>38100</xdr:colOff>
      <xdr:row>59</xdr:row>
      <xdr:rowOff>88849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79976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115994</xdr:rowOff>
    </xdr:from>
    <xdr:to>
      <xdr:col>116</xdr:col>
      <xdr:colOff>63500</xdr:colOff>
      <xdr:row>77</xdr:row>
      <xdr:rowOff>14884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46194"/>
          <a:ext cx="8382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14884</xdr:rowOff>
    </xdr:from>
    <xdr:to>
      <xdr:col>111</xdr:col>
      <xdr:colOff>177800</xdr:colOff>
      <xdr:row>77</xdr:row>
      <xdr:rowOff>66342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16534"/>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66342</xdr:rowOff>
    </xdr:from>
    <xdr:to>
      <xdr:col>107</xdr:col>
      <xdr:colOff>50800</xdr:colOff>
      <xdr:row>77</xdr:row>
      <xdr:rowOff>73658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6799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121366</xdr:rowOff>
    </xdr:from>
    <xdr:to>
      <xdr:col>102</xdr:col>
      <xdr:colOff>114300</xdr:colOff>
      <xdr:row>77</xdr:row>
      <xdr:rowOff>73658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80116"/>
          <a:ext cx="889000" cy="2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65194</xdr:rowOff>
    </xdr:from>
    <xdr:to>
      <xdr:col>116</xdr:col>
      <xdr:colOff>114300</xdr:colOff>
      <xdr:row>76</xdr:row>
      <xdr:rowOff>166794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43621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135534</xdr:rowOff>
    </xdr:from>
    <xdr:to>
      <xdr:col>112</xdr:col>
      <xdr:colOff>38100</xdr:colOff>
      <xdr:row>77</xdr:row>
      <xdr:rowOff>65684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56811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15542</xdr:rowOff>
    </xdr:from>
    <xdr:to>
      <xdr:col>107</xdr:col>
      <xdr:colOff>101600</xdr:colOff>
      <xdr:row>77</xdr:row>
      <xdr:rowOff>117142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108269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22858</xdr:rowOff>
    </xdr:from>
    <xdr:to>
      <xdr:col>102</xdr:col>
      <xdr:colOff>165100</xdr:colOff>
      <xdr:row>77</xdr:row>
      <xdr:rowOff>124458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115585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70566</xdr:rowOff>
    </xdr:from>
    <xdr:to>
      <xdr:col>98</xdr:col>
      <xdr:colOff>38100</xdr:colOff>
      <xdr:row>76</xdr:row>
      <xdr:rowOff>716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17243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7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額において最も大きい住民一人当たりのコストは前年度に引き続き扶助費であるが、前年度から１１，５７９円の減少（▲１１．７％）となった。減少となった主な要因は、児童手当扶助費の減少や住民税非課税世帯等臨時特別給付金給付事業の減少、子育て世帯臨時特別給付金給付事業の減少などが挙げられる。扶助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令和２、３年度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類似団体平均と比較した場合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水準で推移していたが、令和４年度については上回る結果となった。</a:t>
          </a:r>
          <a:endParaRPr lang="ja-JP" altLang="ja-JP" sz="1400">
            <a:effectLst/>
          </a:endParaRPr>
        </a:p>
        <a:p>
          <a:r>
            <a:rPr kumimoji="1" lang="ja-JP" altLang="ja-JP" sz="1100">
              <a:solidFill>
                <a:schemeClr val="dk1"/>
              </a:solidFill>
              <a:effectLst/>
              <a:latin typeface="+mn-lt"/>
              <a:ea typeface="+mn-ea"/>
              <a:cs typeface="+mn-cs"/>
            </a:rPr>
            <a:t>　普通建設事業費（うち更新整備）についてはスマート街路灯整備事業の実施や、校庭貯留施設整備工事の実施などにより前年度から７，６６９千円の増加（＋４２．７％）となった。</a:t>
          </a:r>
          <a:endParaRPr lang="ja-JP" altLang="ja-JP" sz="1400">
            <a:effectLst/>
          </a:endParaRPr>
        </a:p>
        <a:p>
          <a:r>
            <a:rPr kumimoji="1" lang="ja-JP" altLang="ja-JP" sz="1100">
              <a:solidFill>
                <a:schemeClr val="dk1"/>
              </a:solidFill>
              <a:effectLst/>
              <a:latin typeface="+mn-lt"/>
              <a:ea typeface="+mn-ea"/>
              <a:cs typeface="+mn-cs"/>
            </a:rPr>
            <a:t>　物件費は、令和４年度にキャシュレス決済ポイント還元事業の実施や、窓口業務改善事業にかかるシステム導入費の発生等により、前年度から３，７４１円増加（＋３．０％）となった。</a:t>
          </a:r>
          <a:endParaRPr lang="ja-JP" altLang="ja-JP" sz="1400">
            <a:effectLst/>
          </a:endParaRPr>
        </a:p>
        <a:p>
          <a:r>
            <a:rPr kumimoji="1" lang="ja-JP" altLang="ja-JP" sz="1100">
              <a:solidFill>
                <a:schemeClr val="dk1"/>
              </a:solidFill>
              <a:effectLst/>
              <a:latin typeface="+mn-lt"/>
              <a:ea typeface="+mn-ea"/>
              <a:cs typeface="+mn-cs"/>
            </a:rPr>
            <a:t>　全ての性質において類似団体平均値を下回る結果となったが、今後、中長期的には扶助費をはじめとする社会保障関係経費の増加が見込まれるほか、公共施設の老朽化対策の本格化により維持補修費や普通建設事業費の増加も見込まれるため、事務事業の見直しや経常経費の削減を更に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141986</xdr:rowOff>
    </xdr:from>
    <xdr:to>
      <xdr:col>24</xdr:col>
      <xdr:colOff>63500</xdr:colOff>
      <xdr:row>36</xdr:row>
      <xdr:rowOff>40031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2736"/>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163017</xdr:rowOff>
    </xdr:from>
    <xdr:to>
      <xdr:col>19</xdr:col>
      <xdr:colOff>177800</xdr:colOff>
      <xdr:row>36</xdr:row>
      <xdr:rowOff>40031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376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157988</xdr:rowOff>
    </xdr:from>
    <xdr:to>
      <xdr:col>15</xdr:col>
      <xdr:colOff>50800</xdr:colOff>
      <xdr:row>35</xdr:row>
      <xdr:rowOff>163017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87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118212</xdr:rowOff>
    </xdr:from>
    <xdr:to>
      <xdr:col>10</xdr:col>
      <xdr:colOff>114300</xdr:colOff>
      <xdr:row>35</xdr:row>
      <xdr:rowOff>157988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896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91186</xdr:rowOff>
    </xdr:from>
    <xdr:to>
      <xdr:col>24</xdr:col>
      <xdr:colOff>114300</xdr:colOff>
      <xdr:row>36</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69613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160681</xdr:rowOff>
    </xdr:from>
    <xdr:to>
      <xdr:col>20</xdr:col>
      <xdr:colOff>38100</xdr:colOff>
      <xdr:row>36</xdr:row>
      <xdr:rowOff>90831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81958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112217</xdr:rowOff>
    </xdr:from>
    <xdr:to>
      <xdr:col>15</xdr:col>
      <xdr:colOff>101600</xdr:colOff>
      <xdr:row>36</xdr:row>
      <xdr:rowOff>42367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33494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107188</xdr:rowOff>
    </xdr:from>
    <xdr:to>
      <xdr:col>10</xdr:col>
      <xdr:colOff>165100</xdr:colOff>
      <xdr:row>36</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28465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67412</xdr:rowOff>
    </xdr:from>
    <xdr:to>
      <xdr:col>6</xdr:col>
      <xdr:colOff>38100</xdr:colOff>
      <xdr:row>35</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56688</xdr:rowOff>
    </xdr:from>
    <xdr:to>
      <xdr:col>24</xdr:col>
      <xdr:colOff>63500</xdr:colOff>
      <xdr:row>57</xdr:row>
      <xdr:rowOff>83083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9338"/>
          <a:ext cx="838200" cy="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136100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94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28471</xdr:rowOff>
    </xdr:from>
    <xdr:to>
      <xdr:col>19</xdr:col>
      <xdr:colOff>177800</xdr:colOff>
      <xdr:row>57</xdr:row>
      <xdr:rowOff>83083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15321"/>
          <a:ext cx="889000" cy="7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71338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2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28471</xdr:rowOff>
    </xdr:from>
    <xdr:to>
      <xdr:col>15</xdr:col>
      <xdr:colOff>50800</xdr:colOff>
      <xdr:row>57</xdr:row>
      <xdr:rowOff>118372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15321"/>
          <a:ext cx="889000" cy="77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118372</xdr:rowOff>
    </xdr:from>
    <xdr:to>
      <xdr:col>10</xdr:col>
      <xdr:colOff>114300</xdr:colOff>
      <xdr:row>57</xdr:row>
      <xdr:rowOff>156487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1022"/>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5888</xdr:rowOff>
    </xdr:from>
    <xdr:to>
      <xdr:col>24</xdr:col>
      <xdr:colOff>114300</xdr:colOff>
      <xdr:row>57</xdr:row>
      <xdr:rowOff>107488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92265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32283</xdr:rowOff>
    </xdr:from>
    <xdr:to>
      <xdr:col>20</xdr:col>
      <xdr:colOff>38100</xdr:colOff>
      <xdr:row>57</xdr:row>
      <xdr:rowOff>133883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125010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149121</xdr:rowOff>
    </xdr:from>
    <xdr:to>
      <xdr:col>15</xdr:col>
      <xdr:colOff>101600</xdr:colOff>
      <xdr:row>53</xdr:row>
      <xdr:rowOff>79271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70398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5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67572</xdr:rowOff>
    </xdr:from>
    <xdr:to>
      <xdr:col>10</xdr:col>
      <xdr:colOff>165100</xdr:colOff>
      <xdr:row>57</xdr:row>
      <xdr:rowOff>169172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160299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105687</xdr:rowOff>
    </xdr:from>
    <xdr:to>
      <xdr:col>6</xdr:col>
      <xdr:colOff>38100</xdr:colOff>
      <xdr:row>58</xdr:row>
      <xdr:rowOff>35837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26964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61988</xdr:rowOff>
    </xdr:from>
    <xdr:to>
      <xdr:col>24</xdr:col>
      <xdr:colOff>63500</xdr:colOff>
      <xdr:row>76</xdr:row>
      <xdr:rowOff>130454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2188"/>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61988</xdr:rowOff>
    </xdr:from>
    <xdr:to>
      <xdr:col>19</xdr:col>
      <xdr:colOff>177800</xdr:colOff>
      <xdr:row>78</xdr:row>
      <xdr:rowOff>29032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2188"/>
          <a:ext cx="889000" cy="3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3163</xdr:rowOff>
    </xdr:from>
    <xdr:to>
      <xdr:col>15</xdr:col>
      <xdr:colOff>50800</xdr:colOff>
      <xdr:row>78</xdr:row>
      <xdr:rowOff>29032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76263"/>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3163</xdr:rowOff>
    </xdr:from>
    <xdr:to>
      <xdr:col>10</xdr:col>
      <xdr:colOff>114300</xdr:colOff>
      <xdr:row>78</xdr:row>
      <xdr:rowOff>113691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6263"/>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79654</xdr:rowOff>
    </xdr:from>
    <xdr:to>
      <xdr:col>24</xdr:col>
      <xdr:colOff>114300</xdr:colOff>
      <xdr:row>77</xdr:row>
      <xdr:rowOff>9804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58081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11188</xdr:rowOff>
    </xdr:from>
    <xdr:to>
      <xdr:col>20</xdr:col>
      <xdr:colOff>38100</xdr:colOff>
      <xdr:row>76</xdr:row>
      <xdr:rowOff>112788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103915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149682</xdr:rowOff>
    </xdr:from>
    <xdr:to>
      <xdr:col>15</xdr:col>
      <xdr:colOff>101600</xdr:colOff>
      <xdr:row>78</xdr:row>
      <xdr:rowOff>79832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70959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123813</xdr:rowOff>
    </xdr:from>
    <xdr:to>
      <xdr:col>10</xdr:col>
      <xdr:colOff>165100</xdr:colOff>
      <xdr:row>78</xdr:row>
      <xdr:rowOff>53963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45090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62891</xdr:rowOff>
    </xdr:from>
    <xdr:to>
      <xdr:col>6</xdr:col>
      <xdr:colOff>38100</xdr:colOff>
      <xdr:row>78</xdr:row>
      <xdr:rowOff>164491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155618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165799</xdr:rowOff>
    </xdr:from>
    <xdr:to>
      <xdr:col>24</xdr:col>
      <xdr:colOff>63500</xdr:colOff>
      <xdr:row>97</xdr:row>
      <xdr:rowOff>138309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24999"/>
          <a:ext cx="8382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138309</xdr:rowOff>
    </xdr:from>
    <xdr:to>
      <xdr:col>19</xdr:col>
      <xdr:colOff>177800</xdr:colOff>
      <xdr:row>98</xdr:row>
      <xdr:rowOff>152769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8959"/>
          <a:ext cx="889000" cy="18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152769</xdr:rowOff>
    </xdr:from>
    <xdr:to>
      <xdr:col>15</xdr:col>
      <xdr:colOff>50800</xdr:colOff>
      <xdr:row>98</xdr:row>
      <xdr:rowOff>163798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54869"/>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163798</xdr:rowOff>
    </xdr:from>
    <xdr:to>
      <xdr:col>10</xdr:col>
      <xdr:colOff>114300</xdr:colOff>
      <xdr:row>99</xdr:row>
      <xdr:rowOff>25381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5898"/>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114999</xdr:rowOff>
    </xdr:from>
    <xdr:to>
      <xdr:col>24</xdr:col>
      <xdr:colOff>114300</xdr:colOff>
      <xdr:row>97</xdr:row>
      <xdr:rowOff>45149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93426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87509</xdr:rowOff>
    </xdr:from>
    <xdr:to>
      <xdr:col>20</xdr:col>
      <xdr:colOff>38100</xdr:colOff>
      <xdr:row>98</xdr:row>
      <xdr:rowOff>17659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101969</xdr:rowOff>
    </xdr:from>
    <xdr:to>
      <xdr:col>15</xdr:col>
      <xdr:colOff>101600</xdr:colOff>
      <xdr:row>99</xdr:row>
      <xdr:rowOff>32119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23246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112998</xdr:rowOff>
    </xdr:from>
    <xdr:to>
      <xdr:col>10</xdr:col>
      <xdr:colOff>165100</xdr:colOff>
      <xdr:row>99</xdr:row>
      <xdr:rowOff>43148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34275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146031</xdr:rowOff>
    </xdr:from>
    <xdr:to>
      <xdr:col>6</xdr:col>
      <xdr:colOff>38100</xdr:colOff>
      <xdr:row>99</xdr:row>
      <xdr:rowOff>76181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67308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21590</xdr:rowOff>
    </xdr:from>
    <xdr:to>
      <xdr:col>55</xdr:col>
      <xdr:colOff>0</xdr:colOff>
      <xdr:row>39</xdr:row>
      <xdr:rowOff>22123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0814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15342</xdr:rowOff>
    </xdr:from>
    <xdr:to>
      <xdr:col>50</xdr:col>
      <xdr:colOff>114300</xdr:colOff>
      <xdr:row>39</xdr:row>
      <xdr:rowOff>22123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0189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13894</xdr:rowOff>
    </xdr:from>
    <xdr:to>
      <xdr:col>45</xdr:col>
      <xdr:colOff>177800</xdr:colOff>
      <xdr:row>39</xdr:row>
      <xdr:rowOff>15342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044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12979</xdr:rowOff>
    </xdr:from>
    <xdr:to>
      <xdr:col>41</xdr:col>
      <xdr:colOff>50800</xdr:colOff>
      <xdr:row>39</xdr:row>
      <xdr:rowOff>13894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9952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142240</xdr:rowOff>
    </xdr:from>
    <xdr:to>
      <xdr:col>55</xdr:col>
      <xdr:colOff>50800</xdr:colOff>
      <xdr:row>39</xdr:row>
      <xdr:rowOff>72390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57167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142773</xdr:rowOff>
    </xdr:from>
    <xdr:to>
      <xdr:col>50</xdr:col>
      <xdr:colOff>165100</xdr:colOff>
      <xdr:row>39</xdr:row>
      <xdr:rowOff>72923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64050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135992</xdr:rowOff>
    </xdr:from>
    <xdr:to>
      <xdr:col>46</xdr:col>
      <xdr:colOff>38100</xdr:colOff>
      <xdr:row>39</xdr:row>
      <xdr:rowOff>66142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57269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4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134544</xdr:rowOff>
    </xdr:from>
    <xdr:to>
      <xdr:col>41</xdr:col>
      <xdr:colOff>101600</xdr:colOff>
      <xdr:row>39</xdr:row>
      <xdr:rowOff>64694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133629</xdr:rowOff>
    </xdr:from>
    <xdr:to>
      <xdr:col>36</xdr:col>
      <xdr:colOff>165100</xdr:colOff>
      <xdr:row>39</xdr:row>
      <xdr:rowOff>63779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54906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4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16566</xdr:rowOff>
    </xdr:from>
    <xdr:to>
      <xdr:col>55</xdr:col>
      <xdr:colOff>0</xdr:colOff>
      <xdr:row>59</xdr:row>
      <xdr:rowOff>23179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2116"/>
          <a:ext cx="8382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16566</xdr:rowOff>
    </xdr:from>
    <xdr:to>
      <xdr:col>50</xdr:col>
      <xdr:colOff>114300</xdr:colOff>
      <xdr:row>59</xdr:row>
      <xdr:rowOff>27718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2116"/>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21171</xdr:rowOff>
    </xdr:from>
    <xdr:to>
      <xdr:col>45</xdr:col>
      <xdr:colOff>177800</xdr:colOff>
      <xdr:row>59</xdr:row>
      <xdr:rowOff>27718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6721"/>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21171</xdr:rowOff>
    </xdr:from>
    <xdr:to>
      <xdr:col>41</xdr:col>
      <xdr:colOff>50800</xdr:colOff>
      <xdr:row>59</xdr:row>
      <xdr:rowOff>21922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672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143829</xdr:rowOff>
    </xdr:from>
    <xdr:to>
      <xdr:col>55</xdr:col>
      <xdr:colOff>50800</xdr:colOff>
      <xdr:row>59</xdr:row>
      <xdr:rowOff>73979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58756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137216</xdr:rowOff>
    </xdr:from>
    <xdr:to>
      <xdr:col>50</xdr:col>
      <xdr:colOff>165100</xdr:colOff>
      <xdr:row>59</xdr:row>
      <xdr:rowOff>67366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58493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148368</xdr:rowOff>
    </xdr:from>
    <xdr:to>
      <xdr:col>46</xdr:col>
      <xdr:colOff>38100</xdr:colOff>
      <xdr:row>59</xdr:row>
      <xdr:rowOff>78518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69645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141821</xdr:rowOff>
    </xdr:from>
    <xdr:to>
      <xdr:col>41</xdr:col>
      <xdr:colOff>101600</xdr:colOff>
      <xdr:row>59</xdr:row>
      <xdr:rowOff>71971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63098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142572</xdr:rowOff>
    </xdr:from>
    <xdr:to>
      <xdr:col>36</xdr:col>
      <xdr:colOff>165100</xdr:colOff>
      <xdr:row>59</xdr:row>
      <xdr:rowOff>72722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63849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57919</xdr:rowOff>
    </xdr:from>
    <xdr:to>
      <xdr:col>55</xdr:col>
      <xdr:colOff>0</xdr:colOff>
      <xdr:row>78</xdr:row>
      <xdr:rowOff>87618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1019"/>
          <a:ext cx="8382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53136</xdr:rowOff>
    </xdr:from>
    <xdr:to>
      <xdr:col>50</xdr:col>
      <xdr:colOff>114300</xdr:colOff>
      <xdr:row>78</xdr:row>
      <xdr:rowOff>87618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26236"/>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53136</xdr:rowOff>
    </xdr:from>
    <xdr:to>
      <xdr:col>45</xdr:col>
      <xdr:colOff>177800</xdr:colOff>
      <xdr:row>78</xdr:row>
      <xdr:rowOff>89522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623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89522</xdr:rowOff>
    </xdr:from>
    <xdr:to>
      <xdr:col>41</xdr:col>
      <xdr:colOff>50800</xdr:colOff>
      <xdr:row>78</xdr:row>
      <xdr:rowOff>128860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62622"/>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7119</xdr:rowOff>
    </xdr:from>
    <xdr:to>
      <xdr:col>55</xdr:col>
      <xdr:colOff>50800</xdr:colOff>
      <xdr:row>78</xdr:row>
      <xdr:rowOff>108719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93496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36818</xdr:rowOff>
    </xdr:from>
    <xdr:to>
      <xdr:col>50</xdr:col>
      <xdr:colOff>165100</xdr:colOff>
      <xdr:row>78</xdr:row>
      <xdr:rowOff>138418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129545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2336</xdr:rowOff>
    </xdr:from>
    <xdr:to>
      <xdr:col>46</xdr:col>
      <xdr:colOff>38100</xdr:colOff>
      <xdr:row>78</xdr:row>
      <xdr:rowOff>103936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95063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38722</xdr:rowOff>
    </xdr:from>
    <xdr:to>
      <xdr:col>41</xdr:col>
      <xdr:colOff>101600</xdr:colOff>
      <xdr:row>78</xdr:row>
      <xdr:rowOff>140322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131449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78060</xdr:rowOff>
    </xdr:from>
    <xdr:to>
      <xdr:col>36</xdr:col>
      <xdr:colOff>165100</xdr:colOff>
      <xdr:row>79</xdr:row>
      <xdr:rowOff>8210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170787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55194</xdr:rowOff>
    </xdr:from>
    <xdr:to>
      <xdr:col>55</xdr:col>
      <xdr:colOff>0</xdr:colOff>
      <xdr:row>98</xdr:row>
      <xdr:rowOff>4178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5844"/>
          <a:ext cx="838200" cy="1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66320</xdr:rowOff>
    </xdr:from>
    <xdr:to>
      <xdr:col>50</xdr:col>
      <xdr:colOff>114300</xdr:colOff>
      <xdr:row>98</xdr:row>
      <xdr:rowOff>4178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96970"/>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37440</xdr:rowOff>
    </xdr:from>
    <xdr:to>
      <xdr:col>45</xdr:col>
      <xdr:colOff>177800</xdr:colOff>
      <xdr:row>97</xdr:row>
      <xdr:rowOff>66320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68090"/>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36373</xdr:rowOff>
    </xdr:from>
    <xdr:to>
      <xdr:col>41</xdr:col>
      <xdr:colOff>50800</xdr:colOff>
      <xdr:row>97</xdr:row>
      <xdr:rowOff>37440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6702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4394</xdr:rowOff>
    </xdr:from>
    <xdr:to>
      <xdr:col>55</xdr:col>
      <xdr:colOff>50800</xdr:colOff>
      <xdr:row>97</xdr:row>
      <xdr:rowOff>105994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154271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124828</xdr:rowOff>
    </xdr:from>
    <xdr:to>
      <xdr:col>50</xdr:col>
      <xdr:colOff>165100</xdr:colOff>
      <xdr:row>98</xdr:row>
      <xdr:rowOff>54978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46105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15520</xdr:rowOff>
    </xdr:from>
    <xdr:to>
      <xdr:col>46</xdr:col>
      <xdr:colOff>38100</xdr:colOff>
      <xdr:row>97</xdr:row>
      <xdr:rowOff>117120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108247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158090</xdr:rowOff>
    </xdr:from>
    <xdr:to>
      <xdr:col>41</xdr:col>
      <xdr:colOff>101600</xdr:colOff>
      <xdr:row>97</xdr:row>
      <xdr:rowOff>88240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79367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157023</xdr:rowOff>
    </xdr:from>
    <xdr:to>
      <xdr:col>36</xdr:col>
      <xdr:colOff>165100</xdr:colOff>
      <xdr:row>97</xdr:row>
      <xdr:rowOff>87173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78300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27115</xdr:rowOff>
    </xdr:from>
    <xdr:to>
      <xdr:col>85</xdr:col>
      <xdr:colOff>127000</xdr:colOff>
      <xdr:row>37</xdr:row>
      <xdr:rowOff>33915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70765"/>
          <a:ext cx="8382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33915</xdr:rowOff>
    </xdr:from>
    <xdr:to>
      <xdr:col>81</xdr:col>
      <xdr:colOff>50800</xdr:colOff>
      <xdr:row>37</xdr:row>
      <xdr:rowOff>42602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75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42602</xdr:rowOff>
    </xdr:from>
    <xdr:to>
      <xdr:col>76</xdr:col>
      <xdr:colOff>114300</xdr:colOff>
      <xdr:row>37</xdr:row>
      <xdr:rowOff>71349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6252"/>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13456</xdr:rowOff>
    </xdr:from>
    <xdr:to>
      <xdr:col>71</xdr:col>
      <xdr:colOff>177800</xdr:colOff>
      <xdr:row>37</xdr:row>
      <xdr:rowOff>71349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7106"/>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147765</xdr:rowOff>
    </xdr:from>
    <xdr:to>
      <xdr:col>85</xdr:col>
      <xdr:colOff>177800</xdr:colOff>
      <xdr:row>37</xdr:row>
      <xdr:rowOff>77915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126192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154565</xdr:rowOff>
    </xdr:from>
    <xdr:to>
      <xdr:col>81</xdr:col>
      <xdr:colOff>101600</xdr:colOff>
      <xdr:row>37</xdr:row>
      <xdr:rowOff>84715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75842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163252</xdr:rowOff>
    </xdr:from>
    <xdr:to>
      <xdr:col>76</xdr:col>
      <xdr:colOff>165100</xdr:colOff>
      <xdr:row>37</xdr:row>
      <xdr:rowOff>93402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84529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20549</xdr:rowOff>
    </xdr:from>
    <xdr:to>
      <xdr:col>72</xdr:col>
      <xdr:colOff>38100</xdr:colOff>
      <xdr:row>37</xdr:row>
      <xdr:rowOff>122149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113276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134106</xdr:rowOff>
    </xdr:from>
    <xdr:to>
      <xdr:col>67</xdr:col>
      <xdr:colOff>101600</xdr:colOff>
      <xdr:row>37</xdr:row>
      <xdr:rowOff>64256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55383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150101</xdr:rowOff>
    </xdr:from>
    <xdr:to>
      <xdr:col>85</xdr:col>
      <xdr:colOff>127000</xdr:colOff>
      <xdr:row>58</xdr:row>
      <xdr:rowOff>151511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94201"/>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139344</xdr:rowOff>
    </xdr:from>
    <xdr:to>
      <xdr:col>81</xdr:col>
      <xdr:colOff>50800</xdr:colOff>
      <xdr:row>58</xdr:row>
      <xdr:rowOff>151511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83444"/>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134391</xdr:rowOff>
    </xdr:from>
    <xdr:to>
      <xdr:col>76</xdr:col>
      <xdr:colOff>114300</xdr:colOff>
      <xdr:row>58</xdr:row>
      <xdr:rowOff>139344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7849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134391</xdr:rowOff>
    </xdr:from>
    <xdr:to>
      <xdr:col>71</xdr:col>
      <xdr:colOff>177800</xdr:colOff>
      <xdr:row>58</xdr:row>
      <xdr:rowOff>137960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78491"/>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99301</xdr:rowOff>
    </xdr:from>
    <xdr:to>
      <xdr:col>85</xdr:col>
      <xdr:colOff>177800</xdr:colOff>
      <xdr:row>59</xdr:row>
      <xdr:rowOff>29451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14228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100711</xdr:rowOff>
    </xdr:from>
    <xdr:to>
      <xdr:col>81</xdr:col>
      <xdr:colOff>101600</xdr:colOff>
      <xdr:row>59</xdr:row>
      <xdr:rowOff>30861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21988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88544</xdr:rowOff>
    </xdr:from>
    <xdr:to>
      <xdr:col>76</xdr:col>
      <xdr:colOff>165100</xdr:colOff>
      <xdr:row>59</xdr:row>
      <xdr:rowOff>18694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9821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83591</xdr:rowOff>
    </xdr:from>
    <xdr:to>
      <xdr:col>72</xdr:col>
      <xdr:colOff>38100</xdr:colOff>
      <xdr:row>59</xdr:row>
      <xdr:rowOff>13741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87160</xdr:rowOff>
    </xdr:from>
    <xdr:to>
      <xdr:col>67</xdr:col>
      <xdr:colOff>101600</xdr:colOff>
      <xdr:row>59</xdr:row>
      <xdr:rowOff>17310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56212</xdr:rowOff>
    </xdr:from>
    <xdr:to>
      <xdr:col>85</xdr:col>
      <xdr:colOff>127000</xdr:colOff>
      <xdr:row>96</xdr:row>
      <xdr:rowOff>62074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15412"/>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56212</xdr:rowOff>
    </xdr:from>
    <xdr:to>
      <xdr:col>81</xdr:col>
      <xdr:colOff>50800</xdr:colOff>
      <xdr:row>96</xdr:row>
      <xdr:rowOff>63413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154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52522</xdr:rowOff>
    </xdr:from>
    <xdr:to>
      <xdr:col>76</xdr:col>
      <xdr:colOff>114300</xdr:colOff>
      <xdr:row>96</xdr:row>
      <xdr:rowOff>63413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11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52522</xdr:rowOff>
    </xdr:from>
    <xdr:to>
      <xdr:col>71</xdr:col>
      <xdr:colOff>177800</xdr:colOff>
      <xdr:row>96</xdr:row>
      <xdr:rowOff>58334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1172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11274</xdr:rowOff>
    </xdr:from>
    <xdr:to>
      <xdr:col>85</xdr:col>
      <xdr:colOff>177800</xdr:colOff>
      <xdr:row>96</xdr:row>
      <xdr:rowOff>112874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161151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5412</xdr:rowOff>
    </xdr:from>
    <xdr:to>
      <xdr:col>81</xdr:col>
      <xdr:colOff>101600</xdr:colOff>
      <xdr:row>96</xdr:row>
      <xdr:rowOff>107012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98139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12613</xdr:rowOff>
    </xdr:from>
    <xdr:to>
      <xdr:col>76</xdr:col>
      <xdr:colOff>165100</xdr:colOff>
      <xdr:row>96</xdr:row>
      <xdr:rowOff>114213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105340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1722</xdr:rowOff>
    </xdr:from>
    <xdr:to>
      <xdr:col>72</xdr:col>
      <xdr:colOff>38100</xdr:colOff>
      <xdr:row>96</xdr:row>
      <xdr:rowOff>103322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94449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7534</xdr:rowOff>
    </xdr:from>
    <xdr:to>
      <xdr:col>67</xdr:col>
      <xdr:colOff>101600</xdr:colOff>
      <xdr:row>96</xdr:row>
      <xdr:rowOff>109134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100261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令和４年度決算額において最も大きい住民一人当たりコストは民生費だが、令和３年度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実施した子育て世帯臨時特別給付金給付事業や住民税非課税世帯等臨時特別給付金給付事業の終了などにより前年度から５，３９１円の減少（▲３．４％）となっている。</a:t>
          </a:r>
          <a:endParaRPr lang="ja-JP" altLang="ja-JP" sz="1400">
            <a:effectLst/>
          </a:endParaRPr>
        </a:p>
        <a:p>
          <a:r>
            <a:rPr kumimoji="1" lang="ja-JP" altLang="ja-JP" sz="1100">
              <a:solidFill>
                <a:schemeClr val="dk1"/>
              </a:solidFill>
              <a:effectLst/>
              <a:latin typeface="+mn-lt"/>
              <a:ea typeface="+mn-ea"/>
              <a:cs typeface="+mn-cs"/>
            </a:rPr>
            <a:t>　次に金額が大きいものは総務費であるが、令和４年度は新規で公共施設整備基金への積立を実施したことや、生活路線バス運行事業補助金が増加したことなどにより３，４６４円の増加（＋８．０％）となった。</a:t>
          </a:r>
          <a:endParaRPr lang="ja-JP" altLang="ja-JP" sz="1400">
            <a:effectLst/>
          </a:endParaRPr>
        </a:p>
        <a:p>
          <a:r>
            <a:rPr kumimoji="1" lang="ja-JP" altLang="ja-JP" sz="1100">
              <a:solidFill>
                <a:schemeClr val="dk1"/>
              </a:solidFill>
              <a:effectLst/>
              <a:latin typeface="+mn-lt"/>
              <a:ea typeface="+mn-ea"/>
              <a:cs typeface="+mn-cs"/>
            </a:rPr>
            <a:t>　また、衛生費については、物価高騰対策による水道基本料金無償化実施のための繰出金の増加や、ごみ処理施設整備基金の積立金の増加などにより７，５５７円増加（＋１８．６％）となり</a:t>
          </a:r>
          <a:r>
            <a:rPr kumimoji="1" lang="ja-JP" altLang="en-US" sz="1100">
              <a:solidFill>
                <a:schemeClr val="dk1"/>
              </a:solidFill>
              <a:effectLst/>
              <a:latin typeface="+mn-lt"/>
              <a:ea typeface="+mn-ea"/>
              <a:cs typeface="+mn-cs"/>
            </a:rPr>
            <a:t>４０，０００</a:t>
          </a:r>
          <a:r>
            <a:rPr kumimoji="1" lang="ja-JP" altLang="ja-JP" sz="1100">
              <a:solidFill>
                <a:schemeClr val="dk1"/>
              </a:solidFill>
              <a:effectLst/>
              <a:latin typeface="+mn-lt"/>
              <a:ea typeface="+mn-ea"/>
              <a:cs typeface="+mn-cs"/>
            </a:rPr>
            <a:t>円を超える金額となった。</a:t>
          </a:r>
          <a:endParaRPr lang="ja-JP" altLang="ja-JP" sz="1400">
            <a:effectLst/>
          </a:endParaRPr>
        </a:p>
        <a:p>
          <a:r>
            <a:rPr kumimoji="1" lang="ja-JP" altLang="ja-JP" sz="1100">
              <a:solidFill>
                <a:schemeClr val="dk1"/>
              </a:solidFill>
              <a:effectLst/>
              <a:latin typeface="+mn-lt"/>
              <a:ea typeface="+mn-ea"/>
              <a:cs typeface="+mn-cs"/>
            </a:rPr>
            <a:t>　全ての目的において類似団体平均値を下回って推移を続けているが、今後も限られた財源を有効に活用するため、事業の選択と集中を徹底することにより、持続可能な財政運営に努めていく。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令和４年度の実質収支では市税については前年度並み</a:t>
          </a:r>
          <a:r>
            <a:rPr kumimoji="1" lang="ja-JP" altLang="en-US" sz="1100">
              <a:solidFill>
                <a:schemeClr val="dk1"/>
              </a:solidFill>
              <a:effectLst/>
              <a:latin typeface="+mn-lt"/>
              <a:ea typeface="+mn-ea"/>
              <a:cs typeface="+mn-cs"/>
            </a:rPr>
            <a:t>、交付税については増加し</a:t>
          </a:r>
          <a:r>
            <a:rPr kumimoji="1" lang="ja-JP" altLang="ja-JP" sz="1100">
              <a:solidFill>
                <a:schemeClr val="dk1"/>
              </a:solidFill>
              <a:effectLst/>
              <a:latin typeface="+mn-lt"/>
              <a:ea typeface="+mn-ea"/>
              <a:cs typeface="+mn-cs"/>
            </a:rPr>
            <a:t>たものの、臨時財政対策債の減少や、新型コロナウイルス対策及び物価高騰対策に要する費用の増加などにより前年度と比較した場合の実質収支は０．２６ポイントの減少となった。</a:t>
          </a:r>
          <a:endParaRPr lang="ja-JP" altLang="ja-JP" sz="1400">
            <a:effectLst/>
          </a:endParaRPr>
        </a:p>
        <a:p>
          <a:r>
            <a:rPr kumimoji="1" lang="ja-JP" altLang="ja-JP" sz="1100">
              <a:solidFill>
                <a:schemeClr val="dk1"/>
              </a:solidFill>
              <a:effectLst/>
              <a:latin typeface="+mn-lt"/>
              <a:ea typeface="+mn-ea"/>
              <a:cs typeface="+mn-cs"/>
            </a:rPr>
            <a:t>　また、財政調整基金の標準財政規模比は、後年度の財源不足に備え１．５億円を積立てたことにより上昇</a:t>
          </a:r>
          <a:r>
            <a:rPr kumimoji="1" lang="ja-JP" altLang="en-US"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今後も将来負担を見据えた計画的な財政運営により収支の均衡を図るとともに、災害等の突発的な財政需要にも対応できるよう、決算剰余金の状況に応じて財政調整基金へ積立てていく。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各年度とも全会計で赤字を生じていない。</a:t>
          </a:r>
          <a:endParaRPr lang="ja-JP" altLang="ja-JP" sz="1400">
            <a:effectLst/>
          </a:endParaRPr>
        </a:p>
        <a:p>
          <a:r>
            <a:rPr kumimoji="1" lang="ja-JP" altLang="ja-JP" sz="1100">
              <a:solidFill>
                <a:schemeClr val="dk1"/>
              </a:solidFill>
              <a:effectLst/>
              <a:latin typeface="+mn-lt"/>
              <a:ea typeface="+mn-ea"/>
              <a:cs typeface="+mn-cs"/>
            </a:rPr>
            <a:t>　令和４年度は、一般会計、水道事業会計、公共下水道事業会計において黒字幅が縮小した結果、全体での黒字幅も２．７ポイントの減少となった。</a:t>
          </a:r>
          <a:endParaRPr lang="ja-JP" altLang="ja-JP" sz="1400">
            <a:effectLst/>
          </a:endParaRPr>
        </a:p>
        <a:p>
          <a:r>
            <a:rPr kumimoji="1" lang="ja-JP" altLang="ja-JP" sz="1100">
              <a:solidFill>
                <a:schemeClr val="dk1"/>
              </a:solidFill>
              <a:effectLst/>
              <a:latin typeface="+mn-lt"/>
              <a:ea typeface="+mn-ea"/>
              <a:cs typeface="+mn-cs"/>
            </a:rPr>
            <a:t>　なお、令和元年度から下水道事業が公営企業会計へ移行したため、従前の下水道事業費特別会計は「その他会計」に算入されている。</a:t>
          </a:r>
          <a:endParaRPr lang="ja-JP" altLang="ja-JP" sz="1400">
            <a:effectLst/>
          </a:endParaRPr>
        </a:p>
        <a:p>
          <a:r>
            <a:rPr kumimoji="1" lang="ja-JP" altLang="ja-JP" sz="1100">
              <a:solidFill>
                <a:schemeClr val="dk1"/>
              </a:solidFill>
              <a:effectLst/>
              <a:latin typeface="+mn-lt"/>
              <a:ea typeface="+mn-ea"/>
              <a:cs typeface="+mn-cs"/>
            </a:rPr>
            <a:t>　今後も歳入の動向を注視し、その規模に見合った財政運営により、長期的に収支の均衡を保っていくよう努めていく。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は、土木債や総務債などの償還金の減に伴い「元利償還金」が減少し、また、下水道事業債の減に伴う「公営企業債の元利償還金に対する繰入金」が減少したことから、元利償還金等は９３百万円減少（▲２．７％）となった。算入公債費等の額は、５１百万円減少（▲１．７％）となったため、差引額である実質公債比率の分子は、前年度に比べて４２百万円減少（▲１０．０％）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a:p>
          <a:r>
            <a:rPr kumimoji="1" lang="ja-JP" altLang="en-US" sz="1200">
              <a:latin typeface="ＭＳ ゴシック" pitchFamily="49" charset="-128"/>
              <a:ea typeface="ＭＳ ゴシック" pitchFamily="49" charset="-128"/>
            </a:rPr>
            <a:t>　</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満期一括償還の地方債は該当なし。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令和４年度の将来負担額は、市債残高削減の取組により、新規借入額が元金償還額を下回ったため地方債現在高が減少し、前年度と比べて２，３５７百万円の減少（▲６．９％）となった。</a:t>
          </a:r>
        </a:p>
        <a:p>
          <a:r>
            <a:rPr kumimoji="1" lang="ja-JP" altLang="en-US" sz="1100">
              <a:latin typeface="ＭＳ ゴシック" pitchFamily="49" charset="-128"/>
              <a:ea typeface="ＭＳ ゴシック" pitchFamily="49" charset="-128"/>
            </a:rPr>
            <a:t>　これに対して充当可能財源等は、交付税措置のある地方債現在高の割合が高いことや充当可能基金が増加していることから、将来負担比率の分子としては２年連続してマイナス計上となった。</a:t>
          </a:r>
        </a:p>
        <a:p>
          <a:r>
            <a:rPr kumimoji="1" lang="ja-JP" altLang="en-US" sz="1100">
              <a:latin typeface="ＭＳ ゴシック" pitchFamily="49" charset="-128"/>
              <a:ea typeface="ＭＳ ゴシック" pitchFamily="49" charset="-128"/>
            </a:rPr>
            <a:t>　今後も事業の精査による借入の抑制や交付税措置率の高い事業債の選択などにより更なる財政健全化に努めていく。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活用事業の財源として、ふるさとづくり基金で１２百万円、教育振興奨励基金で６百万円取り崩したが、財政調整基金に１５３百万円、ごみ処理施設整備基金に６５３億円、公共施設整備基金に５００百万円積み立てたことから、基金全体として１，３０４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中長期的な視点による持続可能な財政運営を行うため、計画的な積立てと有効な活用を図っていく。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ごみ処理施設整備基金：ごみ処理施設の整備に要する資金に充てる。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公共施設整備基金：今後必要となる公共施設の整備・更新に要する経費の財源に充てる。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ごみ処理施設整備基金：６５０百万円積み立てたことから増加となった。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公共施設整備基金：新たに基金を創設し５００百万円積み立てを行ったため皆増となった。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ごみ処理施設整備基金：新施設の建設に備え、計画的に積み立てを行う。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公共施設整備基金：老朽化した公共施設の整備・更新に備え、計画的に積み立てを行う。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３、４年度と３年続けて取り崩しを行わなかった。令和４年度は、経済対策費として追加交付された普通交付税を令和５年度の事業に充てるため、１５０百万円の積み立てを行ったため基金残型か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景気の急激な変動による市税等の減収や災害の発生等緊急な支出に備え、決算余剰金の状況に応じた積立てを行っていく。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臨時財政対策債の償還費に充てるため６４万円の取り崩しを行ったが、運用利子を８９万円積み立てたことから、残高の増減はない。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今後の償還に向けて計画的に積立てるとともに、必要となる償還財源を取り崩していく。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591A76-B91B-4BE9-ADFE-9481AE95C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BD2FF5-0829-406D-9BDD-CD7C7B77A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7BEA4D7-7441-41E4-866E-FA63CBF7733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7AA2A3D-01ED-4C2B-AAD2-0079AAF80D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DB31D1D-F200-492F-8F9C-29E8688AD12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FEA82DA-745E-44AD-A90A-6E2C58BE813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0A03F95-0185-4772-9A02-1EFF07CC0B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6252E75-C3FE-4D39-86E2-C7A6935D32F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8B4642F-0D69-4F7C-9EFF-4251F4B8B46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106FC7F-F866-45E3-B95E-710F0CDCE1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233CFB2-85F8-4F23-BE67-D08B2FC051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1A2FDBF-FE56-4EA8-BAA6-1212CED4BE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9E8EC6CF-66D1-49CB-A013-30E02C36F0E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D48DC52-20B6-4E84-8D08-AEDD301AF2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4096443-459C-488D-A45B-F7AB52FD7CE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E905D59E-EFBC-4C4B-A15E-4E75AC928E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28769204-82B0-436F-9D7E-8F571EFBAA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904EEFFA-4A61-4A3D-97E7-167095DE83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7B2A8A23-A436-4CEA-8F06-640965128F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D079958-4C74-4C3B-9F0B-DD25F7BF92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4FD07B9-08F7-4BED-8060-8645EE2A55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5356FB2-4277-4438-A150-43ED09BA80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EBFE73E5-ACE5-4397-BFC8-31306ACCCD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5AD7047-CF68-4ECB-9682-251C208593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8F97452-15B9-42D1-8DD3-47D16ECB790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4BF1655-1E24-4B70-B1F6-18C3C0DC9E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8DA257F-3E3D-4181-BDC6-AD6F004577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5472E3B-260D-40D7-8432-BE551C7FFB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79085B5-0E27-4AFB-9B0B-365010363A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8BF0A13-3B76-4D49-9E08-1DE3A0BEE0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65254E7D-F18C-48E2-B627-266EE9BB48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D7E1185-7BAC-4B2A-814F-CBCE56845F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7861442-2E69-455D-B22F-5C1F946273F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3F9DA606-EA4C-42C5-A716-EC509878622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8DCE4C8-92A9-4C2C-A573-7D9A58F9C1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B9DF464D-1002-4588-B78D-783318BB5C4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6220BC4-3A62-4E42-A534-B5A48C63BC7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61C9509C-8AD8-4E59-9DE9-9D0C77910C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3C9A0223-CE3D-4E81-B1C0-01E015C753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04B0F1E-9A6F-4C92-AD30-E2C5BCB53C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F1D66579-B221-41CA-BDF1-601F252327B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7E29D5F-D75E-4F3A-A1F7-82785465D9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F0F6A46-A6C1-460F-AABC-1C5802D845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83F91475-2C0B-4B4E-8EAC-42477053D0C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EE71C38-DE7A-4C83-BAE9-ECD72DEBBD4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4C840BC-336D-4969-9024-5CAB3D118A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D56F3CA-B8D4-4503-A87D-87D53DCA03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EDFECFD-257B-4636-8E01-35E8E6382B9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D3F56AC-F94D-4F1B-804F-B7E958AD6F3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4B63BCE-0029-4218-BA82-15AB0B1583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8CEE6942-55E8-4BB2-8B43-2670D99FC0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有形固定資産減価償却率は年々上昇傾向にあり、類似団体や全国平均、埼玉県平均よりも高い水準で推移している。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スマート街路灯の整備や、総合体育館の空調整備、治水対策事業などの大型な建設事業を実施したことにより、償却率の増加幅は前年度以前よりも緩やかに推移したものの、依然として償却率は高い傾向にあり、今後も老朽化した公共施設の統廃合、集約化・複合化、廃止などを計画的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F3E5F21-063F-45D5-AC36-CE0E4932C8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9D7DF4E7-C58A-4EA8-BF15-16575FB05B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51E6BE63-A3D9-46A0-A84F-03CDC4175C3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686A3F3-8D90-4C5F-B015-853E943963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DC29A663-9A1A-487B-BA23-5A499E74AF0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FC9C0CC5-7AD7-4428-AD04-A2C1244AEBA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FFECF810-D329-4D77-923B-BF2EEDD1C81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9954C684-6BC6-4D53-A792-1961A31F971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A2204402-F39E-426B-8D56-DE3053B5CD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95AEAA53-00DC-483E-9134-D5B6781CBD5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8554A0BC-5813-476B-8920-9FE0A20CBD7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2DB3BF7F-58B0-4093-947D-164FE3A5B17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EE3FE99D-C6AE-48B0-88C5-3A970FBACAA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1BF0518-76A7-4C68-84D1-B3E1CC01AE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5389A29-EA71-4752-8CFA-BF2CDC8B7CF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A46B178-E2EE-454C-A209-72C0D7E852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9" name="直線コネクタ 68">
          <a:extLst>
            <a:ext uri="{FF2B5EF4-FFF2-40B4-BE49-F238E27FC236}">
              <a16:creationId xmlns:a16="http://schemas.microsoft.com/office/drawing/2014/main" id="{1C8E3B38-8964-4832-9DFA-8F3AF4D7513E}"/>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0" name="有形固定資産減価償却率最小値テキスト">
          <a:extLst>
            <a:ext uri="{FF2B5EF4-FFF2-40B4-BE49-F238E27FC236}">
              <a16:creationId xmlns:a16="http://schemas.microsoft.com/office/drawing/2014/main" id="{59D5FA83-6D2D-4EBA-8023-8703ADC7267B}"/>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1" name="直線コネクタ 70">
          <a:extLst>
            <a:ext uri="{FF2B5EF4-FFF2-40B4-BE49-F238E27FC236}">
              <a16:creationId xmlns:a16="http://schemas.microsoft.com/office/drawing/2014/main" id="{6C9433EC-78C7-4E50-8BF9-155AFA65502B}"/>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a:extLst>
            <a:ext uri="{FF2B5EF4-FFF2-40B4-BE49-F238E27FC236}">
              <a16:creationId xmlns:a16="http://schemas.microsoft.com/office/drawing/2014/main" id="{7F054C4F-5C82-484F-B0ED-215541B44A76}"/>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a:extLst>
            <a:ext uri="{FF2B5EF4-FFF2-40B4-BE49-F238E27FC236}">
              <a16:creationId xmlns:a16="http://schemas.microsoft.com/office/drawing/2014/main" id="{89298570-27E3-4B76-A175-0C6A42A1C0FB}"/>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4" name="有形固定資産減価償却率平均値テキスト">
          <a:extLst>
            <a:ext uri="{FF2B5EF4-FFF2-40B4-BE49-F238E27FC236}">
              <a16:creationId xmlns:a16="http://schemas.microsoft.com/office/drawing/2014/main" id="{3E33E37D-84F8-4328-818E-3D4F1BBFCDF7}"/>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5" name="フローチャート: 判断 74">
          <a:extLst>
            <a:ext uri="{FF2B5EF4-FFF2-40B4-BE49-F238E27FC236}">
              <a16:creationId xmlns:a16="http://schemas.microsoft.com/office/drawing/2014/main" id="{CABD5B70-05E1-410B-B9D8-3A5FEA54A4CC}"/>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a:extLst>
            <a:ext uri="{FF2B5EF4-FFF2-40B4-BE49-F238E27FC236}">
              <a16:creationId xmlns:a16="http://schemas.microsoft.com/office/drawing/2014/main" id="{32856E31-D5FB-45E9-9785-8F072F99C629}"/>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7" name="フローチャート: 判断 76">
          <a:extLst>
            <a:ext uri="{FF2B5EF4-FFF2-40B4-BE49-F238E27FC236}">
              <a16:creationId xmlns:a16="http://schemas.microsoft.com/office/drawing/2014/main" id="{F8CCE9E5-B361-4CBF-B43F-B578BB95B226}"/>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8" name="フローチャート: 判断 77">
          <a:extLst>
            <a:ext uri="{FF2B5EF4-FFF2-40B4-BE49-F238E27FC236}">
              <a16:creationId xmlns:a16="http://schemas.microsoft.com/office/drawing/2014/main" id="{D312F702-F5F6-4B95-9113-27F15A0C4F6D}"/>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9" name="フローチャート: 判断 78">
          <a:extLst>
            <a:ext uri="{FF2B5EF4-FFF2-40B4-BE49-F238E27FC236}">
              <a16:creationId xmlns:a16="http://schemas.microsoft.com/office/drawing/2014/main" id="{5F497C21-1850-4B5F-B383-C03328B6754E}"/>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CC35F2C-B71D-4383-B28D-7F735F48ABB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CC24A65-A533-42A4-83B7-33AD017503E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54D2B27-8F0C-4BE9-8080-55ABB59655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A718B9D-D374-409A-A498-C421884506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8AC2A86-7109-48D6-8E59-A1A6BC6CF7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115993</xdr:rowOff>
    </xdr:from>
    <xdr:to>
      <xdr:col>23</xdr:col>
      <xdr:colOff>136525</xdr:colOff>
      <xdr:row>33</xdr:row>
      <xdr:rowOff>46143</xdr:rowOff>
    </xdr:to>
    <xdr:sp macro="" textlink="">
      <xdr:nvSpPr>
        <xdr:cNvPr id="85" name="楕円 84">
          <a:extLst>
            <a:ext uri="{FF2B5EF4-FFF2-40B4-BE49-F238E27FC236}">
              <a16:creationId xmlns:a16="http://schemas.microsoft.com/office/drawing/2014/main" id="{DEE1B0AF-EE64-4C26-886A-5680C9F5FE8F}"/>
            </a:ext>
          </a:extLst>
        </xdr:cNvPr>
        <xdr:cNvSpPr/>
      </xdr:nvSpPr>
      <xdr:spPr>
        <a:xfrm>
          <a:off x="47117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94420</xdr:rowOff>
    </xdr:from>
    <xdr:ext cx="405111" cy="259045"/>
    <xdr:sp macro="" textlink="">
      <xdr:nvSpPr>
        <xdr:cNvPr id="86" name="有形固定資産減価償却率該当値テキスト">
          <a:extLst>
            <a:ext uri="{FF2B5EF4-FFF2-40B4-BE49-F238E27FC236}">
              <a16:creationId xmlns:a16="http://schemas.microsoft.com/office/drawing/2014/main" id="{F211C51C-AD4A-4410-95EA-10794F49918B}"/>
            </a:ext>
          </a:extLst>
        </xdr:cNvPr>
        <xdr:cNvSpPr txBox="1"/>
      </xdr:nvSpPr>
      <xdr:spPr>
        <a:xfrm>
          <a:off x="4813300" y="635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98002</xdr:rowOff>
    </xdr:from>
    <xdr:to>
      <xdr:col>19</xdr:col>
      <xdr:colOff>187325</xdr:colOff>
      <xdr:row>33</xdr:row>
      <xdr:rowOff>28152</xdr:rowOff>
    </xdr:to>
    <xdr:sp macro="" textlink="">
      <xdr:nvSpPr>
        <xdr:cNvPr id="87" name="楕円 86">
          <a:extLst>
            <a:ext uri="{FF2B5EF4-FFF2-40B4-BE49-F238E27FC236}">
              <a16:creationId xmlns:a16="http://schemas.microsoft.com/office/drawing/2014/main" id="{A91AC364-9844-496A-8A80-B75BED5E2A09}"/>
            </a:ext>
          </a:extLst>
        </xdr:cNvPr>
        <xdr:cNvSpPr/>
      </xdr:nvSpPr>
      <xdr:spPr>
        <a:xfrm>
          <a:off x="4000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148802</xdr:rowOff>
    </xdr:from>
    <xdr:to>
      <xdr:col>23</xdr:col>
      <xdr:colOff>85725</xdr:colOff>
      <xdr:row>32</xdr:row>
      <xdr:rowOff>166793</xdr:rowOff>
    </xdr:to>
    <xdr:cxnSp macro="">
      <xdr:nvCxnSpPr>
        <xdr:cNvPr id="88" name="直線コネクタ 87">
          <a:extLst>
            <a:ext uri="{FF2B5EF4-FFF2-40B4-BE49-F238E27FC236}">
              <a16:creationId xmlns:a16="http://schemas.microsoft.com/office/drawing/2014/main" id="{7695E697-3782-4687-B9F8-C041CF99C452}"/>
            </a:ext>
          </a:extLst>
        </xdr:cNvPr>
        <xdr:cNvCxnSpPr/>
      </xdr:nvCxnSpPr>
      <xdr:spPr>
        <a:xfrm>
          <a:off x="4051300" y="640672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89" name="楕円 88">
          <a:extLst>
            <a:ext uri="{FF2B5EF4-FFF2-40B4-BE49-F238E27FC236}">
              <a16:creationId xmlns:a16="http://schemas.microsoft.com/office/drawing/2014/main" id="{B99DC1BA-755A-4D8A-B686-847681AB4263}"/>
            </a:ext>
          </a:extLst>
        </xdr:cNvPr>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148802</xdr:rowOff>
    </xdr:to>
    <xdr:cxnSp macro="">
      <xdr:nvCxnSpPr>
        <xdr:cNvPr id="90" name="直線コネクタ 89">
          <a:extLst>
            <a:ext uri="{FF2B5EF4-FFF2-40B4-BE49-F238E27FC236}">
              <a16:creationId xmlns:a16="http://schemas.microsoft.com/office/drawing/2014/main" id="{9D8E7CA7-07F1-4746-A6C3-1646ECB84BC2}"/>
            </a:ext>
          </a:extLst>
        </xdr:cNvPr>
        <xdr:cNvCxnSpPr/>
      </xdr:nvCxnSpPr>
      <xdr:spPr>
        <a:xfrm>
          <a:off x="3289300" y="634555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91" name="楕円 90">
          <a:extLst>
            <a:ext uri="{FF2B5EF4-FFF2-40B4-BE49-F238E27FC236}">
              <a16:creationId xmlns:a16="http://schemas.microsoft.com/office/drawing/2014/main" id="{B60FBA39-D026-4E25-B5C9-10A8ED55BD2F}"/>
            </a:ext>
          </a:extLst>
        </xdr:cNvPr>
        <xdr:cNvSpPr/>
      </xdr:nvSpPr>
      <xdr:spPr>
        <a:xfrm>
          <a:off x="2476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87630</xdr:rowOff>
    </xdr:to>
    <xdr:cxnSp macro="">
      <xdr:nvCxnSpPr>
        <xdr:cNvPr id="92" name="直線コネクタ 91">
          <a:extLst>
            <a:ext uri="{FF2B5EF4-FFF2-40B4-BE49-F238E27FC236}">
              <a16:creationId xmlns:a16="http://schemas.microsoft.com/office/drawing/2014/main" id="{75656DAE-A7B5-4E63-A272-2631EA9D8453}"/>
            </a:ext>
          </a:extLst>
        </xdr:cNvPr>
        <xdr:cNvCxnSpPr/>
      </xdr:nvCxnSpPr>
      <xdr:spPr>
        <a:xfrm>
          <a:off x="2527300" y="63059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93" name="楕円 92">
          <a:extLst>
            <a:ext uri="{FF2B5EF4-FFF2-40B4-BE49-F238E27FC236}">
              <a16:creationId xmlns:a16="http://schemas.microsoft.com/office/drawing/2014/main" id="{2972CB5D-5B3E-4323-9B76-47AD7D3CA7D5}"/>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48048</xdr:rowOff>
    </xdr:to>
    <xdr:cxnSp macro="">
      <xdr:nvCxnSpPr>
        <xdr:cNvPr id="94" name="直線コネクタ 93">
          <a:extLst>
            <a:ext uri="{FF2B5EF4-FFF2-40B4-BE49-F238E27FC236}">
              <a16:creationId xmlns:a16="http://schemas.microsoft.com/office/drawing/2014/main" id="{DC284D39-BB8C-4BF9-9A1D-49D7D513E3A2}"/>
            </a:ext>
          </a:extLst>
        </xdr:cNvPr>
        <xdr:cNvCxnSpPr/>
      </xdr:nvCxnSpPr>
      <xdr:spPr>
        <a:xfrm>
          <a:off x="1765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5" name="n_1aveValue有形固定資産減価償却率">
          <a:extLst>
            <a:ext uri="{FF2B5EF4-FFF2-40B4-BE49-F238E27FC236}">
              <a16:creationId xmlns:a16="http://schemas.microsoft.com/office/drawing/2014/main" id="{78EB62CB-CC00-47C2-9ABD-156D5728F6EB}"/>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aveValue有形固定資産減価償却率">
          <a:extLst>
            <a:ext uri="{FF2B5EF4-FFF2-40B4-BE49-F238E27FC236}">
              <a16:creationId xmlns:a16="http://schemas.microsoft.com/office/drawing/2014/main" id="{DAC81105-6D73-4150-98E7-0F403CF5DCE9}"/>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7" name="n_3aveValue有形固定資産減価償却率">
          <a:extLst>
            <a:ext uri="{FF2B5EF4-FFF2-40B4-BE49-F238E27FC236}">
              <a16:creationId xmlns:a16="http://schemas.microsoft.com/office/drawing/2014/main" id="{6CF8B126-32E0-4FD9-A1B2-2281453FE0C9}"/>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aveValue有形固定資産減価償却率">
          <a:extLst>
            <a:ext uri="{FF2B5EF4-FFF2-40B4-BE49-F238E27FC236}">
              <a16:creationId xmlns:a16="http://schemas.microsoft.com/office/drawing/2014/main" id="{4F36FB5A-D576-41AE-A0A7-6735206B9B7C}"/>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19279</xdr:rowOff>
    </xdr:from>
    <xdr:ext cx="405111" cy="259045"/>
    <xdr:sp macro="" textlink="">
      <xdr:nvSpPr>
        <xdr:cNvPr id="99" name="n_1mainValue有形固定資産減価償却率">
          <a:extLst>
            <a:ext uri="{FF2B5EF4-FFF2-40B4-BE49-F238E27FC236}">
              <a16:creationId xmlns:a16="http://schemas.microsoft.com/office/drawing/2014/main" id="{41511830-3087-4433-91A1-4CA1A08DEEFD}"/>
            </a:ext>
          </a:extLst>
        </xdr:cNvPr>
        <xdr:cNvSpPr txBox="1"/>
      </xdr:nvSpPr>
      <xdr:spPr>
        <a:xfrm>
          <a:off x="38360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100" name="n_2mainValue有形固定資産減価償却率">
          <a:extLst>
            <a:ext uri="{FF2B5EF4-FFF2-40B4-BE49-F238E27FC236}">
              <a16:creationId xmlns:a16="http://schemas.microsoft.com/office/drawing/2014/main" id="{37DD6793-8E62-4166-BE88-BB980BA27A0F}"/>
            </a:ext>
          </a:extLst>
        </xdr:cNvPr>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101" name="n_3mainValue有形固定資産減価償却率">
          <a:extLst>
            <a:ext uri="{FF2B5EF4-FFF2-40B4-BE49-F238E27FC236}">
              <a16:creationId xmlns:a16="http://schemas.microsoft.com/office/drawing/2014/main" id="{06DF0066-9E2F-48F6-9F61-F39DDF446EE7}"/>
            </a:ext>
          </a:extLst>
        </xdr:cNvPr>
        <xdr:cNvSpPr txBox="1"/>
      </xdr:nvSpPr>
      <xdr:spPr>
        <a:xfrm>
          <a:off x="2324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102" name="n_4mainValue有形固定資産減価償却率">
          <a:extLst>
            <a:ext uri="{FF2B5EF4-FFF2-40B4-BE49-F238E27FC236}">
              <a16:creationId xmlns:a16="http://schemas.microsoft.com/office/drawing/2014/main" id="{5E782CCD-8CD9-4861-AB2B-59223598619C}"/>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676EF20-8C42-4AF1-85B3-74D61E457B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6C2B3A0-D876-4959-B99F-A4F4BE3175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534123F-9AFE-4A9D-8567-47671AA164F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B54A493-F7A0-473C-9425-37824EA65CD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6A4D089-17EB-418F-A5A3-DC384E556FF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64DFC1B-2BEB-401A-B8C6-2F64C34B9B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DA61F79-635A-456C-80B8-498B5B4DE4E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F8E55A7-99CE-4A3E-9F2B-3A28BB01D9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971B19D-AF8D-41ED-BB95-D9AB4D86F8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E4F09B3-B323-4841-B058-ED2C7AC0264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3B04277-F9BF-4682-A0C0-340A3AC85E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6E39E1E-8A55-403D-B3F6-0CFA47423A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ABBB4CE-A517-4B11-86AD-2C77C14F6DA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地方債残高削減の取組の中で新規借入の抑制を実施しているため、分子である将来負担額は減少が続いているが、充当可能財源など他の項目の影響により、比率は増減しながら推移している。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近年は類似団体を下回る数値で推移しているが、今後は施設の長寿命化対策等により、将来負担の増加が見込まれるため、新たな歳入確保や事務事業全般の見直しを進めていく。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33B9F0D-5B60-4D2A-90F7-CE86548249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22021C4-7E94-44ED-BE0D-147EABF5D4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E22153B-19CE-4FEB-B607-7CDFAE278D8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A908AA5-7A3D-4E02-A6F6-14F2F5F7E1C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9D615833-97BE-4AB7-AC76-45D259F3BFD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3F80C07-5A4A-4779-BAF2-C7CA006169B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03DB849-E63E-43C8-B519-57443E99ED0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FBAE83C9-CD83-4EA3-B10E-D43DC3D1E46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2674632C-4108-4398-9FCB-BD6EF6C5268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76297CFF-34CF-4914-9236-C8A4E64675A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B0DCD879-3123-49A5-BF43-8BCCFEF5B2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DE0CD05-7CC5-4B42-81CA-D14CAB7B9C6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8BA230D3-E492-47C1-B2E7-C61025F73D2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20AE5BB-5D33-45EE-8D5E-3A3DC1336F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7A37A09-DBC2-4948-BCF1-E3CFAC10C6D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1" name="直線コネクタ 130">
          <a:extLst>
            <a:ext uri="{FF2B5EF4-FFF2-40B4-BE49-F238E27FC236}">
              <a16:creationId xmlns:a16="http://schemas.microsoft.com/office/drawing/2014/main" id="{43DF623D-141B-4983-8CA7-EB4C94C0CC86}"/>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2" name="債務償還比率最小値テキスト">
          <a:extLst>
            <a:ext uri="{FF2B5EF4-FFF2-40B4-BE49-F238E27FC236}">
              <a16:creationId xmlns:a16="http://schemas.microsoft.com/office/drawing/2014/main" id="{7054E6AB-DFF5-4D9D-8491-E57CAB2E877B}"/>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3" name="直線コネクタ 132">
          <a:extLst>
            <a:ext uri="{FF2B5EF4-FFF2-40B4-BE49-F238E27FC236}">
              <a16:creationId xmlns:a16="http://schemas.microsoft.com/office/drawing/2014/main" id="{D28B1A0D-8EB1-475C-AFE2-619E07E6253A}"/>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8D4F8E3-37AD-47C6-B68F-1242AB0C88D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62E0D4E-E6D9-4AF4-80D2-451A32FF0A3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6" name="債務償還比率平均値テキスト">
          <a:extLst>
            <a:ext uri="{FF2B5EF4-FFF2-40B4-BE49-F238E27FC236}">
              <a16:creationId xmlns:a16="http://schemas.microsoft.com/office/drawing/2014/main" id="{E2719366-D306-4EE2-868B-9369CA429833}"/>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7" name="フローチャート: 判断 136">
          <a:extLst>
            <a:ext uri="{FF2B5EF4-FFF2-40B4-BE49-F238E27FC236}">
              <a16:creationId xmlns:a16="http://schemas.microsoft.com/office/drawing/2014/main" id="{214F648F-35FA-455D-A66A-553384C3067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8" name="フローチャート: 判断 137">
          <a:extLst>
            <a:ext uri="{FF2B5EF4-FFF2-40B4-BE49-F238E27FC236}">
              <a16:creationId xmlns:a16="http://schemas.microsoft.com/office/drawing/2014/main" id="{1B59D898-7C67-4C68-AD39-C3B7596AEEF7}"/>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9" name="フローチャート: 判断 138">
          <a:extLst>
            <a:ext uri="{FF2B5EF4-FFF2-40B4-BE49-F238E27FC236}">
              <a16:creationId xmlns:a16="http://schemas.microsoft.com/office/drawing/2014/main" id="{4DA6D315-52B0-4D75-A410-59E133D60459}"/>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0" name="フローチャート: 判断 139">
          <a:extLst>
            <a:ext uri="{FF2B5EF4-FFF2-40B4-BE49-F238E27FC236}">
              <a16:creationId xmlns:a16="http://schemas.microsoft.com/office/drawing/2014/main" id="{9E120D97-3951-42D3-B3F5-7584C127A213}"/>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1" name="フローチャート: 判断 140">
          <a:extLst>
            <a:ext uri="{FF2B5EF4-FFF2-40B4-BE49-F238E27FC236}">
              <a16:creationId xmlns:a16="http://schemas.microsoft.com/office/drawing/2014/main" id="{FAE23AE0-D422-4AE4-B015-8325FCA1B74C}"/>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3A38F53-78D0-4342-A231-6B77887EBC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794C136-FBA5-4E4F-8E88-135E02F075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BD20918-893C-44A7-9AFC-CC09FF71A5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1B53E6E-29F7-4565-89D4-21578E36A8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30B0738-13B3-409C-BB81-37B4DA3459E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10351</xdr:rowOff>
    </xdr:from>
    <xdr:to>
      <xdr:col>76</xdr:col>
      <xdr:colOff>73025</xdr:colOff>
      <xdr:row>29</xdr:row>
      <xdr:rowOff>111951</xdr:rowOff>
    </xdr:to>
    <xdr:sp macro="" textlink="">
      <xdr:nvSpPr>
        <xdr:cNvPr id="147" name="楕円 146">
          <a:extLst>
            <a:ext uri="{FF2B5EF4-FFF2-40B4-BE49-F238E27FC236}">
              <a16:creationId xmlns:a16="http://schemas.microsoft.com/office/drawing/2014/main" id="{86F17DC7-9957-4FC6-A0BF-0A1E674E07B5}"/>
            </a:ext>
          </a:extLst>
        </xdr:cNvPr>
        <xdr:cNvSpPr/>
      </xdr:nvSpPr>
      <xdr:spPr>
        <a:xfrm>
          <a:off x="14744700" y="57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33228</xdr:rowOff>
    </xdr:from>
    <xdr:ext cx="469744" cy="259045"/>
    <xdr:sp macro="" textlink="">
      <xdr:nvSpPr>
        <xdr:cNvPr id="148" name="債務償還比率該当値テキスト">
          <a:extLst>
            <a:ext uri="{FF2B5EF4-FFF2-40B4-BE49-F238E27FC236}">
              <a16:creationId xmlns:a16="http://schemas.microsoft.com/office/drawing/2014/main" id="{33B9B982-9F79-45B7-A86F-4BC8FFA75095}"/>
            </a:ext>
          </a:extLst>
        </xdr:cNvPr>
        <xdr:cNvSpPr txBox="1"/>
      </xdr:nvSpPr>
      <xdr:spPr>
        <a:xfrm>
          <a:off x="14846300" y="560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169566</xdr:rowOff>
    </xdr:from>
    <xdr:to>
      <xdr:col>72</xdr:col>
      <xdr:colOff>123825</xdr:colOff>
      <xdr:row>29</xdr:row>
      <xdr:rowOff>99716</xdr:rowOff>
    </xdr:to>
    <xdr:sp macro="" textlink="">
      <xdr:nvSpPr>
        <xdr:cNvPr id="149" name="楕円 148">
          <a:extLst>
            <a:ext uri="{FF2B5EF4-FFF2-40B4-BE49-F238E27FC236}">
              <a16:creationId xmlns:a16="http://schemas.microsoft.com/office/drawing/2014/main" id="{D71A14A4-89AB-4C14-BCE9-DFF96A828AB5}"/>
            </a:ext>
          </a:extLst>
        </xdr:cNvPr>
        <xdr:cNvSpPr/>
      </xdr:nvSpPr>
      <xdr:spPr>
        <a:xfrm>
          <a:off x="14033500" y="57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48916</xdr:rowOff>
    </xdr:from>
    <xdr:to>
      <xdr:col>76</xdr:col>
      <xdr:colOff>22225</xdr:colOff>
      <xdr:row>29</xdr:row>
      <xdr:rowOff>61151</xdr:rowOff>
    </xdr:to>
    <xdr:cxnSp macro="">
      <xdr:nvCxnSpPr>
        <xdr:cNvPr id="150" name="直線コネクタ 149">
          <a:extLst>
            <a:ext uri="{FF2B5EF4-FFF2-40B4-BE49-F238E27FC236}">
              <a16:creationId xmlns:a16="http://schemas.microsoft.com/office/drawing/2014/main" id="{DB824A01-83BC-4B82-A18A-4FF1B5710DA2}"/>
            </a:ext>
          </a:extLst>
        </xdr:cNvPr>
        <xdr:cNvCxnSpPr/>
      </xdr:nvCxnSpPr>
      <xdr:spPr>
        <a:xfrm>
          <a:off x="14084300" y="5792491"/>
          <a:ext cx="7112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73392</xdr:rowOff>
    </xdr:from>
    <xdr:to>
      <xdr:col>68</xdr:col>
      <xdr:colOff>123825</xdr:colOff>
      <xdr:row>31</xdr:row>
      <xdr:rowOff>3542</xdr:rowOff>
    </xdr:to>
    <xdr:sp macro="" textlink="">
      <xdr:nvSpPr>
        <xdr:cNvPr id="151" name="楕円 150">
          <a:extLst>
            <a:ext uri="{FF2B5EF4-FFF2-40B4-BE49-F238E27FC236}">
              <a16:creationId xmlns:a16="http://schemas.microsoft.com/office/drawing/2014/main" id="{1BCCA4AD-D7D2-4B61-A11A-CE00408D205B}"/>
            </a:ext>
          </a:extLst>
        </xdr:cNvPr>
        <xdr:cNvSpPr/>
      </xdr:nvSpPr>
      <xdr:spPr>
        <a:xfrm>
          <a:off x="13271500" y="59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48916</xdr:rowOff>
    </xdr:from>
    <xdr:to>
      <xdr:col>72</xdr:col>
      <xdr:colOff>73025</xdr:colOff>
      <xdr:row>30</xdr:row>
      <xdr:rowOff>124192</xdr:rowOff>
    </xdr:to>
    <xdr:cxnSp macro="">
      <xdr:nvCxnSpPr>
        <xdr:cNvPr id="152" name="直線コネクタ 151">
          <a:extLst>
            <a:ext uri="{FF2B5EF4-FFF2-40B4-BE49-F238E27FC236}">
              <a16:creationId xmlns:a16="http://schemas.microsoft.com/office/drawing/2014/main" id="{A0EABBFE-7D68-4D32-B2DA-33E4C7D83F8B}"/>
            </a:ext>
          </a:extLst>
        </xdr:cNvPr>
        <xdr:cNvCxnSpPr/>
      </xdr:nvCxnSpPr>
      <xdr:spPr>
        <a:xfrm flipV="1">
          <a:off x="13322300" y="5792491"/>
          <a:ext cx="762000" cy="2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8453</xdr:rowOff>
    </xdr:from>
    <xdr:to>
      <xdr:col>64</xdr:col>
      <xdr:colOff>123825</xdr:colOff>
      <xdr:row>31</xdr:row>
      <xdr:rowOff>110053</xdr:rowOff>
    </xdr:to>
    <xdr:sp macro="" textlink="">
      <xdr:nvSpPr>
        <xdr:cNvPr id="153" name="楕円 152">
          <a:extLst>
            <a:ext uri="{FF2B5EF4-FFF2-40B4-BE49-F238E27FC236}">
              <a16:creationId xmlns:a16="http://schemas.microsoft.com/office/drawing/2014/main" id="{E52953B6-139E-48A7-BE31-C4D7D3E066C8}"/>
            </a:ext>
          </a:extLst>
        </xdr:cNvPr>
        <xdr:cNvSpPr/>
      </xdr:nvSpPr>
      <xdr:spPr>
        <a:xfrm>
          <a:off x="12509500" y="60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124192</xdr:rowOff>
    </xdr:from>
    <xdr:to>
      <xdr:col>68</xdr:col>
      <xdr:colOff>73025</xdr:colOff>
      <xdr:row>31</xdr:row>
      <xdr:rowOff>59253</xdr:rowOff>
    </xdr:to>
    <xdr:cxnSp macro="">
      <xdr:nvCxnSpPr>
        <xdr:cNvPr id="154" name="直線コネクタ 153">
          <a:extLst>
            <a:ext uri="{FF2B5EF4-FFF2-40B4-BE49-F238E27FC236}">
              <a16:creationId xmlns:a16="http://schemas.microsoft.com/office/drawing/2014/main" id="{31D3192F-0DEF-4D7F-B810-EB896C2B1E1B}"/>
            </a:ext>
          </a:extLst>
        </xdr:cNvPr>
        <xdr:cNvCxnSpPr/>
      </xdr:nvCxnSpPr>
      <xdr:spPr>
        <a:xfrm flipV="1">
          <a:off x="12560300" y="6039217"/>
          <a:ext cx="7620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7613</xdr:rowOff>
    </xdr:from>
    <xdr:to>
      <xdr:col>60</xdr:col>
      <xdr:colOff>123825</xdr:colOff>
      <xdr:row>31</xdr:row>
      <xdr:rowOff>109213</xdr:rowOff>
    </xdr:to>
    <xdr:sp macro="" textlink="">
      <xdr:nvSpPr>
        <xdr:cNvPr id="155" name="楕円 154">
          <a:extLst>
            <a:ext uri="{FF2B5EF4-FFF2-40B4-BE49-F238E27FC236}">
              <a16:creationId xmlns:a16="http://schemas.microsoft.com/office/drawing/2014/main" id="{B045EC24-8EFD-4CC4-8CC3-D2849A865C85}"/>
            </a:ext>
          </a:extLst>
        </xdr:cNvPr>
        <xdr:cNvSpPr/>
      </xdr:nvSpPr>
      <xdr:spPr>
        <a:xfrm>
          <a:off x="11747500" y="60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58413</xdr:rowOff>
    </xdr:from>
    <xdr:to>
      <xdr:col>64</xdr:col>
      <xdr:colOff>73025</xdr:colOff>
      <xdr:row>31</xdr:row>
      <xdr:rowOff>59253</xdr:rowOff>
    </xdr:to>
    <xdr:cxnSp macro="">
      <xdr:nvCxnSpPr>
        <xdr:cNvPr id="156" name="直線コネクタ 155">
          <a:extLst>
            <a:ext uri="{FF2B5EF4-FFF2-40B4-BE49-F238E27FC236}">
              <a16:creationId xmlns:a16="http://schemas.microsoft.com/office/drawing/2014/main" id="{F6F564E7-B5AE-4E83-82DB-A0B37250131E}"/>
            </a:ext>
          </a:extLst>
        </xdr:cNvPr>
        <xdr:cNvCxnSpPr/>
      </xdr:nvCxnSpPr>
      <xdr:spPr>
        <a:xfrm>
          <a:off x="11798300" y="6144888"/>
          <a:ext cx="762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7" name="n_1aveValue債務償還比率">
          <a:extLst>
            <a:ext uri="{FF2B5EF4-FFF2-40B4-BE49-F238E27FC236}">
              <a16:creationId xmlns:a16="http://schemas.microsoft.com/office/drawing/2014/main" id="{ED9CC76E-1B7F-4DF4-A8AD-DF30ED282713}"/>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8" name="n_2aveValue債務償還比率">
          <a:extLst>
            <a:ext uri="{FF2B5EF4-FFF2-40B4-BE49-F238E27FC236}">
              <a16:creationId xmlns:a16="http://schemas.microsoft.com/office/drawing/2014/main" id="{64630339-A8EF-472C-AC6F-0B60511CB1A8}"/>
            </a:ext>
          </a:extLst>
        </xdr:cNvPr>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9" name="n_3aveValue債務償還比率">
          <a:extLst>
            <a:ext uri="{FF2B5EF4-FFF2-40B4-BE49-F238E27FC236}">
              <a16:creationId xmlns:a16="http://schemas.microsoft.com/office/drawing/2014/main" id="{C9965978-E3E2-44A0-82C1-5A7BEE724A75}"/>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60" name="n_4aveValue債務償還比率">
          <a:extLst>
            <a:ext uri="{FF2B5EF4-FFF2-40B4-BE49-F238E27FC236}">
              <a16:creationId xmlns:a16="http://schemas.microsoft.com/office/drawing/2014/main" id="{D37F420F-4192-46BB-B836-F0527E97B280}"/>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116243</xdr:rowOff>
    </xdr:from>
    <xdr:ext cx="469744" cy="259045"/>
    <xdr:sp macro="" textlink="">
      <xdr:nvSpPr>
        <xdr:cNvPr id="161" name="n_1mainValue債務償還比率">
          <a:extLst>
            <a:ext uri="{FF2B5EF4-FFF2-40B4-BE49-F238E27FC236}">
              <a16:creationId xmlns:a16="http://schemas.microsoft.com/office/drawing/2014/main" id="{2DDB1F39-9F8A-4BE2-A2A9-3C6C41072E41}"/>
            </a:ext>
          </a:extLst>
        </xdr:cNvPr>
        <xdr:cNvSpPr txBox="1"/>
      </xdr:nvSpPr>
      <xdr:spPr>
        <a:xfrm>
          <a:off x="13836727" y="551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62" name="n_2mainValue債務償還比率">
          <a:extLst>
            <a:ext uri="{FF2B5EF4-FFF2-40B4-BE49-F238E27FC236}">
              <a16:creationId xmlns:a16="http://schemas.microsoft.com/office/drawing/2014/main" id="{2001BC28-6601-496C-AB97-9F5883B6EE9A}"/>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101180</xdr:rowOff>
    </xdr:from>
    <xdr:ext cx="469744" cy="259045"/>
    <xdr:sp macro="" textlink="">
      <xdr:nvSpPr>
        <xdr:cNvPr id="163" name="n_3mainValue債務償還比率">
          <a:extLst>
            <a:ext uri="{FF2B5EF4-FFF2-40B4-BE49-F238E27FC236}">
              <a16:creationId xmlns:a16="http://schemas.microsoft.com/office/drawing/2014/main" id="{AB9EF3B4-A8EE-4E51-A0C9-8E03D739DE41}"/>
            </a:ext>
          </a:extLst>
        </xdr:cNvPr>
        <xdr:cNvSpPr txBox="1"/>
      </xdr:nvSpPr>
      <xdr:spPr>
        <a:xfrm>
          <a:off x="12325427" y="61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100340</xdr:rowOff>
    </xdr:from>
    <xdr:ext cx="469744" cy="259045"/>
    <xdr:sp macro="" textlink="">
      <xdr:nvSpPr>
        <xdr:cNvPr id="164" name="n_4mainValue債務償還比率">
          <a:extLst>
            <a:ext uri="{FF2B5EF4-FFF2-40B4-BE49-F238E27FC236}">
              <a16:creationId xmlns:a16="http://schemas.microsoft.com/office/drawing/2014/main" id="{256A8325-7F3D-47B0-88FC-8162FE3AABB0}"/>
            </a:ext>
          </a:extLst>
        </xdr:cNvPr>
        <xdr:cNvSpPr txBox="1"/>
      </xdr:nvSpPr>
      <xdr:spPr>
        <a:xfrm>
          <a:off x="11563427" y="61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2EF1BD2-2A17-4E33-8F8A-41DF3E257F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87B4D54-5AA6-4BA1-8B61-B0D06C9DD4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8C75A79-68C1-4698-AE31-460B2C77511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AD11588-0F02-4621-86BA-4F43DEBB83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81E0A76-6BF7-4DFC-948E-4549CED218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3416796-3795-4499-9278-7C5A29D11C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A9636F-0515-4F64-9118-1761CEB516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3DA224-1D8E-4B1E-A6A1-7E7EEC800E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C3AAAD-A53B-4638-89B2-19399B7B0A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B51A66-D950-47B1-BEB4-EF874F4042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386F9B-A48C-4330-B848-5E86AA9D3C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25F383-5FBE-416F-8BFF-19724A8F6B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96D740-39CC-419A-A07A-96D9D3E3E1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78C7E1-1FA6-4F92-8938-3CE4AB82E9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9B12C-507D-4B15-B103-C7A95A4983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445B16-B090-4B96-A302-055ABC65CA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998A8B-77FD-44C9-871D-11026A6A1E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2508FF-3637-46E7-A8E1-7273C67FE1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B431A3-B321-420E-9A3E-E9878C1F5D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68279-3E62-4120-8DEA-F1C2F0D1F6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911F04-7A36-40C3-B641-7EFBE67F4F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1FB688-5D69-41DE-8146-959DF0A1AF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CE603E-85CF-40CC-9C4C-9E648DA34E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4B91C2-FAA0-44D6-B37D-086E6431ED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E67002-591E-4D8E-B4AB-0D26A160C1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2DA8A4-8E35-45A3-A76E-87CDC50000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8F4945-FD06-4401-9400-6A333AEEE8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B83445-C16C-4123-8E33-3F94E3C689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ABD03D-F786-4E4B-AFBE-E66BEB3815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AAEF40-ABF0-47F2-8572-C5431E9DEB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4CFDCB-9962-4F80-BD1D-44516F9AD8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5FBAEF-4C35-4910-8C08-CDAE6AFFE1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4D3979-0566-4250-8C6C-E46165FE39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E00F15-EC7F-47C3-96E1-BA3398EDFB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F084CC-68BD-42B8-A5CE-CBAB101381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304511-364C-4A10-9334-4465BD071E3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94BC18-18F6-4A93-8B5E-A766932DE5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5F0D59-15BC-4EB9-A166-072371D63B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6251A4-869B-466F-9DA6-F89D81DC31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C87C26-437F-45DB-91FD-5E824C33C5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A10E49-92A8-48D8-AFEB-05AA35B86B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1F6404-5642-4DF5-9C7E-FE42A1B0DE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775869-673F-4EA9-B0C2-9E54692835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413BD7-7050-4DC0-B31D-9074494212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A620A6-465E-4162-A9D0-301E8636AE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EF3AA3-589D-4466-AC76-67D8CBFDB6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C1F177-BDA9-408F-B106-951C854FDC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18BE40-AFFC-47F1-A42A-A187571405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4B84861-11A3-4F67-A2FF-70149F31B07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8D47FDC-6BBC-4B6B-9280-000E5F4343E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D8B89B-F424-4F8C-A224-1D74CF230F9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97DFF08-50CC-4A8E-BDA7-E312DCDF8CD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A6BB05B-67A3-4DC1-B96B-58C7132F412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F075BC0-3FE7-4AC9-A76C-BE95B3F78C6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B5ECEEA-6944-4520-8311-C9C245C8898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2BD337C-E962-4620-9DAD-D015F39C97D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FFD1C23-CD6D-4D7F-A813-0D60F1E832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B3D70FE-45D9-4BA4-9DC7-EDC793BF87E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467750C-C689-4386-9E85-E1887CFB12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1C6DE2C0-AADE-455A-9AD1-AE2027E72239}"/>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B5540DD8-2173-4145-A786-510107C8FF65}"/>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C84B8C30-D595-4DB8-98BD-0DB5861CC17F}"/>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F1AD55D2-75D9-4C8D-8BC3-967ADB6D851A}"/>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63B56BB8-FC04-48E2-8DED-E2DAAF34B7EA}"/>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24EEE540-0C1B-4F49-B96F-DF256A5EE51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6757543B-0DEC-4C1D-929D-31AE333AC321}"/>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DA5B0852-409D-4874-982D-8303F43F7CAE}"/>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5FBBE25E-CFCA-4749-875F-AA6E8DEB5021}"/>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E20697B-9F0C-4913-B9C3-0B109EA51004}"/>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2AD93553-2851-47B9-98A9-9A229112AD5C}"/>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DD59AB3-AC25-4637-842F-2C4536DD06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789CF52-DD8A-4BB4-9F3A-742E85EB74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11CE4A-036B-4731-BB0F-EBCB1C44BE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A6EA5A-C6C0-4D27-B287-C97B0567E8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C894FE-95FA-42DC-9882-0917943983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119126</xdr:rowOff>
    </xdr:from>
    <xdr:to>
      <xdr:col>24</xdr:col>
      <xdr:colOff>114300</xdr:colOff>
      <xdr:row>37</xdr:row>
      <xdr:rowOff>49276</xdr:rowOff>
    </xdr:to>
    <xdr:sp macro="" textlink="">
      <xdr:nvSpPr>
        <xdr:cNvPr id="71" name="楕円 70">
          <a:extLst>
            <a:ext uri="{FF2B5EF4-FFF2-40B4-BE49-F238E27FC236}">
              <a16:creationId xmlns:a16="http://schemas.microsoft.com/office/drawing/2014/main" id="{3386F90A-81CC-4376-9B84-043B4F0A637A}"/>
            </a:ext>
          </a:extLst>
        </xdr:cNvPr>
        <xdr:cNvSpPr/>
      </xdr:nvSpPr>
      <xdr:spPr>
        <a:xfrm>
          <a:off x="4584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142003</xdr:rowOff>
    </xdr:from>
    <xdr:ext cx="405111" cy="259045"/>
    <xdr:sp macro="" textlink="">
      <xdr:nvSpPr>
        <xdr:cNvPr id="72" name="【道路】&#10;有形固定資産減価償却率該当値テキスト">
          <a:extLst>
            <a:ext uri="{FF2B5EF4-FFF2-40B4-BE49-F238E27FC236}">
              <a16:creationId xmlns:a16="http://schemas.microsoft.com/office/drawing/2014/main" id="{8A0457A6-91C9-4BB8-B301-ABC70F73E5E1}"/>
            </a:ext>
          </a:extLst>
        </xdr:cNvPr>
        <xdr:cNvSpPr txBox="1"/>
      </xdr:nvSpPr>
      <xdr:spPr>
        <a:xfrm>
          <a:off x="4673600" y="61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73406</xdr:rowOff>
    </xdr:from>
    <xdr:to>
      <xdr:col>20</xdr:col>
      <xdr:colOff>38100</xdr:colOff>
      <xdr:row>37</xdr:row>
      <xdr:rowOff>3556</xdr:rowOff>
    </xdr:to>
    <xdr:sp macro="" textlink="">
      <xdr:nvSpPr>
        <xdr:cNvPr id="73" name="楕円 72">
          <a:extLst>
            <a:ext uri="{FF2B5EF4-FFF2-40B4-BE49-F238E27FC236}">
              <a16:creationId xmlns:a16="http://schemas.microsoft.com/office/drawing/2014/main" id="{CBFF6514-5854-488B-B315-1FDE9A3B466E}"/>
            </a:ext>
          </a:extLst>
        </xdr:cNvPr>
        <xdr:cNvSpPr/>
      </xdr:nvSpPr>
      <xdr:spPr>
        <a:xfrm>
          <a:off x="3746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124206</xdr:rowOff>
    </xdr:from>
    <xdr:to>
      <xdr:col>24</xdr:col>
      <xdr:colOff>63500</xdr:colOff>
      <xdr:row>36</xdr:row>
      <xdr:rowOff>169926</xdr:rowOff>
    </xdr:to>
    <xdr:cxnSp macro="">
      <xdr:nvCxnSpPr>
        <xdr:cNvPr id="74" name="直線コネクタ 73">
          <a:extLst>
            <a:ext uri="{FF2B5EF4-FFF2-40B4-BE49-F238E27FC236}">
              <a16:creationId xmlns:a16="http://schemas.microsoft.com/office/drawing/2014/main" id="{6CEC61FE-502C-41C0-B81D-CD6C0A76B00C}"/>
            </a:ext>
          </a:extLst>
        </xdr:cNvPr>
        <xdr:cNvCxnSpPr/>
      </xdr:nvCxnSpPr>
      <xdr:spPr>
        <a:xfrm>
          <a:off x="3797300" y="62964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32258</xdr:rowOff>
    </xdr:from>
    <xdr:to>
      <xdr:col>15</xdr:col>
      <xdr:colOff>101600</xdr:colOff>
      <xdr:row>36</xdr:row>
      <xdr:rowOff>133858</xdr:rowOff>
    </xdr:to>
    <xdr:sp macro="" textlink="">
      <xdr:nvSpPr>
        <xdr:cNvPr id="75" name="楕円 74">
          <a:extLst>
            <a:ext uri="{FF2B5EF4-FFF2-40B4-BE49-F238E27FC236}">
              <a16:creationId xmlns:a16="http://schemas.microsoft.com/office/drawing/2014/main" id="{C86A7DE5-5BB0-4FBB-B091-90133C278885}"/>
            </a:ext>
          </a:extLst>
        </xdr:cNvPr>
        <xdr:cNvSpPr/>
      </xdr:nvSpPr>
      <xdr:spPr>
        <a:xfrm>
          <a:off x="2857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83058</xdr:rowOff>
    </xdr:from>
    <xdr:to>
      <xdr:col>19</xdr:col>
      <xdr:colOff>177800</xdr:colOff>
      <xdr:row>36</xdr:row>
      <xdr:rowOff>124206</xdr:rowOff>
    </xdr:to>
    <xdr:cxnSp macro="">
      <xdr:nvCxnSpPr>
        <xdr:cNvPr id="76" name="直線コネクタ 75">
          <a:extLst>
            <a:ext uri="{FF2B5EF4-FFF2-40B4-BE49-F238E27FC236}">
              <a16:creationId xmlns:a16="http://schemas.microsoft.com/office/drawing/2014/main" id="{A0B4ED5F-E673-41CA-BB72-6DD6497BE044}"/>
            </a:ext>
          </a:extLst>
        </xdr:cNvPr>
        <xdr:cNvCxnSpPr/>
      </xdr:nvCxnSpPr>
      <xdr:spPr>
        <a:xfrm>
          <a:off x="2908300" y="62552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xdr:rowOff>
    </xdr:from>
    <xdr:to>
      <xdr:col>10</xdr:col>
      <xdr:colOff>165100</xdr:colOff>
      <xdr:row>36</xdr:row>
      <xdr:rowOff>106426</xdr:rowOff>
    </xdr:to>
    <xdr:sp macro="" textlink="">
      <xdr:nvSpPr>
        <xdr:cNvPr id="77" name="楕円 76">
          <a:extLst>
            <a:ext uri="{FF2B5EF4-FFF2-40B4-BE49-F238E27FC236}">
              <a16:creationId xmlns:a16="http://schemas.microsoft.com/office/drawing/2014/main" id="{72A6DDEF-5A0B-4AEC-9122-132D1F564FF3}"/>
            </a:ext>
          </a:extLst>
        </xdr:cNvPr>
        <xdr:cNvSpPr/>
      </xdr:nvSpPr>
      <xdr:spPr>
        <a:xfrm>
          <a:off x="1968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55626</xdr:rowOff>
    </xdr:from>
    <xdr:to>
      <xdr:col>15</xdr:col>
      <xdr:colOff>50800</xdr:colOff>
      <xdr:row>36</xdr:row>
      <xdr:rowOff>83058</xdr:rowOff>
    </xdr:to>
    <xdr:cxnSp macro="">
      <xdr:nvCxnSpPr>
        <xdr:cNvPr id="78" name="直線コネクタ 77">
          <a:extLst>
            <a:ext uri="{FF2B5EF4-FFF2-40B4-BE49-F238E27FC236}">
              <a16:creationId xmlns:a16="http://schemas.microsoft.com/office/drawing/2014/main" id="{0B334AF9-BBA9-42F5-BF32-AD8254BA7937}"/>
            </a:ext>
          </a:extLst>
        </xdr:cNvPr>
        <xdr:cNvCxnSpPr/>
      </xdr:nvCxnSpPr>
      <xdr:spPr>
        <a:xfrm>
          <a:off x="2019300" y="62278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144272</xdr:rowOff>
    </xdr:from>
    <xdr:to>
      <xdr:col>6</xdr:col>
      <xdr:colOff>38100</xdr:colOff>
      <xdr:row>36</xdr:row>
      <xdr:rowOff>74422</xdr:rowOff>
    </xdr:to>
    <xdr:sp macro="" textlink="">
      <xdr:nvSpPr>
        <xdr:cNvPr id="79" name="楕円 78">
          <a:extLst>
            <a:ext uri="{FF2B5EF4-FFF2-40B4-BE49-F238E27FC236}">
              <a16:creationId xmlns:a16="http://schemas.microsoft.com/office/drawing/2014/main" id="{9E293D52-B3AF-4D43-B792-6A70EBA954B7}"/>
            </a:ext>
          </a:extLst>
        </xdr:cNvPr>
        <xdr:cNvSpPr/>
      </xdr:nvSpPr>
      <xdr:spPr>
        <a:xfrm>
          <a:off x="1079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23622</xdr:rowOff>
    </xdr:from>
    <xdr:to>
      <xdr:col>10</xdr:col>
      <xdr:colOff>114300</xdr:colOff>
      <xdr:row>36</xdr:row>
      <xdr:rowOff>55626</xdr:rowOff>
    </xdr:to>
    <xdr:cxnSp macro="">
      <xdr:nvCxnSpPr>
        <xdr:cNvPr id="80" name="直線コネクタ 79">
          <a:extLst>
            <a:ext uri="{FF2B5EF4-FFF2-40B4-BE49-F238E27FC236}">
              <a16:creationId xmlns:a16="http://schemas.microsoft.com/office/drawing/2014/main" id="{546082D0-7718-41D7-9D56-F745D42D8CF2}"/>
            </a:ext>
          </a:extLst>
        </xdr:cNvPr>
        <xdr:cNvCxnSpPr/>
      </xdr:nvCxnSpPr>
      <xdr:spPr>
        <a:xfrm>
          <a:off x="1130300" y="61958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1E93AF5F-18C2-4EBA-A665-367510B92046}"/>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7B851C27-9ABB-4C88-98AF-52E9CB0751AE}"/>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B2085B96-DA48-42D6-B838-7C658CA1A7D2}"/>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F2C01FCD-6765-4364-BB6A-50B4924B27AD}"/>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7F82FF0E-A7CF-41EF-996B-3654AA82E0BE}"/>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33B1F999-87CA-4A06-A0DE-A10E6232ACF2}"/>
            </a:ext>
          </a:extLst>
        </xdr:cNvPr>
        <xdr:cNvSpPr txBox="1"/>
      </xdr:nvSpPr>
      <xdr:spPr>
        <a:xfrm>
          <a:off x="2705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122953</xdr:rowOff>
    </xdr:from>
    <xdr:ext cx="405111" cy="259045"/>
    <xdr:sp macro="" textlink="">
      <xdr:nvSpPr>
        <xdr:cNvPr id="87" name="n_3mainValue【道路】&#10;有形固定資産減価償却率">
          <a:extLst>
            <a:ext uri="{FF2B5EF4-FFF2-40B4-BE49-F238E27FC236}">
              <a16:creationId xmlns:a16="http://schemas.microsoft.com/office/drawing/2014/main" id="{C85B9E44-CD18-4BC5-B80E-6EC18D9489B5}"/>
            </a:ext>
          </a:extLst>
        </xdr:cNvPr>
        <xdr:cNvSpPr txBox="1"/>
      </xdr:nvSpPr>
      <xdr:spPr>
        <a:xfrm>
          <a:off x="1816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90949</xdr:rowOff>
    </xdr:from>
    <xdr:ext cx="405111" cy="259045"/>
    <xdr:sp macro="" textlink="">
      <xdr:nvSpPr>
        <xdr:cNvPr id="88" name="n_4mainValue【道路】&#10;有形固定資産減価償却率">
          <a:extLst>
            <a:ext uri="{FF2B5EF4-FFF2-40B4-BE49-F238E27FC236}">
              <a16:creationId xmlns:a16="http://schemas.microsoft.com/office/drawing/2014/main" id="{5BF13688-FAB2-45AF-A5C1-7B943394BE27}"/>
            </a:ext>
          </a:extLst>
        </xdr:cNvPr>
        <xdr:cNvSpPr txBox="1"/>
      </xdr:nvSpPr>
      <xdr:spPr>
        <a:xfrm>
          <a:off x="9277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89405E8-0A2E-48C7-8716-85201EFADF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D4306E4-7CBA-4E93-8562-43F7FB9AE2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9F2DDC4-314C-47A0-A379-92424BF7D8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5CB5801-C045-4C31-85DE-56E05D684A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E7F0490-8ED5-4538-9D35-6B5BB1DAE2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C84DCFB-A2A0-49CA-9C50-3A8D1533AC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B89BC64-ECB0-4DF1-95F4-52E1291878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768679C-5091-4EB2-8B91-0B4D8C4336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CC3D714-A291-4D40-8F15-B5E2680708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7C8C5F-B19C-4F16-9988-922171E1BC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C1946F1-DC65-4BCF-B39A-CDEF0985F9C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FA072C3-C0D8-48DE-877F-D8DEDF8D115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FA74E91-0426-4581-A52B-5BD54236112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71714476-8416-4EBE-91B1-807F46ACF2F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7769A17-2565-4F55-89FD-F715EAF415C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8B1D9FF0-DC03-44DC-9327-6323F656A46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94FA4259-E8FC-442F-9291-7244C42BB72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88A5491D-E045-419C-957D-F97030639CE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7E7EF02-60CC-4175-A75A-90C1760B8CE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767E829-8C14-4C61-899C-59582682213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59E3B78-A779-4D15-98FE-33347BBD87A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DCDA7C87-854C-4EE8-9163-F25BC4F73E6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4BD810A-0C29-444F-9365-BC6FF5437B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A9D4A98-1892-4AD2-A322-256465813FA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1C39730-3256-44DB-A46E-AA1F57000C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EA22F943-1520-4B0B-83CF-4145D9BE2BB3}"/>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4AC310FD-475F-4C76-B7D0-DB984DA09A86}"/>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58956576-B458-407A-B60C-E582EA6BE3B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16493144-C9D5-4D5D-8635-A60431338EB3}"/>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1764CD36-E5F9-4EB1-99BB-2F4D48183F62}"/>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150E21FE-44D9-4219-8C1B-9DA7EFBA6BB5}"/>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8CC75B07-155E-4F22-85F1-F7B40D47A7DC}"/>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1B3CD4E-63C5-4AD1-8A58-368B39F4F56D}"/>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46D1072A-2A9E-4E4E-8712-92A4CC774468}"/>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CAEAA25E-DB8C-443E-A0E9-AFAC58DA377D}"/>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AEB55DDF-6238-4012-AB65-EF927EAA97AB}"/>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F0440F-3789-4F88-9747-E0FD6409EC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8ACF8A-44F8-4092-824D-98E9AC5752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5A0307-E72B-4CB1-8494-3CC7BEF23C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BA2A4E-AE02-4137-8E55-B793A36DBF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6D0EB5-C94D-4730-9CCA-DA9E02BC32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154870</xdr:rowOff>
    </xdr:from>
    <xdr:to>
      <xdr:col>55</xdr:col>
      <xdr:colOff>50800</xdr:colOff>
      <xdr:row>41</xdr:row>
      <xdr:rowOff>85020</xdr:rowOff>
    </xdr:to>
    <xdr:sp macro="" textlink="">
      <xdr:nvSpPr>
        <xdr:cNvPr id="130" name="楕円 129">
          <a:extLst>
            <a:ext uri="{FF2B5EF4-FFF2-40B4-BE49-F238E27FC236}">
              <a16:creationId xmlns:a16="http://schemas.microsoft.com/office/drawing/2014/main" id="{60846D04-DE2E-4977-A4D5-2B6D67414123}"/>
            </a:ext>
          </a:extLst>
        </xdr:cNvPr>
        <xdr:cNvSpPr/>
      </xdr:nvSpPr>
      <xdr:spPr>
        <a:xfrm>
          <a:off x="10426700" y="70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133297</xdr:rowOff>
    </xdr:from>
    <xdr:ext cx="534377" cy="259045"/>
    <xdr:sp macro="" textlink="">
      <xdr:nvSpPr>
        <xdr:cNvPr id="131" name="【道路】&#10;一人当たり延長該当値テキスト">
          <a:extLst>
            <a:ext uri="{FF2B5EF4-FFF2-40B4-BE49-F238E27FC236}">
              <a16:creationId xmlns:a16="http://schemas.microsoft.com/office/drawing/2014/main" id="{198EF14E-7A10-4AC4-99C6-ED91F98D9AFC}"/>
            </a:ext>
          </a:extLst>
        </xdr:cNvPr>
        <xdr:cNvSpPr txBox="1"/>
      </xdr:nvSpPr>
      <xdr:spPr>
        <a:xfrm>
          <a:off x="10515600" y="69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155865</xdr:rowOff>
    </xdr:from>
    <xdr:to>
      <xdr:col>50</xdr:col>
      <xdr:colOff>165100</xdr:colOff>
      <xdr:row>41</xdr:row>
      <xdr:rowOff>86015</xdr:rowOff>
    </xdr:to>
    <xdr:sp macro="" textlink="">
      <xdr:nvSpPr>
        <xdr:cNvPr id="132" name="楕円 131">
          <a:extLst>
            <a:ext uri="{FF2B5EF4-FFF2-40B4-BE49-F238E27FC236}">
              <a16:creationId xmlns:a16="http://schemas.microsoft.com/office/drawing/2014/main" id="{7A272036-C813-4627-B3B0-FCD73F7F7FFC}"/>
            </a:ext>
          </a:extLst>
        </xdr:cNvPr>
        <xdr:cNvSpPr/>
      </xdr:nvSpPr>
      <xdr:spPr>
        <a:xfrm>
          <a:off x="9588500" y="70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34220</xdr:rowOff>
    </xdr:from>
    <xdr:to>
      <xdr:col>55</xdr:col>
      <xdr:colOff>0</xdr:colOff>
      <xdr:row>41</xdr:row>
      <xdr:rowOff>35215</xdr:rowOff>
    </xdr:to>
    <xdr:cxnSp macro="">
      <xdr:nvCxnSpPr>
        <xdr:cNvPr id="133" name="直線コネクタ 132">
          <a:extLst>
            <a:ext uri="{FF2B5EF4-FFF2-40B4-BE49-F238E27FC236}">
              <a16:creationId xmlns:a16="http://schemas.microsoft.com/office/drawing/2014/main" id="{04F36D2A-9C4C-4DE0-8D11-E40FA7F77F2D}"/>
            </a:ext>
          </a:extLst>
        </xdr:cNvPr>
        <xdr:cNvCxnSpPr/>
      </xdr:nvCxnSpPr>
      <xdr:spPr>
        <a:xfrm flipV="1">
          <a:off x="9639300" y="7063670"/>
          <a:ext cx="8382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158510</xdr:rowOff>
    </xdr:from>
    <xdr:to>
      <xdr:col>46</xdr:col>
      <xdr:colOff>38100</xdr:colOff>
      <xdr:row>41</xdr:row>
      <xdr:rowOff>88660</xdr:rowOff>
    </xdr:to>
    <xdr:sp macro="" textlink="">
      <xdr:nvSpPr>
        <xdr:cNvPr id="134" name="楕円 133">
          <a:extLst>
            <a:ext uri="{FF2B5EF4-FFF2-40B4-BE49-F238E27FC236}">
              <a16:creationId xmlns:a16="http://schemas.microsoft.com/office/drawing/2014/main" id="{2C896CF5-B25A-4791-83FC-F3F20D7484A8}"/>
            </a:ext>
          </a:extLst>
        </xdr:cNvPr>
        <xdr:cNvSpPr/>
      </xdr:nvSpPr>
      <xdr:spPr>
        <a:xfrm>
          <a:off x="8699500" y="70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35215</xdr:rowOff>
    </xdr:from>
    <xdr:to>
      <xdr:col>50</xdr:col>
      <xdr:colOff>114300</xdr:colOff>
      <xdr:row>41</xdr:row>
      <xdr:rowOff>37860</xdr:rowOff>
    </xdr:to>
    <xdr:cxnSp macro="">
      <xdr:nvCxnSpPr>
        <xdr:cNvPr id="135" name="直線コネクタ 134">
          <a:extLst>
            <a:ext uri="{FF2B5EF4-FFF2-40B4-BE49-F238E27FC236}">
              <a16:creationId xmlns:a16="http://schemas.microsoft.com/office/drawing/2014/main" id="{1F51E41F-3442-424F-8457-F0F8A99C98BA}"/>
            </a:ext>
          </a:extLst>
        </xdr:cNvPr>
        <xdr:cNvCxnSpPr/>
      </xdr:nvCxnSpPr>
      <xdr:spPr>
        <a:xfrm flipV="1">
          <a:off x="8750300" y="706466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160470</xdr:rowOff>
    </xdr:from>
    <xdr:to>
      <xdr:col>41</xdr:col>
      <xdr:colOff>101600</xdr:colOff>
      <xdr:row>41</xdr:row>
      <xdr:rowOff>90620</xdr:rowOff>
    </xdr:to>
    <xdr:sp macro="" textlink="">
      <xdr:nvSpPr>
        <xdr:cNvPr id="136" name="楕円 135">
          <a:extLst>
            <a:ext uri="{FF2B5EF4-FFF2-40B4-BE49-F238E27FC236}">
              <a16:creationId xmlns:a16="http://schemas.microsoft.com/office/drawing/2014/main" id="{CD9C7EE7-CECF-4735-B489-C6C21143D4FA}"/>
            </a:ext>
          </a:extLst>
        </xdr:cNvPr>
        <xdr:cNvSpPr/>
      </xdr:nvSpPr>
      <xdr:spPr>
        <a:xfrm>
          <a:off x="7810500" y="70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37860</xdr:rowOff>
    </xdr:from>
    <xdr:to>
      <xdr:col>45</xdr:col>
      <xdr:colOff>177800</xdr:colOff>
      <xdr:row>41</xdr:row>
      <xdr:rowOff>39820</xdr:rowOff>
    </xdr:to>
    <xdr:cxnSp macro="">
      <xdr:nvCxnSpPr>
        <xdr:cNvPr id="137" name="直線コネクタ 136">
          <a:extLst>
            <a:ext uri="{FF2B5EF4-FFF2-40B4-BE49-F238E27FC236}">
              <a16:creationId xmlns:a16="http://schemas.microsoft.com/office/drawing/2014/main" id="{C2032C1C-5657-4D57-8650-F1B94B6401CE}"/>
            </a:ext>
          </a:extLst>
        </xdr:cNvPr>
        <xdr:cNvCxnSpPr/>
      </xdr:nvCxnSpPr>
      <xdr:spPr>
        <a:xfrm flipV="1">
          <a:off x="7861300" y="706731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162103</xdr:rowOff>
    </xdr:from>
    <xdr:to>
      <xdr:col>36</xdr:col>
      <xdr:colOff>165100</xdr:colOff>
      <xdr:row>41</xdr:row>
      <xdr:rowOff>92253</xdr:rowOff>
    </xdr:to>
    <xdr:sp macro="" textlink="">
      <xdr:nvSpPr>
        <xdr:cNvPr id="138" name="楕円 137">
          <a:extLst>
            <a:ext uri="{FF2B5EF4-FFF2-40B4-BE49-F238E27FC236}">
              <a16:creationId xmlns:a16="http://schemas.microsoft.com/office/drawing/2014/main" id="{271A4CDC-8C29-458D-A28D-01A1E15C1DC9}"/>
            </a:ext>
          </a:extLst>
        </xdr:cNvPr>
        <xdr:cNvSpPr/>
      </xdr:nvSpPr>
      <xdr:spPr>
        <a:xfrm>
          <a:off x="6921500" y="7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39820</xdr:rowOff>
    </xdr:from>
    <xdr:to>
      <xdr:col>41</xdr:col>
      <xdr:colOff>50800</xdr:colOff>
      <xdr:row>41</xdr:row>
      <xdr:rowOff>41453</xdr:rowOff>
    </xdr:to>
    <xdr:cxnSp macro="">
      <xdr:nvCxnSpPr>
        <xdr:cNvPr id="139" name="直線コネクタ 138">
          <a:extLst>
            <a:ext uri="{FF2B5EF4-FFF2-40B4-BE49-F238E27FC236}">
              <a16:creationId xmlns:a16="http://schemas.microsoft.com/office/drawing/2014/main" id="{FB7282E0-DE20-4FB0-B31C-BACF1AEA2F34}"/>
            </a:ext>
          </a:extLst>
        </xdr:cNvPr>
        <xdr:cNvCxnSpPr/>
      </xdr:nvCxnSpPr>
      <xdr:spPr>
        <a:xfrm flipV="1">
          <a:off x="6972300" y="70692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AD8312FA-2B4F-4172-B2F2-5667FD326C5F}"/>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F3DD745A-641C-440E-9D66-DFB131549F3B}"/>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E257AC33-022C-4131-B59D-84639740C1CB}"/>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C9D42CDD-0308-49A6-B6D2-1319590BA7C1}"/>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77142</xdr:rowOff>
    </xdr:from>
    <xdr:ext cx="534377" cy="259045"/>
    <xdr:sp macro="" textlink="">
      <xdr:nvSpPr>
        <xdr:cNvPr id="144" name="n_1mainValue【道路】&#10;一人当たり延長">
          <a:extLst>
            <a:ext uri="{FF2B5EF4-FFF2-40B4-BE49-F238E27FC236}">
              <a16:creationId xmlns:a16="http://schemas.microsoft.com/office/drawing/2014/main" id="{EA3269ED-5D5B-4692-A476-A93498C9639A}"/>
            </a:ext>
          </a:extLst>
        </xdr:cNvPr>
        <xdr:cNvSpPr txBox="1"/>
      </xdr:nvSpPr>
      <xdr:spPr>
        <a:xfrm>
          <a:off x="9359411" y="71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105187</xdr:rowOff>
    </xdr:from>
    <xdr:ext cx="534377" cy="259045"/>
    <xdr:sp macro="" textlink="">
      <xdr:nvSpPr>
        <xdr:cNvPr id="145" name="n_2mainValue【道路】&#10;一人当たり延長">
          <a:extLst>
            <a:ext uri="{FF2B5EF4-FFF2-40B4-BE49-F238E27FC236}">
              <a16:creationId xmlns:a16="http://schemas.microsoft.com/office/drawing/2014/main" id="{F2F97208-E49F-4C4D-B3DB-BA68248F0C06}"/>
            </a:ext>
          </a:extLst>
        </xdr:cNvPr>
        <xdr:cNvSpPr txBox="1"/>
      </xdr:nvSpPr>
      <xdr:spPr>
        <a:xfrm>
          <a:off x="8483111" y="67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107147</xdr:rowOff>
    </xdr:from>
    <xdr:ext cx="534377" cy="259045"/>
    <xdr:sp macro="" textlink="">
      <xdr:nvSpPr>
        <xdr:cNvPr id="146" name="n_3mainValue【道路】&#10;一人当たり延長">
          <a:extLst>
            <a:ext uri="{FF2B5EF4-FFF2-40B4-BE49-F238E27FC236}">
              <a16:creationId xmlns:a16="http://schemas.microsoft.com/office/drawing/2014/main" id="{F5ACA79C-787A-4349-BF33-7F22F74631C1}"/>
            </a:ext>
          </a:extLst>
        </xdr:cNvPr>
        <xdr:cNvSpPr txBox="1"/>
      </xdr:nvSpPr>
      <xdr:spPr>
        <a:xfrm>
          <a:off x="7594111" y="67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108780</xdr:rowOff>
    </xdr:from>
    <xdr:ext cx="534377" cy="259045"/>
    <xdr:sp macro="" textlink="">
      <xdr:nvSpPr>
        <xdr:cNvPr id="147" name="n_4mainValue【道路】&#10;一人当たり延長">
          <a:extLst>
            <a:ext uri="{FF2B5EF4-FFF2-40B4-BE49-F238E27FC236}">
              <a16:creationId xmlns:a16="http://schemas.microsoft.com/office/drawing/2014/main" id="{269927CC-2FE9-45BA-858F-66BDF380EBA3}"/>
            </a:ext>
          </a:extLst>
        </xdr:cNvPr>
        <xdr:cNvSpPr txBox="1"/>
      </xdr:nvSpPr>
      <xdr:spPr>
        <a:xfrm>
          <a:off x="6705111" y="67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9463174-A3D2-42F4-8338-D5A6976CB3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6568A4C-DE6C-4EB6-B5F5-C1DD9A076B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3745C54-844F-4905-860D-491C289208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99C95D9-E0AC-4B2D-92D3-402B11FEDF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8D9F3A6-315B-4B48-A078-33D1E6CE0D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C9655C-ED24-4DBE-B9C1-7578A9F169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ADC531A-F6CC-4A86-AE6E-8E93F5BB99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2B8E95-74BF-4BA2-BCD7-FCB75D931C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3E0F233-4212-4118-A658-D6E00AE7E4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2104CDF-173A-49B6-BF1A-F70E038B13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2604BC3-B2CA-42DE-A494-997332CB47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B98DEBE-C481-419A-8247-CBC1EFA54C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F818D88-D43C-4E4A-B193-7EC768D243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D907C38-6072-4ADF-971B-C56CA68752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852F4CD-3D5D-48DF-8473-EF543250CA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FCE66BD-825B-49CC-8B12-34FA2D8732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2B07C1E-46B0-4DA3-8023-4D1451D0274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F6290B1-F5C3-4507-A42C-9753378781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AB81A37-5457-47D0-AA15-7C957DFA5C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25FE34-1D60-4D2D-B8BF-0CAFB5B23C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D054816-232E-4387-A2C9-3EFB082E0E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1D2BE15-4BA2-4A35-AB3E-3F5B5B071A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197DF86-D541-4EB2-8EB5-DBC3998B726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5B3D7EA-AC07-4378-A471-0B10D1AFE3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FF46B7A-B768-4718-AEA2-65F2BB9D87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2BC49578-F3A1-4D27-AF6A-F4A1B99A5EC2}"/>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20F6411-9F22-4880-9C62-F0D8A863239E}"/>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15435947-0002-4E39-A2F2-9B01B7A2ECA5}"/>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7AF8D10-DF40-41F4-8181-B52AF1270B09}"/>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7E312966-392F-4A0D-ABE3-8E8A443190E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4E682C0-773C-467B-BFAA-AF3D1036EE2B}"/>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FCAEB072-FF85-45BA-84DE-DC639262EE66}"/>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789239F4-3093-4073-8ABF-EF9E6B2E181D}"/>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E571CC01-550B-4B1C-8702-F832F9F9D58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767D989F-9D5C-445D-8A61-361A1F0BA602}"/>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6310A91F-D94C-4D17-B027-F5971C25E4D1}"/>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D6ECB7-70DE-46D8-8FB6-52D66373B5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54C365-EE80-41D1-B237-90D1EC8CEA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BAFC62-8A59-41C6-AF81-273B19A946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336EB08-F28A-4235-BB93-B32D485615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AD4241-9C86-46A0-B434-4A4E1BE0D0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150041</xdr:rowOff>
    </xdr:from>
    <xdr:to>
      <xdr:col>24</xdr:col>
      <xdr:colOff>114300</xdr:colOff>
      <xdr:row>62</xdr:row>
      <xdr:rowOff>80191</xdr:rowOff>
    </xdr:to>
    <xdr:sp macro="" textlink="">
      <xdr:nvSpPr>
        <xdr:cNvPr id="189" name="楕円 188">
          <a:extLst>
            <a:ext uri="{FF2B5EF4-FFF2-40B4-BE49-F238E27FC236}">
              <a16:creationId xmlns:a16="http://schemas.microsoft.com/office/drawing/2014/main" id="{C02FCC05-E59D-425F-895A-8420BA1DBA3B}"/>
            </a:ext>
          </a:extLst>
        </xdr:cNvPr>
        <xdr:cNvSpPr/>
      </xdr:nvSpPr>
      <xdr:spPr>
        <a:xfrm>
          <a:off x="4584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128468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8C81B5C-6D9E-4BBD-BFD2-2EFAD4239BC3}"/>
            </a:ext>
          </a:extLst>
        </xdr:cNvPr>
        <xdr:cNvSpPr txBox="1"/>
      </xdr:nvSpPr>
      <xdr:spPr>
        <a:xfrm>
          <a:off x="4673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91" name="楕円 190">
          <a:extLst>
            <a:ext uri="{FF2B5EF4-FFF2-40B4-BE49-F238E27FC236}">
              <a16:creationId xmlns:a16="http://schemas.microsoft.com/office/drawing/2014/main" id="{C2FE6500-7ECB-4C70-81DC-60FF204C3423}"/>
            </a:ext>
          </a:extLst>
        </xdr:cNvPr>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29391</xdr:rowOff>
    </xdr:to>
    <xdr:cxnSp macro="">
      <xdr:nvCxnSpPr>
        <xdr:cNvPr id="192" name="直線コネクタ 191">
          <a:extLst>
            <a:ext uri="{FF2B5EF4-FFF2-40B4-BE49-F238E27FC236}">
              <a16:creationId xmlns:a16="http://schemas.microsoft.com/office/drawing/2014/main" id="{619CA6E4-1FE6-418D-8AAE-705EF2EC495F}"/>
            </a:ext>
          </a:extLst>
        </xdr:cNvPr>
        <xdr:cNvCxnSpPr/>
      </xdr:nvCxnSpPr>
      <xdr:spPr>
        <a:xfrm>
          <a:off x="3797300" y="106396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AA547D1E-89F9-46FC-908E-8F2B7F216E70}"/>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9797</xdr:rowOff>
    </xdr:to>
    <xdr:cxnSp macro="">
      <xdr:nvCxnSpPr>
        <xdr:cNvPr id="194" name="直線コネクタ 193">
          <a:extLst>
            <a:ext uri="{FF2B5EF4-FFF2-40B4-BE49-F238E27FC236}">
              <a16:creationId xmlns:a16="http://schemas.microsoft.com/office/drawing/2014/main" id="{07298E35-D62B-41CE-8160-ECC14C45F36F}"/>
            </a:ext>
          </a:extLst>
        </xdr:cNvPr>
        <xdr:cNvCxnSpPr/>
      </xdr:nvCxnSpPr>
      <xdr:spPr>
        <a:xfrm>
          <a:off x="2908300" y="106184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5" name="楕円 194">
          <a:extLst>
            <a:ext uri="{FF2B5EF4-FFF2-40B4-BE49-F238E27FC236}">
              <a16:creationId xmlns:a16="http://schemas.microsoft.com/office/drawing/2014/main" id="{EF5460F1-99F2-412E-8D73-D8FDA12318E4}"/>
            </a:ext>
          </a:extLst>
        </xdr:cNvPr>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32A2F3C1-5F28-46FF-B4F6-690E1C330C2C}"/>
            </a:ext>
          </a:extLst>
        </xdr:cNvPr>
        <xdr:cNvCxnSpPr/>
      </xdr:nvCxnSpPr>
      <xdr:spPr>
        <a:xfrm>
          <a:off x="2019300" y="105988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7" name="楕円 196">
          <a:extLst>
            <a:ext uri="{FF2B5EF4-FFF2-40B4-BE49-F238E27FC236}">
              <a16:creationId xmlns:a16="http://schemas.microsoft.com/office/drawing/2014/main" id="{6918292B-C466-48F4-990F-FCBD5091AB57}"/>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140426</xdr:rowOff>
    </xdr:to>
    <xdr:cxnSp macro="">
      <xdr:nvCxnSpPr>
        <xdr:cNvPr id="198" name="直線コネクタ 197">
          <a:extLst>
            <a:ext uri="{FF2B5EF4-FFF2-40B4-BE49-F238E27FC236}">
              <a16:creationId xmlns:a16="http://schemas.microsoft.com/office/drawing/2014/main" id="{BB5F6C64-EBC7-472B-B407-82DE688A021D}"/>
            </a:ext>
          </a:extLst>
        </xdr:cNvPr>
        <xdr:cNvCxnSpPr/>
      </xdr:nvCxnSpPr>
      <xdr:spPr>
        <a:xfrm>
          <a:off x="1130300" y="105841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11A9A83-0CE1-4B0A-AA92-FD4602A9464A}"/>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5231C7B-2B40-4D0C-B9B7-002F06353FED}"/>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0EB2710-618E-47BD-BE19-125DEEED1223}"/>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0C21F42-32D8-40A9-8807-D005CD9D65CC}"/>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29183A3-8EC7-4AFE-8B5B-6A238DD61919}"/>
            </a:ext>
          </a:extLst>
        </xdr:cNvPr>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5D1E5C3-F4AE-4FB0-A1AA-9DB3F0591D99}"/>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D87490C-F7B8-490F-8699-2954EACE8871}"/>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35A59A0-92D3-4F6B-8A90-0CF86F9CF7B3}"/>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EF94B69-A417-4A65-ABE9-CD826C1537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85AD54F-6E04-44D4-B6E1-E0A39914FD5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CC892FB-24F6-473E-AE54-05BAD8966A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4884A6D-74F5-4A7D-8553-16F5F6E3C8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8E8CE29-3ED6-405E-BCD7-37BFBAA4F3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1BC629-FD84-4D04-A3A6-8C118D3A73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6DB969-F0C9-4F18-AF67-BBD2376EFD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0DD908F-26DE-4081-9915-372431858A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146D296-350C-47DB-9753-A7EEB76CBE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DB438FF-E81E-4E8D-A5F3-15FF145C47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E6CB886-174E-4C1A-BE3D-4349DB87A8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5B04C7A-0B4B-4D37-A513-C717DBBD42B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EBFDA27-B387-4912-93DC-01CCE908D5C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F142485-8745-4A36-910C-D23532D4999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77064DE-5E03-4C87-A143-B89288BF4D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AFA2AA0-748D-404F-90D0-DD42A9B90D5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76A9568-C0EB-4902-95BD-C0F168FA3F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18F9BED-AE2C-4502-B388-66C27FAF5C6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6B7DFBF-8AD8-4613-8B50-F006F48A58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6371B83-3F0E-4946-99A8-72CAF4A63F8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B1A42FF-FF54-4D3F-8C25-F8A15ABB47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3D2DB3B-4A32-4313-B938-4DD898CDD9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B511F79-6B07-4037-9B82-70F4E7017E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84D0055-9794-4FE3-97CE-C48660BFA2CD}"/>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94C7BC4-7F7C-47A3-B892-BA21B113791F}"/>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DA0F78E0-EEE6-4204-9BA5-7053C7B08283}"/>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F7C394D-5F07-4CC4-B4F3-D262498307B8}"/>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7F0882F5-2D4E-40E4-98E0-09BE0F0181C7}"/>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632D53F-358B-43CB-863E-7E172DB7CDF2}"/>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168E0B96-E983-47F7-A243-E11B144C425A}"/>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BAEFC265-5306-4C98-9C73-8B43F62E6DCD}"/>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ED4FB403-4306-474E-B1E2-90CEB810305D}"/>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26E32F9A-9855-4347-AAF2-A63C09485FB3}"/>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B7F188FB-BAEC-41E1-B218-7E80C0A64309}"/>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65FBBCF-491D-4B49-9DCA-3C94704618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C52BE2-56AF-4230-8633-20E5988A70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866BA1-06A9-4872-A7C9-E8C4CC61AA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745890-2D69-46C1-BABD-A790038B4C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C035D2-5793-40CE-80A8-112EEE4912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24210</xdr:rowOff>
    </xdr:from>
    <xdr:to>
      <xdr:col>55</xdr:col>
      <xdr:colOff>50800</xdr:colOff>
      <xdr:row>63</xdr:row>
      <xdr:rowOff>125810</xdr:rowOff>
    </xdr:to>
    <xdr:sp macro="" textlink="">
      <xdr:nvSpPr>
        <xdr:cNvPr id="246" name="楕円 245">
          <a:extLst>
            <a:ext uri="{FF2B5EF4-FFF2-40B4-BE49-F238E27FC236}">
              <a16:creationId xmlns:a16="http://schemas.microsoft.com/office/drawing/2014/main" id="{DC77BC18-0198-4A5D-B82B-3B823FD64DAF}"/>
            </a:ext>
          </a:extLst>
        </xdr:cNvPr>
        <xdr:cNvSpPr/>
      </xdr:nvSpPr>
      <xdr:spPr>
        <a:xfrm>
          <a:off x="10426700" y="108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2CB58E3-B6E5-4E49-B0F3-0AC1872B7BAF}"/>
            </a:ext>
          </a:extLst>
        </xdr:cNvPr>
        <xdr:cNvSpPr txBox="1"/>
      </xdr:nvSpPr>
      <xdr:spPr>
        <a:xfrm>
          <a:off x="10515600" y="1080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25479</xdr:rowOff>
    </xdr:from>
    <xdr:to>
      <xdr:col>50</xdr:col>
      <xdr:colOff>165100</xdr:colOff>
      <xdr:row>63</xdr:row>
      <xdr:rowOff>127079</xdr:rowOff>
    </xdr:to>
    <xdr:sp macro="" textlink="">
      <xdr:nvSpPr>
        <xdr:cNvPr id="248" name="楕円 247">
          <a:extLst>
            <a:ext uri="{FF2B5EF4-FFF2-40B4-BE49-F238E27FC236}">
              <a16:creationId xmlns:a16="http://schemas.microsoft.com/office/drawing/2014/main" id="{F1FCAF7C-9CD3-4AFE-885F-A098DAE6B2AC}"/>
            </a:ext>
          </a:extLst>
        </xdr:cNvPr>
        <xdr:cNvSpPr/>
      </xdr:nvSpPr>
      <xdr:spPr>
        <a:xfrm>
          <a:off x="9588500" y="108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75010</xdr:rowOff>
    </xdr:from>
    <xdr:to>
      <xdr:col>55</xdr:col>
      <xdr:colOff>0</xdr:colOff>
      <xdr:row>63</xdr:row>
      <xdr:rowOff>76279</xdr:rowOff>
    </xdr:to>
    <xdr:cxnSp macro="">
      <xdr:nvCxnSpPr>
        <xdr:cNvPr id="249" name="直線コネクタ 248">
          <a:extLst>
            <a:ext uri="{FF2B5EF4-FFF2-40B4-BE49-F238E27FC236}">
              <a16:creationId xmlns:a16="http://schemas.microsoft.com/office/drawing/2014/main" id="{DF77D0CA-E1F4-4433-ADF1-18788E48906C}"/>
            </a:ext>
          </a:extLst>
        </xdr:cNvPr>
        <xdr:cNvCxnSpPr/>
      </xdr:nvCxnSpPr>
      <xdr:spPr>
        <a:xfrm flipV="1">
          <a:off x="9639300" y="1087636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27427</xdr:rowOff>
    </xdr:from>
    <xdr:to>
      <xdr:col>46</xdr:col>
      <xdr:colOff>38100</xdr:colOff>
      <xdr:row>63</xdr:row>
      <xdr:rowOff>129027</xdr:rowOff>
    </xdr:to>
    <xdr:sp macro="" textlink="">
      <xdr:nvSpPr>
        <xdr:cNvPr id="250" name="楕円 249">
          <a:extLst>
            <a:ext uri="{FF2B5EF4-FFF2-40B4-BE49-F238E27FC236}">
              <a16:creationId xmlns:a16="http://schemas.microsoft.com/office/drawing/2014/main" id="{7D19DB08-0209-4E96-9432-6913F0AE38C3}"/>
            </a:ext>
          </a:extLst>
        </xdr:cNvPr>
        <xdr:cNvSpPr/>
      </xdr:nvSpPr>
      <xdr:spPr>
        <a:xfrm>
          <a:off x="8699500" y="108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76279</xdr:rowOff>
    </xdr:from>
    <xdr:to>
      <xdr:col>50</xdr:col>
      <xdr:colOff>114300</xdr:colOff>
      <xdr:row>63</xdr:row>
      <xdr:rowOff>78227</xdr:rowOff>
    </xdr:to>
    <xdr:cxnSp macro="">
      <xdr:nvCxnSpPr>
        <xdr:cNvPr id="251" name="直線コネクタ 250">
          <a:extLst>
            <a:ext uri="{FF2B5EF4-FFF2-40B4-BE49-F238E27FC236}">
              <a16:creationId xmlns:a16="http://schemas.microsoft.com/office/drawing/2014/main" id="{4EF298D3-9C1A-4D8E-AB79-C120E33F6189}"/>
            </a:ext>
          </a:extLst>
        </xdr:cNvPr>
        <xdr:cNvCxnSpPr/>
      </xdr:nvCxnSpPr>
      <xdr:spPr>
        <a:xfrm flipV="1">
          <a:off x="8750300" y="10877629"/>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29765</xdr:rowOff>
    </xdr:from>
    <xdr:to>
      <xdr:col>41</xdr:col>
      <xdr:colOff>101600</xdr:colOff>
      <xdr:row>63</xdr:row>
      <xdr:rowOff>131365</xdr:rowOff>
    </xdr:to>
    <xdr:sp macro="" textlink="">
      <xdr:nvSpPr>
        <xdr:cNvPr id="252" name="楕円 251">
          <a:extLst>
            <a:ext uri="{FF2B5EF4-FFF2-40B4-BE49-F238E27FC236}">
              <a16:creationId xmlns:a16="http://schemas.microsoft.com/office/drawing/2014/main" id="{21D7338E-DAC7-44B7-BCA6-5CD1EA22866D}"/>
            </a:ext>
          </a:extLst>
        </xdr:cNvPr>
        <xdr:cNvSpPr/>
      </xdr:nvSpPr>
      <xdr:spPr>
        <a:xfrm>
          <a:off x="7810500" y="108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78227</xdr:rowOff>
    </xdr:from>
    <xdr:to>
      <xdr:col>45</xdr:col>
      <xdr:colOff>177800</xdr:colOff>
      <xdr:row>63</xdr:row>
      <xdr:rowOff>80565</xdr:rowOff>
    </xdr:to>
    <xdr:cxnSp macro="">
      <xdr:nvCxnSpPr>
        <xdr:cNvPr id="253" name="直線コネクタ 252">
          <a:extLst>
            <a:ext uri="{FF2B5EF4-FFF2-40B4-BE49-F238E27FC236}">
              <a16:creationId xmlns:a16="http://schemas.microsoft.com/office/drawing/2014/main" id="{A3DE9FA7-4898-4AC1-9993-C7B9DC53E595}"/>
            </a:ext>
          </a:extLst>
        </xdr:cNvPr>
        <xdr:cNvCxnSpPr/>
      </xdr:nvCxnSpPr>
      <xdr:spPr>
        <a:xfrm flipV="1">
          <a:off x="7861300" y="10879577"/>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32293</xdr:rowOff>
    </xdr:from>
    <xdr:to>
      <xdr:col>36</xdr:col>
      <xdr:colOff>165100</xdr:colOff>
      <xdr:row>63</xdr:row>
      <xdr:rowOff>133893</xdr:rowOff>
    </xdr:to>
    <xdr:sp macro="" textlink="">
      <xdr:nvSpPr>
        <xdr:cNvPr id="254" name="楕円 253">
          <a:extLst>
            <a:ext uri="{FF2B5EF4-FFF2-40B4-BE49-F238E27FC236}">
              <a16:creationId xmlns:a16="http://schemas.microsoft.com/office/drawing/2014/main" id="{2AC322CA-9EED-4CC9-9394-4C58B1A074CE}"/>
            </a:ext>
          </a:extLst>
        </xdr:cNvPr>
        <xdr:cNvSpPr/>
      </xdr:nvSpPr>
      <xdr:spPr>
        <a:xfrm>
          <a:off x="6921500" y="108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80565</xdr:rowOff>
    </xdr:from>
    <xdr:to>
      <xdr:col>41</xdr:col>
      <xdr:colOff>50800</xdr:colOff>
      <xdr:row>63</xdr:row>
      <xdr:rowOff>83093</xdr:rowOff>
    </xdr:to>
    <xdr:cxnSp macro="">
      <xdr:nvCxnSpPr>
        <xdr:cNvPr id="255" name="直線コネクタ 254">
          <a:extLst>
            <a:ext uri="{FF2B5EF4-FFF2-40B4-BE49-F238E27FC236}">
              <a16:creationId xmlns:a16="http://schemas.microsoft.com/office/drawing/2014/main" id="{B3A86979-440C-45EA-B218-CDA263371A87}"/>
            </a:ext>
          </a:extLst>
        </xdr:cNvPr>
        <xdr:cNvCxnSpPr/>
      </xdr:nvCxnSpPr>
      <xdr:spPr>
        <a:xfrm flipV="1">
          <a:off x="6972300" y="10881915"/>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EC122D4-289B-4E0F-821C-26A847A75C31}"/>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C1753BE-47C1-4000-9F80-C74943845247}"/>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5753049-E679-4D2B-9F38-6E4BA482AD56}"/>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813206-6F53-4319-8DD3-3D87831B4C88}"/>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118206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CFB81E6-43AE-4789-B4BF-B0C1EDBEC598}"/>
            </a:ext>
          </a:extLst>
        </xdr:cNvPr>
        <xdr:cNvSpPr txBox="1"/>
      </xdr:nvSpPr>
      <xdr:spPr>
        <a:xfrm>
          <a:off x="9327095" y="109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120154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5C3D3C4-5745-4573-833A-B9A70950EB8D}"/>
            </a:ext>
          </a:extLst>
        </xdr:cNvPr>
        <xdr:cNvSpPr txBox="1"/>
      </xdr:nvSpPr>
      <xdr:spPr>
        <a:xfrm>
          <a:off x="8450795" y="109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122492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68E3091-FC19-4892-9285-9694CF1D38B5}"/>
            </a:ext>
          </a:extLst>
        </xdr:cNvPr>
        <xdr:cNvSpPr txBox="1"/>
      </xdr:nvSpPr>
      <xdr:spPr>
        <a:xfrm>
          <a:off x="7561795" y="109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125020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8B62147-16C3-4BDD-8E28-82884BCA2F6D}"/>
            </a:ext>
          </a:extLst>
        </xdr:cNvPr>
        <xdr:cNvSpPr txBox="1"/>
      </xdr:nvSpPr>
      <xdr:spPr>
        <a:xfrm>
          <a:off x="6672795" y="109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EB61205-1309-48EA-89EE-4E24DB8C1A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C0D58D9-CF54-4BD6-8EE2-8291BF18FA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328861D-9227-455F-A63B-405F0450C8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D20BD2B-0F80-4D1D-B108-3774285E21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0F47B76-BD97-48AE-B4CF-5F27BA5EE0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AE449B3-0D66-431D-BD6A-B677DA0518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252FC9C-10F3-4336-B079-1439A9CF8D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546D753-7E62-4020-86D7-B9A062D6AE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C0F3681-EEFD-407B-8D4F-0E62051C7A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7052CDA-5864-4D4C-9E86-ED27A4A00C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F8C268F-1D1A-41E8-BED1-CF5D74C111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646CB2B-4269-4171-B853-DA970B27DED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34BBE35B-3677-472D-848E-D410602FB87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769010D-5741-44EA-AF56-108939FCD57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0DDCA9E-3D1C-4EA8-A8FD-2C1A56912EE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ABC5D432-9F43-4AEC-9535-2F6C3E47D76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CD00D49-F664-466E-98B3-CACC49BA7BD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9AFDED25-55A4-447F-AB3B-18EF029B8FA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926DA1A6-B5EC-48AD-AF94-3D8301AE744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B4D0658-43B7-445A-8464-4CDCE1EDE7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605FB49-96BD-4A96-A27F-E5063EC23F6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2B2F5F3-6271-4AD6-847F-A4B78AF4EC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ABAFB40A-6E89-46DE-A0AB-4E1A27788D6F}"/>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1DC00F0-CC3F-4ED1-918C-DDF0A1BB225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BA48A84D-A7A2-40D0-939B-2BA1F7517BE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5D1F7EC-4078-45EB-84F8-4E5D72D3BFFF}"/>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43B8A450-7930-4914-B3A4-7B0FFB08C829}"/>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5245C7F-982A-4E53-9B00-A1F154EC06E0}"/>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46DCACD4-103A-42EC-88BE-079AECF7A5D6}"/>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A23F4DDC-0DE9-46E9-8AAD-DEE7ABFD48B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B5811209-2AB9-4E89-BC33-DC8744C7515F}"/>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92EDBBB7-BBFA-446A-A21F-8EB2DF15A30E}"/>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E54B4A7F-C220-4E89-80A4-EC2B85B9FC6A}"/>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E040DAD-ADC3-454D-ACB9-E71973C1CE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84559D3-769A-4682-A4FD-EFFF8CC3E0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DDB09E7-C9A1-48AB-91AE-284D4F6B64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314D9F-C643-4363-8662-D659BFF6C8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7C86BBE-9BB7-45E0-BD7A-312D288E01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2" name="楕円 301">
          <a:extLst>
            <a:ext uri="{FF2B5EF4-FFF2-40B4-BE49-F238E27FC236}">
              <a16:creationId xmlns:a16="http://schemas.microsoft.com/office/drawing/2014/main" id="{7BB07BDC-A23A-4ED4-8FF3-2F853863847B}"/>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020C20F-EB1D-4E97-B152-934BB7DEDFD7}"/>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151892</xdr:rowOff>
    </xdr:from>
    <xdr:to>
      <xdr:col>20</xdr:col>
      <xdr:colOff>38100</xdr:colOff>
      <xdr:row>84</xdr:row>
      <xdr:rowOff>82042</xdr:rowOff>
    </xdr:to>
    <xdr:sp macro="" textlink="">
      <xdr:nvSpPr>
        <xdr:cNvPr id="304" name="楕円 303">
          <a:extLst>
            <a:ext uri="{FF2B5EF4-FFF2-40B4-BE49-F238E27FC236}">
              <a16:creationId xmlns:a16="http://schemas.microsoft.com/office/drawing/2014/main" id="{3CDD6493-A9A0-44A6-B687-1D63BB4582F9}"/>
            </a:ext>
          </a:extLst>
        </xdr:cNvPr>
        <xdr:cNvSpPr/>
      </xdr:nvSpPr>
      <xdr:spPr>
        <a:xfrm>
          <a:off x="3746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31242</xdr:rowOff>
    </xdr:from>
    <xdr:to>
      <xdr:col>24</xdr:col>
      <xdr:colOff>63500</xdr:colOff>
      <xdr:row>84</xdr:row>
      <xdr:rowOff>60961</xdr:rowOff>
    </xdr:to>
    <xdr:cxnSp macro="">
      <xdr:nvCxnSpPr>
        <xdr:cNvPr id="305" name="直線コネクタ 304">
          <a:extLst>
            <a:ext uri="{FF2B5EF4-FFF2-40B4-BE49-F238E27FC236}">
              <a16:creationId xmlns:a16="http://schemas.microsoft.com/office/drawing/2014/main" id="{F2E4DCD4-2704-4B7B-A361-D08019F3C4A4}"/>
            </a:ext>
          </a:extLst>
        </xdr:cNvPr>
        <xdr:cNvCxnSpPr/>
      </xdr:nvCxnSpPr>
      <xdr:spPr>
        <a:xfrm>
          <a:off x="3797300" y="1443304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119887</xdr:rowOff>
    </xdr:from>
    <xdr:to>
      <xdr:col>15</xdr:col>
      <xdr:colOff>101600</xdr:colOff>
      <xdr:row>84</xdr:row>
      <xdr:rowOff>50037</xdr:rowOff>
    </xdr:to>
    <xdr:sp macro="" textlink="">
      <xdr:nvSpPr>
        <xdr:cNvPr id="306" name="楕円 305">
          <a:extLst>
            <a:ext uri="{FF2B5EF4-FFF2-40B4-BE49-F238E27FC236}">
              <a16:creationId xmlns:a16="http://schemas.microsoft.com/office/drawing/2014/main" id="{693BB810-D19D-4D68-AA3A-022CF2F6F98A}"/>
            </a:ext>
          </a:extLst>
        </xdr:cNvPr>
        <xdr:cNvSpPr/>
      </xdr:nvSpPr>
      <xdr:spPr>
        <a:xfrm>
          <a:off x="2857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170687</xdr:rowOff>
    </xdr:from>
    <xdr:to>
      <xdr:col>19</xdr:col>
      <xdr:colOff>177800</xdr:colOff>
      <xdr:row>84</xdr:row>
      <xdr:rowOff>31242</xdr:rowOff>
    </xdr:to>
    <xdr:cxnSp macro="">
      <xdr:nvCxnSpPr>
        <xdr:cNvPr id="307" name="直線コネクタ 306">
          <a:extLst>
            <a:ext uri="{FF2B5EF4-FFF2-40B4-BE49-F238E27FC236}">
              <a16:creationId xmlns:a16="http://schemas.microsoft.com/office/drawing/2014/main" id="{B3748083-0217-40A1-8C6B-609EDF2BE268}"/>
            </a:ext>
          </a:extLst>
        </xdr:cNvPr>
        <xdr:cNvCxnSpPr/>
      </xdr:nvCxnSpPr>
      <xdr:spPr>
        <a:xfrm>
          <a:off x="2908300" y="144010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97028</xdr:rowOff>
    </xdr:from>
    <xdr:to>
      <xdr:col>10</xdr:col>
      <xdr:colOff>165100</xdr:colOff>
      <xdr:row>84</xdr:row>
      <xdr:rowOff>27178</xdr:rowOff>
    </xdr:to>
    <xdr:sp macro="" textlink="">
      <xdr:nvSpPr>
        <xdr:cNvPr id="308" name="楕円 307">
          <a:extLst>
            <a:ext uri="{FF2B5EF4-FFF2-40B4-BE49-F238E27FC236}">
              <a16:creationId xmlns:a16="http://schemas.microsoft.com/office/drawing/2014/main" id="{ABAABC07-42B9-47C1-B532-4EDCDBB26543}"/>
            </a:ext>
          </a:extLst>
        </xdr:cNvPr>
        <xdr:cNvSpPr/>
      </xdr:nvSpPr>
      <xdr:spPr>
        <a:xfrm>
          <a:off x="196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147828</xdr:rowOff>
    </xdr:from>
    <xdr:to>
      <xdr:col>15</xdr:col>
      <xdr:colOff>50800</xdr:colOff>
      <xdr:row>83</xdr:row>
      <xdr:rowOff>170687</xdr:rowOff>
    </xdr:to>
    <xdr:cxnSp macro="">
      <xdr:nvCxnSpPr>
        <xdr:cNvPr id="309" name="直線コネクタ 308">
          <a:extLst>
            <a:ext uri="{FF2B5EF4-FFF2-40B4-BE49-F238E27FC236}">
              <a16:creationId xmlns:a16="http://schemas.microsoft.com/office/drawing/2014/main" id="{37659E0D-752A-4088-881A-56F36B8CE1E8}"/>
            </a:ext>
          </a:extLst>
        </xdr:cNvPr>
        <xdr:cNvCxnSpPr/>
      </xdr:nvCxnSpPr>
      <xdr:spPr>
        <a:xfrm>
          <a:off x="2019300" y="1437817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62737</xdr:rowOff>
    </xdr:from>
    <xdr:to>
      <xdr:col>6</xdr:col>
      <xdr:colOff>38100</xdr:colOff>
      <xdr:row>83</xdr:row>
      <xdr:rowOff>164337</xdr:rowOff>
    </xdr:to>
    <xdr:sp macro="" textlink="">
      <xdr:nvSpPr>
        <xdr:cNvPr id="310" name="楕円 309">
          <a:extLst>
            <a:ext uri="{FF2B5EF4-FFF2-40B4-BE49-F238E27FC236}">
              <a16:creationId xmlns:a16="http://schemas.microsoft.com/office/drawing/2014/main" id="{BEB4D74A-5EAA-47B1-AE50-BEE9293E802A}"/>
            </a:ext>
          </a:extLst>
        </xdr:cNvPr>
        <xdr:cNvSpPr/>
      </xdr:nvSpPr>
      <xdr:spPr>
        <a:xfrm>
          <a:off x="107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113537</xdr:rowOff>
    </xdr:from>
    <xdr:to>
      <xdr:col>10</xdr:col>
      <xdr:colOff>114300</xdr:colOff>
      <xdr:row>83</xdr:row>
      <xdr:rowOff>147828</xdr:rowOff>
    </xdr:to>
    <xdr:cxnSp macro="">
      <xdr:nvCxnSpPr>
        <xdr:cNvPr id="311" name="直線コネクタ 310">
          <a:extLst>
            <a:ext uri="{FF2B5EF4-FFF2-40B4-BE49-F238E27FC236}">
              <a16:creationId xmlns:a16="http://schemas.microsoft.com/office/drawing/2014/main" id="{FCEF88A4-AE01-490A-A151-6F15A7CA3066}"/>
            </a:ext>
          </a:extLst>
        </xdr:cNvPr>
        <xdr:cNvCxnSpPr/>
      </xdr:nvCxnSpPr>
      <xdr:spPr>
        <a:xfrm>
          <a:off x="1130300" y="143438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70ED2117-1F02-49B1-BBF0-F75FAAB08D5C}"/>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47C1A76B-0501-4B65-B26B-9B03CBA31534}"/>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F7F72683-D8C7-4F80-9EC5-E05266F7A157}"/>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D8F51C93-9DF8-47A0-9BB7-5D25C3420774}"/>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73169</xdr:rowOff>
    </xdr:from>
    <xdr:ext cx="405111" cy="259045"/>
    <xdr:sp macro="" textlink="">
      <xdr:nvSpPr>
        <xdr:cNvPr id="316" name="n_1mainValue【公営住宅】&#10;有形固定資産減価償却率">
          <a:extLst>
            <a:ext uri="{FF2B5EF4-FFF2-40B4-BE49-F238E27FC236}">
              <a16:creationId xmlns:a16="http://schemas.microsoft.com/office/drawing/2014/main" id="{C1EDA067-5B9F-4D39-8A8E-9664AB9706A8}"/>
            </a:ext>
          </a:extLst>
        </xdr:cNvPr>
        <xdr:cNvSpPr txBox="1"/>
      </xdr:nvSpPr>
      <xdr:spPr>
        <a:xfrm>
          <a:off x="3582044" y="144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41164</xdr:rowOff>
    </xdr:from>
    <xdr:ext cx="405111" cy="259045"/>
    <xdr:sp macro="" textlink="">
      <xdr:nvSpPr>
        <xdr:cNvPr id="317" name="n_2mainValue【公営住宅】&#10;有形固定資産減価償却率">
          <a:extLst>
            <a:ext uri="{FF2B5EF4-FFF2-40B4-BE49-F238E27FC236}">
              <a16:creationId xmlns:a16="http://schemas.microsoft.com/office/drawing/2014/main" id="{D0A5DE25-75DD-4674-AB00-68D7866DBB53}"/>
            </a:ext>
          </a:extLst>
        </xdr:cNvPr>
        <xdr:cNvSpPr txBox="1"/>
      </xdr:nvSpPr>
      <xdr:spPr>
        <a:xfrm>
          <a:off x="2705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18305</xdr:rowOff>
    </xdr:from>
    <xdr:ext cx="405111" cy="259045"/>
    <xdr:sp macro="" textlink="">
      <xdr:nvSpPr>
        <xdr:cNvPr id="318" name="n_3mainValue【公営住宅】&#10;有形固定資産減価償却率">
          <a:extLst>
            <a:ext uri="{FF2B5EF4-FFF2-40B4-BE49-F238E27FC236}">
              <a16:creationId xmlns:a16="http://schemas.microsoft.com/office/drawing/2014/main" id="{BEE824AF-FEF4-4498-B0F9-A4B2126F0677}"/>
            </a:ext>
          </a:extLst>
        </xdr:cNvPr>
        <xdr:cNvSpPr txBox="1"/>
      </xdr:nvSpPr>
      <xdr:spPr>
        <a:xfrm>
          <a:off x="1816744"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155464</xdr:rowOff>
    </xdr:from>
    <xdr:ext cx="405111" cy="259045"/>
    <xdr:sp macro="" textlink="">
      <xdr:nvSpPr>
        <xdr:cNvPr id="319" name="n_4mainValue【公営住宅】&#10;有形固定資産減価償却率">
          <a:extLst>
            <a:ext uri="{FF2B5EF4-FFF2-40B4-BE49-F238E27FC236}">
              <a16:creationId xmlns:a16="http://schemas.microsoft.com/office/drawing/2014/main" id="{79058E3F-CF26-4B7C-BFD6-1AFBD3C7B6BF}"/>
            </a:ext>
          </a:extLst>
        </xdr:cNvPr>
        <xdr:cNvSpPr txBox="1"/>
      </xdr:nvSpPr>
      <xdr:spPr>
        <a:xfrm>
          <a:off x="927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3BD8AEC-06CB-4189-A046-9342B3621E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8C95996-C404-44C3-8E0B-A2427CC7BE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46ABC5B-44B8-4FE8-817A-23CF8297D0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E432392-052E-4BC4-9614-3C413B59EE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C40E1E0-2D23-4EA9-B5A6-BE8AB96782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A17AE85-FE05-4571-A16C-49B275C223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B40DD40-C4EE-4368-8E41-194CC86CC0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3D9DE57-E325-42B1-AA49-268C64A0EC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9FA1F32-FF73-487F-9455-131B2577D7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7ED1F90-A440-4CC0-955E-19F25B3247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C21ED1E-73D7-4F27-90BA-59B0C226463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B4BC527-C8CB-45DC-B395-A99945EB86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352392E-6EBD-4067-975D-A0AD831A0ED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62A80F8-2091-4F00-9D27-517FCDAEACC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30E9E1F-B746-4317-B264-8405CAB6C4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BB35255-5BBD-4498-BA5A-847597D39A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5B5973A8-A1E4-46B4-9D4C-999D1D6D06D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C1695B0-9737-4E4B-B0C0-1C525E0AB3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9CC645E-0614-4ED0-9F31-6C93F514D60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F973F3B-8628-4AB1-95DF-8EECE48163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2F445A7-9FAE-40EB-B651-C72202C237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67BC56F-1609-4981-9170-B8162ED95E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BDF0598-8E6C-4998-9B68-A22DD9A28A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B74FDE5A-CC3D-4F26-9941-910E1BB40DB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4146C958-C7FE-466A-BAC2-879C5190852A}"/>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A622EAEB-D21A-44E2-8CB9-ED5E2A86D23D}"/>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8E717508-DCEE-48D0-A624-735FB85B5013}"/>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B2135897-0C5C-4A5C-925F-80472D4C2D76}"/>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0C3C6B04-CFF3-474C-B2E9-FBAD367888AC}"/>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390BE142-D969-4CCB-9CE2-2F8DA5AB7781}"/>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5A28EC4-2146-4C62-A430-ADF3C435973A}"/>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FE514ED2-DC02-4A1F-B12D-63AC95A70BC8}"/>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C1C0F4C2-4DC0-4819-87AC-0134B0EFF7A1}"/>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E312C43-0409-49B5-B551-1D3685B2927D}"/>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96DA2B6-8038-43DC-822B-918EECF225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1968162-6AB2-4A66-8191-BD862ADE39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956D45-3598-4088-B14E-53736574088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69F646-6B41-42A8-A5D1-414D26FF4D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4506C21-E510-4E22-8B63-51D68D92FE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65787</xdr:rowOff>
    </xdr:from>
    <xdr:to>
      <xdr:col>55</xdr:col>
      <xdr:colOff>50800</xdr:colOff>
      <xdr:row>84</xdr:row>
      <xdr:rowOff>167387</xdr:rowOff>
    </xdr:to>
    <xdr:sp macro="" textlink="">
      <xdr:nvSpPr>
        <xdr:cNvPr id="359" name="楕円 358">
          <a:extLst>
            <a:ext uri="{FF2B5EF4-FFF2-40B4-BE49-F238E27FC236}">
              <a16:creationId xmlns:a16="http://schemas.microsoft.com/office/drawing/2014/main" id="{AA821257-1B9E-4BB7-B023-ADBC296D606B}"/>
            </a:ext>
          </a:extLst>
        </xdr:cNvPr>
        <xdr:cNvSpPr/>
      </xdr:nvSpPr>
      <xdr:spPr>
        <a:xfrm>
          <a:off x="10426700" y="14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44214</xdr:rowOff>
    </xdr:from>
    <xdr:ext cx="469744" cy="259045"/>
    <xdr:sp macro="" textlink="">
      <xdr:nvSpPr>
        <xdr:cNvPr id="360" name="【公営住宅】&#10;一人当たり面積該当値テキスト">
          <a:extLst>
            <a:ext uri="{FF2B5EF4-FFF2-40B4-BE49-F238E27FC236}">
              <a16:creationId xmlns:a16="http://schemas.microsoft.com/office/drawing/2014/main" id="{809E6E88-B9B0-4883-B416-23C32724E9FC}"/>
            </a:ext>
          </a:extLst>
        </xdr:cNvPr>
        <xdr:cNvSpPr txBox="1"/>
      </xdr:nvSpPr>
      <xdr:spPr>
        <a:xfrm>
          <a:off x="10515600"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61" name="楕円 360">
          <a:extLst>
            <a:ext uri="{FF2B5EF4-FFF2-40B4-BE49-F238E27FC236}">
              <a16:creationId xmlns:a16="http://schemas.microsoft.com/office/drawing/2014/main" id="{C0C3748B-06F8-4343-BFA2-B101D36BCAF0}"/>
            </a:ext>
          </a:extLst>
        </xdr:cNvPr>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116587</xdr:rowOff>
    </xdr:from>
    <xdr:to>
      <xdr:col>55</xdr:col>
      <xdr:colOff>0</xdr:colOff>
      <xdr:row>84</xdr:row>
      <xdr:rowOff>118872</xdr:rowOff>
    </xdr:to>
    <xdr:cxnSp macro="">
      <xdr:nvCxnSpPr>
        <xdr:cNvPr id="362" name="直線コネクタ 361">
          <a:extLst>
            <a:ext uri="{FF2B5EF4-FFF2-40B4-BE49-F238E27FC236}">
              <a16:creationId xmlns:a16="http://schemas.microsoft.com/office/drawing/2014/main" id="{2C24FBA3-14AF-4627-B9D1-9FF1C17AD9CC}"/>
            </a:ext>
          </a:extLst>
        </xdr:cNvPr>
        <xdr:cNvCxnSpPr/>
      </xdr:nvCxnSpPr>
      <xdr:spPr>
        <a:xfrm flipV="1">
          <a:off x="9639300" y="145183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63" name="楕円 362">
          <a:extLst>
            <a:ext uri="{FF2B5EF4-FFF2-40B4-BE49-F238E27FC236}">
              <a16:creationId xmlns:a16="http://schemas.microsoft.com/office/drawing/2014/main" id="{D3516BC4-6259-4D7E-9711-F2A3580F54CE}"/>
            </a:ext>
          </a:extLst>
        </xdr:cNvPr>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118872</xdr:rowOff>
    </xdr:from>
    <xdr:to>
      <xdr:col>50</xdr:col>
      <xdr:colOff>114300</xdr:colOff>
      <xdr:row>84</xdr:row>
      <xdr:rowOff>122682</xdr:rowOff>
    </xdr:to>
    <xdr:cxnSp macro="">
      <xdr:nvCxnSpPr>
        <xdr:cNvPr id="364" name="直線コネクタ 363">
          <a:extLst>
            <a:ext uri="{FF2B5EF4-FFF2-40B4-BE49-F238E27FC236}">
              <a16:creationId xmlns:a16="http://schemas.microsoft.com/office/drawing/2014/main" id="{487F2189-E25E-4352-AC93-75E49B5CCF54}"/>
            </a:ext>
          </a:extLst>
        </xdr:cNvPr>
        <xdr:cNvCxnSpPr/>
      </xdr:nvCxnSpPr>
      <xdr:spPr>
        <a:xfrm flipV="1">
          <a:off x="8750300" y="145206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65787</xdr:rowOff>
    </xdr:from>
    <xdr:to>
      <xdr:col>41</xdr:col>
      <xdr:colOff>101600</xdr:colOff>
      <xdr:row>84</xdr:row>
      <xdr:rowOff>167387</xdr:rowOff>
    </xdr:to>
    <xdr:sp macro="" textlink="">
      <xdr:nvSpPr>
        <xdr:cNvPr id="365" name="楕円 364">
          <a:extLst>
            <a:ext uri="{FF2B5EF4-FFF2-40B4-BE49-F238E27FC236}">
              <a16:creationId xmlns:a16="http://schemas.microsoft.com/office/drawing/2014/main" id="{66E7CC11-AE4D-4AFA-BFB0-5511E3341075}"/>
            </a:ext>
          </a:extLst>
        </xdr:cNvPr>
        <xdr:cNvSpPr/>
      </xdr:nvSpPr>
      <xdr:spPr>
        <a:xfrm>
          <a:off x="7810500" y="14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116587</xdr:rowOff>
    </xdr:from>
    <xdr:to>
      <xdr:col>45</xdr:col>
      <xdr:colOff>177800</xdr:colOff>
      <xdr:row>84</xdr:row>
      <xdr:rowOff>122682</xdr:rowOff>
    </xdr:to>
    <xdr:cxnSp macro="">
      <xdr:nvCxnSpPr>
        <xdr:cNvPr id="366" name="直線コネクタ 365">
          <a:extLst>
            <a:ext uri="{FF2B5EF4-FFF2-40B4-BE49-F238E27FC236}">
              <a16:creationId xmlns:a16="http://schemas.microsoft.com/office/drawing/2014/main" id="{3C2F8AAA-5C5A-4ADF-8756-73B41DF357ED}"/>
            </a:ext>
          </a:extLst>
        </xdr:cNvPr>
        <xdr:cNvCxnSpPr/>
      </xdr:nvCxnSpPr>
      <xdr:spPr>
        <a:xfrm>
          <a:off x="7861300" y="145183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68072</xdr:rowOff>
    </xdr:from>
    <xdr:to>
      <xdr:col>36</xdr:col>
      <xdr:colOff>165100</xdr:colOff>
      <xdr:row>84</xdr:row>
      <xdr:rowOff>169672</xdr:rowOff>
    </xdr:to>
    <xdr:sp macro="" textlink="">
      <xdr:nvSpPr>
        <xdr:cNvPr id="367" name="楕円 366">
          <a:extLst>
            <a:ext uri="{FF2B5EF4-FFF2-40B4-BE49-F238E27FC236}">
              <a16:creationId xmlns:a16="http://schemas.microsoft.com/office/drawing/2014/main" id="{90ADBE6C-F8BE-4BB5-AC46-B3D2521C6802}"/>
            </a:ext>
          </a:extLst>
        </xdr:cNvPr>
        <xdr:cNvSpPr/>
      </xdr:nvSpPr>
      <xdr:spPr>
        <a:xfrm>
          <a:off x="6921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116587</xdr:rowOff>
    </xdr:from>
    <xdr:to>
      <xdr:col>41</xdr:col>
      <xdr:colOff>50800</xdr:colOff>
      <xdr:row>84</xdr:row>
      <xdr:rowOff>118872</xdr:rowOff>
    </xdr:to>
    <xdr:cxnSp macro="">
      <xdr:nvCxnSpPr>
        <xdr:cNvPr id="368" name="直線コネクタ 367">
          <a:extLst>
            <a:ext uri="{FF2B5EF4-FFF2-40B4-BE49-F238E27FC236}">
              <a16:creationId xmlns:a16="http://schemas.microsoft.com/office/drawing/2014/main" id="{6CE804E3-C705-48B9-8BE5-5B37A1D6144B}"/>
            </a:ext>
          </a:extLst>
        </xdr:cNvPr>
        <xdr:cNvCxnSpPr/>
      </xdr:nvCxnSpPr>
      <xdr:spPr>
        <a:xfrm flipV="1">
          <a:off x="6972300" y="145183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43925547-5C93-441D-A12E-7684CA1B1137}"/>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2572E644-E217-4D8C-B4A3-19F4C071E7EF}"/>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ED754269-2EF9-4D9F-A04E-8713CEF01A37}"/>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FCA328C9-2F41-4179-B488-817DD4718C94}"/>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160799</xdr:rowOff>
    </xdr:from>
    <xdr:ext cx="469744" cy="259045"/>
    <xdr:sp macro="" textlink="">
      <xdr:nvSpPr>
        <xdr:cNvPr id="373" name="n_1mainValue【公営住宅】&#10;一人当たり面積">
          <a:extLst>
            <a:ext uri="{FF2B5EF4-FFF2-40B4-BE49-F238E27FC236}">
              <a16:creationId xmlns:a16="http://schemas.microsoft.com/office/drawing/2014/main" id="{B16435CD-5056-4D9D-A22B-DA405A8092AE}"/>
            </a:ext>
          </a:extLst>
        </xdr:cNvPr>
        <xdr:cNvSpPr txBox="1"/>
      </xdr:nvSpPr>
      <xdr:spPr>
        <a:xfrm>
          <a:off x="939172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164609</xdr:rowOff>
    </xdr:from>
    <xdr:ext cx="469744" cy="259045"/>
    <xdr:sp macro="" textlink="">
      <xdr:nvSpPr>
        <xdr:cNvPr id="374" name="n_2mainValue【公営住宅】&#10;一人当たり面積">
          <a:extLst>
            <a:ext uri="{FF2B5EF4-FFF2-40B4-BE49-F238E27FC236}">
              <a16:creationId xmlns:a16="http://schemas.microsoft.com/office/drawing/2014/main" id="{28BDE680-CB2B-49D0-8D6C-3DA36551C717}"/>
            </a:ext>
          </a:extLst>
        </xdr:cNvPr>
        <xdr:cNvSpPr txBox="1"/>
      </xdr:nvSpPr>
      <xdr:spPr>
        <a:xfrm>
          <a:off x="8515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158514</xdr:rowOff>
    </xdr:from>
    <xdr:ext cx="469744" cy="259045"/>
    <xdr:sp macro="" textlink="">
      <xdr:nvSpPr>
        <xdr:cNvPr id="375" name="n_3mainValue【公営住宅】&#10;一人当たり面積">
          <a:extLst>
            <a:ext uri="{FF2B5EF4-FFF2-40B4-BE49-F238E27FC236}">
              <a16:creationId xmlns:a16="http://schemas.microsoft.com/office/drawing/2014/main" id="{352AA1A5-3AEE-498D-9EED-F36C7896B642}"/>
            </a:ext>
          </a:extLst>
        </xdr:cNvPr>
        <xdr:cNvSpPr txBox="1"/>
      </xdr:nvSpPr>
      <xdr:spPr>
        <a:xfrm>
          <a:off x="7626427" y="14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160799</xdr:rowOff>
    </xdr:from>
    <xdr:ext cx="469744" cy="259045"/>
    <xdr:sp macro="" textlink="">
      <xdr:nvSpPr>
        <xdr:cNvPr id="376" name="n_4mainValue【公営住宅】&#10;一人当たり面積">
          <a:extLst>
            <a:ext uri="{FF2B5EF4-FFF2-40B4-BE49-F238E27FC236}">
              <a16:creationId xmlns:a16="http://schemas.microsoft.com/office/drawing/2014/main" id="{B9FB566C-6B7E-4EF5-A9DD-8F6B4AF166B6}"/>
            </a:ext>
          </a:extLst>
        </xdr:cNvPr>
        <xdr:cNvSpPr txBox="1"/>
      </xdr:nvSpPr>
      <xdr:spPr>
        <a:xfrm>
          <a:off x="6737427"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B0590C2-462F-4219-B7CB-D715988ADE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323AE03-06DA-48C6-BDA7-CEB67741DB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231051F-1B4F-4388-BEAE-F288FD772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3248823-4CEF-4292-AD05-AAAE444DF0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2E69392-7097-4A09-8934-78A9166171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3037E43-12E2-4929-88D4-7303178AA5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25295BF-259A-4E89-B460-0F19F4CD3C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E71B9BF-A628-427C-A6FD-D5BE34B63C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1E5C4C3-78AB-4E63-A27A-E892C4B865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8018ACC-C423-48A5-87E4-509842AEAE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53A21CA-6603-449C-8D2B-3DE9941707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F727810-1956-47C4-8DC7-5BAB402610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97403BF4-3318-4367-94D8-16D8F661AC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2EDB4C84-0A37-46C4-B77A-271F8719D0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2B23106-0F2C-4B03-9C01-92E07FA107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3656ADB-D977-4386-9D14-8CAEB5C4B3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3E1543F-8D5C-4DB0-936F-F2F93DCE7B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2FA2F5AF-E0FE-4E2E-9F26-86E39CC336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ED61C38-35F7-488E-9C20-8BBCA504A9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BB2BC145-BE04-4EBB-B5C5-70195C22AA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0CA6112-D2B4-4160-B9CA-58CF5CD8BD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523D031-9AE4-4035-9EB7-B9413DBA73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181A7CF-5141-4674-B677-C22DFCA39E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B0C2A15-A36D-4981-80DD-CE31502F56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2F08473-8722-4E6F-9BCF-19907136BA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9594F91-C1F9-4063-B315-EFB6F5A9BD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29498FD-E2C9-4430-A201-F4FA42B88B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259165D-81EB-43BE-828A-18F7347DE84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98FC789-6DD8-455D-9832-EE3B8F9DAE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C7D52A8-0B2F-46E5-81F9-5E0CB79275D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D26324B-2001-4DC1-86FC-0CE0C4C4C4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9D2F8B28-69FF-49B1-9796-554C31F0D36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5C1E6108-3695-4EDD-B7FB-1B1566CBC2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AD20E0F-95E9-446F-816C-94349BAC9D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FB9CE31-3C1E-43B2-A700-BC83ACEAF4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97A3C42-4448-424E-9F2C-8230E61A3F3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6C1DA2A-AA37-4E35-9FE6-E5888964DA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46ED8B4-E53C-49EA-A036-AFCAB566D0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4ABDBC94-B76F-47C9-A4EB-12001059285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B4F742B-C1AB-47C8-8420-B70140212C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BA46048F-D6FE-4578-B9DE-7C060BDB3F48}"/>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7BA58B1-C553-44E5-BAE4-C10F1AB7DC4A}"/>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3C5EE036-6456-4D51-BEB9-8048E833968A}"/>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3992441-1694-4DD4-ACA5-4F1BF2FD1484}"/>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850ED22B-1E15-4907-A2CD-6E0EA2AF479D}"/>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59B090F-1487-4EC6-88D1-FB1CC45BFF1C}"/>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31C92D0B-4086-4FAD-889C-67EA39CAB50B}"/>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A0F4EAAF-E1B2-4A24-B308-56CFB18916D5}"/>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41F9FC3D-346F-43AC-82EB-C141BAF01D9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8B88769A-580A-4C39-A66C-0162C5198565}"/>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52E159DE-8C8B-46C1-B39A-779080942BDF}"/>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E0321F6-259C-4291-B8EF-1E2D367FA5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03C4A5-71FD-4778-8B43-7651C528A7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37D44B5-CEC0-4DD9-9D41-EDD364D4F7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1017D96-CBC1-45D2-9024-492DE17C7F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AF1F079-B0E4-426A-AB3D-E31966852E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3" name="楕円 432">
          <a:extLst>
            <a:ext uri="{FF2B5EF4-FFF2-40B4-BE49-F238E27FC236}">
              <a16:creationId xmlns:a16="http://schemas.microsoft.com/office/drawing/2014/main" id="{671AB075-194C-4C3E-97D4-DFFB2C7A9C19}"/>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7612628-EA9A-43BF-8C55-711191E8D4D8}"/>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35" name="楕円 434">
          <a:extLst>
            <a:ext uri="{FF2B5EF4-FFF2-40B4-BE49-F238E27FC236}">
              <a16:creationId xmlns:a16="http://schemas.microsoft.com/office/drawing/2014/main" id="{E6592521-4153-451B-B2D7-872DDF977BAF}"/>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76200</xdr:rowOff>
    </xdr:to>
    <xdr:cxnSp macro="">
      <xdr:nvCxnSpPr>
        <xdr:cNvPr id="436" name="直線コネクタ 435">
          <a:extLst>
            <a:ext uri="{FF2B5EF4-FFF2-40B4-BE49-F238E27FC236}">
              <a16:creationId xmlns:a16="http://schemas.microsoft.com/office/drawing/2014/main" id="{A0393502-2822-44A3-B9F1-9FA44AEFC36E}"/>
            </a:ext>
          </a:extLst>
        </xdr:cNvPr>
        <xdr:cNvCxnSpPr/>
      </xdr:nvCxnSpPr>
      <xdr:spPr>
        <a:xfrm>
          <a:off x="15481300" y="68846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37" name="楕円 436">
          <a:extLst>
            <a:ext uri="{FF2B5EF4-FFF2-40B4-BE49-F238E27FC236}">
              <a16:creationId xmlns:a16="http://schemas.microsoft.com/office/drawing/2014/main" id="{B54E6F4A-3FC1-48E6-B7A5-E7878CC82B9E}"/>
            </a:ext>
          </a:extLst>
        </xdr:cNvPr>
        <xdr:cNvSpPr/>
      </xdr:nvSpPr>
      <xdr:spPr>
        <a:xfrm>
          <a:off x="14541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26670</xdr:rowOff>
    </xdr:to>
    <xdr:cxnSp macro="">
      <xdr:nvCxnSpPr>
        <xdr:cNvPr id="438" name="直線コネクタ 437">
          <a:extLst>
            <a:ext uri="{FF2B5EF4-FFF2-40B4-BE49-F238E27FC236}">
              <a16:creationId xmlns:a16="http://schemas.microsoft.com/office/drawing/2014/main" id="{D005F497-CF8D-4CFF-8CB7-C7A8923C8A8F}"/>
            </a:ext>
          </a:extLst>
        </xdr:cNvPr>
        <xdr:cNvCxnSpPr/>
      </xdr:nvCxnSpPr>
      <xdr:spPr>
        <a:xfrm>
          <a:off x="14592300" y="6844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439" name="楕円 438">
          <a:extLst>
            <a:ext uri="{FF2B5EF4-FFF2-40B4-BE49-F238E27FC236}">
              <a16:creationId xmlns:a16="http://schemas.microsoft.com/office/drawing/2014/main" id="{020CF329-A1B9-4D5B-9FE3-34431F6D53A4}"/>
            </a:ext>
          </a:extLst>
        </xdr:cNvPr>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158115</xdr:rowOff>
    </xdr:to>
    <xdr:cxnSp macro="">
      <xdr:nvCxnSpPr>
        <xdr:cNvPr id="440" name="直線コネクタ 439">
          <a:extLst>
            <a:ext uri="{FF2B5EF4-FFF2-40B4-BE49-F238E27FC236}">
              <a16:creationId xmlns:a16="http://schemas.microsoft.com/office/drawing/2014/main" id="{63FD422A-CFDD-4A26-A0EC-E912E8E9E313}"/>
            </a:ext>
          </a:extLst>
        </xdr:cNvPr>
        <xdr:cNvCxnSpPr/>
      </xdr:nvCxnSpPr>
      <xdr:spPr>
        <a:xfrm>
          <a:off x="13703300" y="681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441" name="楕円 440">
          <a:extLst>
            <a:ext uri="{FF2B5EF4-FFF2-40B4-BE49-F238E27FC236}">
              <a16:creationId xmlns:a16="http://schemas.microsoft.com/office/drawing/2014/main" id="{2973F3A4-D1F0-4CA4-A03B-BDE434F2879D}"/>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127635</xdr:rowOff>
    </xdr:from>
    <xdr:to>
      <xdr:col>71</xdr:col>
      <xdr:colOff>177800</xdr:colOff>
      <xdr:row>39</xdr:row>
      <xdr:rowOff>131445</xdr:rowOff>
    </xdr:to>
    <xdr:cxnSp macro="">
      <xdr:nvCxnSpPr>
        <xdr:cNvPr id="442" name="直線コネクタ 441">
          <a:extLst>
            <a:ext uri="{FF2B5EF4-FFF2-40B4-BE49-F238E27FC236}">
              <a16:creationId xmlns:a16="http://schemas.microsoft.com/office/drawing/2014/main" id="{20E7C028-DF6E-41DE-937E-B1A1C2834E85}"/>
            </a:ext>
          </a:extLst>
        </xdr:cNvPr>
        <xdr:cNvCxnSpPr/>
      </xdr:nvCxnSpPr>
      <xdr:spPr>
        <a:xfrm flipV="1">
          <a:off x="12814300" y="6814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665A9657-5418-4444-BD28-68E7F2A3092F}"/>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1C84C1A-BE12-4148-BA37-5C5F917EF77D}"/>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3AFFF60-A453-4159-8C31-5E72E26181F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C661725-20DA-4582-83AD-1D04C0D2EC65}"/>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D6FA5B36-58B2-46D7-B140-72DACC6B922A}"/>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F7A09D0-F25F-4945-B0F3-1CEDB75938E6}"/>
            </a:ext>
          </a:extLst>
        </xdr:cNvPr>
        <xdr:cNvSpPr txBox="1"/>
      </xdr:nvSpPr>
      <xdr:spPr>
        <a:xfrm>
          <a:off x="14389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F8C505D-4977-47AB-AE36-93FBA95FA2A0}"/>
            </a:ext>
          </a:extLst>
        </xdr:cNvPr>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46F55529-7508-48EF-9EE8-41D6704A661D}"/>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05CBD98-642E-47EF-9125-CF9FD7EE96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1E6E94F-04A3-4754-AA76-13CBEF104B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F522550-0518-445A-A039-D52B08A94A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F304EEA-8743-4B90-A4A8-7DD2CF1158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176CE6C-EA23-4984-AF6B-C5BD29D0F3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D3C9D47-65C2-4734-A82F-18EBFECD95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0B440DF-53B0-4E2C-8E0C-353DD5BF27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A3407F1-964A-445E-B743-84773139FF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785B33E-C274-435D-A75E-AD61A5E5BE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18AFAC8-E198-4977-8368-A706F62882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BB0AFBE-40A6-4B98-8914-F2BF63E6847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1A61E308-BD70-426A-AE83-5CBDF50386F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7C59FF7-7473-48E0-B2EC-725E8C56D7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1AB482A5-5301-4012-959F-57CE6C1A146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F2DAE807-C051-46F3-9234-CF54FDF754A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DC5A3AFD-8C20-47D2-851F-A9DBFA6BD8E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CDD1304-42ED-41A6-BD3E-AD44CA57871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615609B-0B35-4C3B-A224-FAC2018AFC1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DF48FD19-EA8B-4ADD-95EB-87B8A074B54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C594256D-8380-454E-AF11-18A7970CB4A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44F1096-4A60-4C5E-8740-BDE27A0265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CA74CC0-15DD-4DFF-83B5-C883D4CF75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717F206-206C-412D-A7BF-14BBD698C47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7CC9337F-DF1C-4229-9F2C-C3A6CDC7D9E8}"/>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40D4F94-53E6-45E1-8D3C-F63FB9B2F99E}"/>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182A4385-89F4-452A-92CB-BBCB72573938}"/>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174C09D-A0D0-42EB-A240-1B4931C52CBD}"/>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C6031041-9D60-42CA-813B-0D4B9883D918}"/>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1D30208-46D1-499E-9D3D-2AE3800360D4}"/>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62738FAC-5F7E-4B35-B4BD-459A95C752E2}"/>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3A83986F-E9DD-4FF2-AA5C-BFA5B694E545}"/>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CE9D0F35-3AA4-4952-A7DB-7FDBDDECB0B9}"/>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BD37A7CE-C6CD-49A0-A578-B05B6338E469}"/>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2C1F18BD-F617-44F5-8AEA-AFF9B1133026}"/>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9E3143F-F445-43E1-A17D-70BC550E3A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D33FCC5-C976-45DD-B6FF-79B0B23B54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A5BC6EA-7F61-44B0-A94A-B8F9BA9041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AE7D5F8-10EF-4900-9F41-5F51BE2723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834F128-4539-4B24-B556-2093743510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90" name="楕円 489">
          <a:extLst>
            <a:ext uri="{FF2B5EF4-FFF2-40B4-BE49-F238E27FC236}">
              <a16:creationId xmlns:a16="http://schemas.microsoft.com/office/drawing/2014/main" id="{7E5864DF-039D-4752-84FD-1137954DD2A9}"/>
            </a:ext>
          </a:extLst>
        </xdr:cNvPr>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BD87BF7-ABD2-4A9D-A137-F4DB0A9FA972}"/>
            </a:ext>
          </a:extLst>
        </xdr:cNvPr>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92" name="楕円 491">
          <a:extLst>
            <a:ext uri="{FF2B5EF4-FFF2-40B4-BE49-F238E27FC236}">
              <a16:creationId xmlns:a16="http://schemas.microsoft.com/office/drawing/2014/main" id="{98FFE2B3-4433-4BB7-B8DC-37586680301B}"/>
            </a:ext>
          </a:extLst>
        </xdr:cNvPr>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93" name="直線コネクタ 492">
          <a:extLst>
            <a:ext uri="{FF2B5EF4-FFF2-40B4-BE49-F238E27FC236}">
              <a16:creationId xmlns:a16="http://schemas.microsoft.com/office/drawing/2014/main" id="{2EE01C58-6106-4CDD-A81E-183A5E4CC335}"/>
            </a:ext>
          </a:extLst>
        </xdr:cNvPr>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63500</xdr:rowOff>
    </xdr:from>
    <xdr:to>
      <xdr:col>107</xdr:col>
      <xdr:colOff>101600</xdr:colOff>
      <xdr:row>41</xdr:row>
      <xdr:rowOff>165100</xdr:rowOff>
    </xdr:to>
    <xdr:sp macro="" textlink="">
      <xdr:nvSpPr>
        <xdr:cNvPr id="494" name="楕円 493">
          <a:extLst>
            <a:ext uri="{FF2B5EF4-FFF2-40B4-BE49-F238E27FC236}">
              <a16:creationId xmlns:a16="http://schemas.microsoft.com/office/drawing/2014/main" id="{DCFCF9B6-9230-4379-A4F1-168677CEBA22}"/>
            </a:ext>
          </a:extLst>
        </xdr:cNvPr>
        <xdr:cNvSpPr/>
      </xdr:nvSpPr>
      <xdr:spPr>
        <a:xfrm>
          <a:off x="20383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114300</xdr:rowOff>
    </xdr:to>
    <xdr:cxnSp macro="">
      <xdr:nvCxnSpPr>
        <xdr:cNvPr id="495" name="直線コネクタ 494">
          <a:extLst>
            <a:ext uri="{FF2B5EF4-FFF2-40B4-BE49-F238E27FC236}">
              <a16:creationId xmlns:a16="http://schemas.microsoft.com/office/drawing/2014/main" id="{71C338EC-D81D-4E88-ACF5-D6DB7C5B57A6}"/>
            </a:ext>
          </a:extLst>
        </xdr:cNvPr>
        <xdr:cNvCxnSpPr/>
      </xdr:nvCxnSpPr>
      <xdr:spPr>
        <a:xfrm flipV="1">
          <a:off x="20434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496" name="楕円 495">
          <a:extLst>
            <a:ext uri="{FF2B5EF4-FFF2-40B4-BE49-F238E27FC236}">
              <a16:creationId xmlns:a16="http://schemas.microsoft.com/office/drawing/2014/main" id="{7CA3E703-3595-4165-90D4-44B57A997037}"/>
            </a:ext>
          </a:extLst>
        </xdr:cNvPr>
        <xdr:cNvSpPr/>
      </xdr:nvSpPr>
      <xdr:spPr>
        <a:xfrm>
          <a:off x="19494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114300</xdr:rowOff>
    </xdr:from>
    <xdr:to>
      <xdr:col>107</xdr:col>
      <xdr:colOff>50800</xdr:colOff>
      <xdr:row>41</xdr:row>
      <xdr:rowOff>114300</xdr:rowOff>
    </xdr:to>
    <xdr:cxnSp macro="">
      <xdr:nvCxnSpPr>
        <xdr:cNvPr id="497" name="直線コネクタ 496">
          <a:extLst>
            <a:ext uri="{FF2B5EF4-FFF2-40B4-BE49-F238E27FC236}">
              <a16:creationId xmlns:a16="http://schemas.microsoft.com/office/drawing/2014/main" id="{7DFACBBE-DE97-4EB7-ADD0-E8E098F55215}"/>
            </a:ext>
          </a:extLst>
        </xdr:cNvPr>
        <xdr:cNvCxnSpPr/>
      </xdr:nvCxnSpPr>
      <xdr:spPr>
        <a:xfrm>
          <a:off x="19545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63500</xdr:rowOff>
    </xdr:from>
    <xdr:to>
      <xdr:col>98</xdr:col>
      <xdr:colOff>38100</xdr:colOff>
      <xdr:row>41</xdr:row>
      <xdr:rowOff>165100</xdr:rowOff>
    </xdr:to>
    <xdr:sp macro="" textlink="">
      <xdr:nvSpPr>
        <xdr:cNvPr id="498" name="楕円 497">
          <a:extLst>
            <a:ext uri="{FF2B5EF4-FFF2-40B4-BE49-F238E27FC236}">
              <a16:creationId xmlns:a16="http://schemas.microsoft.com/office/drawing/2014/main" id="{21B04D7F-E777-466C-AD76-144F6146A823}"/>
            </a:ext>
          </a:extLst>
        </xdr:cNvPr>
        <xdr:cNvSpPr/>
      </xdr:nvSpPr>
      <xdr:spPr>
        <a:xfrm>
          <a:off x="18605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114300</xdr:rowOff>
    </xdr:from>
    <xdr:to>
      <xdr:col>102</xdr:col>
      <xdr:colOff>114300</xdr:colOff>
      <xdr:row>41</xdr:row>
      <xdr:rowOff>114300</xdr:rowOff>
    </xdr:to>
    <xdr:cxnSp macro="">
      <xdr:nvCxnSpPr>
        <xdr:cNvPr id="499" name="直線コネクタ 498">
          <a:extLst>
            <a:ext uri="{FF2B5EF4-FFF2-40B4-BE49-F238E27FC236}">
              <a16:creationId xmlns:a16="http://schemas.microsoft.com/office/drawing/2014/main" id="{F50BA552-5C6E-4B5F-8513-36BF9E5C034D}"/>
            </a:ext>
          </a:extLst>
        </xdr:cNvPr>
        <xdr:cNvCxnSpPr/>
      </xdr:nvCxnSpPr>
      <xdr:spPr>
        <a:xfrm>
          <a:off x="18656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C1DAF94-3AB2-47C5-8D65-C31F4B463C7C}"/>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3B6721C0-B49D-4473-A636-15334D195CCD}"/>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A2A895D-E047-48D8-9420-864175DF186B}"/>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85ACB0E-434D-4B4C-8621-DA5A183766BC}"/>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6521B5B-6EF1-4674-8687-C9625B2D575D}"/>
            </a:ext>
          </a:extLst>
        </xdr:cNvPr>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156227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26DEF6D-7A49-4F4B-BAF3-EBE79BEF6552}"/>
            </a:ext>
          </a:extLst>
        </xdr:cNvPr>
        <xdr:cNvSpPr txBox="1"/>
      </xdr:nvSpPr>
      <xdr:spPr>
        <a:xfrm>
          <a:off x="20199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156227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DA45654-B305-408E-9BF2-0F21B2A50E6B}"/>
            </a:ext>
          </a:extLst>
        </xdr:cNvPr>
        <xdr:cNvSpPr txBox="1"/>
      </xdr:nvSpPr>
      <xdr:spPr>
        <a:xfrm>
          <a:off x="19310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156227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E6E7E02-87F3-4C3C-A8BD-2507450F2C48}"/>
            </a:ext>
          </a:extLst>
        </xdr:cNvPr>
        <xdr:cNvSpPr txBox="1"/>
      </xdr:nvSpPr>
      <xdr:spPr>
        <a:xfrm>
          <a:off x="18421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FC1EB3-D6CE-48FC-8A5E-112C1DA195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9861F1F-168D-4DEA-AF16-0817953DDD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592B526-3224-48F8-8CF0-CF955156DE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6E959F4-3B23-476B-B093-3142C3E4E8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14BE158-270C-43F4-953E-E39E899335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871B8D7-D1CF-4C68-995C-7B5B711D52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29611FD-656B-4AA2-A7D3-FD09317643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952301A-DFD6-4264-B5E1-DD547D50BD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4107E15-E850-4298-96B0-1B224F00EA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174BFD0-5B86-403D-B7ED-EE2A811A44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31821EBF-B5F1-48C5-ACCA-2023FF24A2A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E8CD705-6D9E-4DF0-AEF3-2276016B28A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3F894BC4-715F-4739-BBF3-4FB0B7A4FC9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D6423E31-C10E-4B48-92B9-3588ED847F9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82BF0279-7560-4C3C-83E3-8342D408643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83541BED-2539-41E1-9892-319319FC369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2F59C362-B82A-4E8F-A495-377B50B0546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BEFE83BA-6721-4818-B18D-8D5D0C7C330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D090441E-995F-41F9-B5D9-D31D18DD3F0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BC9A4BC6-78FC-409C-9FD2-6F5F9259F1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1720264-072A-44B0-8973-EA8487599C7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8D06BB4-9C78-47E0-A30E-80068F1BB4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CAFD99E6-FE31-4986-9B5A-9165F360F71A}"/>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B0C71AF-9C66-41AE-8FC5-A241BEB7E95F}"/>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A8DBEF67-4C50-4810-8BA9-8C49CA105602}"/>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5786F44-00BD-4C44-966A-506D6943E2A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B818186A-8454-4B10-B741-0F60E6D7F785}"/>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8AF1F75A-344C-47DC-B957-B098B037C61C}"/>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C8B9BA2B-6A28-470F-88F7-484A8B104261}"/>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4A943EAB-4286-4A12-96F9-E9EF5A5F1807}"/>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4CE4DC3D-0607-40E9-8D5E-1561D2445503}"/>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BFB257CB-F1A9-471B-BC33-BBCE2309E08C}"/>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BCEAC902-8E9D-473F-8CF7-36B92C3B3B98}"/>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B04835-7ED1-48B4-8FEB-E7929BECE2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E09DCD3-9262-4C15-A838-FE4DFB3A29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5F89439-1985-4A2C-99F6-2E05B5A3B0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327243-F119-4F41-B37E-80278E32803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05E08FB-918F-4A66-B121-BF697318C6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129794</xdr:rowOff>
    </xdr:from>
    <xdr:to>
      <xdr:col>85</xdr:col>
      <xdr:colOff>177800</xdr:colOff>
      <xdr:row>64</xdr:row>
      <xdr:rowOff>59944</xdr:rowOff>
    </xdr:to>
    <xdr:sp macro="" textlink="">
      <xdr:nvSpPr>
        <xdr:cNvPr id="546" name="楕円 545">
          <a:extLst>
            <a:ext uri="{FF2B5EF4-FFF2-40B4-BE49-F238E27FC236}">
              <a16:creationId xmlns:a16="http://schemas.microsoft.com/office/drawing/2014/main" id="{792F0EB2-7DC2-406C-8333-B79F97AFE71A}"/>
            </a:ext>
          </a:extLst>
        </xdr:cNvPr>
        <xdr:cNvSpPr/>
      </xdr:nvSpPr>
      <xdr:spPr>
        <a:xfrm>
          <a:off x="162687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44721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C462172C-8F04-412A-9816-930A3192D948}"/>
            </a:ext>
          </a:extLst>
        </xdr:cNvPr>
        <xdr:cNvSpPr txBox="1"/>
      </xdr:nvSpPr>
      <xdr:spPr>
        <a:xfrm>
          <a:off x="16357600" y="1084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47498</xdr:rowOff>
    </xdr:from>
    <xdr:to>
      <xdr:col>81</xdr:col>
      <xdr:colOff>101600</xdr:colOff>
      <xdr:row>63</xdr:row>
      <xdr:rowOff>149098</xdr:rowOff>
    </xdr:to>
    <xdr:sp macro="" textlink="">
      <xdr:nvSpPr>
        <xdr:cNvPr id="548" name="楕円 547">
          <a:extLst>
            <a:ext uri="{FF2B5EF4-FFF2-40B4-BE49-F238E27FC236}">
              <a16:creationId xmlns:a16="http://schemas.microsoft.com/office/drawing/2014/main" id="{80BAD2B4-EF8B-4537-BF0B-81E9D0200DE3}"/>
            </a:ext>
          </a:extLst>
        </xdr:cNvPr>
        <xdr:cNvSpPr/>
      </xdr:nvSpPr>
      <xdr:spPr>
        <a:xfrm>
          <a:off x="1543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98298</xdr:rowOff>
    </xdr:from>
    <xdr:to>
      <xdr:col>85</xdr:col>
      <xdr:colOff>127000</xdr:colOff>
      <xdr:row>64</xdr:row>
      <xdr:rowOff>9144</xdr:rowOff>
    </xdr:to>
    <xdr:cxnSp macro="">
      <xdr:nvCxnSpPr>
        <xdr:cNvPr id="549" name="直線コネクタ 548">
          <a:extLst>
            <a:ext uri="{FF2B5EF4-FFF2-40B4-BE49-F238E27FC236}">
              <a16:creationId xmlns:a16="http://schemas.microsoft.com/office/drawing/2014/main" id="{BCC3B716-2433-414D-BE3A-81A7F1626246}"/>
            </a:ext>
          </a:extLst>
        </xdr:cNvPr>
        <xdr:cNvCxnSpPr/>
      </xdr:nvCxnSpPr>
      <xdr:spPr>
        <a:xfrm>
          <a:off x="15481300" y="108996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159512</xdr:rowOff>
    </xdr:from>
    <xdr:to>
      <xdr:col>76</xdr:col>
      <xdr:colOff>165100</xdr:colOff>
      <xdr:row>63</xdr:row>
      <xdr:rowOff>89662</xdr:rowOff>
    </xdr:to>
    <xdr:sp macro="" textlink="">
      <xdr:nvSpPr>
        <xdr:cNvPr id="550" name="楕円 549">
          <a:extLst>
            <a:ext uri="{FF2B5EF4-FFF2-40B4-BE49-F238E27FC236}">
              <a16:creationId xmlns:a16="http://schemas.microsoft.com/office/drawing/2014/main" id="{73EAE15A-1155-4063-B44A-FCFCD8C8236D}"/>
            </a:ext>
          </a:extLst>
        </xdr:cNvPr>
        <xdr:cNvSpPr/>
      </xdr:nvSpPr>
      <xdr:spPr>
        <a:xfrm>
          <a:off x="14541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38862</xdr:rowOff>
    </xdr:from>
    <xdr:to>
      <xdr:col>81</xdr:col>
      <xdr:colOff>50800</xdr:colOff>
      <xdr:row>63</xdr:row>
      <xdr:rowOff>98298</xdr:rowOff>
    </xdr:to>
    <xdr:cxnSp macro="">
      <xdr:nvCxnSpPr>
        <xdr:cNvPr id="551" name="直線コネクタ 550">
          <a:extLst>
            <a:ext uri="{FF2B5EF4-FFF2-40B4-BE49-F238E27FC236}">
              <a16:creationId xmlns:a16="http://schemas.microsoft.com/office/drawing/2014/main" id="{4473C816-3CE6-4333-92B3-671DCEF49818}"/>
            </a:ext>
          </a:extLst>
        </xdr:cNvPr>
        <xdr:cNvCxnSpPr/>
      </xdr:nvCxnSpPr>
      <xdr:spPr>
        <a:xfrm>
          <a:off x="14592300" y="10840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100076</xdr:rowOff>
    </xdr:from>
    <xdr:to>
      <xdr:col>72</xdr:col>
      <xdr:colOff>38100</xdr:colOff>
      <xdr:row>63</xdr:row>
      <xdr:rowOff>30226</xdr:rowOff>
    </xdr:to>
    <xdr:sp macro="" textlink="">
      <xdr:nvSpPr>
        <xdr:cNvPr id="552" name="楕円 551">
          <a:extLst>
            <a:ext uri="{FF2B5EF4-FFF2-40B4-BE49-F238E27FC236}">
              <a16:creationId xmlns:a16="http://schemas.microsoft.com/office/drawing/2014/main" id="{1553B27A-F46B-4739-B70F-036197A60A4F}"/>
            </a:ext>
          </a:extLst>
        </xdr:cNvPr>
        <xdr:cNvSpPr/>
      </xdr:nvSpPr>
      <xdr:spPr>
        <a:xfrm>
          <a:off x="1365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150876</xdr:rowOff>
    </xdr:from>
    <xdr:to>
      <xdr:col>76</xdr:col>
      <xdr:colOff>114300</xdr:colOff>
      <xdr:row>63</xdr:row>
      <xdr:rowOff>38862</xdr:rowOff>
    </xdr:to>
    <xdr:cxnSp macro="">
      <xdr:nvCxnSpPr>
        <xdr:cNvPr id="553" name="直線コネクタ 552">
          <a:extLst>
            <a:ext uri="{FF2B5EF4-FFF2-40B4-BE49-F238E27FC236}">
              <a16:creationId xmlns:a16="http://schemas.microsoft.com/office/drawing/2014/main" id="{F52E6016-A291-48BB-8745-0190C076631E}"/>
            </a:ext>
          </a:extLst>
        </xdr:cNvPr>
        <xdr:cNvCxnSpPr/>
      </xdr:nvCxnSpPr>
      <xdr:spPr>
        <a:xfrm>
          <a:off x="13703300" y="10780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554" name="楕円 553">
          <a:extLst>
            <a:ext uri="{FF2B5EF4-FFF2-40B4-BE49-F238E27FC236}">
              <a16:creationId xmlns:a16="http://schemas.microsoft.com/office/drawing/2014/main" id="{A8649147-D7E7-4D30-ADAE-0ABD236EAF46}"/>
            </a:ext>
          </a:extLst>
        </xdr:cNvPr>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150876</xdr:rowOff>
    </xdr:to>
    <xdr:cxnSp macro="">
      <xdr:nvCxnSpPr>
        <xdr:cNvPr id="555" name="直線コネクタ 554">
          <a:extLst>
            <a:ext uri="{FF2B5EF4-FFF2-40B4-BE49-F238E27FC236}">
              <a16:creationId xmlns:a16="http://schemas.microsoft.com/office/drawing/2014/main" id="{B58647F7-5AFD-4C93-9CD9-DCEE6DD7531B}"/>
            </a:ext>
          </a:extLst>
        </xdr:cNvPr>
        <xdr:cNvCxnSpPr/>
      </xdr:nvCxnSpPr>
      <xdr:spPr>
        <a:xfrm>
          <a:off x="12814300" y="10721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5E57EE4D-7688-426E-BB77-68F6AD0C4F69}"/>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362445F5-10F1-461F-B04E-084E8C88533E}"/>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8371FEB6-BD98-4391-A4D4-FED75EA5A652}"/>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FB7B8621-ACB2-40C9-BF0B-E3AF9CC5F4DD}"/>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140225</xdr:rowOff>
    </xdr:from>
    <xdr:ext cx="405111" cy="259045"/>
    <xdr:sp macro="" textlink="">
      <xdr:nvSpPr>
        <xdr:cNvPr id="560" name="n_1mainValue【学校施設】&#10;有形固定資産減価償却率">
          <a:extLst>
            <a:ext uri="{FF2B5EF4-FFF2-40B4-BE49-F238E27FC236}">
              <a16:creationId xmlns:a16="http://schemas.microsoft.com/office/drawing/2014/main" id="{3BD62D10-B3F5-42B3-BDF4-2F9BFCE68C78}"/>
            </a:ext>
          </a:extLst>
        </xdr:cNvPr>
        <xdr:cNvSpPr txBox="1"/>
      </xdr:nvSpPr>
      <xdr:spPr>
        <a:xfrm>
          <a:off x="152660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80789</xdr:rowOff>
    </xdr:from>
    <xdr:ext cx="405111" cy="259045"/>
    <xdr:sp macro="" textlink="">
      <xdr:nvSpPr>
        <xdr:cNvPr id="561" name="n_2mainValue【学校施設】&#10;有形固定資産減価償却率">
          <a:extLst>
            <a:ext uri="{FF2B5EF4-FFF2-40B4-BE49-F238E27FC236}">
              <a16:creationId xmlns:a16="http://schemas.microsoft.com/office/drawing/2014/main" id="{423A442A-BCE1-4057-A3C4-4156AA2D75C8}"/>
            </a:ext>
          </a:extLst>
        </xdr:cNvPr>
        <xdr:cNvSpPr txBox="1"/>
      </xdr:nvSpPr>
      <xdr:spPr>
        <a:xfrm>
          <a:off x="143897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21353</xdr:rowOff>
    </xdr:from>
    <xdr:ext cx="405111" cy="259045"/>
    <xdr:sp macro="" textlink="">
      <xdr:nvSpPr>
        <xdr:cNvPr id="562" name="n_3mainValue【学校施設】&#10;有形固定資産減価償却率">
          <a:extLst>
            <a:ext uri="{FF2B5EF4-FFF2-40B4-BE49-F238E27FC236}">
              <a16:creationId xmlns:a16="http://schemas.microsoft.com/office/drawing/2014/main" id="{FE5D5748-17A3-4646-9A4B-54B7EADFAEE2}"/>
            </a:ext>
          </a:extLst>
        </xdr:cNvPr>
        <xdr:cNvSpPr txBox="1"/>
      </xdr:nvSpPr>
      <xdr:spPr>
        <a:xfrm>
          <a:off x="135007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563" name="n_4mainValue【学校施設】&#10;有形固定資産減価償却率">
          <a:extLst>
            <a:ext uri="{FF2B5EF4-FFF2-40B4-BE49-F238E27FC236}">
              <a16:creationId xmlns:a16="http://schemas.microsoft.com/office/drawing/2014/main" id="{32717A75-1B4E-45B8-853D-BCB30A1D2653}"/>
            </a:ext>
          </a:extLst>
        </xdr:cNvPr>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24E9BF96-7B7D-476F-A628-522D21BDDE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AA6BE4A-51F6-4B5E-9204-EC28E5309B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193CA76-61B2-412A-B41A-5267A5000D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A31F63A-A712-4BBC-9D89-6AC2056EBF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79734F2-95BD-46DA-AC78-9E26AE96A7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7C27E17-ED21-41E6-81C4-A8365CF18D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DEDD28F-A6DA-488B-88DE-A32CD54D0B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39952CD-F5E4-447F-AA60-C323BCD0E7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E5E8D38-CAE3-448C-9449-C5E98569EB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892870C-AA10-4049-A531-813B16FE8C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D022752F-8161-419A-9F97-40D1A410C62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793BA52F-1F62-4CF6-BF9C-FBC5AADD0EE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DC9A4480-752C-4ACE-BF2E-A2C9DA9C95F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AC130C71-7806-40C5-809D-1ADBB1D90A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6364293B-E554-47CE-8B8D-73229B5CA33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7453D73A-C18D-4847-9D6C-3222B888E8F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E77AC14B-F452-45F7-AACC-12A438CBC78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E07520C-D5CD-4E07-AC94-87539768F0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A3F4636F-6A5C-4175-B2C8-675F172151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2E87447-5494-40EE-B31C-93D906386F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93555A84-9F2E-443B-A378-304090370C86}"/>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901B63D5-BAA6-4D23-81DB-9361D0BE7C9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36809869-7CC8-4C2B-B60B-1ADFD2D11601}"/>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9C9B8BE4-09E8-43A6-833B-6D89B2A1A3A9}"/>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8AEADAA6-07A0-41DA-B71F-389E153F1E5F}"/>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571C3CBC-8325-4568-AF55-4537DEF6E4B8}"/>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4871488B-BFC0-493E-BACB-C611E3F05B2C}"/>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EEFF4423-4DA4-41CD-A3E2-83B424E9B5EC}"/>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CF0E8E51-17B5-4FE2-B773-B2F594503378}"/>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4C7611C5-286B-4539-A82C-F730F1D1D97D}"/>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81BB224F-0750-40BF-A538-552429432408}"/>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D2956B5-B7AC-4064-B2C8-6BA552E79C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DBC97B6-9573-4737-BBEF-EA9F08E904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243CEF4-69E8-4F49-B7BC-B63B6E2EC9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F78FDD8-845E-444A-993D-B5DBBC6651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833BAF3-C28D-4504-8FEE-54CAD23AB9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154369</xdr:rowOff>
    </xdr:from>
    <xdr:to>
      <xdr:col>116</xdr:col>
      <xdr:colOff>114300</xdr:colOff>
      <xdr:row>61</xdr:row>
      <xdr:rowOff>84519</xdr:rowOff>
    </xdr:to>
    <xdr:sp macro="" textlink="">
      <xdr:nvSpPr>
        <xdr:cNvPr id="600" name="楕円 599">
          <a:extLst>
            <a:ext uri="{FF2B5EF4-FFF2-40B4-BE49-F238E27FC236}">
              <a16:creationId xmlns:a16="http://schemas.microsoft.com/office/drawing/2014/main" id="{C53C4823-DCED-437A-AF7C-544172320682}"/>
            </a:ext>
          </a:extLst>
        </xdr:cNvPr>
        <xdr:cNvSpPr/>
      </xdr:nvSpPr>
      <xdr:spPr>
        <a:xfrm>
          <a:off x="221107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132796</xdr:rowOff>
    </xdr:from>
    <xdr:ext cx="469744" cy="259045"/>
    <xdr:sp macro="" textlink="">
      <xdr:nvSpPr>
        <xdr:cNvPr id="601" name="【学校施設】&#10;一人当たり面積該当値テキスト">
          <a:extLst>
            <a:ext uri="{FF2B5EF4-FFF2-40B4-BE49-F238E27FC236}">
              <a16:creationId xmlns:a16="http://schemas.microsoft.com/office/drawing/2014/main" id="{2F144083-C114-432F-9AA0-6BEFD8EFA81F}"/>
            </a:ext>
          </a:extLst>
        </xdr:cNvPr>
        <xdr:cNvSpPr txBox="1"/>
      </xdr:nvSpPr>
      <xdr:spPr>
        <a:xfrm>
          <a:off x="22199600" y="1041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161227</xdr:rowOff>
    </xdr:from>
    <xdr:to>
      <xdr:col>112</xdr:col>
      <xdr:colOff>38100</xdr:colOff>
      <xdr:row>61</xdr:row>
      <xdr:rowOff>91377</xdr:rowOff>
    </xdr:to>
    <xdr:sp macro="" textlink="">
      <xdr:nvSpPr>
        <xdr:cNvPr id="602" name="楕円 601">
          <a:extLst>
            <a:ext uri="{FF2B5EF4-FFF2-40B4-BE49-F238E27FC236}">
              <a16:creationId xmlns:a16="http://schemas.microsoft.com/office/drawing/2014/main" id="{DC4B2C20-8974-491C-848E-F7CEEFDECF88}"/>
            </a:ext>
          </a:extLst>
        </xdr:cNvPr>
        <xdr:cNvSpPr/>
      </xdr:nvSpPr>
      <xdr:spPr>
        <a:xfrm>
          <a:off x="212725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33719</xdr:rowOff>
    </xdr:from>
    <xdr:to>
      <xdr:col>116</xdr:col>
      <xdr:colOff>63500</xdr:colOff>
      <xdr:row>61</xdr:row>
      <xdr:rowOff>40577</xdr:rowOff>
    </xdr:to>
    <xdr:cxnSp macro="">
      <xdr:nvCxnSpPr>
        <xdr:cNvPr id="603" name="直線コネクタ 602">
          <a:extLst>
            <a:ext uri="{FF2B5EF4-FFF2-40B4-BE49-F238E27FC236}">
              <a16:creationId xmlns:a16="http://schemas.microsoft.com/office/drawing/2014/main" id="{6B59BF78-A23E-4B8B-AB82-7392F380C1CF}"/>
            </a:ext>
          </a:extLst>
        </xdr:cNvPr>
        <xdr:cNvCxnSpPr/>
      </xdr:nvCxnSpPr>
      <xdr:spPr>
        <a:xfrm flipV="1">
          <a:off x="21323300" y="1049216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xdr:rowOff>
    </xdr:from>
    <xdr:to>
      <xdr:col>107</xdr:col>
      <xdr:colOff>101600</xdr:colOff>
      <xdr:row>61</xdr:row>
      <xdr:rowOff>101664</xdr:rowOff>
    </xdr:to>
    <xdr:sp macro="" textlink="">
      <xdr:nvSpPr>
        <xdr:cNvPr id="604" name="楕円 603">
          <a:extLst>
            <a:ext uri="{FF2B5EF4-FFF2-40B4-BE49-F238E27FC236}">
              <a16:creationId xmlns:a16="http://schemas.microsoft.com/office/drawing/2014/main" id="{8506F3AB-CA27-4BE6-A65E-9B5448CD91D0}"/>
            </a:ext>
          </a:extLst>
        </xdr:cNvPr>
        <xdr:cNvSpPr/>
      </xdr:nvSpPr>
      <xdr:spPr>
        <a:xfrm>
          <a:off x="20383500" y="104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40577</xdr:rowOff>
    </xdr:from>
    <xdr:to>
      <xdr:col>111</xdr:col>
      <xdr:colOff>177800</xdr:colOff>
      <xdr:row>61</xdr:row>
      <xdr:rowOff>50864</xdr:rowOff>
    </xdr:to>
    <xdr:cxnSp macro="">
      <xdr:nvCxnSpPr>
        <xdr:cNvPr id="605" name="直線コネクタ 604">
          <a:extLst>
            <a:ext uri="{FF2B5EF4-FFF2-40B4-BE49-F238E27FC236}">
              <a16:creationId xmlns:a16="http://schemas.microsoft.com/office/drawing/2014/main" id="{3BE10ED1-681F-4D1B-B8C3-6093E2DBF83B}"/>
            </a:ext>
          </a:extLst>
        </xdr:cNvPr>
        <xdr:cNvCxnSpPr/>
      </xdr:nvCxnSpPr>
      <xdr:spPr>
        <a:xfrm flipV="1">
          <a:off x="20434300" y="1049902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8065</xdr:rowOff>
    </xdr:from>
    <xdr:to>
      <xdr:col>102</xdr:col>
      <xdr:colOff>165100</xdr:colOff>
      <xdr:row>61</xdr:row>
      <xdr:rowOff>109665</xdr:rowOff>
    </xdr:to>
    <xdr:sp macro="" textlink="">
      <xdr:nvSpPr>
        <xdr:cNvPr id="606" name="楕円 605">
          <a:extLst>
            <a:ext uri="{FF2B5EF4-FFF2-40B4-BE49-F238E27FC236}">
              <a16:creationId xmlns:a16="http://schemas.microsoft.com/office/drawing/2014/main" id="{BD254D88-2C66-44F1-9E3B-ACEE2DAD09D3}"/>
            </a:ext>
          </a:extLst>
        </xdr:cNvPr>
        <xdr:cNvSpPr/>
      </xdr:nvSpPr>
      <xdr:spPr>
        <a:xfrm>
          <a:off x="19494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50864</xdr:rowOff>
    </xdr:from>
    <xdr:to>
      <xdr:col>107</xdr:col>
      <xdr:colOff>50800</xdr:colOff>
      <xdr:row>61</xdr:row>
      <xdr:rowOff>58865</xdr:rowOff>
    </xdr:to>
    <xdr:cxnSp macro="">
      <xdr:nvCxnSpPr>
        <xdr:cNvPr id="607" name="直線コネクタ 606">
          <a:extLst>
            <a:ext uri="{FF2B5EF4-FFF2-40B4-BE49-F238E27FC236}">
              <a16:creationId xmlns:a16="http://schemas.microsoft.com/office/drawing/2014/main" id="{E283FB90-37E0-4913-A99B-22658F926D4A}"/>
            </a:ext>
          </a:extLst>
        </xdr:cNvPr>
        <xdr:cNvCxnSpPr/>
      </xdr:nvCxnSpPr>
      <xdr:spPr>
        <a:xfrm flipV="1">
          <a:off x="19545300" y="105093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13780</xdr:rowOff>
    </xdr:from>
    <xdr:to>
      <xdr:col>98</xdr:col>
      <xdr:colOff>38100</xdr:colOff>
      <xdr:row>61</xdr:row>
      <xdr:rowOff>115380</xdr:rowOff>
    </xdr:to>
    <xdr:sp macro="" textlink="">
      <xdr:nvSpPr>
        <xdr:cNvPr id="608" name="楕円 607">
          <a:extLst>
            <a:ext uri="{FF2B5EF4-FFF2-40B4-BE49-F238E27FC236}">
              <a16:creationId xmlns:a16="http://schemas.microsoft.com/office/drawing/2014/main" id="{0ED58A90-EE78-4A41-8580-D536FE1E122E}"/>
            </a:ext>
          </a:extLst>
        </xdr:cNvPr>
        <xdr:cNvSpPr/>
      </xdr:nvSpPr>
      <xdr:spPr>
        <a:xfrm>
          <a:off x="18605500" y="104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58865</xdr:rowOff>
    </xdr:from>
    <xdr:to>
      <xdr:col>102</xdr:col>
      <xdr:colOff>114300</xdr:colOff>
      <xdr:row>61</xdr:row>
      <xdr:rowOff>64580</xdr:rowOff>
    </xdr:to>
    <xdr:cxnSp macro="">
      <xdr:nvCxnSpPr>
        <xdr:cNvPr id="609" name="直線コネクタ 608">
          <a:extLst>
            <a:ext uri="{FF2B5EF4-FFF2-40B4-BE49-F238E27FC236}">
              <a16:creationId xmlns:a16="http://schemas.microsoft.com/office/drawing/2014/main" id="{25FC13E9-931D-4258-8ADA-2000C8D22BE6}"/>
            </a:ext>
          </a:extLst>
        </xdr:cNvPr>
        <xdr:cNvCxnSpPr/>
      </xdr:nvCxnSpPr>
      <xdr:spPr>
        <a:xfrm flipV="1">
          <a:off x="18656300" y="10517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65F53907-99F2-40CC-81F3-9E495CDD27D8}"/>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82746C0B-5C28-4E34-A713-6AE2E8EF8BB7}"/>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9F3FC0FB-D14B-41FB-9EC7-1F5B5529F811}"/>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5050371A-9F72-464A-8BDF-91D3FB981CBB}"/>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82504</xdr:rowOff>
    </xdr:from>
    <xdr:ext cx="469744" cy="259045"/>
    <xdr:sp macro="" textlink="">
      <xdr:nvSpPr>
        <xdr:cNvPr id="614" name="n_1mainValue【学校施設】&#10;一人当たり面積">
          <a:extLst>
            <a:ext uri="{FF2B5EF4-FFF2-40B4-BE49-F238E27FC236}">
              <a16:creationId xmlns:a16="http://schemas.microsoft.com/office/drawing/2014/main" id="{5BC36310-1918-4E71-AEA6-9B9800473DCD}"/>
            </a:ext>
          </a:extLst>
        </xdr:cNvPr>
        <xdr:cNvSpPr txBox="1"/>
      </xdr:nvSpPr>
      <xdr:spPr>
        <a:xfrm>
          <a:off x="21075727" y="1054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92791</xdr:rowOff>
    </xdr:from>
    <xdr:ext cx="469744" cy="259045"/>
    <xdr:sp macro="" textlink="">
      <xdr:nvSpPr>
        <xdr:cNvPr id="615" name="n_2mainValue【学校施設】&#10;一人当たり面積">
          <a:extLst>
            <a:ext uri="{FF2B5EF4-FFF2-40B4-BE49-F238E27FC236}">
              <a16:creationId xmlns:a16="http://schemas.microsoft.com/office/drawing/2014/main" id="{E6927B39-9FAE-4480-8A4E-1FE317914D74}"/>
            </a:ext>
          </a:extLst>
        </xdr:cNvPr>
        <xdr:cNvSpPr txBox="1"/>
      </xdr:nvSpPr>
      <xdr:spPr>
        <a:xfrm>
          <a:off x="20199427" y="1055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100792</xdr:rowOff>
    </xdr:from>
    <xdr:ext cx="469744" cy="259045"/>
    <xdr:sp macro="" textlink="">
      <xdr:nvSpPr>
        <xdr:cNvPr id="616" name="n_3mainValue【学校施設】&#10;一人当たり面積">
          <a:extLst>
            <a:ext uri="{FF2B5EF4-FFF2-40B4-BE49-F238E27FC236}">
              <a16:creationId xmlns:a16="http://schemas.microsoft.com/office/drawing/2014/main" id="{A2BCDD32-A824-4C19-B480-2475C800E0B7}"/>
            </a:ext>
          </a:extLst>
        </xdr:cNvPr>
        <xdr:cNvSpPr txBox="1"/>
      </xdr:nvSpPr>
      <xdr:spPr>
        <a:xfrm>
          <a:off x="19310427"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106507</xdr:rowOff>
    </xdr:from>
    <xdr:ext cx="469744" cy="259045"/>
    <xdr:sp macro="" textlink="">
      <xdr:nvSpPr>
        <xdr:cNvPr id="617" name="n_4mainValue【学校施設】&#10;一人当たり面積">
          <a:extLst>
            <a:ext uri="{FF2B5EF4-FFF2-40B4-BE49-F238E27FC236}">
              <a16:creationId xmlns:a16="http://schemas.microsoft.com/office/drawing/2014/main" id="{F4B5F29B-6074-40D2-BDE1-DB3290128D75}"/>
            </a:ext>
          </a:extLst>
        </xdr:cNvPr>
        <xdr:cNvSpPr txBox="1"/>
      </xdr:nvSpPr>
      <xdr:spPr>
        <a:xfrm>
          <a:off x="18421427" y="105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8FFF561-8CF9-475A-988B-AB1CC4180F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8228244-6685-49B6-B59F-37BCE12B8F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8B7D5E4-209F-4188-B707-269A204A90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0E76FE3-38C2-449D-BBCB-CE3B7CD1CD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BA75DDA-2BE4-4EDC-B70C-D01AA94A3B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D4EAE05-39DE-4B09-B16E-A58D34F076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9D23AC9-7556-41C5-A7C4-A20D13C80B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A4F296D-A231-43CE-9EB2-387F62424E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86A8C8A-6295-4B87-97FE-AAC3AA2A4D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5694B52-08EA-4E07-9D72-2232F76105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E38ED8AB-98F6-42E6-B6A0-0658BC6770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A93C2A09-2BF3-4CB6-964B-B01B54C78A6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318B840A-7C3F-41A5-BAC1-191817B288C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96746F95-074A-4460-88C9-5D0DAC3038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9EA7E3B9-3FA1-403F-9748-CB1E3800513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38F1732-B883-484A-940A-4E31A835EAC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86A34FBC-E055-4B5A-A888-EA710C4418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A9E31E0A-93B3-49BC-9903-5DC600E325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F8A8C082-79BB-4A6E-857E-9F77B364A7D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DE494D1-294A-463A-A6A6-3D6EDF8E26E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1353BFAD-CFFA-41A6-A048-5BF96C1C581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AF9163E3-8E7A-4AC7-B996-91F07BDBCA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CB1729BD-CBF3-4D7D-81A6-8C9E2219EF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4CA62736-E32F-41A1-9A13-AD22BABB2E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67A233CC-4299-4D89-A0B9-974437D851E2}"/>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D614A183-AD94-43D4-9C7F-3A35C8E60D7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89F8042A-4DFD-472B-81C8-A98F758A486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FE081CFB-BBBE-4810-B9A9-DDFF43467E9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C3F8D00C-1FCB-41E0-8B47-6F25A85E8F1A}"/>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6BC178CD-9926-428F-904F-1A492293D432}"/>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7B0368C5-F65D-419A-982C-77D83F281D26}"/>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2CCB6861-8EC0-48E5-B595-BB921B8C439A}"/>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7DB9FB03-729B-4FA2-9148-3DCD7711D9A5}"/>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408D46A0-2E55-44E3-9043-13D55DA5C82D}"/>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A378186C-17FA-4E82-8A0D-0340A5C168A7}"/>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8A3FE9D8-B83C-49A4-BCD6-33C1D42F55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7BA0C97-9E5D-49B6-94E2-BA9D5B291E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7C4A80E-726A-4540-AF2D-3E9A10B02D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FD8B227-0708-42D3-A5F0-A0CB85DE9F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40DAC9F-427D-4F64-9711-D8EF3B2164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132080</xdr:rowOff>
    </xdr:from>
    <xdr:to>
      <xdr:col>85</xdr:col>
      <xdr:colOff>177800</xdr:colOff>
      <xdr:row>86</xdr:row>
      <xdr:rowOff>62230</xdr:rowOff>
    </xdr:to>
    <xdr:sp macro="" textlink="">
      <xdr:nvSpPr>
        <xdr:cNvPr id="658" name="楕円 657">
          <a:extLst>
            <a:ext uri="{FF2B5EF4-FFF2-40B4-BE49-F238E27FC236}">
              <a16:creationId xmlns:a16="http://schemas.microsoft.com/office/drawing/2014/main" id="{A0793A0B-AF19-4536-A712-E03C07815AD5}"/>
            </a:ext>
          </a:extLst>
        </xdr:cNvPr>
        <xdr:cNvSpPr/>
      </xdr:nvSpPr>
      <xdr:spPr>
        <a:xfrm>
          <a:off x="16268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47007</xdr:rowOff>
    </xdr:from>
    <xdr:ext cx="405111" cy="259045"/>
    <xdr:sp macro="" textlink="">
      <xdr:nvSpPr>
        <xdr:cNvPr id="659" name="【児童館】&#10;有形固定資産減価償却率該当値テキスト">
          <a:extLst>
            <a:ext uri="{FF2B5EF4-FFF2-40B4-BE49-F238E27FC236}">
              <a16:creationId xmlns:a16="http://schemas.microsoft.com/office/drawing/2014/main" id="{9244D041-47C0-4B4F-B4FE-4E8CFA9110A3}"/>
            </a:ext>
          </a:extLst>
        </xdr:cNvPr>
        <xdr:cNvSpPr txBox="1"/>
      </xdr:nvSpPr>
      <xdr:spPr>
        <a:xfrm>
          <a:off x="16357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84455</xdr:rowOff>
    </xdr:from>
    <xdr:to>
      <xdr:col>81</xdr:col>
      <xdr:colOff>101600</xdr:colOff>
      <xdr:row>86</xdr:row>
      <xdr:rowOff>14605</xdr:rowOff>
    </xdr:to>
    <xdr:sp macro="" textlink="">
      <xdr:nvSpPr>
        <xdr:cNvPr id="660" name="楕円 659">
          <a:extLst>
            <a:ext uri="{FF2B5EF4-FFF2-40B4-BE49-F238E27FC236}">
              <a16:creationId xmlns:a16="http://schemas.microsoft.com/office/drawing/2014/main" id="{4564C4FC-9B1B-479C-980B-CE1C4B0CB37D}"/>
            </a:ext>
          </a:extLst>
        </xdr:cNvPr>
        <xdr:cNvSpPr/>
      </xdr:nvSpPr>
      <xdr:spPr>
        <a:xfrm>
          <a:off x="15430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135255</xdr:rowOff>
    </xdr:from>
    <xdr:to>
      <xdr:col>85</xdr:col>
      <xdr:colOff>127000</xdr:colOff>
      <xdr:row>86</xdr:row>
      <xdr:rowOff>11430</xdr:rowOff>
    </xdr:to>
    <xdr:cxnSp macro="">
      <xdr:nvCxnSpPr>
        <xdr:cNvPr id="661" name="直線コネクタ 660">
          <a:extLst>
            <a:ext uri="{FF2B5EF4-FFF2-40B4-BE49-F238E27FC236}">
              <a16:creationId xmlns:a16="http://schemas.microsoft.com/office/drawing/2014/main" id="{5360231F-4E97-4BF1-B804-4ADB7DBB89C2}"/>
            </a:ext>
          </a:extLst>
        </xdr:cNvPr>
        <xdr:cNvCxnSpPr/>
      </xdr:nvCxnSpPr>
      <xdr:spPr>
        <a:xfrm>
          <a:off x="15481300" y="147085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46355</xdr:rowOff>
    </xdr:from>
    <xdr:to>
      <xdr:col>76</xdr:col>
      <xdr:colOff>165100</xdr:colOff>
      <xdr:row>85</xdr:row>
      <xdr:rowOff>147955</xdr:rowOff>
    </xdr:to>
    <xdr:sp macro="" textlink="">
      <xdr:nvSpPr>
        <xdr:cNvPr id="662" name="楕円 661">
          <a:extLst>
            <a:ext uri="{FF2B5EF4-FFF2-40B4-BE49-F238E27FC236}">
              <a16:creationId xmlns:a16="http://schemas.microsoft.com/office/drawing/2014/main" id="{2B4A22F1-0209-4D17-8B7F-A3DCEBF9AA12}"/>
            </a:ext>
          </a:extLst>
        </xdr:cNvPr>
        <xdr:cNvSpPr/>
      </xdr:nvSpPr>
      <xdr:spPr>
        <a:xfrm>
          <a:off x="1454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97155</xdr:rowOff>
    </xdr:from>
    <xdr:to>
      <xdr:col>81</xdr:col>
      <xdr:colOff>50800</xdr:colOff>
      <xdr:row>85</xdr:row>
      <xdr:rowOff>135255</xdr:rowOff>
    </xdr:to>
    <xdr:cxnSp macro="">
      <xdr:nvCxnSpPr>
        <xdr:cNvPr id="663" name="直線コネクタ 662">
          <a:extLst>
            <a:ext uri="{FF2B5EF4-FFF2-40B4-BE49-F238E27FC236}">
              <a16:creationId xmlns:a16="http://schemas.microsoft.com/office/drawing/2014/main" id="{DA8ED1D0-778C-4EF6-8B7E-0C9E2C90E2D3}"/>
            </a:ext>
          </a:extLst>
        </xdr:cNvPr>
        <xdr:cNvCxnSpPr/>
      </xdr:nvCxnSpPr>
      <xdr:spPr>
        <a:xfrm>
          <a:off x="14592300" y="14670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664" name="楕円 663">
          <a:extLst>
            <a:ext uri="{FF2B5EF4-FFF2-40B4-BE49-F238E27FC236}">
              <a16:creationId xmlns:a16="http://schemas.microsoft.com/office/drawing/2014/main" id="{DFEFCFC1-B0BE-4275-A20C-0A67279B40E6}"/>
            </a:ext>
          </a:extLst>
        </xdr:cNvPr>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97155</xdr:rowOff>
    </xdr:to>
    <xdr:cxnSp macro="">
      <xdr:nvCxnSpPr>
        <xdr:cNvPr id="665" name="直線コネクタ 664">
          <a:extLst>
            <a:ext uri="{FF2B5EF4-FFF2-40B4-BE49-F238E27FC236}">
              <a16:creationId xmlns:a16="http://schemas.microsoft.com/office/drawing/2014/main" id="{65A23B27-D490-4646-8A62-7ABB2CC41830}"/>
            </a:ext>
          </a:extLst>
        </xdr:cNvPr>
        <xdr:cNvCxnSpPr/>
      </xdr:nvCxnSpPr>
      <xdr:spPr>
        <a:xfrm>
          <a:off x="13703300" y="14622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666" name="楕円 665">
          <a:extLst>
            <a:ext uri="{FF2B5EF4-FFF2-40B4-BE49-F238E27FC236}">
              <a16:creationId xmlns:a16="http://schemas.microsoft.com/office/drawing/2014/main" id="{1335E0E8-35BC-4EE6-B95E-571971EB636C}"/>
            </a:ext>
          </a:extLst>
        </xdr:cNvPr>
        <xdr:cNvSpPr/>
      </xdr:nvSpPr>
      <xdr:spPr>
        <a:xfrm>
          <a:off x="1276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49530</xdr:rowOff>
    </xdr:to>
    <xdr:cxnSp macro="">
      <xdr:nvCxnSpPr>
        <xdr:cNvPr id="667" name="直線コネクタ 666">
          <a:extLst>
            <a:ext uri="{FF2B5EF4-FFF2-40B4-BE49-F238E27FC236}">
              <a16:creationId xmlns:a16="http://schemas.microsoft.com/office/drawing/2014/main" id="{B41E0BE1-5EDA-4F86-B7E4-0E93BFF726A9}"/>
            </a:ext>
          </a:extLst>
        </xdr:cNvPr>
        <xdr:cNvCxnSpPr/>
      </xdr:nvCxnSpPr>
      <xdr:spPr>
        <a:xfrm>
          <a:off x="12814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BC9B09DC-5FE1-4A65-B078-0B87321429FA}"/>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B06D0FCF-2C65-4011-A1CC-336E7EC6E6C8}"/>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7A4F66EF-0990-4580-8D9F-53AE3C7EBCB4}"/>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69C4AEEE-12E2-46A1-9295-AD154C2237F7}"/>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5732</xdr:rowOff>
    </xdr:from>
    <xdr:ext cx="405111" cy="259045"/>
    <xdr:sp macro="" textlink="">
      <xdr:nvSpPr>
        <xdr:cNvPr id="672" name="n_1mainValue【児童館】&#10;有形固定資産減価償却率">
          <a:extLst>
            <a:ext uri="{FF2B5EF4-FFF2-40B4-BE49-F238E27FC236}">
              <a16:creationId xmlns:a16="http://schemas.microsoft.com/office/drawing/2014/main" id="{3C425F39-9C80-44E3-B2AD-C3A15CA0BBC5}"/>
            </a:ext>
          </a:extLst>
        </xdr:cNvPr>
        <xdr:cNvSpPr txBox="1"/>
      </xdr:nvSpPr>
      <xdr:spPr>
        <a:xfrm>
          <a:off x="152660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139082</xdr:rowOff>
    </xdr:from>
    <xdr:ext cx="405111" cy="259045"/>
    <xdr:sp macro="" textlink="">
      <xdr:nvSpPr>
        <xdr:cNvPr id="673" name="n_2mainValue【児童館】&#10;有形固定資産減価償却率">
          <a:extLst>
            <a:ext uri="{FF2B5EF4-FFF2-40B4-BE49-F238E27FC236}">
              <a16:creationId xmlns:a16="http://schemas.microsoft.com/office/drawing/2014/main" id="{5E06F475-0897-4FB9-A031-6C4A8D2325BC}"/>
            </a:ext>
          </a:extLst>
        </xdr:cNvPr>
        <xdr:cNvSpPr txBox="1"/>
      </xdr:nvSpPr>
      <xdr:spPr>
        <a:xfrm>
          <a:off x="14389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674" name="n_3mainValue【児童館】&#10;有形固定資産減価償却率">
          <a:extLst>
            <a:ext uri="{FF2B5EF4-FFF2-40B4-BE49-F238E27FC236}">
              <a16:creationId xmlns:a16="http://schemas.microsoft.com/office/drawing/2014/main" id="{B7978E1D-CA57-4F41-8C83-25E4921471BA}"/>
            </a:ext>
          </a:extLst>
        </xdr:cNvPr>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675" name="n_4mainValue【児童館】&#10;有形固定資産減価償却率">
          <a:extLst>
            <a:ext uri="{FF2B5EF4-FFF2-40B4-BE49-F238E27FC236}">
              <a16:creationId xmlns:a16="http://schemas.microsoft.com/office/drawing/2014/main" id="{936198DB-C664-4FF5-A51D-BE7E059AE98C}"/>
            </a:ext>
          </a:extLst>
        </xdr:cNvPr>
        <xdr:cNvSpPr txBox="1"/>
      </xdr:nvSpPr>
      <xdr:spPr>
        <a:xfrm>
          <a:off x="12611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B5364BA-1A8A-47D7-AFD1-D2AEF59BC9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44DFA479-EE76-4787-B390-381CCF26DD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66CC58A7-3284-4795-8CDC-EA2D3B9C38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16C8662C-9D3A-4A28-8B5D-28B7C524A7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CB34E319-7855-4565-93D3-FDAFE80877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E5063C71-1A23-42AA-B59B-FDC35A5978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B32C7CF2-F199-4389-8A98-0BEEC2F582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37681B41-6C09-4DB0-A9B7-E426BB90A0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CDCBBAA6-D8AD-49EF-8A69-82AA7FA9D59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438ECE8-617B-4D44-84B3-12D1D2BDE4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9C76A219-0975-44C6-9BC1-ECB24A56BB9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EB333991-3F4F-49F9-8F9D-15F749D847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989E9FF5-9475-4482-B3EE-AF832934BF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96C33C5-E3BF-4B24-9B05-3044DC6F1D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80939D8-8901-4AB8-A9F1-2E4F04BCA5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E5FC190-E749-47D6-9B42-8034098108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3A9D69D9-63C9-463A-8DC6-21C07E3CA4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70F850BB-9D9D-4DBD-BDA6-F253AE1CB1A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C2C7BBF6-AEEE-4455-9F32-A8EBDF9FD2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BE52ED39-B583-4547-BFEC-0D439D85E0E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51110381-22C3-4D7A-A44D-1B2991B0AE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FCFEA503-C076-4E93-95DB-94FDB4CFD0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2ED8DDE4-3F3E-4744-8264-E3E431AC10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E7AF783D-D160-49B6-BF45-ED65CF8EBEF3}"/>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CEBBE97D-0305-4C2D-885D-9861814FEC7A}"/>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6B65AD9D-8422-4293-8AB9-9C69B93BA861}"/>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A7043540-DB8F-4F53-97D8-EC22060C4E95}"/>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5A4A0260-2F56-4E61-A70F-726A5194DF5C}"/>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0705A711-4284-42A3-8476-9331CEFC5DA7}"/>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14A68183-2637-430B-9168-E3E76F0E3F2A}"/>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2E9C5D86-13BF-415C-AD5F-A93FDD8B2A06}"/>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5C25459D-3C09-405C-B85E-F097CF9F422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2E1D70DB-CB7A-499C-BC20-CC6A6029926D}"/>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6AB54296-1335-4D93-AEB2-2E30392F9ECE}"/>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91D886E-4F96-4A7B-8425-368033263B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F28DD70-2FB9-4DCF-A6EF-05CB076344C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2354636-A8C7-4F47-96BD-078A06BA12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9F35010-40E1-42D6-9B0D-697F8B43F7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73C932A-EEFE-4195-BB5A-BEED5B2175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5" name="楕円 714">
          <a:extLst>
            <a:ext uri="{FF2B5EF4-FFF2-40B4-BE49-F238E27FC236}">
              <a16:creationId xmlns:a16="http://schemas.microsoft.com/office/drawing/2014/main" id="{844AAB31-8AD8-4651-A477-F174111D817E}"/>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6" name="【児童館】&#10;一人当たり面積該当値テキスト">
          <a:extLst>
            <a:ext uri="{FF2B5EF4-FFF2-40B4-BE49-F238E27FC236}">
              <a16:creationId xmlns:a16="http://schemas.microsoft.com/office/drawing/2014/main" id="{E3600096-20E8-4AC7-9B37-6991F2E5B7FE}"/>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7" name="楕円 716">
          <a:extLst>
            <a:ext uri="{FF2B5EF4-FFF2-40B4-BE49-F238E27FC236}">
              <a16:creationId xmlns:a16="http://schemas.microsoft.com/office/drawing/2014/main" id="{11CE21DA-866F-4554-982A-3A544EAB3D4E}"/>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18" name="直線コネクタ 717">
          <a:extLst>
            <a:ext uri="{FF2B5EF4-FFF2-40B4-BE49-F238E27FC236}">
              <a16:creationId xmlns:a16="http://schemas.microsoft.com/office/drawing/2014/main" id="{8C44016C-989B-4DF7-A99D-1053954D1BD6}"/>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19" name="楕円 718">
          <a:extLst>
            <a:ext uri="{FF2B5EF4-FFF2-40B4-BE49-F238E27FC236}">
              <a16:creationId xmlns:a16="http://schemas.microsoft.com/office/drawing/2014/main" id="{0B74C35F-5811-4D5B-8C44-875F6FEEB9B9}"/>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0" name="直線コネクタ 719">
          <a:extLst>
            <a:ext uri="{FF2B5EF4-FFF2-40B4-BE49-F238E27FC236}">
              <a16:creationId xmlns:a16="http://schemas.microsoft.com/office/drawing/2014/main" id="{97F49F66-290C-461C-AB67-3D0B43C79043}"/>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1" name="楕円 720">
          <a:extLst>
            <a:ext uri="{FF2B5EF4-FFF2-40B4-BE49-F238E27FC236}">
              <a16:creationId xmlns:a16="http://schemas.microsoft.com/office/drawing/2014/main" id="{1EE9C756-14B2-494B-A86D-D5A07841A852}"/>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2" name="直線コネクタ 721">
          <a:extLst>
            <a:ext uri="{FF2B5EF4-FFF2-40B4-BE49-F238E27FC236}">
              <a16:creationId xmlns:a16="http://schemas.microsoft.com/office/drawing/2014/main" id="{D8EE2596-5115-4D1A-AB4C-7E6DE2C7E417}"/>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3" name="楕円 722">
          <a:extLst>
            <a:ext uri="{FF2B5EF4-FFF2-40B4-BE49-F238E27FC236}">
              <a16:creationId xmlns:a16="http://schemas.microsoft.com/office/drawing/2014/main" id="{D41572B7-595E-46A8-AC9E-52D423423BFD}"/>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4" name="直線コネクタ 723">
          <a:extLst>
            <a:ext uri="{FF2B5EF4-FFF2-40B4-BE49-F238E27FC236}">
              <a16:creationId xmlns:a16="http://schemas.microsoft.com/office/drawing/2014/main" id="{DD1EEAC0-D350-4E46-B7CF-E3D77C714869}"/>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79793CB7-DA8C-4ECF-9DD5-D8A43D2FD2E7}"/>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DE62ECE8-0FD2-4E32-A1F2-EE3730EA55F4}"/>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67BCB52C-B653-4C6A-8FF7-ED17AC0F8F98}"/>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52490A63-78F3-4200-B8DC-C535B5E86C26}"/>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29" name="n_1mainValue【児童館】&#10;一人当たり面積">
          <a:extLst>
            <a:ext uri="{FF2B5EF4-FFF2-40B4-BE49-F238E27FC236}">
              <a16:creationId xmlns:a16="http://schemas.microsoft.com/office/drawing/2014/main" id="{0DE00759-26EC-4EC8-8300-2D710DA23994}"/>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0" name="n_2mainValue【児童館】&#10;一人当たり面積">
          <a:extLst>
            <a:ext uri="{FF2B5EF4-FFF2-40B4-BE49-F238E27FC236}">
              <a16:creationId xmlns:a16="http://schemas.microsoft.com/office/drawing/2014/main" id="{C0FEF30E-06A5-44D9-AF59-89B66200D4A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1" name="n_3mainValue【児童館】&#10;一人当たり面積">
          <a:extLst>
            <a:ext uri="{FF2B5EF4-FFF2-40B4-BE49-F238E27FC236}">
              <a16:creationId xmlns:a16="http://schemas.microsoft.com/office/drawing/2014/main" id="{5A01DCA7-6307-402E-BE14-DA8F55812F03}"/>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2" name="n_4mainValue【児童館】&#10;一人当たり面積">
          <a:extLst>
            <a:ext uri="{FF2B5EF4-FFF2-40B4-BE49-F238E27FC236}">
              <a16:creationId xmlns:a16="http://schemas.microsoft.com/office/drawing/2014/main" id="{77B53D11-31D3-473A-B558-33F6AFC3B8F1}"/>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B4836CFC-B844-4DD4-B254-0E89AB7F32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9E69471C-FB52-4954-A9EF-A8BFA96645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47315BC6-6391-4431-92E3-87498A6516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9F55431-D75F-4EDE-A46F-29DC6F4EDC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76673094-10AE-4E97-B661-B980916322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2ADD46FC-228F-4A49-A16B-29F1C86A69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3D8D9A0F-2706-49F0-B57A-C7D5EB4048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41C65758-9B9B-4965-B6F1-91F0A672E2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4273BBD7-CAA2-4931-B600-2A8254D7ED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D68D944F-2EDF-41CF-90D6-58A1D515BD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EAA071C1-B326-4676-B401-8F4BFA4F9F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4EC1DD6B-1C51-49FC-95E7-CA22455220E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F15F169C-7AAB-4F72-A30E-8A72D7537A9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77D06D5A-FED0-42A9-9038-342D14178A9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69AAE7E0-48FF-4BDE-A3B9-DCDB27DC4BD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88152AB6-99B7-4A4D-9316-088133EF2F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A084DD11-70BC-4D2E-B770-B37BCA6E95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AE83B05F-2335-4CA9-AF05-3D2446A6590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FC9823EE-B355-40A6-9F3A-64E08D70EAE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5C084E3-EC0C-4BA9-BA56-795026328FE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C3AA9060-40D8-420A-8724-A21726F96A3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597C1C04-1110-4FE7-9466-98F3117D8B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AF12A0B7-86DB-486D-A156-A1BF6FB2204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EA3D57F4-E1CE-440F-8A73-A7FB8C3E7A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C5EFEB4C-E475-42AB-8457-53E5961AF05E}"/>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95710203-D7C0-4ED4-9BFE-1B5BAA6582CB}"/>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003E79F4-A32D-4579-95E1-B7A5A6A04B17}"/>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79524949-4DA5-4AC7-BE6E-DC12325AA49B}"/>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9C37B8E4-0C7D-4CD1-9C07-49A96D765109}"/>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A27F431F-46CB-4CD0-A283-4BA94878EEB1}"/>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C2859A37-1891-43A8-A0B7-5B18A399622D}"/>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86FCF720-C6A7-4926-915F-07C1890B8D0D}"/>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2876D4FE-5B04-4821-BB06-1931E4F81F49}"/>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1632079E-FB28-4321-BA46-07D07EA3EBC1}"/>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CE7906FC-2368-4BBC-B15A-1AEF7838A1B3}"/>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B65D0BB-870B-4F4C-93C1-5C73153220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8861256-F1B8-43E0-B882-4476E233C8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78FF8AC-6715-46A3-9F89-34B0D2B092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5269A1A-99B8-43DD-8A20-F18922D45F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D8F8F1E-C2F2-4496-827E-49469D49E8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773" name="楕円 772">
          <a:extLst>
            <a:ext uri="{FF2B5EF4-FFF2-40B4-BE49-F238E27FC236}">
              <a16:creationId xmlns:a16="http://schemas.microsoft.com/office/drawing/2014/main" id="{8F6178D9-A5BA-4935-8641-DA84879BFAEC}"/>
            </a:ext>
          </a:extLst>
        </xdr:cNvPr>
        <xdr:cNvSpPr/>
      </xdr:nvSpPr>
      <xdr:spPr>
        <a:xfrm>
          <a:off x="16268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88282</xdr:rowOff>
    </xdr:from>
    <xdr:ext cx="405111" cy="259045"/>
    <xdr:sp macro="" textlink="">
      <xdr:nvSpPr>
        <xdr:cNvPr id="774" name="【公民館】&#10;有形固定資産減価償却率該当値テキスト">
          <a:extLst>
            <a:ext uri="{FF2B5EF4-FFF2-40B4-BE49-F238E27FC236}">
              <a16:creationId xmlns:a16="http://schemas.microsoft.com/office/drawing/2014/main" id="{B7ACC190-12D8-462B-BB9D-19C802D66073}"/>
            </a:ext>
          </a:extLst>
        </xdr:cNvPr>
        <xdr:cNvSpPr txBox="1"/>
      </xdr:nvSpPr>
      <xdr:spPr>
        <a:xfrm>
          <a:off x="16357600"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775" name="楕円 774">
          <a:extLst>
            <a:ext uri="{FF2B5EF4-FFF2-40B4-BE49-F238E27FC236}">
              <a16:creationId xmlns:a16="http://schemas.microsoft.com/office/drawing/2014/main" id="{EDB5DDAD-68DE-4EA5-96E0-78C7DDACD6EA}"/>
            </a:ext>
          </a:extLst>
        </xdr:cNvPr>
        <xdr:cNvSpPr/>
      </xdr:nvSpPr>
      <xdr:spPr>
        <a:xfrm>
          <a:off x="15430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116205</xdr:rowOff>
    </xdr:to>
    <xdr:cxnSp macro="">
      <xdr:nvCxnSpPr>
        <xdr:cNvPr id="776" name="直線コネクタ 775">
          <a:extLst>
            <a:ext uri="{FF2B5EF4-FFF2-40B4-BE49-F238E27FC236}">
              <a16:creationId xmlns:a16="http://schemas.microsoft.com/office/drawing/2014/main" id="{89A4A3B0-BF0C-4DAF-B001-3847003DEADD}"/>
            </a:ext>
          </a:extLst>
        </xdr:cNvPr>
        <xdr:cNvCxnSpPr/>
      </xdr:nvCxnSpPr>
      <xdr:spPr>
        <a:xfrm>
          <a:off x="15481300" y="17726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777" name="楕円 776">
          <a:extLst>
            <a:ext uri="{FF2B5EF4-FFF2-40B4-BE49-F238E27FC236}">
              <a16:creationId xmlns:a16="http://schemas.microsoft.com/office/drawing/2014/main" id="{F3FF09F3-97DE-45F8-87BF-5D993D68F5C3}"/>
            </a:ext>
          </a:extLst>
        </xdr:cNvPr>
        <xdr:cNvSpPr/>
      </xdr:nvSpPr>
      <xdr:spPr>
        <a:xfrm>
          <a:off x="14541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66675</xdr:rowOff>
    </xdr:to>
    <xdr:cxnSp macro="">
      <xdr:nvCxnSpPr>
        <xdr:cNvPr id="778" name="直線コネクタ 777">
          <a:extLst>
            <a:ext uri="{FF2B5EF4-FFF2-40B4-BE49-F238E27FC236}">
              <a16:creationId xmlns:a16="http://schemas.microsoft.com/office/drawing/2014/main" id="{479F60BD-3885-4579-96B8-B5ECE6B63A5C}"/>
            </a:ext>
          </a:extLst>
        </xdr:cNvPr>
        <xdr:cNvCxnSpPr/>
      </xdr:nvCxnSpPr>
      <xdr:spPr>
        <a:xfrm>
          <a:off x="14592300" y="17686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109220</xdr:rowOff>
    </xdr:from>
    <xdr:to>
      <xdr:col>72</xdr:col>
      <xdr:colOff>38100</xdr:colOff>
      <xdr:row>103</xdr:row>
      <xdr:rowOff>39370</xdr:rowOff>
    </xdr:to>
    <xdr:sp macro="" textlink="">
      <xdr:nvSpPr>
        <xdr:cNvPr id="779" name="楕円 778">
          <a:extLst>
            <a:ext uri="{FF2B5EF4-FFF2-40B4-BE49-F238E27FC236}">
              <a16:creationId xmlns:a16="http://schemas.microsoft.com/office/drawing/2014/main" id="{9EB0213E-5F97-43C0-9A25-CAA279C2AC5F}"/>
            </a:ext>
          </a:extLst>
        </xdr:cNvPr>
        <xdr:cNvSpPr/>
      </xdr:nvSpPr>
      <xdr:spPr>
        <a:xfrm>
          <a:off x="1365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160020</xdr:rowOff>
    </xdr:from>
    <xdr:to>
      <xdr:col>76</xdr:col>
      <xdr:colOff>114300</xdr:colOff>
      <xdr:row>103</xdr:row>
      <xdr:rowOff>26670</xdr:rowOff>
    </xdr:to>
    <xdr:cxnSp macro="">
      <xdr:nvCxnSpPr>
        <xdr:cNvPr id="780" name="直線コネクタ 779">
          <a:extLst>
            <a:ext uri="{FF2B5EF4-FFF2-40B4-BE49-F238E27FC236}">
              <a16:creationId xmlns:a16="http://schemas.microsoft.com/office/drawing/2014/main" id="{617CE4A0-A0AE-4528-8B81-A432F101F43D}"/>
            </a:ext>
          </a:extLst>
        </xdr:cNvPr>
        <xdr:cNvCxnSpPr/>
      </xdr:nvCxnSpPr>
      <xdr:spPr>
        <a:xfrm>
          <a:off x="13703300" y="1764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73025</xdr:rowOff>
    </xdr:from>
    <xdr:to>
      <xdr:col>67</xdr:col>
      <xdr:colOff>101600</xdr:colOff>
      <xdr:row>103</xdr:row>
      <xdr:rowOff>3175</xdr:rowOff>
    </xdr:to>
    <xdr:sp macro="" textlink="">
      <xdr:nvSpPr>
        <xdr:cNvPr id="781" name="楕円 780">
          <a:extLst>
            <a:ext uri="{FF2B5EF4-FFF2-40B4-BE49-F238E27FC236}">
              <a16:creationId xmlns:a16="http://schemas.microsoft.com/office/drawing/2014/main" id="{57D69417-F0E2-4806-88D8-08819C9D5E01}"/>
            </a:ext>
          </a:extLst>
        </xdr:cNvPr>
        <xdr:cNvSpPr/>
      </xdr:nvSpPr>
      <xdr:spPr>
        <a:xfrm>
          <a:off x="12763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123825</xdr:rowOff>
    </xdr:from>
    <xdr:to>
      <xdr:col>71</xdr:col>
      <xdr:colOff>177800</xdr:colOff>
      <xdr:row>102</xdr:row>
      <xdr:rowOff>160020</xdr:rowOff>
    </xdr:to>
    <xdr:cxnSp macro="">
      <xdr:nvCxnSpPr>
        <xdr:cNvPr id="782" name="直線コネクタ 781">
          <a:extLst>
            <a:ext uri="{FF2B5EF4-FFF2-40B4-BE49-F238E27FC236}">
              <a16:creationId xmlns:a16="http://schemas.microsoft.com/office/drawing/2014/main" id="{6F847066-29CC-4FE9-B31F-8D2CE9BBE0D3}"/>
            </a:ext>
          </a:extLst>
        </xdr:cNvPr>
        <xdr:cNvCxnSpPr/>
      </xdr:nvCxnSpPr>
      <xdr:spPr>
        <a:xfrm>
          <a:off x="12814300" y="1761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8080593C-E94A-4C8F-90D4-7CD9EB068BEA}"/>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3753C006-EBE3-4D64-B286-5F41D3E7DC6F}"/>
            </a:ext>
          </a:extLst>
        </xdr:cNvPr>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12A2BBC3-0275-4980-8C64-72FE381D7C49}"/>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280B8126-F141-4692-B269-2F46957BB9F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787" name="n_1mainValue【公民館】&#10;有形固定資産減価償却率">
          <a:extLst>
            <a:ext uri="{FF2B5EF4-FFF2-40B4-BE49-F238E27FC236}">
              <a16:creationId xmlns:a16="http://schemas.microsoft.com/office/drawing/2014/main" id="{7AB42336-9489-4EF8-8B23-4D0B7C6939A1}"/>
            </a:ext>
          </a:extLst>
        </xdr:cNvPr>
        <xdr:cNvSpPr txBox="1"/>
      </xdr:nvSpPr>
      <xdr:spPr>
        <a:xfrm>
          <a:off x="15266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788" name="n_2mainValue【公民館】&#10;有形固定資産減価償却率">
          <a:extLst>
            <a:ext uri="{FF2B5EF4-FFF2-40B4-BE49-F238E27FC236}">
              <a16:creationId xmlns:a16="http://schemas.microsoft.com/office/drawing/2014/main" id="{D807A550-6CA8-4BD5-9BB3-E644C65E7D17}"/>
            </a:ext>
          </a:extLst>
        </xdr:cNvPr>
        <xdr:cNvSpPr txBox="1"/>
      </xdr:nvSpPr>
      <xdr:spPr>
        <a:xfrm>
          <a:off x="14389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55897</xdr:rowOff>
    </xdr:from>
    <xdr:ext cx="405111" cy="259045"/>
    <xdr:sp macro="" textlink="">
      <xdr:nvSpPr>
        <xdr:cNvPr id="789" name="n_3mainValue【公民館】&#10;有形固定資産減価償却率">
          <a:extLst>
            <a:ext uri="{FF2B5EF4-FFF2-40B4-BE49-F238E27FC236}">
              <a16:creationId xmlns:a16="http://schemas.microsoft.com/office/drawing/2014/main" id="{7A313239-9F1F-4DE8-A39D-544C36978105}"/>
            </a:ext>
          </a:extLst>
        </xdr:cNvPr>
        <xdr:cNvSpPr txBox="1"/>
      </xdr:nvSpPr>
      <xdr:spPr>
        <a:xfrm>
          <a:off x="13500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19702</xdr:rowOff>
    </xdr:from>
    <xdr:ext cx="405111" cy="259045"/>
    <xdr:sp macro="" textlink="">
      <xdr:nvSpPr>
        <xdr:cNvPr id="790" name="n_4mainValue【公民館】&#10;有形固定資産減価償却率">
          <a:extLst>
            <a:ext uri="{FF2B5EF4-FFF2-40B4-BE49-F238E27FC236}">
              <a16:creationId xmlns:a16="http://schemas.microsoft.com/office/drawing/2014/main" id="{D74F41F7-BC05-4BAE-BA2F-19EC43B68E0C}"/>
            </a:ext>
          </a:extLst>
        </xdr:cNvPr>
        <xdr:cNvSpPr txBox="1"/>
      </xdr:nvSpPr>
      <xdr:spPr>
        <a:xfrm>
          <a:off x="12611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73F6BD21-A80B-492E-B5BF-1AA94D1401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3B88066A-4695-4F97-9782-9A2F68D67D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AA77623-F84E-4EF8-85D6-A4C31AB9AF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26FF80A5-2561-4A46-B7CD-EE00F2E841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8D90912-5C7E-45E9-8363-187BE5ABCD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4EEC3128-8EB2-44E4-85FF-B728B4A84C2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11CBC75-E1AF-4F13-9BE9-F72BEF16BA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D8BDD40C-2AAD-4592-AB64-7A12D9ECCF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215AFB7-60CC-4EF4-A8B0-9EE67B70AF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935E9A86-F4AB-410E-B833-5778537D62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5A2C3C47-B0D7-48D6-8992-C438F4FDA17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A7314A85-04F7-410C-8041-AC8B7931607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F885622B-4233-4397-B159-C9177A513D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A9BFF695-29A8-4749-BAF5-A99B96D9A6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F785B290-9CFF-404A-AA43-798FB0C469D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23BB7B4D-13BD-4571-A436-D9F42185DD9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4CB7F324-B43A-4E7A-BD76-4D7223B8D68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FF5068FE-97D0-4FE5-8AEA-054EA0291CC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B245E12A-0352-495E-94D8-E80936CDCE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E9068F94-579A-4659-B0E0-186812F6AB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B0E300EC-2A3A-478B-B75E-319B9AD6FB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A0A004E9-09BF-4CF0-BE64-BADFCA83AC7B}"/>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754F9DF1-7B40-480B-A722-81832C6D1ED5}"/>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527E0EDD-FCA3-4A1E-A6AF-E2E7CA80744E}"/>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4FF616F6-27B4-4EC1-BCBE-CD78B8D092B2}"/>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C0A050E0-01E5-469B-8429-4670B125CE2E}"/>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778E0421-A9C9-4135-B4ED-78075C299B5C}"/>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74FB1E77-3B24-4235-B442-5B328137F64C}"/>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6E23199D-1FC5-4188-8F50-049A442316F8}"/>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29542514-0887-4B10-9A2D-5855EA60F621}"/>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44981D1C-6872-40E1-9F48-170CA0E3B713}"/>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48CACE57-0F6E-4BED-8FF9-414154648620}"/>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CF32E77-9787-479F-BDBD-7BBF6D26D9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2DC0615-E6B5-4A65-B697-F063747163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F58D729-6B78-48B7-9DA3-9B4863E69E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9816572-41A3-4078-8A89-7A95E9BBEB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C990B9D-E40F-4919-BB50-D1E0A4E0A2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8" name="楕円 827">
          <a:extLst>
            <a:ext uri="{FF2B5EF4-FFF2-40B4-BE49-F238E27FC236}">
              <a16:creationId xmlns:a16="http://schemas.microsoft.com/office/drawing/2014/main" id="{952CC24F-1920-4CE0-8EB4-CD8A1043466A}"/>
            </a:ext>
          </a:extLst>
        </xdr:cNvPr>
        <xdr:cNvSpPr/>
      </xdr:nvSpPr>
      <xdr:spPr>
        <a:xfrm>
          <a:off x="22110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10685</xdr:rowOff>
    </xdr:from>
    <xdr:ext cx="469744" cy="259045"/>
    <xdr:sp macro="" textlink="">
      <xdr:nvSpPr>
        <xdr:cNvPr id="829" name="【公民館】&#10;一人当たり面積該当値テキスト">
          <a:extLst>
            <a:ext uri="{FF2B5EF4-FFF2-40B4-BE49-F238E27FC236}">
              <a16:creationId xmlns:a16="http://schemas.microsoft.com/office/drawing/2014/main" id="{48B84B6F-9EFA-4814-8C80-C163CF79AE9D}"/>
            </a:ext>
          </a:extLst>
        </xdr:cNvPr>
        <xdr:cNvSpPr txBox="1"/>
      </xdr:nvSpPr>
      <xdr:spPr>
        <a:xfrm>
          <a:off x="22199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34544</xdr:rowOff>
    </xdr:from>
    <xdr:to>
      <xdr:col>112</xdr:col>
      <xdr:colOff>38100</xdr:colOff>
      <xdr:row>106</xdr:row>
      <xdr:rowOff>136144</xdr:rowOff>
    </xdr:to>
    <xdr:sp macro="" textlink="">
      <xdr:nvSpPr>
        <xdr:cNvPr id="830" name="楕円 829">
          <a:extLst>
            <a:ext uri="{FF2B5EF4-FFF2-40B4-BE49-F238E27FC236}">
              <a16:creationId xmlns:a16="http://schemas.microsoft.com/office/drawing/2014/main" id="{86A6B65D-6AD0-4C20-99DC-ABD2BA31E78F}"/>
            </a:ext>
          </a:extLst>
        </xdr:cNvPr>
        <xdr:cNvSpPr/>
      </xdr:nvSpPr>
      <xdr:spPr>
        <a:xfrm>
          <a:off x="21272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83058</xdr:rowOff>
    </xdr:from>
    <xdr:to>
      <xdr:col>116</xdr:col>
      <xdr:colOff>63500</xdr:colOff>
      <xdr:row>106</xdr:row>
      <xdr:rowOff>85344</xdr:rowOff>
    </xdr:to>
    <xdr:cxnSp macro="">
      <xdr:nvCxnSpPr>
        <xdr:cNvPr id="831" name="直線コネクタ 830">
          <a:extLst>
            <a:ext uri="{FF2B5EF4-FFF2-40B4-BE49-F238E27FC236}">
              <a16:creationId xmlns:a16="http://schemas.microsoft.com/office/drawing/2014/main" id="{05E40C9B-2C2F-4988-A67B-0810CEED50B0}"/>
            </a:ext>
          </a:extLst>
        </xdr:cNvPr>
        <xdr:cNvCxnSpPr/>
      </xdr:nvCxnSpPr>
      <xdr:spPr>
        <a:xfrm flipV="1">
          <a:off x="21323300" y="1825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32" name="楕円 831">
          <a:extLst>
            <a:ext uri="{FF2B5EF4-FFF2-40B4-BE49-F238E27FC236}">
              <a16:creationId xmlns:a16="http://schemas.microsoft.com/office/drawing/2014/main" id="{D630F533-6B0C-4397-91D0-DE466DAB7B40}"/>
            </a:ext>
          </a:extLst>
        </xdr:cNvPr>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106</xdr:row>
      <xdr:rowOff>89915</xdr:rowOff>
    </xdr:to>
    <xdr:cxnSp macro="">
      <xdr:nvCxnSpPr>
        <xdr:cNvPr id="833" name="直線コネクタ 832">
          <a:extLst>
            <a:ext uri="{FF2B5EF4-FFF2-40B4-BE49-F238E27FC236}">
              <a16:creationId xmlns:a16="http://schemas.microsoft.com/office/drawing/2014/main" id="{BBC6060B-38C7-4B1D-AE57-7388F3A164E9}"/>
            </a:ext>
          </a:extLst>
        </xdr:cNvPr>
        <xdr:cNvCxnSpPr/>
      </xdr:nvCxnSpPr>
      <xdr:spPr>
        <a:xfrm flipV="1">
          <a:off x="20434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41402</xdr:rowOff>
    </xdr:from>
    <xdr:to>
      <xdr:col>102</xdr:col>
      <xdr:colOff>165100</xdr:colOff>
      <xdr:row>106</xdr:row>
      <xdr:rowOff>143002</xdr:rowOff>
    </xdr:to>
    <xdr:sp macro="" textlink="">
      <xdr:nvSpPr>
        <xdr:cNvPr id="834" name="楕円 833">
          <a:extLst>
            <a:ext uri="{FF2B5EF4-FFF2-40B4-BE49-F238E27FC236}">
              <a16:creationId xmlns:a16="http://schemas.microsoft.com/office/drawing/2014/main" id="{6F3C131B-7176-4D1F-BFB5-6466A212F5B8}"/>
            </a:ext>
          </a:extLst>
        </xdr:cNvPr>
        <xdr:cNvSpPr/>
      </xdr:nvSpPr>
      <xdr:spPr>
        <a:xfrm>
          <a:off x="19494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92202</xdr:rowOff>
    </xdr:to>
    <xdr:cxnSp macro="">
      <xdr:nvCxnSpPr>
        <xdr:cNvPr id="835" name="直線コネクタ 834">
          <a:extLst>
            <a:ext uri="{FF2B5EF4-FFF2-40B4-BE49-F238E27FC236}">
              <a16:creationId xmlns:a16="http://schemas.microsoft.com/office/drawing/2014/main" id="{8FF7F099-2355-4BBF-93BA-9213406D6FDE}"/>
            </a:ext>
          </a:extLst>
        </xdr:cNvPr>
        <xdr:cNvCxnSpPr/>
      </xdr:nvCxnSpPr>
      <xdr:spPr>
        <a:xfrm flipV="1">
          <a:off x="19545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36" name="楕円 835">
          <a:extLst>
            <a:ext uri="{FF2B5EF4-FFF2-40B4-BE49-F238E27FC236}">
              <a16:creationId xmlns:a16="http://schemas.microsoft.com/office/drawing/2014/main" id="{D6B986AD-CFDA-48DF-82B9-C3D44CF66558}"/>
            </a:ext>
          </a:extLst>
        </xdr:cNvPr>
        <xdr:cNvSpPr/>
      </xdr:nvSpPr>
      <xdr:spPr>
        <a:xfrm>
          <a:off x="18605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92202</xdr:rowOff>
    </xdr:from>
    <xdr:to>
      <xdr:col>102</xdr:col>
      <xdr:colOff>114300</xdr:colOff>
      <xdr:row>106</xdr:row>
      <xdr:rowOff>94487</xdr:rowOff>
    </xdr:to>
    <xdr:cxnSp macro="">
      <xdr:nvCxnSpPr>
        <xdr:cNvPr id="837" name="直線コネクタ 836">
          <a:extLst>
            <a:ext uri="{FF2B5EF4-FFF2-40B4-BE49-F238E27FC236}">
              <a16:creationId xmlns:a16="http://schemas.microsoft.com/office/drawing/2014/main" id="{7DC4AE3B-0450-4589-97EE-A0E2B838F4A8}"/>
            </a:ext>
          </a:extLst>
        </xdr:cNvPr>
        <xdr:cNvCxnSpPr/>
      </xdr:nvCxnSpPr>
      <xdr:spPr>
        <a:xfrm flipV="1">
          <a:off x="18656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D37CA7C8-641A-40E7-A758-6AB8A2014B0A}"/>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A3B4CB02-3F40-4362-93AD-D2ADAE4637E9}"/>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9E60C040-BE67-499E-B122-FEF914E7650B}"/>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013AF596-4B35-495D-87EA-7C197F81D661}"/>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127271</xdr:rowOff>
    </xdr:from>
    <xdr:ext cx="469744" cy="259045"/>
    <xdr:sp macro="" textlink="">
      <xdr:nvSpPr>
        <xdr:cNvPr id="842" name="n_1mainValue【公民館】&#10;一人当たり面積">
          <a:extLst>
            <a:ext uri="{FF2B5EF4-FFF2-40B4-BE49-F238E27FC236}">
              <a16:creationId xmlns:a16="http://schemas.microsoft.com/office/drawing/2014/main" id="{DE5DE9E5-6F3A-4501-BF8F-CE86B9FBD7BA}"/>
            </a:ext>
          </a:extLst>
        </xdr:cNvPr>
        <xdr:cNvSpPr txBox="1"/>
      </xdr:nvSpPr>
      <xdr:spPr>
        <a:xfrm>
          <a:off x="21075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3" name="n_2mainValue【公民館】&#10;一人当たり面積">
          <a:extLst>
            <a:ext uri="{FF2B5EF4-FFF2-40B4-BE49-F238E27FC236}">
              <a16:creationId xmlns:a16="http://schemas.microsoft.com/office/drawing/2014/main" id="{9A63E20C-3BC3-4AC8-9D29-C1123EDDD23E}"/>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159529</xdr:rowOff>
    </xdr:from>
    <xdr:ext cx="469744" cy="259045"/>
    <xdr:sp macro="" textlink="">
      <xdr:nvSpPr>
        <xdr:cNvPr id="844" name="n_3mainValue【公民館】&#10;一人当たり面積">
          <a:extLst>
            <a:ext uri="{FF2B5EF4-FFF2-40B4-BE49-F238E27FC236}">
              <a16:creationId xmlns:a16="http://schemas.microsoft.com/office/drawing/2014/main" id="{8D20E7BE-9FE9-4201-9482-B38EDDBD55D0}"/>
            </a:ext>
          </a:extLst>
        </xdr:cNvPr>
        <xdr:cNvSpPr txBox="1"/>
      </xdr:nvSpPr>
      <xdr:spPr>
        <a:xfrm>
          <a:off x="193104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161814</xdr:rowOff>
    </xdr:from>
    <xdr:ext cx="469744" cy="259045"/>
    <xdr:sp macro="" textlink="">
      <xdr:nvSpPr>
        <xdr:cNvPr id="845" name="n_4mainValue【公民館】&#10;一人当たり面積">
          <a:extLst>
            <a:ext uri="{FF2B5EF4-FFF2-40B4-BE49-F238E27FC236}">
              <a16:creationId xmlns:a16="http://schemas.microsoft.com/office/drawing/2014/main" id="{AAD3804B-D8DF-4655-A474-C59FE08C94A2}"/>
            </a:ext>
          </a:extLst>
        </xdr:cNvPr>
        <xdr:cNvSpPr txBox="1"/>
      </xdr:nvSpPr>
      <xdr:spPr>
        <a:xfrm>
          <a:off x="18421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76048D4B-99F7-4E44-89B7-62A4E5F078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D6B4DD92-5C94-4418-BF02-7D3E4ED8D5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2EE4B697-4A75-4C54-B224-BFD9F41C8D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つある保育園すべてが昭和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年代に建設されたものであり、減価償却が進行していることから有形固定資産減価償却率が高くなっている。施設を耐用年数まで活用するために必要な修繕や改修を計画的に実施する。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は小学校（</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校）の中で最も新しく建てられた施設でも昭和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年であり、有形固定資産償却率が高くなっている。令和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年度については老朽化した昇降機や電気設備等の更新工事を実施したものの老朽化した施設設備が多く比率は上昇で推移している。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年以上経過した施設が多く、有形固定資産減価償却率が高くなっている。計画的な修繕の実施や、老朽化した住宅は解体するなど適切な維持管理が必要になる。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については、中央公民館（平成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年建設）や桜ヶ丘公民館（平成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年建設）、忍・行田公民館（平成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年度建設）の建替えにより、有形固定資産減価償却率は低くなっている。一方で公民館の中には昭和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年代に建設されたものも存在し、今後は設備の更新や修繕等の増加が見込まれることから計画的な管理を実施していく。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A3B66A-F6E7-4996-9BAC-76A5F74DB2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2532F5-CDD1-4593-A4B4-94D8A97096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83B12C-671A-4C5F-AAF8-C9E4F53165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325B85-5A3A-4606-A384-C19F49DB38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082A08-B71C-46FC-80EA-8D17FCE49D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7E2797-AE59-413A-A809-B84DE1B50E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87E74F-FDAE-4D6E-80EC-83261DE376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C0799B-8AE0-4362-B283-E0C1EAF44F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C217F8-C859-401B-A210-ADAB269729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8765BA-72C1-4930-A5B9-F6E04A44E2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78,741
76,875
67.49
32,304,803
29,405,151
2,745,330
17,712,141
21,680,375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F71C0B-2A21-481A-AF46-F2C6DD394E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9D5959-0456-4F42-B158-11D253685F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0114EC-F676-4C91-AD15-28EA2094B0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DF0854-4361-455B-8DEE-2E6BD7576A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7A0B83-BFF8-4FB4-9579-9ED77E06A4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04A8C2-8015-4200-B50C-EFD227AE36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18FC56-FD83-429D-994E-C6FBA7A7DF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C41781-5039-4255-8F49-FA4E5D044D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EBA3D7-3F1A-4691-B48D-FFD756F759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24F785-D89C-403A-9F36-F1E65EFCF2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155090-0359-4631-A4A8-00090750BF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5B3476-9239-44BA-86C5-FDC1D58D2A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50DCAF-7154-4E86-8534-CB2590B1E8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A1B6D1-299B-4626-B1E6-094AF018FF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166621-0ECF-4636-B178-46E35C934E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4E61F4-F536-4419-B481-552554DE88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7384AD-6E57-4786-921C-21F71D0EAD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A07247-EDDE-4B00-9BBC-1338E747F7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EF368D-5BD8-4B9F-AF77-6473423940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48011B-8D40-4618-8769-24B2E7909B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1D9A1B-81D4-44C7-93D1-8C1FD6BB63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A78E85-D9A6-423D-B811-3163A541F1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1F4474-947E-4A6E-89DB-D9446564A0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315D1B-4E16-48BC-83A2-49B878AC94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ACFF3B-6AFD-450E-804D-F3FC555CDF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C9581-E0E6-4543-90EB-38BE526C34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7D1D3C-0E57-421F-A696-664A3BBD58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7AB533-4AB3-4436-9EDC-FC5D6B6653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A4CDED-8CF2-48F1-8B29-E2A62D3859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796FB3-8CE6-45DE-9294-0621AEBE16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4BBB3D-4FA9-4F33-A364-8814DB898A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EC3765-6D4E-42E6-B84A-FCBE67BFBF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2EA25B4-ACC0-45AC-AE83-68FAB5EFEE8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AE9468-6EC4-4536-9DCA-3912F8D5A0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5D91DD0-3CE3-403A-A42D-3FA9B3C659D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6FC5999-A584-474A-848D-9BFEB19458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D78B345-8D92-4C16-B6DC-AC05DB734B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884AC0-0824-466A-82A5-AA8725C055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79D1A98-157B-48A7-941F-C8F2703E9E0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EF442A-719C-4D8E-891B-D15C16A5D4D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EC04C26-13ED-4E2F-8E13-43BDDB1F75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2C53C3-4208-4BA2-B53A-BEC493C96B3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41E3FB-A3FF-47B1-ACF5-1471494BCA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9280806-01E2-4AB8-B963-0A2D5D88B68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106CFE3-26D3-4D9D-8B60-D6D4E94AA7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BD8418EC-47D7-401C-B9A8-84B9EE56B0CA}"/>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201875D0-B953-473E-A635-7E4E4729EA92}"/>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24844493-97DD-49E0-9ECF-7F237308F475}"/>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3307447D-1032-465B-95A4-A3748AF91D48}"/>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1C1B4A0-82C7-402A-B9E8-BF845DDF8713}"/>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5F7932B4-4921-476B-B90D-7917BFCC58E3}"/>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47AFC00A-CA2F-498C-81CC-5FD50EFFAF5E}"/>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81BEB0A0-4541-4CDB-9DAD-AA55DF01E85A}"/>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14697874-22B7-4EE4-BA3A-0672DB86C72E}"/>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3886B76C-F52C-4BA0-8B32-4B83552D7DA7}"/>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27C0AA65-2E03-401E-B1D1-01ED3B596975}"/>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88FE946-F599-4EC5-A9DA-8555E23E10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A9FC48-606C-4C6A-B92C-053CBDA513B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5F413F-21C4-4F32-A175-EA05B85156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688FEF-D51C-4E7C-ADD3-DC8BDD72CE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80DACC-D2C0-474F-AD2B-AB84D569BE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a:extLst>
            <a:ext uri="{FF2B5EF4-FFF2-40B4-BE49-F238E27FC236}">
              <a16:creationId xmlns:a16="http://schemas.microsoft.com/office/drawing/2014/main" id="{D25D1296-EF23-45A1-942E-2C4078C3E9D9}"/>
            </a:ext>
          </a:extLst>
        </xdr:cNvPr>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93362</xdr:rowOff>
    </xdr:from>
    <xdr:ext cx="405111" cy="259045"/>
    <xdr:sp macro="" textlink="">
      <xdr:nvSpPr>
        <xdr:cNvPr id="74" name="【図書館】&#10;有形固定資産減価償却率該当値テキスト">
          <a:extLst>
            <a:ext uri="{FF2B5EF4-FFF2-40B4-BE49-F238E27FC236}">
              <a16:creationId xmlns:a16="http://schemas.microsoft.com/office/drawing/2014/main" id="{FE1851CD-BBFE-4195-AC2D-98CFB23AE8C8}"/>
            </a:ext>
          </a:extLst>
        </xdr:cNvPr>
        <xdr:cNvSpPr txBox="1"/>
      </xdr:nvSpPr>
      <xdr:spPr>
        <a:xfrm>
          <a:off x="4673600"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5" name="楕円 74">
          <a:extLst>
            <a:ext uri="{FF2B5EF4-FFF2-40B4-BE49-F238E27FC236}">
              <a16:creationId xmlns:a16="http://schemas.microsoft.com/office/drawing/2014/main" id="{E466A682-15C4-4295-9D8C-BB7119C24FC8}"/>
            </a:ext>
          </a:extLst>
        </xdr:cNvPr>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112395</xdr:rowOff>
    </xdr:from>
    <xdr:to>
      <xdr:col>24</xdr:col>
      <xdr:colOff>63500</xdr:colOff>
      <xdr:row>36</xdr:row>
      <xdr:rowOff>165735</xdr:rowOff>
    </xdr:to>
    <xdr:cxnSp macro="">
      <xdr:nvCxnSpPr>
        <xdr:cNvPr id="76" name="直線コネクタ 75">
          <a:extLst>
            <a:ext uri="{FF2B5EF4-FFF2-40B4-BE49-F238E27FC236}">
              <a16:creationId xmlns:a16="http://schemas.microsoft.com/office/drawing/2014/main" id="{225EEB6E-F9AC-4414-BFE9-FC908226E6F8}"/>
            </a:ext>
          </a:extLst>
        </xdr:cNvPr>
        <xdr:cNvCxnSpPr/>
      </xdr:nvCxnSpPr>
      <xdr:spPr>
        <a:xfrm>
          <a:off x="3797300" y="6284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107950</xdr:rowOff>
    </xdr:to>
    <xdr:sp macro="" textlink="">
      <xdr:nvSpPr>
        <xdr:cNvPr id="77" name="楕円 76">
          <a:extLst>
            <a:ext uri="{FF2B5EF4-FFF2-40B4-BE49-F238E27FC236}">
              <a16:creationId xmlns:a16="http://schemas.microsoft.com/office/drawing/2014/main" id="{D0FDC978-B5C7-4AAA-BD83-61E86E753748}"/>
            </a:ext>
          </a:extLst>
        </xdr:cNvPr>
        <xdr:cNvSpPr/>
      </xdr:nvSpPr>
      <xdr:spPr>
        <a:xfrm>
          <a:off x="2857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57150</xdr:rowOff>
    </xdr:from>
    <xdr:to>
      <xdr:col>19</xdr:col>
      <xdr:colOff>177800</xdr:colOff>
      <xdr:row>36</xdr:row>
      <xdr:rowOff>112395</xdr:rowOff>
    </xdr:to>
    <xdr:cxnSp macro="">
      <xdr:nvCxnSpPr>
        <xdr:cNvPr id="78" name="直線コネクタ 77">
          <a:extLst>
            <a:ext uri="{FF2B5EF4-FFF2-40B4-BE49-F238E27FC236}">
              <a16:creationId xmlns:a16="http://schemas.microsoft.com/office/drawing/2014/main" id="{36857606-2531-4DD2-B211-B9786B1F29BE}"/>
            </a:ext>
          </a:extLst>
        </xdr:cNvPr>
        <xdr:cNvCxnSpPr/>
      </xdr:nvCxnSpPr>
      <xdr:spPr>
        <a:xfrm>
          <a:off x="2908300" y="62293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124460</xdr:rowOff>
    </xdr:from>
    <xdr:to>
      <xdr:col>10</xdr:col>
      <xdr:colOff>165100</xdr:colOff>
      <xdr:row>36</xdr:row>
      <xdr:rowOff>54610</xdr:rowOff>
    </xdr:to>
    <xdr:sp macro="" textlink="">
      <xdr:nvSpPr>
        <xdr:cNvPr id="79" name="楕円 78">
          <a:extLst>
            <a:ext uri="{FF2B5EF4-FFF2-40B4-BE49-F238E27FC236}">
              <a16:creationId xmlns:a16="http://schemas.microsoft.com/office/drawing/2014/main" id="{557C1B32-381E-4F0C-A97D-8C7D4438EB0E}"/>
            </a:ext>
          </a:extLst>
        </xdr:cNvPr>
        <xdr:cNvSpPr/>
      </xdr:nvSpPr>
      <xdr:spPr>
        <a:xfrm>
          <a:off x="1968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xdr:rowOff>
    </xdr:from>
    <xdr:to>
      <xdr:col>15</xdr:col>
      <xdr:colOff>50800</xdr:colOff>
      <xdr:row>36</xdr:row>
      <xdr:rowOff>57150</xdr:rowOff>
    </xdr:to>
    <xdr:cxnSp macro="">
      <xdr:nvCxnSpPr>
        <xdr:cNvPr id="80" name="直線コネクタ 79">
          <a:extLst>
            <a:ext uri="{FF2B5EF4-FFF2-40B4-BE49-F238E27FC236}">
              <a16:creationId xmlns:a16="http://schemas.microsoft.com/office/drawing/2014/main" id="{8091B67B-F71A-44FC-B448-A3E7427615DB}"/>
            </a:ext>
          </a:extLst>
        </xdr:cNvPr>
        <xdr:cNvCxnSpPr/>
      </xdr:nvCxnSpPr>
      <xdr:spPr>
        <a:xfrm>
          <a:off x="2019300" y="6176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1" name="楕円 80">
          <a:extLst>
            <a:ext uri="{FF2B5EF4-FFF2-40B4-BE49-F238E27FC236}">
              <a16:creationId xmlns:a16="http://schemas.microsoft.com/office/drawing/2014/main" id="{B6ABCE55-4FD9-49D4-9925-18D0F8C8CF12}"/>
            </a:ext>
          </a:extLst>
        </xdr:cNvPr>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3810</xdr:rowOff>
    </xdr:to>
    <xdr:cxnSp macro="">
      <xdr:nvCxnSpPr>
        <xdr:cNvPr id="82" name="直線コネクタ 81">
          <a:extLst>
            <a:ext uri="{FF2B5EF4-FFF2-40B4-BE49-F238E27FC236}">
              <a16:creationId xmlns:a16="http://schemas.microsoft.com/office/drawing/2014/main" id="{014DB720-6431-4219-9B2E-D287842EACFD}"/>
            </a:ext>
          </a:extLst>
        </xdr:cNvPr>
        <xdr:cNvCxnSpPr/>
      </xdr:nvCxnSpPr>
      <xdr:spPr>
        <a:xfrm>
          <a:off x="1130300" y="6156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A3821EB5-6DBD-47C6-81E9-79E5644383D1}"/>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F909EF27-98D8-42ED-B24E-6F20856384EE}"/>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C9E6474A-8025-48E6-96FD-1A7F71D9B171}"/>
            </a:ext>
          </a:extLst>
        </xdr:cNvPr>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a:extLst>
            <a:ext uri="{FF2B5EF4-FFF2-40B4-BE49-F238E27FC236}">
              <a16:creationId xmlns:a16="http://schemas.microsoft.com/office/drawing/2014/main" id="{D12BC5B2-E100-42DD-B63B-597EE961EAAB}"/>
            </a:ext>
          </a:extLst>
        </xdr:cNvPr>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154322</xdr:rowOff>
    </xdr:from>
    <xdr:ext cx="405111" cy="259045"/>
    <xdr:sp macro="" textlink="">
      <xdr:nvSpPr>
        <xdr:cNvPr id="87" name="n_1mainValue【図書館】&#10;有形固定資産減価償却率">
          <a:extLst>
            <a:ext uri="{FF2B5EF4-FFF2-40B4-BE49-F238E27FC236}">
              <a16:creationId xmlns:a16="http://schemas.microsoft.com/office/drawing/2014/main" id="{3927BB38-E558-4D1A-8017-8220DDEE9655}"/>
            </a:ext>
          </a:extLst>
        </xdr:cNvPr>
        <xdr:cNvSpPr txBox="1"/>
      </xdr:nvSpPr>
      <xdr:spPr>
        <a:xfrm>
          <a:off x="35820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9E0A6A2D-2E19-4C26-938D-78E5F0B79DD2}"/>
            </a:ext>
          </a:extLst>
        </xdr:cNvPr>
        <xdr:cNvSpPr txBox="1"/>
      </xdr:nvSpPr>
      <xdr:spPr>
        <a:xfrm>
          <a:off x="27057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71137</xdr:rowOff>
    </xdr:from>
    <xdr:ext cx="405111" cy="259045"/>
    <xdr:sp macro="" textlink="">
      <xdr:nvSpPr>
        <xdr:cNvPr id="89" name="n_3mainValue【図書館】&#10;有形固定資産減価償却率">
          <a:extLst>
            <a:ext uri="{FF2B5EF4-FFF2-40B4-BE49-F238E27FC236}">
              <a16:creationId xmlns:a16="http://schemas.microsoft.com/office/drawing/2014/main" id="{EBF53184-B9AA-45E4-A1DC-CBD75631FDA7}"/>
            </a:ext>
          </a:extLst>
        </xdr:cNvPr>
        <xdr:cNvSpPr txBox="1"/>
      </xdr:nvSpPr>
      <xdr:spPr>
        <a:xfrm>
          <a:off x="1816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0" name="n_4mainValue【図書館】&#10;有形固定資産減価償却率">
          <a:extLst>
            <a:ext uri="{FF2B5EF4-FFF2-40B4-BE49-F238E27FC236}">
              <a16:creationId xmlns:a16="http://schemas.microsoft.com/office/drawing/2014/main" id="{3A9ED8E8-8CFA-487A-9CEA-DD8B5F2488EC}"/>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1FDE854-2FE4-4403-BB99-FC2AD0A9E5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0C5FB55-02A7-49B0-B478-CA4B5A303D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01A459-D03D-4F34-B2D5-FDBEE85C60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554380-8832-4847-9266-F13204D883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BFD7D7-7DB5-4821-9123-FE9C5FA4C4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E53389E-7628-4BA3-A90A-5521CE1468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C4FD20-AC4F-4E18-9E35-390FE4C212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7493BD1-85C6-42BF-B8DC-D7E9FF2743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3BF29D1-77EB-4429-937F-C0AF4638AA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702E18-2E3A-4C3F-8949-AAA75637C8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DDA652A-96CF-4519-BB2A-CBB795E0CA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0231A46-A3FE-4AC0-B01F-560BF21BAC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2B954D2-477F-4FD5-B26D-899DD8AAD2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D1DE273A-1427-4182-A9CE-9C821EE08C0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38B8606-D958-4C18-9E4A-2B0410F9B2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7591814-FB47-4B61-A991-8473F2BD5B4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545EDA0-F59F-4F19-861B-8479091CD0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3CD4FAA-A8F8-419D-AFA5-E19CAA72E3E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38B5385-50D4-474D-9D02-BF558E10CE2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A64477F-767E-4084-8B37-F5F6F088557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23EBAF8-57B9-4352-80AC-C60F92D590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B5EB8E9-6FA7-41D1-B1C7-94D735C934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ADD441B-C9A1-4ACF-B002-6D74901AEE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46A4B784-3EBF-42C0-827B-DF9B363626F3}"/>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E1DE86EE-196F-4BCB-BD96-7A69D2B28E6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A4C7CBBA-71A4-4C28-8C9F-70762FD064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EAFDEE33-EC0B-45A2-87EE-DD9D48A08F59}"/>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DF2424AF-B2DF-489A-8901-9D222B5CF1C4}"/>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3637F2C9-391B-4791-842C-DF1FF356DB2C}"/>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CDC3A75D-DA27-4D9C-A99C-D6B28D6767FE}"/>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6005853F-8DC4-484B-BFC3-2C7DF8EE9E55}"/>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6CE3B494-1973-44E7-A4C3-241D6C69235A}"/>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2CA1FC77-60FC-4CA2-8E89-D4DB321DB6AE}"/>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3CE1FE9C-F18E-492D-8E49-F200A0C9888A}"/>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830286-0FC4-4478-BA5C-2A471FBDAC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5BE323-E22C-43B3-A7D8-FD63369D24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3CC435-BFD0-4E40-8E55-9D2D5D9BC5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51DA90-4FA6-4F2A-8551-9A4CC24500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742EE17-016D-4B69-85A7-251388DFA5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0" name="楕円 129">
          <a:extLst>
            <a:ext uri="{FF2B5EF4-FFF2-40B4-BE49-F238E27FC236}">
              <a16:creationId xmlns:a16="http://schemas.microsoft.com/office/drawing/2014/main" id="{8736F4C3-7BC9-469E-972A-76E1BCA26ACB}"/>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1" name="【図書館】&#10;一人当たり面積該当値テキスト">
          <a:extLst>
            <a:ext uri="{FF2B5EF4-FFF2-40B4-BE49-F238E27FC236}">
              <a16:creationId xmlns:a16="http://schemas.microsoft.com/office/drawing/2014/main" id="{FB77B564-EA45-4984-A8C7-12AC793FE807}"/>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2" name="楕円 131">
          <a:extLst>
            <a:ext uri="{FF2B5EF4-FFF2-40B4-BE49-F238E27FC236}">
              <a16:creationId xmlns:a16="http://schemas.microsoft.com/office/drawing/2014/main" id="{F56011A7-9DB4-45DA-B9A7-D649CC5503A9}"/>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3" name="直線コネクタ 132">
          <a:extLst>
            <a:ext uri="{FF2B5EF4-FFF2-40B4-BE49-F238E27FC236}">
              <a16:creationId xmlns:a16="http://schemas.microsoft.com/office/drawing/2014/main" id="{10B2806F-F551-4308-9A16-A9F3497D72B3}"/>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4" name="楕円 133">
          <a:extLst>
            <a:ext uri="{FF2B5EF4-FFF2-40B4-BE49-F238E27FC236}">
              <a16:creationId xmlns:a16="http://schemas.microsoft.com/office/drawing/2014/main" id="{4615CFEB-33FF-49F6-A788-D0C3992F5671}"/>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5" name="直線コネクタ 134">
          <a:extLst>
            <a:ext uri="{FF2B5EF4-FFF2-40B4-BE49-F238E27FC236}">
              <a16:creationId xmlns:a16="http://schemas.microsoft.com/office/drawing/2014/main" id="{253F7A4A-19B7-4608-BF6F-8CE19DF54522}"/>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6" name="楕円 135">
          <a:extLst>
            <a:ext uri="{FF2B5EF4-FFF2-40B4-BE49-F238E27FC236}">
              <a16:creationId xmlns:a16="http://schemas.microsoft.com/office/drawing/2014/main" id="{443CB38F-9544-4676-8902-0866AC757D52}"/>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38100</xdr:rowOff>
    </xdr:to>
    <xdr:cxnSp macro="">
      <xdr:nvCxnSpPr>
        <xdr:cNvPr id="137" name="直線コネクタ 136">
          <a:extLst>
            <a:ext uri="{FF2B5EF4-FFF2-40B4-BE49-F238E27FC236}">
              <a16:creationId xmlns:a16="http://schemas.microsoft.com/office/drawing/2014/main" id="{60D62D3B-F12B-4BCD-9A77-0F41582F19CE}"/>
            </a:ext>
          </a:extLst>
        </xdr:cNvPr>
        <xdr:cNvCxnSpPr/>
      </xdr:nvCxnSpPr>
      <xdr:spPr>
        <a:xfrm flipV="1">
          <a:off x="7861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8" name="楕円 137">
          <a:extLst>
            <a:ext uri="{FF2B5EF4-FFF2-40B4-BE49-F238E27FC236}">
              <a16:creationId xmlns:a16="http://schemas.microsoft.com/office/drawing/2014/main" id="{DA445B94-8644-4A50-A36E-3FF8B5869CE6}"/>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50800</xdr:rowOff>
    </xdr:to>
    <xdr:cxnSp macro="">
      <xdr:nvCxnSpPr>
        <xdr:cNvPr id="139" name="直線コネクタ 138">
          <a:extLst>
            <a:ext uri="{FF2B5EF4-FFF2-40B4-BE49-F238E27FC236}">
              <a16:creationId xmlns:a16="http://schemas.microsoft.com/office/drawing/2014/main" id="{5260DEE1-4B24-4822-9390-54D7BD4B4554}"/>
            </a:ext>
          </a:extLst>
        </xdr:cNvPr>
        <xdr:cNvCxnSpPr/>
      </xdr:nvCxnSpPr>
      <xdr:spPr>
        <a:xfrm flipV="1">
          <a:off x="6972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EE49EFD8-7DB7-4751-A163-B5EC3205633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B944F518-7C50-47EA-9F8D-22F0C8DDE06C}"/>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6704C5C5-E9E8-4008-A1F6-99D4FD4680C8}"/>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812BA276-8AE1-4BBC-9986-B7F993C6F22E}"/>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4" name="n_1mainValue【図書館】&#10;一人当たり面積">
          <a:extLst>
            <a:ext uri="{FF2B5EF4-FFF2-40B4-BE49-F238E27FC236}">
              <a16:creationId xmlns:a16="http://schemas.microsoft.com/office/drawing/2014/main" id="{53DB3AD7-313A-4C01-864C-0095C16ADD3E}"/>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5" name="n_2mainValue【図書館】&#10;一人当たり面積">
          <a:extLst>
            <a:ext uri="{FF2B5EF4-FFF2-40B4-BE49-F238E27FC236}">
              <a16:creationId xmlns:a16="http://schemas.microsoft.com/office/drawing/2014/main" id="{FA6F2C2C-E247-4556-B478-4CC77F4DCD05}"/>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6" name="n_3mainValue【図書館】&#10;一人当たり面積">
          <a:extLst>
            <a:ext uri="{FF2B5EF4-FFF2-40B4-BE49-F238E27FC236}">
              <a16:creationId xmlns:a16="http://schemas.microsoft.com/office/drawing/2014/main" id="{11E7E7F1-DC18-469E-9D9E-A0551F107672}"/>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7" name="n_4mainValue【図書館】&#10;一人当たり面積">
          <a:extLst>
            <a:ext uri="{FF2B5EF4-FFF2-40B4-BE49-F238E27FC236}">
              <a16:creationId xmlns:a16="http://schemas.microsoft.com/office/drawing/2014/main" id="{2934B1D3-1CF8-4F11-BEEE-ECFA423D9C91}"/>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C7396A0-B0D4-4B31-929C-447D025387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A3612AE-9534-4FFB-8155-DEAE55D828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5AE0CF9-6B23-4528-8933-70BE6C71A2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6DC272A-6A8D-4235-84FD-C914BE7CD2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FCA88BA-3EEB-43C3-A424-06057C560D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C33277E-14BC-43D1-9F4A-775857E98F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C677BE-A4F0-4C80-8468-2E7AF02813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5018326-3524-40DA-A7FC-1322A3CD1A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9C14CFB-895E-43F4-8BB0-BF1E59FE9C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F224B0-E74B-4F4B-BA1E-A57885CA78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326E01-0C95-493F-8900-6AE24255F6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82B49D4-D797-429D-9362-41B01F2E38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41D97B2-D5EC-4ED3-8260-DCA9E11EE90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DACE163-99B6-4659-8EF7-D43A83ADCF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6AABAD5-9C31-4B79-93AE-C753A449F6E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D885461-E19F-48D1-9918-D25835A598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293C755-E84F-409C-A770-8BD9985417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5351F2D-4BC6-44CD-BBFF-AE7A7C9DF3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CFCD2C5-E26F-4E03-8489-4E68FFBBDE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7C1AED6-ED63-4A72-841D-5678F4FD29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2D1D58C-0A64-47E2-9791-9B7ECEE5F40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ED11A47-EB41-4DE9-BDD8-10CE6FA3D4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2E319BC-2233-4530-AE55-3C1D951DE1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647CAAF-5543-41A0-BC73-0752DE84D2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8F342810-D8DA-4CFB-96A8-078D750CDC3A}"/>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AB1A94EE-C8EC-4B2F-B160-7186EE22E296}"/>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7604F906-DD9A-44C3-BCFC-B97288410851}"/>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D8CBD910-37D4-4936-9A02-5DD5315AA1FD}"/>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18C92179-E582-4985-871B-126CB6326359}"/>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96590F8-4B90-4E01-A243-42B901D5EEA5}"/>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802DC950-B9C7-4258-A5B0-1AB9E60E66D5}"/>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9294EA3C-0C90-4FCB-A285-508E0C4EC30C}"/>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9040C710-F5C0-44CA-8FB3-3A7420362538}"/>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EC3203F3-C4F6-4620-ABE8-FDC637D2AF08}"/>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F92BD86D-B42A-4EA4-B487-5D66538E2797}"/>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9CE440-5C0A-4F49-878B-F09D607C4E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606F54-5D99-40A8-9D08-9438B34EF6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9C6174-088C-4C0E-A0BE-AAB82ABE21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DF96EE-7CFF-4ACE-847C-E84B2687ED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CA6D425-0BD7-44CD-87B5-A301AE69E1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8" name="楕円 187">
          <a:extLst>
            <a:ext uri="{FF2B5EF4-FFF2-40B4-BE49-F238E27FC236}">
              <a16:creationId xmlns:a16="http://schemas.microsoft.com/office/drawing/2014/main" id="{44034779-9157-484C-A383-AA050ED24B95}"/>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D859DC2-110A-4AFB-BD17-A35D7A6BA085}"/>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0" name="楕円 189">
          <a:extLst>
            <a:ext uri="{FF2B5EF4-FFF2-40B4-BE49-F238E27FC236}">
              <a16:creationId xmlns:a16="http://schemas.microsoft.com/office/drawing/2014/main" id="{600C333C-F064-4292-BDB8-6606CAD917BA}"/>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0</xdr:rowOff>
    </xdr:to>
    <xdr:cxnSp macro="">
      <xdr:nvCxnSpPr>
        <xdr:cNvPr id="191" name="直線コネクタ 190">
          <a:extLst>
            <a:ext uri="{FF2B5EF4-FFF2-40B4-BE49-F238E27FC236}">
              <a16:creationId xmlns:a16="http://schemas.microsoft.com/office/drawing/2014/main" id="{C8B0B994-443A-4260-961A-CE03910DB0E1}"/>
            </a:ext>
          </a:extLst>
        </xdr:cNvPr>
        <xdr:cNvCxnSpPr/>
      </xdr:nvCxnSpPr>
      <xdr:spPr>
        <a:xfrm>
          <a:off x="3797300" y="1027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2" name="楕円 191">
          <a:extLst>
            <a:ext uri="{FF2B5EF4-FFF2-40B4-BE49-F238E27FC236}">
              <a16:creationId xmlns:a16="http://schemas.microsoft.com/office/drawing/2014/main" id="{163DF537-54CD-4DF8-A4C2-96D01F7F91AF}"/>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160020</xdr:rowOff>
    </xdr:to>
    <xdr:cxnSp macro="">
      <xdr:nvCxnSpPr>
        <xdr:cNvPr id="193" name="直線コネクタ 192">
          <a:extLst>
            <a:ext uri="{FF2B5EF4-FFF2-40B4-BE49-F238E27FC236}">
              <a16:creationId xmlns:a16="http://schemas.microsoft.com/office/drawing/2014/main" id="{57EBE099-795A-48FA-BD2A-935C5951DBE9}"/>
            </a:ext>
          </a:extLst>
        </xdr:cNvPr>
        <xdr:cNvCxnSpPr/>
      </xdr:nvCxnSpPr>
      <xdr:spPr>
        <a:xfrm>
          <a:off x="2908300" y="1023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4" name="楕円 193">
          <a:extLst>
            <a:ext uri="{FF2B5EF4-FFF2-40B4-BE49-F238E27FC236}">
              <a16:creationId xmlns:a16="http://schemas.microsoft.com/office/drawing/2014/main" id="{58049A42-2382-4EC1-871A-DC00E0D50D2E}"/>
            </a:ext>
          </a:extLst>
        </xdr:cNvPr>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118110</xdr:rowOff>
    </xdr:to>
    <xdr:cxnSp macro="">
      <xdr:nvCxnSpPr>
        <xdr:cNvPr id="195" name="直線コネクタ 194">
          <a:extLst>
            <a:ext uri="{FF2B5EF4-FFF2-40B4-BE49-F238E27FC236}">
              <a16:creationId xmlns:a16="http://schemas.microsoft.com/office/drawing/2014/main" id="{DFAEDA57-E461-4593-8093-EDE8B7CF4E95}"/>
            </a:ext>
          </a:extLst>
        </xdr:cNvPr>
        <xdr:cNvCxnSpPr/>
      </xdr:nvCxnSpPr>
      <xdr:spPr>
        <a:xfrm>
          <a:off x="2019300" y="1019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6" name="楕円 195">
          <a:extLst>
            <a:ext uri="{FF2B5EF4-FFF2-40B4-BE49-F238E27FC236}">
              <a16:creationId xmlns:a16="http://schemas.microsoft.com/office/drawing/2014/main" id="{281C8799-52F7-4EE7-A107-1FE3632D6F61}"/>
            </a:ext>
          </a:extLst>
        </xdr:cNvPr>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78105</xdr:rowOff>
    </xdr:to>
    <xdr:cxnSp macro="">
      <xdr:nvCxnSpPr>
        <xdr:cNvPr id="197" name="直線コネクタ 196">
          <a:extLst>
            <a:ext uri="{FF2B5EF4-FFF2-40B4-BE49-F238E27FC236}">
              <a16:creationId xmlns:a16="http://schemas.microsoft.com/office/drawing/2014/main" id="{BF58D418-BCB8-4B23-AA2E-2A3B6C4ED3C3}"/>
            </a:ext>
          </a:extLst>
        </xdr:cNvPr>
        <xdr:cNvCxnSpPr/>
      </xdr:nvCxnSpPr>
      <xdr:spPr>
        <a:xfrm>
          <a:off x="1130300" y="10161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414AE7F3-B9EC-45A7-B621-C2F2F9AD7631}"/>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A7C55C98-653B-4C67-BED6-B5C412C421BF}"/>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7AEB41E8-B70F-46AE-AB12-E9633EF43C53}"/>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B420949D-74C9-4793-9326-876D8105C7DB}"/>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2" name="n_1mainValue【体育館・プール】&#10;有形固定資産減価償却率">
          <a:extLst>
            <a:ext uri="{FF2B5EF4-FFF2-40B4-BE49-F238E27FC236}">
              <a16:creationId xmlns:a16="http://schemas.microsoft.com/office/drawing/2014/main" id="{B4170869-3E06-49AD-9F9C-0727359B4D73}"/>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3" name="n_2mainValue【体育館・プール】&#10;有形固定資産減価償却率">
          <a:extLst>
            <a:ext uri="{FF2B5EF4-FFF2-40B4-BE49-F238E27FC236}">
              <a16:creationId xmlns:a16="http://schemas.microsoft.com/office/drawing/2014/main" id="{6F50D320-1542-4202-B3CB-9E0FCF9AB88E}"/>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204" name="n_3mainValue【体育館・プール】&#10;有形固定資産減価償却率">
          <a:extLst>
            <a:ext uri="{FF2B5EF4-FFF2-40B4-BE49-F238E27FC236}">
              <a16:creationId xmlns:a16="http://schemas.microsoft.com/office/drawing/2014/main" id="{EB6DF7FF-DAC1-48DA-846E-5E169E5CCAB6}"/>
            </a:ext>
          </a:extLst>
        </xdr:cNvPr>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5" name="n_4mainValue【体育館・プール】&#10;有形固定資産減価償却率">
          <a:extLst>
            <a:ext uri="{FF2B5EF4-FFF2-40B4-BE49-F238E27FC236}">
              <a16:creationId xmlns:a16="http://schemas.microsoft.com/office/drawing/2014/main" id="{FEB6C49F-2778-4097-9283-072EE79636D0}"/>
            </a:ext>
          </a:extLst>
        </xdr:cNvPr>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1288E08-0C2A-4F09-9A58-C19B845D66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1CE7E0B-D296-4F12-8170-FAFFD34FCD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EE54930-DF18-470B-9E63-CE68F8052A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C6677F8-D030-4A49-9477-695E8B16C1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579E0BF-E385-41E8-8387-1EAF04B43F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C6645FB-9DBE-4ED1-8733-18AB3977C7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87F75A2-DCB3-4A7F-B0AA-5830586926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5CB683E-0611-4433-926D-3A8AF34185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7137201-3F40-4AA7-BABE-4D43EBE233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E46DD50-0BC0-41AA-9A7C-34B2CCFC7F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13418C2-958C-4755-8906-C803BCF6FD9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27076C59-2F8E-4F6F-8A1F-E4FD59AF18B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EB119E1-4B17-468E-9531-C536A96620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547F4E8-2BC3-4673-9E3F-C012B94F51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A1E31C2-29E7-46B5-818F-EC992DE0DD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CB1EA264-F5E8-4B71-8427-EC19D8F07E4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FDF565D-C7D7-41D6-AD6B-F32950E1D3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2E55DD9-B80F-4607-B690-0B76F83536B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9AB30A2-C3EB-43D2-AE3C-7AC0CBCF63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947F6FD4-2650-4B68-B482-040FA7D3C6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6BFD05C-8903-44D0-845A-31B68C7449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77BAF6C-4837-4EB0-B538-02AA1AD8B8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59CEF308-BE6D-45CB-BD54-B47E9A5EBC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47BC9953-DD45-4B3F-8DF4-A0A0596F4BC3}"/>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D933D440-46C4-436B-8D83-FC21B111AB0E}"/>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D20C1018-D62F-4EED-B198-D87FB623E221}"/>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88FC87EC-5B8A-4EAA-95BE-51D93A944798}"/>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E199B488-DB9B-43CD-9D85-8BE13766404A}"/>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9F6D2F08-BC0B-4229-AD9E-513F3B4B433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19FA0DCB-D725-454B-8ABB-4EB95DA22A68}"/>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96C37C41-9139-45F4-9CCE-A926A70A776E}"/>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6C0E2857-E77C-40B2-9C91-21AA443C5C82}"/>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970EBCD4-1155-4164-B39B-A68DCE4833A9}"/>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E2726470-ADF4-46A6-9FE3-35CC69AB9306}"/>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A44D7A-78FA-4AB5-84D7-F06F317C4E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F8BF1A-0645-4744-B09C-25B8EEA39B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1B1691-A0E2-41BD-A5AF-5ECA5F6E5A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BD2694-8C92-4592-9C55-C2529C3576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DD7A6B3-3F44-4C9D-85DA-0A6A7C1DC1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73025</xdr:rowOff>
    </xdr:from>
    <xdr:to>
      <xdr:col>55</xdr:col>
      <xdr:colOff>50800</xdr:colOff>
      <xdr:row>63</xdr:row>
      <xdr:rowOff>3175</xdr:rowOff>
    </xdr:to>
    <xdr:sp macro="" textlink="">
      <xdr:nvSpPr>
        <xdr:cNvPr id="245" name="楕円 244">
          <a:extLst>
            <a:ext uri="{FF2B5EF4-FFF2-40B4-BE49-F238E27FC236}">
              <a16:creationId xmlns:a16="http://schemas.microsoft.com/office/drawing/2014/main" id="{6C911204-1880-4601-8073-EAD1F43DA18F}"/>
            </a:ext>
          </a:extLst>
        </xdr:cNvPr>
        <xdr:cNvSpPr/>
      </xdr:nvSpPr>
      <xdr:spPr>
        <a:xfrm>
          <a:off x="104267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51452</xdr:rowOff>
    </xdr:from>
    <xdr:ext cx="469744" cy="259045"/>
    <xdr:sp macro="" textlink="">
      <xdr:nvSpPr>
        <xdr:cNvPr id="246" name="【体育館・プール】&#10;一人当たり面積該当値テキスト">
          <a:extLst>
            <a:ext uri="{FF2B5EF4-FFF2-40B4-BE49-F238E27FC236}">
              <a16:creationId xmlns:a16="http://schemas.microsoft.com/office/drawing/2014/main" id="{F8093CEB-55CF-4756-A9B4-0007DF8905A2}"/>
            </a:ext>
          </a:extLst>
        </xdr:cNvPr>
        <xdr:cNvSpPr txBox="1"/>
      </xdr:nvSpPr>
      <xdr:spPr>
        <a:xfrm>
          <a:off x="10515600"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7" name="楕円 246">
          <a:extLst>
            <a:ext uri="{FF2B5EF4-FFF2-40B4-BE49-F238E27FC236}">
              <a16:creationId xmlns:a16="http://schemas.microsoft.com/office/drawing/2014/main" id="{994E9833-2B99-416D-8200-E0EE9B4DFC91}"/>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123825</xdr:rowOff>
    </xdr:from>
    <xdr:to>
      <xdr:col>55</xdr:col>
      <xdr:colOff>0</xdr:colOff>
      <xdr:row>62</xdr:row>
      <xdr:rowOff>125730</xdr:rowOff>
    </xdr:to>
    <xdr:cxnSp macro="">
      <xdr:nvCxnSpPr>
        <xdr:cNvPr id="248" name="直線コネクタ 247">
          <a:extLst>
            <a:ext uri="{FF2B5EF4-FFF2-40B4-BE49-F238E27FC236}">
              <a16:creationId xmlns:a16="http://schemas.microsoft.com/office/drawing/2014/main" id="{68B796AA-8781-439B-943A-9620FC03D708}"/>
            </a:ext>
          </a:extLst>
        </xdr:cNvPr>
        <xdr:cNvCxnSpPr/>
      </xdr:nvCxnSpPr>
      <xdr:spPr>
        <a:xfrm flipV="1">
          <a:off x="9639300" y="107537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49" name="楕円 248">
          <a:extLst>
            <a:ext uri="{FF2B5EF4-FFF2-40B4-BE49-F238E27FC236}">
              <a16:creationId xmlns:a16="http://schemas.microsoft.com/office/drawing/2014/main" id="{3A4C18C2-EB7F-4A1B-A591-0ABBBC3A3924}"/>
            </a:ext>
          </a:extLst>
        </xdr:cNvPr>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129540</xdr:rowOff>
    </xdr:to>
    <xdr:cxnSp macro="">
      <xdr:nvCxnSpPr>
        <xdr:cNvPr id="250" name="直線コネクタ 249">
          <a:extLst>
            <a:ext uri="{FF2B5EF4-FFF2-40B4-BE49-F238E27FC236}">
              <a16:creationId xmlns:a16="http://schemas.microsoft.com/office/drawing/2014/main" id="{39E596A0-374E-4B84-A203-55508F799A85}"/>
            </a:ext>
          </a:extLst>
        </xdr:cNvPr>
        <xdr:cNvCxnSpPr/>
      </xdr:nvCxnSpPr>
      <xdr:spPr>
        <a:xfrm flipV="1">
          <a:off x="8750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51" name="楕円 250">
          <a:extLst>
            <a:ext uri="{FF2B5EF4-FFF2-40B4-BE49-F238E27FC236}">
              <a16:creationId xmlns:a16="http://schemas.microsoft.com/office/drawing/2014/main" id="{1F7720CA-952F-45AF-817E-F4D28E43046F}"/>
            </a:ext>
          </a:extLst>
        </xdr:cNvPr>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131445</xdr:rowOff>
    </xdr:to>
    <xdr:cxnSp macro="">
      <xdr:nvCxnSpPr>
        <xdr:cNvPr id="252" name="直線コネクタ 251">
          <a:extLst>
            <a:ext uri="{FF2B5EF4-FFF2-40B4-BE49-F238E27FC236}">
              <a16:creationId xmlns:a16="http://schemas.microsoft.com/office/drawing/2014/main" id="{4EEF7DCC-ED18-4665-A646-D125FC5E0C42}"/>
            </a:ext>
          </a:extLst>
        </xdr:cNvPr>
        <xdr:cNvCxnSpPr/>
      </xdr:nvCxnSpPr>
      <xdr:spPr>
        <a:xfrm flipV="1">
          <a:off x="7861300" y="10759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253" name="楕円 252">
          <a:extLst>
            <a:ext uri="{FF2B5EF4-FFF2-40B4-BE49-F238E27FC236}">
              <a16:creationId xmlns:a16="http://schemas.microsoft.com/office/drawing/2014/main" id="{E5E4F94C-4927-4632-A21A-CBAB3E1E72A2}"/>
            </a:ext>
          </a:extLst>
        </xdr:cNvPr>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133350</xdr:rowOff>
    </xdr:to>
    <xdr:cxnSp macro="">
      <xdr:nvCxnSpPr>
        <xdr:cNvPr id="254" name="直線コネクタ 253">
          <a:extLst>
            <a:ext uri="{FF2B5EF4-FFF2-40B4-BE49-F238E27FC236}">
              <a16:creationId xmlns:a16="http://schemas.microsoft.com/office/drawing/2014/main" id="{2427B3EB-9F7F-4F43-83E8-7B1B209E7B44}"/>
            </a:ext>
          </a:extLst>
        </xdr:cNvPr>
        <xdr:cNvCxnSpPr/>
      </xdr:nvCxnSpPr>
      <xdr:spPr>
        <a:xfrm flipV="1">
          <a:off x="6972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D8BA57EC-2B2D-45C1-A72C-9A437EDB7FDC}"/>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73C0D700-5ABA-45BB-9BC2-057F7AE3D503}"/>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54EB0412-F2D9-474A-8B1A-6301EE489A62}"/>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73167A83-9C32-41EA-9B57-BF0649CF22F9}"/>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59" name="n_1mainValue【体育館・プール】&#10;一人当たり面積">
          <a:extLst>
            <a:ext uri="{FF2B5EF4-FFF2-40B4-BE49-F238E27FC236}">
              <a16:creationId xmlns:a16="http://schemas.microsoft.com/office/drawing/2014/main" id="{87A44D2F-7DA7-401E-943E-1726C26233FE}"/>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60" name="n_2mainValue【体育館・プール】&#10;一人当たり面積">
          <a:extLst>
            <a:ext uri="{FF2B5EF4-FFF2-40B4-BE49-F238E27FC236}">
              <a16:creationId xmlns:a16="http://schemas.microsoft.com/office/drawing/2014/main" id="{0F5F7B18-7D7D-4D6B-9009-72E5CA5746B1}"/>
            </a:ext>
          </a:extLst>
        </xdr:cNvPr>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61" name="n_3mainValue【体育館・プール】&#10;一人当たり面積">
          <a:extLst>
            <a:ext uri="{FF2B5EF4-FFF2-40B4-BE49-F238E27FC236}">
              <a16:creationId xmlns:a16="http://schemas.microsoft.com/office/drawing/2014/main" id="{2BCB0B8A-B4AF-4AD3-89A2-EB673E414861}"/>
            </a:ext>
          </a:extLst>
        </xdr:cNvPr>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62" name="n_4mainValue【体育館・プール】&#10;一人当たり面積">
          <a:extLst>
            <a:ext uri="{FF2B5EF4-FFF2-40B4-BE49-F238E27FC236}">
              <a16:creationId xmlns:a16="http://schemas.microsoft.com/office/drawing/2014/main" id="{1EE59FB5-61BC-4ED5-B5B7-FD20A425B4D7}"/>
            </a:ext>
          </a:extLst>
        </xdr:cNvPr>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3FE58DE-9E0A-41EB-8921-9C15413FD4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E3D3254-9410-4E6E-A0B0-6B9797BA19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4925453-8BDC-4DE0-AFCF-2643A00706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8E26181-B946-4EAB-9F85-42A9BA6E5B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C42E3D1-C2DD-4D18-9C21-3EE1BD8DBD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898F7EA-7D4E-42DB-B7CD-16C74A18C5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FE84A47-94B3-43F3-B371-0F6C1DC39F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F08CD6D-F8DA-4295-A636-9CBF28C051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8F35D5D-F120-4B60-B595-4E3DCD1E91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FB8A5ED-43F4-483E-8770-76F6B1FFB4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83E258D-3999-4BE5-AB24-D79FC584B1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3426D32-00A7-4BF4-BE98-E0518C11E1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37E3B30-D622-419E-B771-A25792CCBF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E4B93BF-F3D2-4259-815F-77092AAF733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6C9BDAD-59F9-4321-88B8-2654360656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F8B4BCC-414C-44BC-B73D-B0CDEAD239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944B486-57E3-48D0-802C-991CB426CEA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6459618-3FD1-44F6-92E3-89CF7597F7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5DFDF9B-A3E3-4354-BB1D-B1F8B6D282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C32D906-DDAB-4378-A526-156E8C9452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75EE894-5887-4675-A7CB-C0CBA78F0C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59B0548-E85C-4F84-AAA2-7F1BE5A1DC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8A8C8D2-48DF-4CCB-9A11-4899D0F2E9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1CDFF8E-FF9A-43C2-9586-70F42D0D81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F9479501-139E-4E95-B543-4E2010DBBFC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4A6B3A51-8A7D-4667-AFFE-EF60A4FD6B6F}"/>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B88BCBAB-A224-45CC-8078-236E7C31FF5B}"/>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46B03C5-D669-4D77-AA23-B828FA99CC07}"/>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8621F948-F690-422C-A641-22866C97D039}"/>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BECA3E5-2DB7-4571-9749-79F8986A319C}"/>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C57AF0AF-1A0C-44A6-8B68-74B4EEB484BF}"/>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51F8C3A-70F3-4CDA-9B25-92D8C0F996B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F0A535A9-6153-4142-B8E3-732DAA674C04}"/>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114909F6-49E8-4424-9BB3-3A770AB7C09C}"/>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ECAFCBF-E518-4495-B274-BB8BE3B17E5E}"/>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2B3638F-DC53-4331-BCAD-D935B6F0F6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A1E21E-4EA5-4603-951B-709FAFE946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13B793A-D299-4DCA-9C0D-E287789CCE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750312-FEBD-4CC0-992A-F0D609DA75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9CBD32-4478-48DE-8514-4349E8BF9D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3" name="楕円 302">
          <a:extLst>
            <a:ext uri="{FF2B5EF4-FFF2-40B4-BE49-F238E27FC236}">
              <a16:creationId xmlns:a16="http://schemas.microsoft.com/office/drawing/2014/main" id="{2653BEF1-0684-4C9A-ABD3-A0488D15B317}"/>
            </a:ext>
          </a:extLst>
        </xdr:cNvPr>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A7590A0-20AE-4B1F-92B1-9D021E3DC5D8}"/>
            </a:ext>
          </a:extLst>
        </xdr:cNvPr>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305" name="楕円 304">
          <a:extLst>
            <a:ext uri="{FF2B5EF4-FFF2-40B4-BE49-F238E27FC236}">
              <a16:creationId xmlns:a16="http://schemas.microsoft.com/office/drawing/2014/main" id="{2F718E5B-051C-4F9F-B3F3-D177C4B5678C}"/>
            </a:ext>
          </a:extLst>
        </xdr:cNvPr>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34289</xdr:rowOff>
    </xdr:to>
    <xdr:cxnSp macro="">
      <xdr:nvCxnSpPr>
        <xdr:cNvPr id="306" name="直線コネクタ 305">
          <a:extLst>
            <a:ext uri="{FF2B5EF4-FFF2-40B4-BE49-F238E27FC236}">
              <a16:creationId xmlns:a16="http://schemas.microsoft.com/office/drawing/2014/main" id="{BEF8E8A9-D1F4-4AEC-8A1D-EC24FEBE2810}"/>
            </a:ext>
          </a:extLst>
        </xdr:cNvPr>
        <xdr:cNvCxnSpPr/>
      </xdr:nvCxnSpPr>
      <xdr:spPr>
        <a:xfrm>
          <a:off x="3797300" y="14748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109220</xdr:rowOff>
    </xdr:from>
    <xdr:to>
      <xdr:col>15</xdr:col>
      <xdr:colOff>101600</xdr:colOff>
      <xdr:row>86</xdr:row>
      <xdr:rowOff>39370</xdr:rowOff>
    </xdr:to>
    <xdr:sp macro="" textlink="">
      <xdr:nvSpPr>
        <xdr:cNvPr id="307" name="楕円 306">
          <a:extLst>
            <a:ext uri="{FF2B5EF4-FFF2-40B4-BE49-F238E27FC236}">
              <a16:creationId xmlns:a16="http://schemas.microsoft.com/office/drawing/2014/main" id="{C486A617-E4F8-4CCF-B42B-AB5B7BEB448D}"/>
            </a:ext>
          </a:extLst>
        </xdr:cNvPr>
        <xdr:cNvSpPr/>
      </xdr:nvSpPr>
      <xdr:spPr>
        <a:xfrm>
          <a:off x="2857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160020</xdr:rowOff>
    </xdr:from>
    <xdr:to>
      <xdr:col>19</xdr:col>
      <xdr:colOff>177800</xdr:colOff>
      <xdr:row>86</xdr:row>
      <xdr:rowOff>3811</xdr:rowOff>
    </xdr:to>
    <xdr:cxnSp macro="">
      <xdr:nvCxnSpPr>
        <xdr:cNvPr id="308" name="直線コネクタ 307">
          <a:extLst>
            <a:ext uri="{FF2B5EF4-FFF2-40B4-BE49-F238E27FC236}">
              <a16:creationId xmlns:a16="http://schemas.microsoft.com/office/drawing/2014/main" id="{A59235A2-4266-4672-9F62-A1D87E3DEE6F}"/>
            </a:ext>
          </a:extLst>
        </xdr:cNvPr>
        <xdr:cNvCxnSpPr/>
      </xdr:nvCxnSpPr>
      <xdr:spPr>
        <a:xfrm>
          <a:off x="2908300" y="14733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309" name="楕円 308">
          <a:extLst>
            <a:ext uri="{FF2B5EF4-FFF2-40B4-BE49-F238E27FC236}">
              <a16:creationId xmlns:a16="http://schemas.microsoft.com/office/drawing/2014/main" id="{B5C3CEE4-2A3D-4403-9202-B170E97308C5}"/>
            </a:ext>
          </a:extLst>
        </xdr:cNvPr>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125730</xdr:rowOff>
    </xdr:from>
    <xdr:to>
      <xdr:col>15</xdr:col>
      <xdr:colOff>50800</xdr:colOff>
      <xdr:row>85</xdr:row>
      <xdr:rowOff>160020</xdr:rowOff>
    </xdr:to>
    <xdr:cxnSp macro="">
      <xdr:nvCxnSpPr>
        <xdr:cNvPr id="310" name="直線コネクタ 309">
          <a:extLst>
            <a:ext uri="{FF2B5EF4-FFF2-40B4-BE49-F238E27FC236}">
              <a16:creationId xmlns:a16="http://schemas.microsoft.com/office/drawing/2014/main" id="{A5062FA3-7773-4F60-B779-20ADC62D37BC}"/>
            </a:ext>
          </a:extLst>
        </xdr:cNvPr>
        <xdr:cNvCxnSpPr/>
      </xdr:nvCxnSpPr>
      <xdr:spPr>
        <a:xfrm>
          <a:off x="2019300" y="14698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38736</xdr:rowOff>
    </xdr:from>
    <xdr:to>
      <xdr:col>6</xdr:col>
      <xdr:colOff>38100</xdr:colOff>
      <xdr:row>85</xdr:row>
      <xdr:rowOff>140336</xdr:rowOff>
    </xdr:to>
    <xdr:sp macro="" textlink="">
      <xdr:nvSpPr>
        <xdr:cNvPr id="311" name="楕円 310">
          <a:extLst>
            <a:ext uri="{FF2B5EF4-FFF2-40B4-BE49-F238E27FC236}">
              <a16:creationId xmlns:a16="http://schemas.microsoft.com/office/drawing/2014/main" id="{E663FD6B-617B-48D9-AF15-0A72F7D58E3C}"/>
            </a:ext>
          </a:extLst>
        </xdr:cNvPr>
        <xdr:cNvSpPr/>
      </xdr:nvSpPr>
      <xdr:spPr>
        <a:xfrm>
          <a:off x="107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89536</xdr:rowOff>
    </xdr:from>
    <xdr:to>
      <xdr:col>10</xdr:col>
      <xdr:colOff>114300</xdr:colOff>
      <xdr:row>85</xdr:row>
      <xdr:rowOff>125730</xdr:rowOff>
    </xdr:to>
    <xdr:cxnSp macro="">
      <xdr:nvCxnSpPr>
        <xdr:cNvPr id="312" name="直線コネクタ 311">
          <a:extLst>
            <a:ext uri="{FF2B5EF4-FFF2-40B4-BE49-F238E27FC236}">
              <a16:creationId xmlns:a16="http://schemas.microsoft.com/office/drawing/2014/main" id="{E1DD74C0-3090-4DEA-994C-07EFE027098B}"/>
            </a:ext>
          </a:extLst>
        </xdr:cNvPr>
        <xdr:cNvCxnSpPr/>
      </xdr:nvCxnSpPr>
      <xdr:spPr>
        <a:xfrm>
          <a:off x="1130300" y="14662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B3253361-B266-49C9-AD1D-42484923AF2B}"/>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CEAB5D73-B0DE-4F4D-B4B2-D3FAEE56E89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11017DD9-B8C7-40B0-A466-AD5CC75FC9EE}"/>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4D1FD515-191B-4FED-8765-08CCF8E26F19}"/>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317" name="n_1mainValue【福祉施設】&#10;有形固定資産減価償却率">
          <a:extLst>
            <a:ext uri="{FF2B5EF4-FFF2-40B4-BE49-F238E27FC236}">
              <a16:creationId xmlns:a16="http://schemas.microsoft.com/office/drawing/2014/main" id="{35F8E109-DB56-4C99-A2E4-25A83875B0B0}"/>
            </a:ext>
          </a:extLst>
        </xdr:cNvPr>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30497</xdr:rowOff>
    </xdr:from>
    <xdr:ext cx="405111" cy="259045"/>
    <xdr:sp macro="" textlink="">
      <xdr:nvSpPr>
        <xdr:cNvPr id="318" name="n_2mainValue【福祉施設】&#10;有形固定資産減価償却率">
          <a:extLst>
            <a:ext uri="{FF2B5EF4-FFF2-40B4-BE49-F238E27FC236}">
              <a16:creationId xmlns:a16="http://schemas.microsoft.com/office/drawing/2014/main" id="{CD026057-F7A2-44EC-862A-B9BB35CF594C}"/>
            </a:ext>
          </a:extLst>
        </xdr:cNvPr>
        <xdr:cNvSpPr txBox="1"/>
      </xdr:nvSpPr>
      <xdr:spPr>
        <a:xfrm>
          <a:off x="2705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19" name="n_3mainValue【福祉施設】&#10;有形固定資産減価償却率">
          <a:extLst>
            <a:ext uri="{FF2B5EF4-FFF2-40B4-BE49-F238E27FC236}">
              <a16:creationId xmlns:a16="http://schemas.microsoft.com/office/drawing/2014/main" id="{BAE32F50-43F9-44F7-9B42-98E4714C2035}"/>
            </a:ext>
          </a:extLst>
        </xdr:cNvPr>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131463</xdr:rowOff>
    </xdr:from>
    <xdr:ext cx="405111" cy="259045"/>
    <xdr:sp macro="" textlink="">
      <xdr:nvSpPr>
        <xdr:cNvPr id="320" name="n_4mainValue【福祉施設】&#10;有形固定資産減価償却率">
          <a:extLst>
            <a:ext uri="{FF2B5EF4-FFF2-40B4-BE49-F238E27FC236}">
              <a16:creationId xmlns:a16="http://schemas.microsoft.com/office/drawing/2014/main" id="{0434DB36-EAAE-4DEA-9C9C-2F07B9C0AB39}"/>
            </a:ext>
          </a:extLst>
        </xdr:cNvPr>
        <xdr:cNvSpPr txBox="1"/>
      </xdr:nvSpPr>
      <xdr:spPr>
        <a:xfrm>
          <a:off x="927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654F177-1041-4100-A3B7-B06AE13D55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E8F0C45-053C-4506-9311-F42DA86BE8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BCCA24F-2FF6-44CD-A99F-42DC5B4C46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6607594-2F7E-4A01-9B82-443F5798EA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7FC3194-45F5-4F18-9257-F545247E0B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1DF717B-4142-4530-8E52-A74622ED24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98557DE-84DD-41DA-B305-1F7164FC65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7DC3E3B-BD3F-4414-8580-4CA0E836DA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A9B8168-2C54-4D12-AAA9-F868BF7858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2F93BB8-F818-4B89-9B9F-D019B66CFB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5527EC6-786E-4BCA-8B74-9C8DE440F5D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E1E10CA-EFBB-40C4-802B-5D5D8ECDFF4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11E5EE5-3A9F-45A1-84A4-829CFA1489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CE37C33E-DAEE-436C-8BAC-9A19E0007CA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C260CF3-7E03-440A-8972-ED2E9046E9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A791B9C3-7E4C-4FEC-B456-F53535D494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9215318-C607-4A19-8A73-56AC403DBD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17CC01C-72D1-488A-892A-0AEE2BEED2C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F121AD4-F5A1-45EB-B443-F61BC1701D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2FF7B671-4057-4A06-8052-75EB9BE3606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E1904FD-E878-4F77-838A-5519C3A63D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156CBA9-E2A1-494B-A114-CD67BB5E87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2815882-222E-4047-B22D-9A108F69AB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7F34F507-FADA-4A02-8B9C-C7F48C93B36A}"/>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946395B1-F50C-40B4-A4C5-63601692A9DD}"/>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8B1FD109-C2CE-42EF-9587-2646A808FCCA}"/>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3996123E-18E9-4388-8A50-464F11D3E322}"/>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EE14E04C-C38B-43D1-96EC-D75A420DCA21}"/>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7A2BBE5B-117B-4336-B2B1-8EC3067E9D76}"/>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F71035B5-B60B-4EE2-A4AB-3EA0F8CC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AA0A6798-FDAD-43C4-97E3-8A6CE690357E}"/>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44F5459F-ACBB-4B74-B78B-C9F18B2B9406}"/>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1F47FCC6-620F-4449-A372-111DC30234BE}"/>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E4A53499-47E9-4D1D-8E5A-EEB0A2DE1CA5}"/>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86E227C-5876-4CFF-AD47-8344B31D48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3A8DB9-8448-4BB2-9B30-A9D5182430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E043226-08EC-4227-AB1A-EBCCC4897A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D8027B9-E531-45F2-AA01-50AC8A2735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C3A031B-11B2-410B-9F1B-CFB57F9A85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0" name="楕円 359">
          <a:extLst>
            <a:ext uri="{FF2B5EF4-FFF2-40B4-BE49-F238E27FC236}">
              <a16:creationId xmlns:a16="http://schemas.microsoft.com/office/drawing/2014/main" id="{E6BAB7D9-FCD3-42DE-8B5D-E1B91BECC3A1}"/>
            </a:ext>
          </a:extLst>
        </xdr:cNvPr>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1" name="【福祉施設】&#10;一人当たり面積該当値テキスト">
          <a:extLst>
            <a:ext uri="{FF2B5EF4-FFF2-40B4-BE49-F238E27FC236}">
              <a16:creationId xmlns:a16="http://schemas.microsoft.com/office/drawing/2014/main" id="{09CE2D33-0594-4199-AEF8-E8344DFB4D57}"/>
            </a:ext>
          </a:extLst>
        </xdr:cNvPr>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62" name="楕円 361">
          <a:extLst>
            <a:ext uri="{FF2B5EF4-FFF2-40B4-BE49-F238E27FC236}">
              <a16:creationId xmlns:a16="http://schemas.microsoft.com/office/drawing/2014/main" id="{481C8F54-18C4-400D-920D-E712D803BD99}"/>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363" name="直線コネクタ 362">
          <a:extLst>
            <a:ext uri="{FF2B5EF4-FFF2-40B4-BE49-F238E27FC236}">
              <a16:creationId xmlns:a16="http://schemas.microsoft.com/office/drawing/2014/main" id="{A67CD66F-6B9E-4EDF-945F-F6A2018D5494}"/>
            </a:ext>
          </a:extLst>
        </xdr:cNvPr>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4" name="楕円 363">
          <a:extLst>
            <a:ext uri="{FF2B5EF4-FFF2-40B4-BE49-F238E27FC236}">
              <a16:creationId xmlns:a16="http://schemas.microsoft.com/office/drawing/2014/main" id="{7F3B8096-8A9C-4D83-BC70-0ECF16D69B17}"/>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15239</xdr:rowOff>
    </xdr:to>
    <xdr:cxnSp macro="">
      <xdr:nvCxnSpPr>
        <xdr:cNvPr id="365" name="直線コネクタ 364">
          <a:extLst>
            <a:ext uri="{FF2B5EF4-FFF2-40B4-BE49-F238E27FC236}">
              <a16:creationId xmlns:a16="http://schemas.microsoft.com/office/drawing/2014/main" id="{17E13DDF-7843-4407-AD5D-2FF91A723CCD}"/>
            </a:ext>
          </a:extLst>
        </xdr:cNvPr>
        <xdr:cNvCxnSpPr/>
      </xdr:nvCxnSpPr>
      <xdr:spPr>
        <a:xfrm flipV="1">
          <a:off x="8750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6" name="楕円 365">
          <a:extLst>
            <a:ext uri="{FF2B5EF4-FFF2-40B4-BE49-F238E27FC236}">
              <a16:creationId xmlns:a16="http://schemas.microsoft.com/office/drawing/2014/main" id="{25B6391B-E77B-4EEF-ABF6-D4484112C832}"/>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7" name="直線コネクタ 366">
          <a:extLst>
            <a:ext uri="{FF2B5EF4-FFF2-40B4-BE49-F238E27FC236}">
              <a16:creationId xmlns:a16="http://schemas.microsoft.com/office/drawing/2014/main" id="{6076E049-B5F0-4CAA-8127-2A7A821FC884}"/>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8" name="楕円 367">
          <a:extLst>
            <a:ext uri="{FF2B5EF4-FFF2-40B4-BE49-F238E27FC236}">
              <a16:creationId xmlns:a16="http://schemas.microsoft.com/office/drawing/2014/main" id="{0AD9F73A-0754-470F-8850-EA85691CAEC0}"/>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69" name="直線コネクタ 368">
          <a:extLst>
            <a:ext uri="{FF2B5EF4-FFF2-40B4-BE49-F238E27FC236}">
              <a16:creationId xmlns:a16="http://schemas.microsoft.com/office/drawing/2014/main" id="{F3518FE4-FEA8-42A0-9821-9454703D157C}"/>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E89B769A-BDF2-4249-90A3-02B97CC738E3}"/>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A905AB55-B403-4355-A426-3A5040E4E56A}"/>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6EA8410D-BC74-47C1-960F-CC4F034E0385}"/>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FF5CC983-4CDB-41AF-88D4-59B74CEC1104}"/>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74" name="n_1mainValue【福祉施設】&#10;一人当たり面積">
          <a:extLst>
            <a:ext uri="{FF2B5EF4-FFF2-40B4-BE49-F238E27FC236}">
              <a16:creationId xmlns:a16="http://schemas.microsoft.com/office/drawing/2014/main" id="{6EE81028-D27C-4A6F-AD14-817A9CA99BEB}"/>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5" name="n_2mainValue【福祉施設】&#10;一人当たり面積">
          <a:extLst>
            <a:ext uri="{FF2B5EF4-FFF2-40B4-BE49-F238E27FC236}">
              <a16:creationId xmlns:a16="http://schemas.microsoft.com/office/drawing/2014/main" id="{66E0B938-C8BF-4926-A045-7CDBE1672A66}"/>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6" name="n_3mainValue【福祉施設】&#10;一人当たり面積">
          <a:extLst>
            <a:ext uri="{FF2B5EF4-FFF2-40B4-BE49-F238E27FC236}">
              <a16:creationId xmlns:a16="http://schemas.microsoft.com/office/drawing/2014/main" id="{DB36FC01-A4C4-4CF3-842D-519E56D9FE5E}"/>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7" name="n_4mainValue【福祉施設】&#10;一人当たり面積">
          <a:extLst>
            <a:ext uri="{FF2B5EF4-FFF2-40B4-BE49-F238E27FC236}">
              <a16:creationId xmlns:a16="http://schemas.microsoft.com/office/drawing/2014/main" id="{C56FE2BE-D8BF-4B74-9D22-B121EF5D0AFD}"/>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B2FB4DB-CC71-41C4-901A-8A498776A3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3CA798D-4E73-40AA-8530-DE64C5E7C5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AEA2520-9C07-4FFD-B5DB-A154106F44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6EAFE7E-AD03-4900-BEFF-A39F22990F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20632A0-587E-43E2-A8C3-64DF194E11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99E2467-E6A3-40C1-A37C-3015479A16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5A83E7D-A23E-4B44-8A5C-F9CE090126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C445BCC-F352-4396-A6F8-D8FD812E24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A37BB34-4644-4A35-A5EC-0BAAE530BB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AE8A500-188B-4835-8742-3FE15D3DC29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35E8F44-9430-4F38-94DA-923F11593E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77EDF11F-9F19-4B5D-9792-7059DF2CCF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EBA370B-D9E7-4B89-BE6A-D8F75C3C244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453FB360-1D42-4766-A9FE-B765A702B3F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CDC663E-F99C-4E04-949C-BF61B28BE29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EA111723-79E3-4855-A54B-36A854E8312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95EAF129-5CB2-4191-927F-09860678E19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E48AC195-00D4-4D40-9E66-72EBB00A112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A3B06D6-4B77-459E-8B8B-4998372E7E1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C7979C0C-DB9B-48AB-B13D-FB54A1B6DDA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C091F17-DB4A-4820-A6F6-CB3EDEC2A29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61AF90A6-7AA0-4CC4-A11E-FB9D1EB52B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10550A0-C56D-41B0-9095-BA5CBBAE8F7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C35ABB3-868A-475E-B18D-9B9397F77F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26D27536-40F4-4F7E-974F-0A456B3854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5251C67A-FD35-4280-BFE3-834F23A6C27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6F17C85-4CC1-4884-8C9A-97EEBE3D9C4D}"/>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137D23EB-63C9-45B0-AF7B-9B5022D84D39}"/>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3E8A797-49F0-4D29-94F4-EB673E7127CD}"/>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50703F86-F738-4360-A394-D8481837FE2D}"/>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F2EEF062-6CC3-4202-AC39-25570F947E85}"/>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5B4CE9E4-162E-442B-B8D5-6D0A97AAC64C}"/>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CF26AAA9-5176-4B38-8296-BD2E950C87B4}"/>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FE83D4A6-400A-4838-8F57-B7B5CA7EEA4E}"/>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B26466D1-557C-44FD-BED4-579ED4114A8B}"/>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4358B41C-2176-477F-BED8-8B67CB40537A}"/>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8222AAD-FFD8-4191-A834-D968A2779E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4721A89-50E1-4D8E-9DB6-BFD16F44D5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D2748EB-490B-4194-A086-F159D836DA8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B1D830-60E4-4223-8DC0-D8FD64F504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FF8FE0E-D8EF-4A75-99BE-B6462B9504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419" name="楕円 418">
          <a:extLst>
            <a:ext uri="{FF2B5EF4-FFF2-40B4-BE49-F238E27FC236}">
              <a16:creationId xmlns:a16="http://schemas.microsoft.com/office/drawing/2014/main" id="{5C397EFD-C9E7-46D0-BBE8-42812C86B52C}"/>
            </a:ext>
          </a:extLst>
        </xdr:cNvPr>
        <xdr:cNvSpPr/>
      </xdr:nvSpPr>
      <xdr:spPr>
        <a:xfrm>
          <a:off x="4584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719B2C61-2586-40C5-8A78-468F7B3FD26D}"/>
            </a:ext>
          </a:extLst>
        </xdr:cNvPr>
        <xdr:cNvSpPr txBox="1"/>
      </xdr:nvSpPr>
      <xdr:spPr>
        <a:xfrm>
          <a:off x="4673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123371</xdr:rowOff>
    </xdr:from>
    <xdr:to>
      <xdr:col>20</xdr:col>
      <xdr:colOff>38100</xdr:colOff>
      <xdr:row>106</xdr:row>
      <xdr:rowOff>53521</xdr:rowOff>
    </xdr:to>
    <xdr:sp macro="" textlink="">
      <xdr:nvSpPr>
        <xdr:cNvPr id="421" name="楕円 420">
          <a:extLst>
            <a:ext uri="{FF2B5EF4-FFF2-40B4-BE49-F238E27FC236}">
              <a16:creationId xmlns:a16="http://schemas.microsoft.com/office/drawing/2014/main" id="{FCB9C6CA-82C5-4AEE-8FF8-556F10A3C656}"/>
            </a:ext>
          </a:extLst>
        </xdr:cNvPr>
        <xdr:cNvSpPr/>
      </xdr:nvSpPr>
      <xdr:spPr>
        <a:xfrm>
          <a:off x="3746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xdr:rowOff>
    </xdr:from>
    <xdr:to>
      <xdr:col>24</xdr:col>
      <xdr:colOff>63500</xdr:colOff>
      <xdr:row>106</xdr:row>
      <xdr:rowOff>27214</xdr:rowOff>
    </xdr:to>
    <xdr:cxnSp macro="">
      <xdr:nvCxnSpPr>
        <xdr:cNvPr id="422" name="直線コネクタ 421">
          <a:extLst>
            <a:ext uri="{FF2B5EF4-FFF2-40B4-BE49-F238E27FC236}">
              <a16:creationId xmlns:a16="http://schemas.microsoft.com/office/drawing/2014/main" id="{62FD9EAD-A34E-48B3-A1C1-D8611A7AD0CF}"/>
            </a:ext>
          </a:extLst>
        </xdr:cNvPr>
        <xdr:cNvCxnSpPr/>
      </xdr:nvCxnSpPr>
      <xdr:spPr>
        <a:xfrm>
          <a:off x="3797300" y="1817642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3" name="楕円 422">
          <a:extLst>
            <a:ext uri="{FF2B5EF4-FFF2-40B4-BE49-F238E27FC236}">
              <a16:creationId xmlns:a16="http://schemas.microsoft.com/office/drawing/2014/main" id="{60E6220D-FCDB-4F6B-A7E5-31580130F98D}"/>
            </a:ext>
          </a:extLst>
        </xdr:cNvPr>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141514</xdr:rowOff>
    </xdr:from>
    <xdr:to>
      <xdr:col>19</xdr:col>
      <xdr:colOff>177800</xdr:colOff>
      <xdr:row>106</xdr:row>
      <xdr:rowOff>2721</xdr:rowOff>
    </xdr:to>
    <xdr:cxnSp macro="">
      <xdr:nvCxnSpPr>
        <xdr:cNvPr id="424" name="直線コネクタ 423">
          <a:extLst>
            <a:ext uri="{FF2B5EF4-FFF2-40B4-BE49-F238E27FC236}">
              <a16:creationId xmlns:a16="http://schemas.microsoft.com/office/drawing/2014/main" id="{BA552EA5-C78F-4F30-9E93-512622025AD2}"/>
            </a:ext>
          </a:extLst>
        </xdr:cNvPr>
        <xdr:cNvCxnSpPr/>
      </xdr:nvCxnSpPr>
      <xdr:spPr>
        <a:xfrm>
          <a:off x="2908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5" name="楕円 424">
          <a:extLst>
            <a:ext uri="{FF2B5EF4-FFF2-40B4-BE49-F238E27FC236}">
              <a16:creationId xmlns:a16="http://schemas.microsoft.com/office/drawing/2014/main" id="{F6FB3C6F-29C0-4622-B55F-8A8B1147C631}"/>
            </a:ext>
          </a:extLst>
        </xdr:cNvPr>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141514</xdr:rowOff>
    </xdr:to>
    <xdr:cxnSp macro="">
      <xdr:nvCxnSpPr>
        <xdr:cNvPr id="426" name="直線コネクタ 425">
          <a:extLst>
            <a:ext uri="{FF2B5EF4-FFF2-40B4-BE49-F238E27FC236}">
              <a16:creationId xmlns:a16="http://schemas.microsoft.com/office/drawing/2014/main" id="{D60044D4-8015-4CDF-BC19-BEF398BB4AE3}"/>
            </a:ext>
          </a:extLst>
        </xdr:cNvPr>
        <xdr:cNvCxnSpPr/>
      </xdr:nvCxnSpPr>
      <xdr:spPr>
        <a:xfrm>
          <a:off x="2019300" y="181323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27" name="楕円 426">
          <a:extLst>
            <a:ext uri="{FF2B5EF4-FFF2-40B4-BE49-F238E27FC236}">
              <a16:creationId xmlns:a16="http://schemas.microsoft.com/office/drawing/2014/main" id="{C8EA70AA-03D0-4E3F-B8AC-DBF84D11600D}"/>
            </a:ext>
          </a:extLst>
        </xdr:cNvPr>
        <xdr:cNvSpPr/>
      </xdr:nvSpPr>
      <xdr:spPr>
        <a:xfrm>
          <a:off x="1079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105</xdr:row>
      <xdr:rowOff>130084</xdr:rowOff>
    </xdr:to>
    <xdr:cxnSp macro="">
      <xdr:nvCxnSpPr>
        <xdr:cNvPr id="428" name="直線コネクタ 427">
          <a:extLst>
            <a:ext uri="{FF2B5EF4-FFF2-40B4-BE49-F238E27FC236}">
              <a16:creationId xmlns:a16="http://schemas.microsoft.com/office/drawing/2014/main" id="{0D953C18-B8B3-47A7-B5FA-07B79DA5CB44}"/>
            </a:ext>
          </a:extLst>
        </xdr:cNvPr>
        <xdr:cNvCxnSpPr/>
      </xdr:nvCxnSpPr>
      <xdr:spPr>
        <a:xfrm>
          <a:off x="1130300" y="181078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62CA2BF8-CB0B-4D97-B6BE-DCF2766B695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5F13E6DD-1763-46FE-AB02-17AD4FDAF49D}"/>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326A8AC0-4512-42B1-A1C8-9A33D6C46BF8}"/>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B47EA0D0-E74B-447F-9E9C-C1B075E700A3}"/>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44648</xdr:rowOff>
    </xdr:from>
    <xdr:ext cx="405111" cy="259045"/>
    <xdr:sp macro="" textlink="">
      <xdr:nvSpPr>
        <xdr:cNvPr id="433" name="n_1mainValue【市民会館】&#10;有形固定資産減価償却率">
          <a:extLst>
            <a:ext uri="{FF2B5EF4-FFF2-40B4-BE49-F238E27FC236}">
              <a16:creationId xmlns:a16="http://schemas.microsoft.com/office/drawing/2014/main" id="{F862541E-6A81-43F1-921A-42DA951EA6E2}"/>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34" name="n_2mainValue【市民会館】&#10;有形固定資産減価償却率">
          <a:extLst>
            <a:ext uri="{FF2B5EF4-FFF2-40B4-BE49-F238E27FC236}">
              <a16:creationId xmlns:a16="http://schemas.microsoft.com/office/drawing/2014/main" id="{52152382-CCC7-4240-8CD1-45D836BC1217}"/>
            </a:ext>
          </a:extLst>
        </xdr:cNvPr>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35" name="n_3mainValue【市民会館】&#10;有形固定資産減価償却率">
          <a:extLst>
            <a:ext uri="{FF2B5EF4-FFF2-40B4-BE49-F238E27FC236}">
              <a16:creationId xmlns:a16="http://schemas.microsoft.com/office/drawing/2014/main" id="{79A86068-F734-4114-8711-93E5B116FEE3}"/>
            </a:ext>
          </a:extLst>
        </xdr:cNvPr>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147519</xdr:rowOff>
    </xdr:from>
    <xdr:ext cx="405111" cy="259045"/>
    <xdr:sp macro="" textlink="">
      <xdr:nvSpPr>
        <xdr:cNvPr id="436" name="n_4mainValue【市民会館】&#10;有形固定資産減価償却率">
          <a:extLst>
            <a:ext uri="{FF2B5EF4-FFF2-40B4-BE49-F238E27FC236}">
              <a16:creationId xmlns:a16="http://schemas.microsoft.com/office/drawing/2014/main" id="{20E3B4C5-8CC1-42AC-BA34-E9D55D1EC954}"/>
            </a:ext>
          </a:extLst>
        </xdr:cNvPr>
        <xdr:cNvSpPr txBox="1"/>
      </xdr:nvSpPr>
      <xdr:spPr>
        <a:xfrm>
          <a:off x="927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AA44B63-E961-4EA4-872F-9547E505BF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6338AC6F-CDF8-4022-823A-7119E57682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0F0D962-1A05-4A9A-A175-3F5B9FACA7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C9B4F9-23A5-4071-B361-02BBF7CD0F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8864E20-4CBE-4AA4-8878-AE89E51889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819F1D6B-B1D4-4946-8A22-188647EF1C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C227BE25-A229-424D-A44E-9B9EE91E4D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52A053B-D59D-43A5-87A9-8878C15714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B2025A6-1B5F-418C-9F43-720AC2E06DB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9962405-AB67-4475-B0E9-ADEED7E9C3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5509497-C87F-4FAF-82EE-C7E9321DBAD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6B42CE03-D391-4D28-A282-20C2F540A27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522B3A7E-C994-4140-86A0-FFD83EA3828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DD68145B-0FFD-42D3-A58C-1847AA4268B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6930818-F8B4-4B26-B0AE-7DEA084E2E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1C661130-80F0-4473-B97A-DCE29E614E1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8F708266-CF23-4EA2-A439-D2056C0CACD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F0E72C3E-2130-463F-A058-588E0D9A525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81A6209-A519-46B7-99EC-6EB033EE52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636737A6-2F83-4AF9-B39D-44D228536DB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0909349-8544-4315-A60E-8A06BA1563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3CEF9EA-DE3B-4B4F-9B06-B9D2FAF959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7043F2B-6DE2-4A97-8F69-9BDC26979D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3D8CEB76-D7DE-4753-B261-5E670A88EAFB}"/>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F1820483-60A2-4CB3-AB3C-A90FEF717FA2}"/>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39107E29-A60D-4768-905E-4C178D2C188B}"/>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1DD80128-2A96-481B-B04B-C34B8FEB1EE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FE76A8A4-9686-4609-9C29-166911558372}"/>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6CFF39F2-023E-4914-9EB0-58575E5948A8}"/>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7728B869-23BC-4A14-8DE4-B1C78E1E7CAC}"/>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73D12ACF-B7FE-4E22-A402-BCFB882EA046}"/>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D49FB628-7333-4825-AEED-4A7BF1BD45E4}"/>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8BA54F64-DA25-4549-9FF8-E2F3F7B53055}"/>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ED309839-B011-4720-BF3E-34AA9278ECF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068F3E0-3BF1-4BB5-812A-C5D63813E6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AE7DAFE-094F-4C9E-82E5-79D8BA1E20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E37A608-FCE6-435A-A6B7-4FDF71CAEE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515D5DB-5B58-48CB-BE5E-0FD322C7AB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04B0C7C-2DF7-4998-A766-9B501A15619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6" name="楕円 475">
          <a:extLst>
            <a:ext uri="{FF2B5EF4-FFF2-40B4-BE49-F238E27FC236}">
              <a16:creationId xmlns:a16="http://schemas.microsoft.com/office/drawing/2014/main" id="{C1AF7888-5423-4F53-B351-888EB006793F}"/>
            </a:ext>
          </a:extLst>
        </xdr:cNvPr>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77" name="【市民会館】&#10;一人当たり面積該当値テキスト">
          <a:extLst>
            <a:ext uri="{FF2B5EF4-FFF2-40B4-BE49-F238E27FC236}">
              <a16:creationId xmlns:a16="http://schemas.microsoft.com/office/drawing/2014/main" id="{B25D83F4-B011-44F1-B5F7-6C13A47FBBDD}"/>
            </a:ext>
          </a:extLst>
        </xdr:cNvPr>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97789</xdr:rowOff>
    </xdr:from>
    <xdr:to>
      <xdr:col>50</xdr:col>
      <xdr:colOff>165100</xdr:colOff>
      <xdr:row>105</xdr:row>
      <xdr:rowOff>27939</xdr:rowOff>
    </xdr:to>
    <xdr:sp macro="" textlink="">
      <xdr:nvSpPr>
        <xdr:cNvPr id="478" name="楕円 477">
          <a:extLst>
            <a:ext uri="{FF2B5EF4-FFF2-40B4-BE49-F238E27FC236}">
              <a16:creationId xmlns:a16="http://schemas.microsoft.com/office/drawing/2014/main" id="{91EB832B-F52B-42AF-93E7-E39A543E96B0}"/>
            </a:ext>
          </a:extLst>
        </xdr:cNvPr>
        <xdr:cNvSpPr/>
      </xdr:nvSpPr>
      <xdr:spPr>
        <a:xfrm>
          <a:off x="9588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148589</xdr:rowOff>
    </xdr:to>
    <xdr:cxnSp macro="">
      <xdr:nvCxnSpPr>
        <xdr:cNvPr id="479" name="直線コネクタ 478">
          <a:extLst>
            <a:ext uri="{FF2B5EF4-FFF2-40B4-BE49-F238E27FC236}">
              <a16:creationId xmlns:a16="http://schemas.microsoft.com/office/drawing/2014/main" id="{E19AD361-6673-4EC4-84FA-CFF8859F7991}"/>
            </a:ext>
          </a:extLst>
        </xdr:cNvPr>
        <xdr:cNvCxnSpPr/>
      </xdr:nvCxnSpPr>
      <xdr:spPr>
        <a:xfrm flipV="1">
          <a:off x="9639300" y="17975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120650</xdr:rowOff>
    </xdr:from>
    <xdr:to>
      <xdr:col>46</xdr:col>
      <xdr:colOff>38100</xdr:colOff>
      <xdr:row>105</xdr:row>
      <xdr:rowOff>50800</xdr:rowOff>
    </xdr:to>
    <xdr:sp macro="" textlink="">
      <xdr:nvSpPr>
        <xdr:cNvPr id="480" name="楕円 479">
          <a:extLst>
            <a:ext uri="{FF2B5EF4-FFF2-40B4-BE49-F238E27FC236}">
              <a16:creationId xmlns:a16="http://schemas.microsoft.com/office/drawing/2014/main" id="{0D1FB7F8-68A0-4AEE-8C53-B4026B0B15DC}"/>
            </a:ext>
          </a:extLst>
        </xdr:cNvPr>
        <xdr:cNvSpPr/>
      </xdr:nvSpPr>
      <xdr:spPr>
        <a:xfrm>
          <a:off x="8699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148589</xdr:rowOff>
    </xdr:from>
    <xdr:to>
      <xdr:col>50</xdr:col>
      <xdr:colOff>114300</xdr:colOff>
      <xdr:row>105</xdr:row>
      <xdr:rowOff>0</xdr:rowOff>
    </xdr:to>
    <xdr:cxnSp macro="">
      <xdr:nvCxnSpPr>
        <xdr:cNvPr id="481" name="直線コネクタ 480">
          <a:extLst>
            <a:ext uri="{FF2B5EF4-FFF2-40B4-BE49-F238E27FC236}">
              <a16:creationId xmlns:a16="http://schemas.microsoft.com/office/drawing/2014/main" id="{DB24CC89-93EB-4339-909C-5AABA5383BBB}"/>
            </a:ext>
          </a:extLst>
        </xdr:cNvPr>
        <xdr:cNvCxnSpPr/>
      </xdr:nvCxnSpPr>
      <xdr:spPr>
        <a:xfrm flipV="1">
          <a:off x="8750300" y="17979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82" name="楕円 481">
          <a:extLst>
            <a:ext uri="{FF2B5EF4-FFF2-40B4-BE49-F238E27FC236}">
              <a16:creationId xmlns:a16="http://schemas.microsoft.com/office/drawing/2014/main" id="{8889A621-4839-4A7F-BF26-1F5F239E4F08}"/>
            </a:ext>
          </a:extLst>
        </xdr:cNvPr>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0</xdr:rowOff>
    </xdr:from>
    <xdr:to>
      <xdr:col>45</xdr:col>
      <xdr:colOff>177800</xdr:colOff>
      <xdr:row>105</xdr:row>
      <xdr:rowOff>7620</xdr:rowOff>
    </xdr:to>
    <xdr:cxnSp macro="">
      <xdr:nvCxnSpPr>
        <xdr:cNvPr id="483" name="直線コネクタ 482">
          <a:extLst>
            <a:ext uri="{FF2B5EF4-FFF2-40B4-BE49-F238E27FC236}">
              <a16:creationId xmlns:a16="http://schemas.microsoft.com/office/drawing/2014/main" id="{185DCC8E-0D6B-421F-98CC-DC326E0A188B}"/>
            </a:ext>
          </a:extLst>
        </xdr:cNvPr>
        <xdr:cNvCxnSpPr/>
      </xdr:nvCxnSpPr>
      <xdr:spPr>
        <a:xfrm flipV="1">
          <a:off x="7861300" y="18002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84" name="楕円 483">
          <a:extLst>
            <a:ext uri="{FF2B5EF4-FFF2-40B4-BE49-F238E27FC236}">
              <a16:creationId xmlns:a16="http://schemas.microsoft.com/office/drawing/2014/main" id="{D333EEAB-44CF-4FA5-80E8-7A766EE1B411}"/>
            </a:ext>
          </a:extLst>
        </xdr:cNvPr>
        <xdr:cNvSpPr/>
      </xdr:nvSpPr>
      <xdr:spPr>
        <a:xfrm>
          <a:off x="692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11430</xdr:rowOff>
    </xdr:to>
    <xdr:cxnSp macro="">
      <xdr:nvCxnSpPr>
        <xdr:cNvPr id="485" name="直線コネクタ 484">
          <a:extLst>
            <a:ext uri="{FF2B5EF4-FFF2-40B4-BE49-F238E27FC236}">
              <a16:creationId xmlns:a16="http://schemas.microsoft.com/office/drawing/2014/main" id="{76918D5D-A926-4558-9C9A-966D2FE2995E}"/>
            </a:ext>
          </a:extLst>
        </xdr:cNvPr>
        <xdr:cNvCxnSpPr/>
      </xdr:nvCxnSpPr>
      <xdr:spPr>
        <a:xfrm flipV="1">
          <a:off x="6972300" y="1800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1F4BEE30-EDDB-4F1F-8AAC-B271778C762A}"/>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CF10BCBA-CF9C-4DE5-83E9-906D5CB338F0}"/>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9CBFAC78-4448-4124-B525-8E819DDD72DE}"/>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9593B883-2C74-4E3E-B576-DF90590B901F}"/>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44466</xdr:rowOff>
    </xdr:from>
    <xdr:ext cx="469744" cy="259045"/>
    <xdr:sp macro="" textlink="">
      <xdr:nvSpPr>
        <xdr:cNvPr id="490" name="n_1mainValue【市民会館】&#10;一人当たり面積">
          <a:extLst>
            <a:ext uri="{FF2B5EF4-FFF2-40B4-BE49-F238E27FC236}">
              <a16:creationId xmlns:a16="http://schemas.microsoft.com/office/drawing/2014/main" id="{D3198F69-0969-483D-B0E5-6C98A2B56EF5}"/>
            </a:ext>
          </a:extLst>
        </xdr:cNvPr>
        <xdr:cNvSpPr txBox="1"/>
      </xdr:nvSpPr>
      <xdr:spPr>
        <a:xfrm>
          <a:off x="9391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67327</xdr:rowOff>
    </xdr:from>
    <xdr:ext cx="469744" cy="259045"/>
    <xdr:sp macro="" textlink="">
      <xdr:nvSpPr>
        <xdr:cNvPr id="491" name="n_2mainValue【市民会館】&#10;一人当たり面積">
          <a:extLst>
            <a:ext uri="{FF2B5EF4-FFF2-40B4-BE49-F238E27FC236}">
              <a16:creationId xmlns:a16="http://schemas.microsoft.com/office/drawing/2014/main" id="{C06D3AF7-24C4-4DB6-896B-B54AF7FB200A}"/>
            </a:ext>
          </a:extLst>
        </xdr:cNvPr>
        <xdr:cNvSpPr txBox="1"/>
      </xdr:nvSpPr>
      <xdr:spPr>
        <a:xfrm>
          <a:off x="8515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92" name="n_3mainValue【市民会館】&#10;一人当たり面積">
          <a:extLst>
            <a:ext uri="{FF2B5EF4-FFF2-40B4-BE49-F238E27FC236}">
              <a16:creationId xmlns:a16="http://schemas.microsoft.com/office/drawing/2014/main" id="{B2F8EC27-B8A4-42A7-9894-6179A7528E23}"/>
            </a:ext>
          </a:extLst>
        </xdr:cNvPr>
        <xdr:cNvSpPr txBox="1"/>
      </xdr:nvSpPr>
      <xdr:spPr>
        <a:xfrm>
          <a:off x="7626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3" name="n_4mainValue【市民会館】&#10;一人当たり面積">
          <a:extLst>
            <a:ext uri="{FF2B5EF4-FFF2-40B4-BE49-F238E27FC236}">
              <a16:creationId xmlns:a16="http://schemas.microsoft.com/office/drawing/2014/main" id="{A0B61CD7-AB12-49BB-9885-CFEEFDC71187}"/>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A60886E-AECF-40EB-8642-07F528B613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37CCFE2B-CEEB-4641-9381-75DCF96F48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D74736B-3584-42D9-9E5F-D149E7858E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C8E6F1B-3018-414A-84C8-D1D39B047A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B1386E1-17A3-4CC1-9005-372FECFD3D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31F1C02-B001-434B-9B66-10B1B82528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5BF4888-5818-4CF9-97FE-F1B352B0A5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9B07043-2981-48BD-92F5-489687C308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98C305A-CAEF-4E5E-B9CF-33B8506A77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CC2E63C-06A8-4671-A1B3-597D7E4DA0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387DF4E-DF73-4ABC-BEE0-B0590B3F56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C106600E-CB3E-44E9-9DB1-6B45F07106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430E220-7850-45B4-B297-429F7DF1673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52A24D7-1206-4D89-A3CF-AC7A1BC95D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F1A2ACE2-12F3-4742-8DE8-EAF6EBF39D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2B8A0DA-8537-4925-B3C7-486FCF56B7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C9C7ECF-7173-4A96-AF55-9EBFE210BEF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60B4D523-CFE9-4762-A88C-0D16CF8F283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81FF54AD-433D-4A79-B71C-31E66E0A32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D97E1ABE-6742-4287-B208-8AE6DE2372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A796D995-3922-453B-8B9D-AD9A362CD3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44715565-7898-4513-9930-1DC4ACE18FC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36E808CF-0115-4DFF-84A8-3EFB2DE53E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2E05EF51-2A40-4152-AD5E-212236C59B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ACB5EB6-2061-4D56-BE2C-B953B123A9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D1DDA838-1FD7-4C5A-8E9B-7FE1C8F434BB}"/>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103A62F7-0F83-4A7D-95AB-E283CEFE487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3FB369C0-7633-40B3-8E9D-7994ED6F79BD}"/>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9D2526EF-79CA-47C2-8581-9C9BA7A74575}"/>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CDC93CFA-F459-4506-A563-75AFE2F79FD5}"/>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F05EDD9-6198-4B93-9007-62E5000C63A9}"/>
            </a:ext>
          </a:extLst>
        </xdr:cNvPr>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7669E05E-A5EF-437F-B381-63CF33227B43}"/>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77082453-BAFD-45A1-B2A6-8800DE453B5B}"/>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C1785572-CFF4-40DF-8AEE-160F428AF18B}"/>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BF6216BA-FE83-4521-8006-6F4D46B428B3}"/>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588DD502-8226-475A-B3E7-B892DF1D46CF}"/>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2563EE8-7838-4496-A243-DD2B4C4F01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A926F5C-4D76-4E04-BAAE-E56EAE6A49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E26270F-7C8C-4B98-87B4-651A31BC47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F5AA14A-AF4E-4E7E-8E24-69AB2344C7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57B7726-CD8A-4E91-B3B4-38803CAED5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165826</xdr:rowOff>
    </xdr:from>
    <xdr:to>
      <xdr:col>85</xdr:col>
      <xdr:colOff>177800</xdr:colOff>
      <xdr:row>41</xdr:row>
      <xdr:rowOff>95976</xdr:rowOff>
    </xdr:to>
    <xdr:sp macro="" textlink="">
      <xdr:nvSpPr>
        <xdr:cNvPr id="535" name="楕円 534">
          <a:extLst>
            <a:ext uri="{FF2B5EF4-FFF2-40B4-BE49-F238E27FC236}">
              <a16:creationId xmlns:a16="http://schemas.microsoft.com/office/drawing/2014/main" id="{2C4845DB-482D-4628-BCA6-41D060625AEB}"/>
            </a:ext>
          </a:extLst>
        </xdr:cNvPr>
        <xdr:cNvSpPr/>
      </xdr:nvSpPr>
      <xdr:spPr>
        <a:xfrm>
          <a:off x="16268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80753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78A5C60-A128-461B-8982-CF13865C46D4}"/>
            </a:ext>
          </a:extLst>
        </xdr:cNvPr>
        <xdr:cNvSpPr txBox="1"/>
      </xdr:nvSpPr>
      <xdr:spPr>
        <a:xfrm>
          <a:off x="16357600" y="693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537" name="楕円 536">
          <a:extLst>
            <a:ext uri="{FF2B5EF4-FFF2-40B4-BE49-F238E27FC236}">
              <a16:creationId xmlns:a16="http://schemas.microsoft.com/office/drawing/2014/main" id="{7706BCFF-D7A1-4B6B-A0ED-B9CBBA041D57}"/>
            </a:ext>
          </a:extLst>
        </xdr:cNvPr>
        <xdr:cNvSpPr/>
      </xdr:nvSpPr>
      <xdr:spPr>
        <a:xfrm>
          <a:off x="15430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37012</xdr:rowOff>
    </xdr:from>
    <xdr:to>
      <xdr:col>85</xdr:col>
      <xdr:colOff>127000</xdr:colOff>
      <xdr:row>41</xdr:row>
      <xdr:rowOff>45176</xdr:rowOff>
    </xdr:to>
    <xdr:cxnSp macro="">
      <xdr:nvCxnSpPr>
        <xdr:cNvPr id="538" name="直線コネクタ 537">
          <a:extLst>
            <a:ext uri="{FF2B5EF4-FFF2-40B4-BE49-F238E27FC236}">
              <a16:creationId xmlns:a16="http://schemas.microsoft.com/office/drawing/2014/main" id="{4E8BCBF4-872D-4372-BFF7-C547684F705A}"/>
            </a:ext>
          </a:extLst>
        </xdr:cNvPr>
        <xdr:cNvCxnSpPr/>
      </xdr:nvCxnSpPr>
      <xdr:spPr>
        <a:xfrm>
          <a:off x="15481300" y="70664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539" name="楕円 538">
          <a:extLst>
            <a:ext uri="{FF2B5EF4-FFF2-40B4-BE49-F238E27FC236}">
              <a16:creationId xmlns:a16="http://schemas.microsoft.com/office/drawing/2014/main" id="{BE7AEF64-F9A9-4B7A-92CD-B9D5AC113776}"/>
            </a:ext>
          </a:extLst>
        </xdr:cNvPr>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37012</xdr:rowOff>
    </xdr:to>
    <xdr:cxnSp macro="">
      <xdr:nvCxnSpPr>
        <xdr:cNvPr id="540" name="直線コネクタ 539">
          <a:extLst>
            <a:ext uri="{FF2B5EF4-FFF2-40B4-BE49-F238E27FC236}">
              <a16:creationId xmlns:a16="http://schemas.microsoft.com/office/drawing/2014/main" id="{0779C1FD-4F8B-4ECF-9ECC-C69FC4370580}"/>
            </a:ext>
          </a:extLst>
        </xdr:cNvPr>
        <xdr:cNvCxnSpPr/>
      </xdr:nvCxnSpPr>
      <xdr:spPr>
        <a:xfrm>
          <a:off x="14592300" y="70289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541" name="楕円 540">
          <a:extLst>
            <a:ext uri="{FF2B5EF4-FFF2-40B4-BE49-F238E27FC236}">
              <a16:creationId xmlns:a16="http://schemas.microsoft.com/office/drawing/2014/main" id="{84EF210B-2F88-40C0-80DD-6CF701D03805}"/>
            </a:ext>
          </a:extLst>
        </xdr:cNvPr>
        <xdr:cNvSpPr/>
      </xdr:nvSpPr>
      <xdr:spPr>
        <a:xfrm>
          <a:off x="1365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141515</xdr:rowOff>
    </xdr:from>
    <xdr:to>
      <xdr:col>76</xdr:col>
      <xdr:colOff>114300</xdr:colOff>
      <xdr:row>40</xdr:row>
      <xdr:rowOff>170906</xdr:rowOff>
    </xdr:to>
    <xdr:cxnSp macro="">
      <xdr:nvCxnSpPr>
        <xdr:cNvPr id="542" name="直線コネクタ 541">
          <a:extLst>
            <a:ext uri="{FF2B5EF4-FFF2-40B4-BE49-F238E27FC236}">
              <a16:creationId xmlns:a16="http://schemas.microsoft.com/office/drawing/2014/main" id="{E734F3BE-CB0A-419F-9FA4-1132E98962F3}"/>
            </a:ext>
          </a:extLst>
        </xdr:cNvPr>
        <xdr:cNvCxnSpPr/>
      </xdr:nvCxnSpPr>
      <xdr:spPr>
        <a:xfrm>
          <a:off x="13703300" y="69995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53159</xdr:rowOff>
    </xdr:from>
    <xdr:to>
      <xdr:col>67</xdr:col>
      <xdr:colOff>101600</xdr:colOff>
      <xdr:row>40</xdr:row>
      <xdr:rowOff>154759</xdr:rowOff>
    </xdr:to>
    <xdr:sp macro="" textlink="">
      <xdr:nvSpPr>
        <xdr:cNvPr id="543" name="楕円 542">
          <a:extLst>
            <a:ext uri="{FF2B5EF4-FFF2-40B4-BE49-F238E27FC236}">
              <a16:creationId xmlns:a16="http://schemas.microsoft.com/office/drawing/2014/main" id="{C87190CA-D06B-471F-AEFC-6FF1FCE0C13A}"/>
            </a:ext>
          </a:extLst>
        </xdr:cNvPr>
        <xdr:cNvSpPr/>
      </xdr:nvSpPr>
      <xdr:spPr>
        <a:xfrm>
          <a:off x="12763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103959</xdr:rowOff>
    </xdr:from>
    <xdr:to>
      <xdr:col>71</xdr:col>
      <xdr:colOff>177800</xdr:colOff>
      <xdr:row>40</xdr:row>
      <xdr:rowOff>141515</xdr:rowOff>
    </xdr:to>
    <xdr:cxnSp macro="">
      <xdr:nvCxnSpPr>
        <xdr:cNvPr id="544" name="直線コネクタ 543">
          <a:extLst>
            <a:ext uri="{FF2B5EF4-FFF2-40B4-BE49-F238E27FC236}">
              <a16:creationId xmlns:a16="http://schemas.microsoft.com/office/drawing/2014/main" id="{96E3DADA-9AED-4CCA-8D9A-FF95353108E7}"/>
            </a:ext>
          </a:extLst>
        </xdr:cNvPr>
        <xdr:cNvCxnSpPr/>
      </xdr:nvCxnSpPr>
      <xdr:spPr>
        <a:xfrm>
          <a:off x="12814300" y="69619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3F44304-56B5-4BF4-8F54-30FBEF95BD56}"/>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DED1737-2B8D-4B04-85A1-37AAF2C7C746}"/>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4D23038-40FA-45A4-8CA3-F1D5ABEFD588}"/>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DFDB7E3-EF6D-4D58-8E9B-1396922C72BC}"/>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AB00E55-B522-4B44-9869-8F67361F6455}"/>
            </a:ext>
          </a:extLst>
        </xdr:cNvPr>
        <xdr:cNvSpPr txBox="1"/>
      </xdr:nvSpPr>
      <xdr:spPr>
        <a:xfrm>
          <a:off x="15266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1167EF9-CA3C-41A1-AAE7-4AD2E128D8D5}"/>
            </a:ext>
          </a:extLst>
        </xdr:cNvPr>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CA84FEB-E77D-40AE-BFE4-D83BB0316BA8}"/>
            </a:ext>
          </a:extLst>
        </xdr:cNvPr>
        <xdr:cNvSpPr txBox="1"/>
      </xdr:nvSpPr>
      <xdr:spPr>
        <a:xfrm>
          <a:off x="13500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145886</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54761433-577E-4726-A8F7-F113B252E255}"/>
            </a:ext>
          </a:extLst>
        </xdr:cNvPr>
        <xdr:cNvSpPr txBox="1"/>
      </xdr:nvSpPr>
      <xdr:spPr>
        <a:xfrm>
          <a:off x="12611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7F55E5D-74C1-4640-A6D8-A1508E382F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5D625B8-4C94-4F87-A5C3-04A35E0130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61CFBE71-D7F3-4EA9-B33B-7D2BCA67A1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149B49E-CBAF-4062-81AE-F85AC6B345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4BE4C97-F912-4D7A-A8BC-8A8FC83FD2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06695BA-5AAD-4BC0-BE81-57D7974648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3B014E5-3A1F-4102-8896-43FDAD5179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9FF349C-B559-4377-9F2B-EED66AE6BC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A8570CF-B8FA-4845-87EF-788A3635B5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E5889D47-8E98-4520-95B1-165089C7E5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1FC7EE84-B5D6-4FAA-BEE3-9A8CFA3A31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5358EEB2-E004-48BC-8365-808B3F8E3E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6938372-E192-4E26-918A-F67A2920084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D885E37D-E286-40ED-A984-3686C42B92C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A7659E0-60F6-441B-8793-7FE5F76211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B09EFF9E-BCA3-4DB6-88E7-E68249DE07D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8C2EADAF-FBFD-4CF6-98FE-1CCD1E62559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C263D43B-7A99-44F0-8E3A-57C8EDAEF4F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94633ABA-9988-4911-8531-5695F674859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4DCD3309-53C3-4788-B379-520C6AF7DA4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79B7EC0-BA43-4774-AEE2-FA48299025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78E1E970-DE2D-47AF-9D30-DDA3FF33A44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74C3158-6036-4248-811E-A74014B295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257DAAFA-02D2-48CF-9F69-440A59CBA162}"/>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1A16FC68-E217-4F18-9C75-026CFB19FDE4}"/>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9F98EE35-BCF2-401A-89B8-C1D4E2C0FFD6}"/>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46CE4A5D-EE64-428D-BBCA-E01F53032A26}"/>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49B3B4B0-9048-4635-A359-FF1FE73AE7DD}"/>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AA7C400D-7148-4922-AC2D-2949D9AD6500}"/>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4EBE96A5-6614-4E9D-865C-215D0141EE88}"/>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1F5C235E-2A5C-47C8-89AA-D4548FE0DCC9}"/>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11597264-2A37-441A-8327-D331461D29A7}"/>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45E47F3B-DF8C-41D5-895C-E4F66D38461C}"/>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436CE68E-FFB8-4D94-B977-430324DC4710}"/>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31ACB9-BCA0-4B53-A2FD-1706140583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56549F5-B682-4D06-8C10-B7C9E5CC94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BBB0D06-B706-4BB7-AE6F-97565C1E0E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D35B087-FD87-4BE0-A047-8BE209A145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57A7144-B1AB-4978-82A0-CF0151D1AD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19098</xdr:rowOff>
    </xdr:from>
    <xdr:to>
      <xdr:col>116</xdr:col>
      <xdr:colOff>114300</xdr:colOff>
      <xdr:row>41</xdr:row>
      <xdr:rowOff>120698</xdr:rowOff>
    </xdr:to>
    <xdr:sp macro="" textlink="">
      <xdr:nvSpPr>
        <xdr:cNvPr id="592" name="楕円 591">
          <a:extLst>
            <a:ext uri="{FF2B5EF4-FFF2-40B4-BE49-F238E27FC236}">
              <a16:creationId xmlns:a16="http://schemas.microsoft.com/office/drawing/2014/main" id="{5FB57FA6-15FF-479D-A22C-CAACB5D70FA6}"/>
            </a:ext>
          </a:extLst>
        </xdr:cNvPr>
        <xdr:cNvSpPr/>
      </xdr:nvSpPr>
      <xdr:spPr>
        <a:xfrm>
          <a:off x="22110700" y="7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168975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1703D8B2-9A56-4080-8718-313A4FC64BFB}"/>
            </a:ext>
          </a:extLst>
        </xdr:cNvPr>
        <xdr:cNvSpPr txBox="1"/>
      </xdr:nvSpPr>
      <xdr:spPr>
        <a:xfrm>
          <a:off x="22199600" y="70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20123</xdr:rowOff>
    </xdr:from>
    <xdr:to>
      <xdr:col>112</xdr:col>
      <xdr:colOff>38100</xdr:colOff>
      <xdr:row>41</xdr:row>
      <xdr:rowOff>121723</xdr:rowOff>
    </xdr:to>
    <xdr:sp macro="" textlink="">
      <xdr:nvSpPr>
        <xdr:cNvPr id="594" name="楕円 593">
          <a:extLst>
            <a:ext uri="{FF2B5EF4-FFF2-40B4-BE49-F238E27FC236}">
              <a16:creationId xmlns:a16="http://schemas.microsoft.com/office/drawing/2014/main" id="{D82FA6FD-E4AF-4FC3-B044-EFA4E61FF60B}"/>
            </a:ext>
          </a:extLst>
        </xdr:cNvPr>
        <xdr:cNvSpPr/>
      </xdr:nvSpPr>
      <xdr:spPr>
        <a:xfrm>
          <a:off x="21272500" y="7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69898</xdr:rowOff>
    </xdr:from>
    <xdr:to>
      <xdr:col>116</xdr:col>
      <xdr:colOff>63500</xdr:colOff>
      <xdr:row>41</xdr:row>
      <xdr:rowOff>70923</xdr:rowOff>
    </xdr:to>
    <xdr:cxnSp macro="">
      <xdr:nvCxnSpPr>
        <xdr:cNvPr id="595" name="直線コネクタ 594">
          <a:extLst>
            <a:ext uri="{FF2B5EF4-FFF2-40B4-BE49-F238E27FC236}">
              <a16:creationId xmlns:a16="http://schemas.microsoft.com/office/drawing/2014/main" id="{846BF2BE-187A-485F-B90D-856EFADD7C45}"/>
            </a:ext>
          </a:extLst>
        </xdr:cNvPr>
        <xdr:cNvCxnSpPr/>
      </xdr:nvCxnSpPr>
      <xdr:spPr>
        <a:xfrm flipV="1">
          <a:off x="21323300" y="7099348"/>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21396</xdr:rowOff>
    </xdr:from>
    <xdr:to>
      <xdr:col>107</xdr:col>
      <xdr:colOff>101600</xdr:colOff>
      <xdr:row>41</xdr:row>
      <xdr:rowOff>122996</xdr:rowOff>
    </xdr:to>
    <xdr:sp macro="" textlink="">
      <xdr:nvSpPr>
        <xdr:cNvPr id="596" name="楕円 595">
          <a:extLst>
            <a:ext uri="{FF2B5EF4-FFF2-40B4-BE49-F238E27FC236}">
              <a16:creationId xmlns:a16="http://schemas.microsoft.com/office/drawing/2014/main" id="{CAF3CB7F-5E20-4275-B2E9-E1887CA146C2}"/>
            </a:ext>
          </a:extLst>
        </xdr:cNvPr>
        <xdr:cNvSpPr/>
      </xdr:nvSpPr>
      <xdr:spPr>
        <a:xfrm>
          <a:off x="20383500" y="70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70923</xdr:rowOff>
    </xdr:from>
    <xdr:to>
      <xdr:col>111</xdr:col>
      <xdr:colOff>177800</xdr:colOff>
      <xdr:row>41</xdr:row>
      <xdr:rowOff>72196</xdr:rowOff>
    </xdr:to>
    <xdr:cxnSp macro="">
      <xdr:nvCxnSpPr>
        <xdr:cNvPr id="597" name="直線コネクタ 596">
          <a:extLst>
            <a:ext uri="{FF2B5EF4-FFF2-40B4-BE49-F238E27FC236}">
              <a16:creationId xmlns:a16="http://schemas.microsoft.com/office/drawing/2014/main" id="{49ACB189-DD3B-4E00-A3A0-A07FEF346635}"/>
            </a:ext>
          </a:extLst>
        </xdr:cNvPr>
        <xdr:cNvCxnSpPr/>
      </xdr:nvCxnSpPr>
      <xdr:spPr>
        <a:xfrm flipV="1">
          <a:off x="20434300" y="7100373"/>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23556</xdr:rowOff>
    </xdr:from>
    <xdr:to>
      <xdr:col>102</xdr:col>
      <xdr:colOff>165100</xdr:colOff>
      <xdr:row>41</xdr:row>
      <xdr:rowOff>125156</xdr:rowOff>
    </xdr:to>
    <xdr:sp macro="" textlink="">
      <xdr:nvSpPr>
        <xdr:cNvPr id="598" name="楕円 597">
          <a:extLst>
            <a:ext uri="{FF2B5EF4-FFF2-40B4-BE49-F238E27FC236}">
              <a16:creationId xmlns:a16="http://schemas.microsoft.com/office/drawing/2014/main" id="{1AEF4F31-484E-4C27-84AF-B31BD2B24172}"/>
            </a:ext>
          </a:extLst>
        </xdr:cNvPr>
        <xdr:cNvSpPr/>
      </xdr:nvSpPr>
      <xdr:spPr>
        <a:xfrm>
          <a:off x="19494500" y="70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72196</xdr:rowOff>
    </xdr:from>
    <xdr:to>
      <xdr:col>107</xdr:col>
      <xdr:colOff>50800</xdr:colOff>
      <xdr:row>41</xdr:row>
      <xdr:rowOff>74356</xdr:rowOff>
    </xdr:to>
    <xdr:cxnSp macro="">
      <xdr:nvCxnSpPr>
        <xdr:cNvPr id="599" name="直線コネクタ 598">
          <a:extLst>
            <a:ext uri="{FF2B5EF4-FFF2-40B4-BE49-F238E27FC236}">
              <a16:creationId xmlns:a16="http://schemas.microsoft.com/office/drawing/2014/main" id="{8B08F608-61B3-43A2-B79C-2C6E04055C85}"/>
            </a:ext>
          </a:extLst>
        </xdr:cNvPr>
        <xdr:cNvCxnSpPr/>
      </xdr:nvCxnSpPr>
      <xdr:spPr>
        <a:xfrm flipV="1">
          <a:off x="19545300" y="7101646"/>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24215</xdr:rowOff>
    </xdr:from>
    <xdr:to>
      <xdr:col>98</xdr:col>
      <xdr:colOff>38100</xdr:colOff>
      <xdr:row>41</xdr:row>
      <xdr:rowOff>125815</xdr:rowOff>
    </xdr:to>
    <xdr:sp macro="" textlink="">
      <xdr:nvSpPr>
        <xdr:cNvPr id="600" name="楕円 599">
          <a:extLst>
            <a:ext uri="{FF2B5EF4-FFF2-40B4-BE49-F238E27FC236}">
              <a16:creationId xmlns:a16="http://schemas.microsoft.com/office/drawing/2014/main" id="{2F4CB8D5-2075-4F5F-BA63-CC1EB41D39DC}"/>
            </a:ext>
          </a:extLst>
        </xdr:cNvPr>
        <xdr:cNvSpPr/>
      </xdr:nvSpPr>
      <xdr:spPr>
        <a:xfrm>
          <a:off x="18605500" y="70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74356</xdr:rowOff>
    </xdr:from>
    <xdr:to>
      <xdr:col>102</xdr:col>
      <xdr:colOff>114300</xdr:colOff>
      <xdr:row>41</xdr:row>
      <xdr:rowOff>75015</xdr:rowOff>
    </xdr:to>
    <xdr:cxnSp macro="">
      <xdr:nvCxnSpPr>
        <xdr:cNvPr id="601" name="直線コネクタ 600">
          <a:extLst>
            <a:ext uri="{FF2B5EF4-FFF2-40B4-BE49-F238E27FC236}">
              <a16:creationId xmlns:a16="http://schemas.microsoft.com/office/drawing/2014/main" id="{B2649477-C8A5-491A-AEDA-827BB77CFE65}"/>
            </a:ext>
          </a:extLst>
        </xdr:cNvPr>
        <xdr:cNvCxnSpPr/>
      </xdr:nvCxnSpPr>
      <xdr:spPr>
        <a:xfrm flipV="1">
          <a:off x="18656300" y="7103806"/>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3E353C6A-CDAB-4C3C-84C8-1FC3AE240D37}"/>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AB645A16-C418-4B1A-AD91-80F49116714B}"/>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A8342AB1-5026-45D2-8CCD-530D1488FC9E}"/>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49FFF0E9-8862-4812-BA07-11FE74DC80C9}"/>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112850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1607D095-8563-4440-B916-406D57D02086}"/>
            </a:ext>
          </a:extLst>
        </xdr:cNvPr>
        <xdr:cNvSpPr txBox="1"/>
      </xdr:nvSpPr>
      <xdr:spPr>
        <a:xfrm>
          <a:off x="21043411" y="7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114123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9D91460-2493-4FF6-AF12-8A13483E1BCF}"/>
            </a:ext>
          </a:extLst>
        </xdr:cNvPr>
        <xdr:cNvSpPr txBox="1"/>
      </xdr:nvSpPr>
      <xdr:spPr>
        <a:xfrm>
          <a:off x="20167111" y="71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116283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9BE9832F-7C98-43B2-88B2-6226EDC57F76}"/>
            </a:ext>
          </a:extLst>
        </xdr:cNvPr>
        <xdr:cNvSpPr txBox="1"/>
      </xdr:nvSpPr>
      <xdr:spPr>
        <a:xfrm>
          <a:off x="19278111" y="71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116942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C4CCD420-A874-4BC3-86D3-2DB8A8DD6E55}"/>
            </a:ext>
          </a:extLst>
        </xdr:cNvPr>
        <xdr:cNvSpPr txBox="1"/>
      </xdr:nvSpPr>
      <xdr:spPr>
        <a:xfrm>
          <a:off x="18389111" y="71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255D0A59-9282-4567-A3C8-9E8D201340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1875C0A4-6D20-4EEE-A9EC-9A2987D50A3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330255A-509C-4A49-83D6-AB8AFC53E3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768642A-552D-4B31-B624-BCB662822C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74A588C-757A-41FB-9668-3BBA056266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D6C2EB7-D954-4A9D-95BB-2CE3240B77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820C477-1002-44DC-B38D-10ABAE8781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7D2AC2F-B8EC-4554-8CC5-F3F7CA502B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D041D8B2-1E8B-4D0E-BF6F-B40F169010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E8563D2-AC99-4F89-A029-C7AC14A130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1A390E9-2BD4-4B25-903A-83D8BA6C2E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205473D4-4A17-437E-96D2-4CC232C16A9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9900165D-645E-4D7D-B728-8BAA5D5FA8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8292098A-3B49-49EB-BE8F-37974A9AC5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396F00E-86B0-4538-8A3C-E9A7FB1929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B1988286-B2DC-42DB-AED7-F24B3914B7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F2BE844A-9860-4E18-A3CD-33C5BAE3DF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DEFA164-0045-42B2-AF96-B6114ACA2F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924F8BF3-A5CA-48E2-AA47-0AE01A548B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0AF34BD-E830-43B7-A014-FBE533B5DA5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C4FC75A7-FFB0-4EA9-B985-25A7C145686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F09F721-4C8C-4E1C-B1DD-FF39F84C566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319656CD-1751-47B1-BBB4-E80DD1C441D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ED3B076-EC20-436A-92AB-5926E842E9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3B29D06-8A6A-495D-95CE-F91C0DD32B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1C1E1905-A9C2-4675-8DD7-E0007485881D}"/>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8B118DF4-5F9E-411A-9E5B-E671180AFD9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93F387DC-2AAD-4726-A229-A3C9CD9B9EE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A39A97A-3966-44B0-BD71-CA6C3864994F}"/>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0AA47EB4-669F-4F69-AB77-6907E9E1C388}"/>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A74D2C37-7D72-4478-9F08-02D6BEF0BE96}"/>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D3667711-9A7D-4447-9A9E-6BABB748DFF1}"/>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86760733-A70C-461A-985B-C269D7AF780E}"/>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0FD473C-5E9E-4050-93EE-E6204692246C}"/>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6573C48E-3B63-46F6-96A7-7221A58DE6ED}"/>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BA0F52CD-79F4-4AF1-9EA3-A6BFAA1CB719}"/>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6673922-CCC5-4D6B-9F50-AFD3B806A9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81D3A4E-C97D-4A13-9585-942878715E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DEFD551-A89D-4092-AF60-42A4D7DE04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7A806EB-ED21-4E41-9BB3-37D28FE15C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A1B9EC9-9DC0-42D6-9F03-B55511E288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651" name="楕円 650">
          <a:extLst>
            <a:ext uri="{FF2B5EF4-FFF2-40B4-BE49-F238E27FC236}">
              <a16:creationId xmlns:a16="http://schemas.microsoft.com/office/drawing/2014/main" id="{7077E5FD-43E9-46CE-95F6-D423696FE57A}"/>
            </a:ext>
          </a:extLst>
        </xdr:cNvPr>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14168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EA830927-7C53-4C0B-B879-595B12ACD5B1}"/>
            </a:ext>
          </a:extLst>
        </xdr:cNvPr>
        <xdr:cNvSpPr txBox="1"/>
      </xdr:nvSpPr>
      <xdr:spPr>
        <a:xfrm>
          <a:off x="16357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1451</xdr:rowOff>
    </xdr:from>
    <xdr:to>
      <xdr:col>81</xdr:col>
      <xdr:colOff>101600</xdr:colOff>
      <xdr:row>63</xdr:row>
      <xdr:rowOff>103051</xdr:rowOff>
    </xdr:to>
    <xdr:sp macro="" textlink="">
      <xdr:nvSpPr>
        <xdr:cNvPr id="653" name="楕円 652">
          <a:extLst>
            <a:ext uri="{FF2B5EF4-FFF2-40B4-BE49-F238E27FC236}">
              <a16:creationId xmlns:a16="http://schemas.microsoft.com/office/drawing/2014/main" id="{845D67C3-BADA-4F30-B873-92722F35C159}"/>
            </a:ext>
          </a:extLst>
        </xdr:cNvPr>
        <xdr:cNvSpPr/>
      </xdr:nvSpPr>
      <xdr:spPr>
        <a:xfrm>
          <a:off x="15430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52251</xdr:rowOff>
    </xdr:from>
    <xdr:to>
      <xdr:col>85</xdr:col>
      <xdr:colOff>127000</xdr:colOff>
      <xdr:row>63</xdr:row>
      <xdr:rowOff>86541</xdr:rowOff>
    </xdr:to>
    <xdr:cxnSp macro="">
      <xdr:nvCxnSpPr>
        <xdr:cNvPr id="654" name="直線コネクタ 653">
          <a:extLst>
            <a:ext uri="{FF2B5EF4-FFF2-40B4-BE49-F238E27FC236}">
              <a16:creationId xmlns:a16="http://schemas.microsoft.com/office/drawing/2014/main" id="{280CC3B2-F476-4CBF-8382-48A865327B5D}"/>
            </a:ext>
          </a:extLst>
        </xdr:cNvPr>
        <xdr:cNvCxnSpPr/>
      </xdr:nvCxnSpPr>
      <xdr:spPr>
        <a:xfrm>
          <a:off x="15481300" y="108536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138612</xdr:rowOff>
    </xdr:from>
    <xdr:to>
      <xdr:col>76</xdr:col>
      <xdr:colOff>165100</xdr:colOff>
      <xdr:row>63</xdr:row>
      <xdr:rowOff>68762</xdr:rowOff>
    </xdr:to>
    <xdr:sp macro="" textlink="">
      <xdr:nvSpPr>
        <xdr:cNvPr id="655" name="楕円 654">
          <a:extLst>
            <a:ext uri="{FF2B5EF4-FFF2-40B4-BE49-F238E27FC236}">
              <a16:creationId xmlns:a16="http://schemas.microsoft.com/office/drawing/2014/main" id="{B624AA5B-6EF9-4EF8-9A73-5E793C5093D6}"/>
            </a:ext>
          </a:extLst>
        </xdr:cNvPr>
        <xdr:cNvSpPr/>
      </xdr:nvSpPr>
      <xdr:spPr>
        <a:xfrm>
          <a:off x="14541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17962</xdr:rowOff>
    </xdr:from>
    <xdr:to>
      <xdr:col>81</xdr:col>
      <xdr:colOff>50800</xdr:colOff>
      <xdr:row>63</xdr:row>
      <xdr:rowOff>52251</xdr:rowOff>
    </xdr:to>
    <xdr:cxnSp macro="">
      <xdr:nvCxnSpPr>
        <xdr:cNvPr id="656" name="直線コネクタ 655">
          <a:extLst>
            <a:ext uri="{FF2B5EF4-FFF2-40B4-BE49-F238E27FC236}">
              <a16:creationId xmlns:a16="http://schemas.microsoft.com/office/drawing/2014/main" id="{60B09351-CF97-4267-80B1-40EABFC46232}"/>
            </a:ext>
          </a:extLst>
        </xdr:cNvPr>
        <xdr:cNvCxnSpPr/>
      </xdr:nvCxnSpPr>
      <xdr:spPr>
        <a:xfrm>
          <a:off x="14592300" y="108193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105954</xdr:rowOff>
    </xdr:from>
    <xdr:to>
      <xdr:col>72</xdr:col>
      <xdr:colOff>38100</xdr:colOff>
      <xdr:row>63</xdr:row>
      <xdr:rowOff>36104</xdr:rowOff>
    </xdr:to>
    <xdr:sp macro="" textlink="">
      <xdr:nvSpPr>
        <xdr:cNvPr id="657" name="楕円 656">
          <a:extLst>
            <a:ext uri="{FF2B5EF4-FFF2-40B4-BE49-F238E27FC236}">
              <a16:creationId xmlns:a16="http://schemas.microsoft.com/office/drawing/2014/main" id="{36FF85E1-B4B3-40B0-947F-FA73E7A9871F}"/>
            </a:ext>
          </a:extLst>
        </xdr:cNvPr>
        <xdr:cNvSpPr/>
      </xdr:nvSpPr>
      <xdr:spPr>
        <a:xfrm>
          <a:off x="1365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156754</xdr:rowOff>
    </xdr:from>
    <xdr:to>
      <xdr:col>76</xdr:col>
      <xdr:colOff>114300</xdr:colOff>
      <xdr:row>63</xdr:row>
      <xdr:rowOff>17962</xdr:rowOff>
    </xdr:to>
    <xdr:cxnSp macro="">
      <xdr:nvCxnSpPr>
        <xdr:cNvPr id="658" name="直線コネクタ 657">
          <a:extLst>
            <a:ext uri="{FF2B5EF4-FFF2-40B4-BE49-F238E27FC236}">
              <a16:creationId xmlns:a16="http://schemas.microsoft.com/office/drawing/2014/main" id="{F07CA8AB-9B8F-4EEB-9B53-6DFF7E06142C}"/>
            </a:ext>
          </a:extLst>
        </xdr:cNvPr>
        <xdr:cNvCxnSpPr/>
      </xdr:nvCxnSpPr>
      <xdr:spPr>
        <a:xfrm>
          <a:off x="13703300" y="1078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71665</xdr:rowOff>
    </xdr:from>
    <xdr:to>
      <xdr:col>67</xdr:col>
      <xdr:colOff>101600</xdr:colOff>
      <xdr:row>63</xdr:row>
      <xdr:rowOff>1815</xdr:rowOff>
    </xdr:to>
    <xdr:sp macro="" textlink="">
      <xdr:nvSpPr>
        <xdr:cNvPr id="659" name="楕円 658">
          <a:extLst>
            <a:ext uri="{FF2B5EF4-FFF2-40B4-BE49-F238E27FC236}">
              <a16:creationId xmlns:a16="http://schemas.microsoft.com/office/drawing/2014/main" id="{702AB17B-801B-4168-84E1-EA078758BB4F}"/>
            </a:ext>
          </a:extLst>
        </xdr:cNvPr>
        <xdr:cNvSpPr/>
      </xdr:nvSpPr>
      <xdr:spPr>
        <a:xfrm>
          <a:off x="12763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122465</xdr:rowOff>
    </xdr:from>
    <xdr:to>
      <xdr:col>71</xdr:col>
      <xdr:colOff>177800</xdr:colOff>
      <xdr:row>62</xdr:row>
      <xdr:rowOff>156754</xdr:rowOff>
    </xdr:to>
    <xdr:cxnSp macro="">
      <xdr:nvCxnSpPr>
        <xdr:cNvPr id="660" name="直線コネクタ 659">
          <a:extLst>
            <a:ext uri="{FF2B5EF4-FFF2-40B4-BE49-F238E27FC236}">
              <a16:creationId xmlns:a16="http://schemas.microsoft.com/office/drawing/2014/main" id="{DD7024AF-6C44-4E94-903E-2709A89734A1}"/>
            </a:ext>
          </a:extLst>
        </xdr:cNvPr>
        <xdr:cNvCxnSpPr/>
      </xdr:nvCxnSpPr>
      <xdr:spPr>
        <a:xfrm>
          <a:off x="12814300" y="107523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1BD1869D-C222-4ED0-AB19-9760A68729E5}"/>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98B7F3A6-425C-49A0-B824-28E9FCA724FB}"/>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13F85796-70FC-4216-B060-3A35F7201D5C}"/>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E584AE1-E12F-4B65-B096-78A33A5FAF2C}"/>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94178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122E8D5-28EC-4FE7-8265-4A73D2A1291D}"/>
            </a:ext>
          </a:extLst>
        </xdr:cNvPr>
        <xdr:cNvSpPr txBox="1"/>
      </xdr:nvSpPr>
      <xdr:spPr>
        <a:xfrm>
          <a:off x="15266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59889</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C7313262-C314-471C-898D-DC59F3C35194}"/>
            </a:ext>
          </a:extLst>
        </xdr:cNvPr>
        <xdr:cNvSpPr txBox="1"/>
      </xdr:nvSpPr>
      <xdr:spPr>
        <a:xfrm>
          <a:off x="14389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27231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A2F4DB36-8F03-4301-9CAC-2147569C973E}"/>
            </a:ext>
          </a:extLst>
        </xdr:cNvPr>
        <xdr:cNvSpPr txBox="1"/>
      </xdr:nvSpPr>
      <xdr:spPr>
        <a:xfrm>
          <a:off x="13500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164392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C690754-FECA-40AE-A175-C33F2FB9F3F5}"/>
            </a:ext>
          </a:extLst>
        </xdr:cNvPr>
        <xdr:cNvSpPr txBox="1"/>
      </xdr:nvSpPr>
      <xdr:spPr>
        <a:xfrm>
          <a:off x="12611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3FAA5A6-DAF3-4216-B24A-BAE2DA3868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6B05449E-C238-45A7-8DB9-415773B7AC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CB1947F1-6840-4DC5-840D-F12DB51C0B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3E91AA4-A4EA-4FDA-8516-6434ACF2BC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BA04A0A-653E-4326-88BD-60752B9D2A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6362262-4C5D-475F-AA4F-68F7A37916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DE2B866-E3B0-41F9-A601-6E7F566291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51C4A12A-830A-4A5E-9C5C-E7F04C6C6A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2C6A797-06CE-425A-9B4B-2631F08816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A8DEB58-270A-47EF-808E-D91384A731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A5338B0-E784-4DFA-99BB-B818EB8220A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C8799FBD-3DB7-44E6-A651-7BCCEE0DFC3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F4EEF69-C64D-414E-88F1-66E2527EE5D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85D359D3-3C02-4027-BEFA-5F00F8802A4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7E005B8A-8049-4DEA-A29A-55F9661337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B5FAC295-C5C2-4E14-BEEB-B0277610BBE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B8A04653-6E03-41A6-A1BA-76DBB0466EE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7CCAF074-DB8A-4DA9-85A5-1007D936A65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BDCF4026-F87A-408D-A571-6E0BD3DA31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9B86DAB-1619-4F9D-8BA2-E44416F00EE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99001D6-3F33-427D-8FD4-332FEA0964F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19066DA9-E7A2-410B-AEDA-82DBACC090D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BDA0E36C-AB79-455C-9756-329366084E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8D00EC57-9895-4305-9232-AA60EDECD2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70779EC4-399F-4766-9012-3280298732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7BEE898D-91DC-47F0-BEC2-9005B8614545}"/>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EB3E64BA-BC39-4A33-AC72-5AC0884D244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D1DC0ED3-91D7-4B00-BA0E-46BEA5706902}"/>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C573015C-165D-4A31-948B-8452D026853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8ABF7EB2-6CD7-4FCC-8257-EC7264E240E5}"/>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3B6BAB03-AA0B-42C6-B05B-B9F3C6CC2311}"/>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47D2E68A-9BFB-447B-BC90-0D6CE18D374D}"/>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837D4E92-D88E-4CB7-BA9C-AA9C48746D36}"/>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C4D129C0-5FB9-479C-8830-146E3101A4FA}"/>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3C3BF2F8-B2A5-4C22-9683-3DD39DDC9965}"/>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45C7A1FB-DBF5-49F9-AD04-E035A51691E4}"/>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CEDF706-F95F-4490-B185-FEB433F3EE7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762AFF7-85FB-4C55-B70A-5394FF35C4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EA022AB-FE46-470E-8560-9E86C02C13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B18C87C-0086-4F05-BBFF-104D2956E5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C647ABC-BD34-4FAE-A9BB-EC8D58C2DD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109765</xdr:rowOff>
    </xdr:from>
    <xdr:to>
      <xdr:col>116</xdr:col>
      <xdr:colOff>114300</xdr:colOff>
      <xdr:row>64</xdr:row>
      <xdr:rowOff>39915</xdr:rowOff>
    </xdr:to>
    <xdr:sp macro="" textlink="">
      <xdr:nvSpPr>
        <xdr:cNvPr id="710" name="楕円 709">
          <a:extLst>
            <a:ext uri="{FF2B5EF4-FFF2-40B4-BE49-F238E27FC236}">
              <a16:creationId xmlns:a16="http://schemas.microsoft.com/office/drawing/2014/main" id="{6F26BB51-2D5D-4F43-8B01-233B5A98D35A}"/>
            </a:ext>
          </a:extLst>
        </xdr:cNvPr>
        <xdr:cNvSpPr/>
      </xdr:nvSpPr>
      <xdr:spPr>
        <a:xfrm>
          <a:off x="221107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24692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BB58ECC5-4B40-4243-942A-9421A2EBABF7}"/>
            </a:ext>
          </a:extLst>
        </xdr:cNvPr>
        <xdr:cNvSpPr txBox="1"/>
      </xdr:nvSpPr>
      <xdr:spPr>
        <a:xfrm>
          <a:off x="22199600" y="108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2" name="楕円 711">
          <a:extLst>
            <a:ext uri="{FF2B5EF4-FFF2-40B4-BE49-F238E27FC236}">
              <a16:creationId xmlns:a16="http://schemas.microsoft.com/office/drawing/2014/main" id="{59499D55-55D6-4E71-8EFD-5786E8EB3564}"/>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160565</xdr:rowOff>
    </xdr:from>
    <xdr:to>
      <xdr:col>116</xdr:col>
      <xdr:colOff>63500</xdr:colOff>
      <xdr:row>64</xdr:row>
      <xdr:rowOff>0</xdr:rowOff>
    </xdr:to>
    <xdr:cxnSp macro="">
      <xdr:nvCxnSpPr>
        <xdr:cNvPr id="713" name="直線コネクタ 712">
          <a:extLst>
            <a:ext uri="{FF2B5EF4-FFF2-40B4-BE49-F238E27FC236}">
              <a16:creationId xmlns:a16="http://schemas.microsoft.com/office/drawing/2014/main" id="{56522F27-BBAD-466A-8437-F232951CB6CF}"/>
            </a:ext>
          </a:extLst>
        </xdr:cNvPr>
        <xdr:cNvCxnSpPr/>
      </xdr:nvCxnSpPr>
      <xdr:spPr>
        <a:xfrm flipV="1">
          <a:off x="21323300" y="109619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4" name="楕円 713">
          <a:extLst>
            <a:ext uri="{FF2B5EF4-FFF2-40B4-BE49-F238E27FC236}">
              <a16:creationId xmlns:a16="http://schemas.microsoft.com/office/drawing/2014/main" id="{A5ED3B3E-36BB-445B-8E04-A6BDDEAEC2A8}"/>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5" name="直線コネクタ 714">
          <a:extLst>
            <a:ext uri="{FF2B5EF4-FFF2-40B4-BE49-F238E27FC236}">
              <a16:creationId xmlns:a16="http://schemas.microsoft.com/office/drawing/2014/main" id="{21BB6C1B-D3C0-45C7-9B4C-D5992462EE5A}"/>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6" name="楕円 715">
          <a:extLst>
            <a:ext uri="{FF2B5EF4-FFF2-40B4-BE49-F238E27FC236}">
              <a16:creationId xmlns:a16="http://schemas.microsoft.com/office/drawing/2014/main" id="{64967CC2-E170-4D12-AF9B-22D5AAC583D6}"/>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7" name="直線コネクタ 716">
          <a:extLst>
            <a:ext uri="{FF2B5EF4-FFF2-40B4-BE49-F238E27FC236}">
              <a16:creationId xmlns:a16="http://schemas.microsoft.com/office/drawing/2014/main" id="{FF7477FC-361B-4867-8906-C9D7904775C5}"/>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8" name="楕円 717">
          <a:extLst>
            <a:ext uri="{FF2B5EF4-FFF2-40B4-BE49-F238E27FC236}">
              <a16:creationId xmlns:a16="http://schemas.microsoft.com/office/drawing/2014/main" id="{0BC8C17A-73F2-4B5C-AD14-0237C1E76F4E}"/>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9" name="直線コネクタ 718">
          <a:extLst>
            <a:ext uri="{FF2B5EF4-FFF2-40B4-BE49-F238E27FC236}">
              <a16:creationId xmlns:a16="http://schemas.microsoft.com/office/drawing/2014/main" id="{3EE6C277-2A89-414C-A141-D345E50D3FCA}"/>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126ADA4C-06E1-4F80-AC0B-60D9E4504BC1}"/>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43F6E5B2-7A7A-4DD5-B70E-2E4AACCECB3D}"/>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1C48C823-4E36-463B-8BDF-F63C700FDB0E}"/>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F50A825F-95E5-4396-8923-E10F0D638D29}"/>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4" name="n_1mainValue【保健センター・保健所】&#10;一人当たり面積">
          <a:extLst>
            <a:ext uri="{FF2B5EF4-FFF2-40B4-BE49-F238E27FC236}">
              <a16:creationId xmlns:a16="http://schemas.microsoft.com/office/drawing/2014/main" id="{4A6B09E6-25C2-48EB-B524-B8F319A532CA}"/>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5" name="n_2mainValue【保健センター・保健所】&#10;一人当たり面積">
          <a:extLst>
            <a:ext uri="{FF2B5EF4-FFF2-40B4-BE49-F238E27FC236}">
              <a16:creationId xmlns:a16="http://schemas.microsoft.com/office/drawing/2014/main" id="{EABCBC68-213D-43F2-B0D4-FB25AE942C5D}"/>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6" name="n_3mainValue【保健センター・保健所】&#10;一人当たり面積">
          <a:extLst>
            <a:ext uri="{FF2B5EF4-FFF2-40B4-BE49-F238E27FC236}">
              <a16:creationId xmlns:a16="http://schemas.microsoft.com/office/drawing/2014/main" id="{D4D95314-8BBB-4469-8590-3790A1331541}"/>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7" name="n_4mainValue【保健センター・保健所】&#10;一人当たり面積">
          <a:extLst>
            <a:ext uri="{FF2B5EF4-FFF2-40B4-BE49-F238E27FC236}">
              <a16:creationId xmlns:a16="http://schemas.microsoft.com/office/drawing/2014/main" id="{C85C107D-F3FD-4737-8D67-B1860631639C}"/>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F22A491-00C9-48B6-8C0C-E2ECA977DE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204AB9E-42B4-4ECA-A1D2-72F2F6424C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497D9672-5C83-47EB-A7AB-F4AEE4789C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D72A2DF6-995E-4F03-8CE9-B5CF94274D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9736F2B-2484-49C2-AF6E-CD614E10010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DC2104E-9B37-4850-AEBA-B62C229BBB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0A7A109-C8D6-4919-A4C3-DC5BE8B91C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94306C3-97BE-4122-AFD3-EC4AC02C9E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AC2665D5-F1BA-44C0-BDC4-2FF38D3562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FB4A85DA-6388-4BE1-9512-3272C9FA54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EF8047E8-E58E-4085-8599-78D6B02665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2357DDEF-5325-4E29-8502-28043BB27D7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4F19FDCF-80D1-4E18-A925-860E2C70084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A2508DED-9756-40FA-8869-58FC604AFE7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D9B0698-8393-4DB3-A2A8-8D0D975AB7F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ADA82426-8027-46A9-BE83-C6FADDB516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1D6B915-B544-4527-BFD5-B472C99F6AE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FF6B89AE-CD51-417A-AD47-9B559BF2FC6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C0ADD425-0F12-4AF5-B6C3-F02661B2B0F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82DF977C-0005-4F52-B47E-703E41FDFC7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8D556AD-5FA1-4AF8-A184-AC9993DFC7C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DE6E3A4-B134-4ACE-B0F4-1CFB41A85F7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985E4B40-821F-46C4-836C-2E29C94356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537D45B7-2109-4D0C-90B1-528CF2AD9F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3494BC76-85DC-4459-B6E5-3D341C18672B}"/>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39283243-CBC6-49DA-85C8-EA61F9CDA059}"/>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306D2717-9EEE-4905-9436-07C6EC1D946D}"/>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4FFF5CE0-2DCF-4F89-8343-62DAB4CF33F5}"/>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902B9D5B-84DC-41C5-A677-3BDEE21D27B8}"/>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CA5E32EE-EDF8-4323-BE5C-0B1A6E21A87F}"/>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84B3C615-FA29-417D-BECD-A037EF74F051}"/>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5AA11CE4-886C-4FBB-9F2E-EBD4061F5A09}"/>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B373E3F5-D46C-454E-B05B-73B519858092}"/>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CE8DA54F-300E-4AB8-AFD7-182F7030A992}"/>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733A9250-739C-4549-9C83-34FDE264E1C6}"/>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22E6EC9-05B1-4967-9EED-7A801D56E3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A76C94C-64C9-4AE6-8DDC-7866FB18BC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3DC313F-68EE-43FD-BFD6-901F178C32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5E52561-5B53-4975-A9CD-29ABFDB226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5F26B9A-9ECF-4391-AE4B-D748DB69C2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12064</xdr:rowOff>
    </xdr:from>
    <xdr:to>
      <xdr:col>85</xdr:col>
      <xdr:colOff>177800</xdr:colOff>
      <xdr:row>83</xdr:row>
      <xdr:rowOff>113664</xdr:rowOff>
    </xdr:to>
    <xdr:sp macro="" textlink="">
      <xdr:nvSpPr>
        <xdr:cNvPr id="768" name="楕円 767">
          <a:extLst>
            <a:ext uri="{FF2B5EF4-FFF2-40B4-BE49-F238E27FC236}">
              <a16:creationId xmlns:a16="http://schemas.microsoft.com/office/drawing/2014/main" id="{5F0859FD-B4D4-443D-9E87-43C20680215C}"/>
            </a:ext>
          </a:extLst>
        </xdr:cNvPr>
        <xdr:cNvSpPr/>
      </xdr:nvSpPr>
      <xdr:spPr>
        <a:xfrm>
          <a:off x="16268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161941</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841530F-C3B4-4DB2-93CA-CB827016E0A4}"/>
            </a:ext>
          </a:extLst>
        </xdr:cNvPr>
        <xdr:cNvSpPr txBox="1"/>
      </xdr:nvSpPr>
      <xdr:spPr>
        <a:xfrm>
          <a:off x="16357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70" name="楕円 769">
          <a:extLst>
            <a:ext uri="{FF2B5EF4-FFF2-40B4-BE49-F238E27FC236}">
              <a16:creationId xmlns:a16="http://schemas.microsoft.com/office/drawing/2014/main" id="{CE393B40-8EAA-4627-ACB8-06CD2D76036C}"/>
            </a:ext>
          </a:extLst>
        </xdr:cNvPr>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62864</xdr:rowOff>
    </xdr:to>
    <xdr:cxnSp macro="">
      <xdr:nvCxnSpPr>
        <xdr:cNvPr id="771" name="直線コネクタ 770">
          <a:extLst>
            <a:ext uri="{FF2B5EF4-FFF2-40B4-BE49-F238E27FC236}">
              <a16:creationId xmlns:a16="http://schemas.microsoft.com/office/drawing/2014/main" id="{0707BE56-B42E-45BB-B983-A60E6EAB8354}"/>
            </a:ext>
          </a:extLst>
        </xdr:cNvPr>
        <xdr:cNvCxnSpPr/>
      </xdr:nvCxnSpPr>
      <xdr:spPr>
        <a:xfrm>
          <a:off x="15481300" y="142684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772" name="楕円 771">
          <a:extLst>
            <a:ext uri="{FF2B5EF4-FFF2-40B4-BE49-F238E27FC236}">
              <a16:creationId xmlns:a16="http://schemas.microsoft.com/office/drawing/2014/main" id="{AFCEB3C8-E6D8-4B2C-921B-0DA7CA0E1C28}"/>
            </a:ext>
          </a:extLst>
        </xdr:cNvPr>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38100</xdr:rowOff>
    </xdr:to>
    <xdr:cxnSp macro="">
      <xdr:nvCxnSpPr>
        <xdr:cNvPr id="773" name="直線コネクタ 772">
          <a:extLst>
            <a:ext uri="{FF2B5EF4-FFF2-40B4-BE49-F238E27FC236}">
              <a16:creationId xmlns:a16="http://schemas.microsoft.com/office/drawing/2014/main" id="{7B1CD11A-74DA-495C-8104-9B6909E66736}"/>
            </a:ext>
          </a:extLst>
        </xdr:cNvPr>
        <xdr:cNvCxnSpPr/>
      </xdr:nvCxnSpPr>
      <xdr:spPr>
        <a:xfrm>
          <a:off x="14592300" y="14226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774" name="楕円 773">
          <a:extLst>
            <a:ext uri="{FF2B5EF4-FFF2-40B4-BE49-F238E27FC236}">
              <a16:creationId xmlns:a16="http://schemas.microsoft.com/office/drawing/2014/main" id="{E44216EF-DA07-4C61-A85B-1021CD50AA50}"/>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82</xdr:row>
      <xdr:rowOff>167639</xdr:rowOff>
    </xdr:to>
    <xdr:cxnSp macro="">
      <xdr:nvCxnSpPr>
        <xdr:cNvPr id="775" name="直線コネクタ 774">
          <a:extLst>
            <a:ext uri="{FF2B5EF4-FFF2-40B4-BE49-F238E27FC236}">
              <a16:creationId xmlns:a16="http://schemas.microsoft.com/office/drawing/2014/main" id="{3121FF57-0CED-4352-BB10-AF94F108FFDB}"/>
            </a:ext>
          </a:extLst>
        </xdr:cNvPr>
        <xdr:cNvCxnSpPr/>
      </xdr:nvCxnSpPr>
      <xdr:spPr>
        <a:xfrm>
          <a:off x="13703300" y="14199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46355</xdr:rowOff>
    </xdr:from>
    <xdr:to>
      <xdr:col>67</xdr:col>
      <xdr:colOff>101600</xdr:colOff>
      <xdr:row>82</xdr:row>
      <xdr:rowOff>147955</xdr:rowOff>
    </xdr:to>
    <xdr:sp macro="" textlink="">
      <xdr:nvSpPr>
        <xdr:cNvPr id="776" name="楕円 775">
          <a:extLst>
            <a:ext uri="{FF2B5EF4-FFF2-40B4-BE49-F238E27FC236}">
              <a16:creationId xmlns:a16="http://schemas.microsoft.com/office/drawing/2014/main" id="{ED17613C-A887-4657-9A44-EE2C375DD2F7}"/>
            </a:ext>
          </a:extLst>
        </xdr:cNvPr>
        <xdr:cNvSpPr/>
      </xdr:nvSpPr>
      <xdr:spPr>
        <a:xfrm>
          <a:off x="12763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97155</xdr:rowOff>
    </xdr:from>
    <xdr:to>
      <xdr:col>71</xdr:col>
      <xdr:colOff>177800</xdr:colOff>
      <xdr:row>82</xdr:row>
      <xdr:rowOff>140970</xdr:rowOff>
    </xdr:to>
    <xdr:cxnSp macro="">
      <xdr:nvCxnSpPr>
        <xdr:cNvPr id="777" name="直線コネクタ 776">
          <a:extLst>
            <a:ext uri="{FF2B5EF4-FFF2-40B4-BE49-F238E27FC236}">
              <a16:creationId xmlns:a16="http://schemas.microsoft.com/office/drawing/2014/main" id="{85019086-9B33-46F6-962A-7A0B9E7748F8}"/>
            </a:ext>
          </a:extLst>
        </xdr:cNvPr>
        <xdr:cNvCxnSpPr/>
      </xdr:nvCxnSpPr>
      <xdr:spPr>
        <a:xfrm>
          <a:off x="12814300" y="1415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7967B225-C659-4078-ADE5-EF94188B5407}"/>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a:extLst>
            <a:ext uri="{FF2B5EF4-FFF2-40B4-BE49-F238E27FC236}">
              <a16:creationId xmlns:a16="http://schemas.microsoft.com/office/drawing/2014/main" id="{6237BA57-3321-4D1F-93F8-18FA5ECBE5E8}"/>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a:extLst>
            <a:ext uri="{FF2B5EF4-FFF2-40B4-BE49-F238E27FC236}">
              <a16:creationId xmlns:a16="http://schemas.microsoft.com/office/drawing/2014/main" id="{9B494809-EFFF-496A-A383-BE54F2921DEB}"/>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420512A2-C74C-43BD-9505-F18591117B1B}"/>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82" name="n_1mainValue【消防施設】&#10;有形固定資産減価償却率">
          <a:extLst>
            <a:ext uri="{FF2B5EF4-FFF2-40B4-BE49-F238E27FC236}">
              <a16:creationId xmlns:a16="http://schemas.microsoft.com/office/drawing/2014/main" id="{7D78B102-CB9D-4D2B-9868-18A98F81DF4C}"/>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783" name="n_2mainValue【消防施設】&#10;有形固定資産減価償却率">
          <a:extLst>
            <a:ext uri="{FF2B5EF4-FFF2-40B4-BE49-F238E27FC236}">
              <a16:creationId xmlns:a16="http://schemas.microsoft.com/office/drawing/2014/main" id="{0913B0F7-801D-4DB7-AD9A-44B29046F8B0}"/>
            </a:ext>
          </a:extLst>
        </xdr:cNvPr>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84" name="n_3mainValue【消防施設】&#10;有形固定資産減価償却率">
          <a:extLst>
            <a:ext uri="{FF2B5EF4-FFF2-40B4-BE49-F238E27FC236}">
              <a16:creationId xmlns:a16="http://schemas.microsoft.com/office/drawing/2014/main" id="{2A7A6366-68D7-4C4A-A225-53B0CA003D6E}"/>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139082</xdr:rowOff>
    </xdr:from>
    <xdr:ext cx="405111" cy="259045"/>
    <xdr:sp macro="" textlink="">
      <xdr:nvSpPr>
        <xdr:cNvPr id="785" name="n_4mainValue【消防施設】&#10;有形固定資産減価償却率">
          <a:extLst>
            <a:ext uri="{FF2B5EF4-FFF2-40B4-BE49-F238E27FC236}">
              <a16:creationId xmlns:a16="http://schemas.microsoft.com/office/drawing/2014/main" id="{144B5199-FA3F-463E-B9C8-C518A27FF641}"/>
            </a:ext>
          </a:extLst>
        </xdr:cNvPr>
        <xdr:cNvSpPr txBox="1"/>
      </xdr:nvSpPr>
      <xdr:spPr>
        <a:xfrm>
          <a:off x="12611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4EAD0067-B3D9-415D-A06B-C9441058C9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3CC1EED-8E82-4977-8AF0-8077429695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5C3C8BE2-CB65-4503-AD83-D20C95C7E0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81643E4-F313-4F85-B528-7ED982EA1F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29F5480B-8C43-46D3-94B6-3EC035C6F1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E1435576-9B22-4DF8-9653-97720CE620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F0ABC2F8-18B2-4F74-9FAB-3568855F83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A586AB5-4794-44BC-8154-85E5B85366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DAA1E75F-A1CA-4A49-A03E-21B73B73E2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ACA2A5EA-1B0D-4D77-9E85-FFD3350066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F30305E1-B188-48BD-B3A1-D19441F9DE5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93F808E8-5A30-4774-9FC9-AB88B0B717EC}"/>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8761BB53-F6A2-4148-B9D5-24AA34A710D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EF72FB3-7CF7-4347-B6D8-837BEBECD3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B78AC02-35DD-45CD-AC02-6A4D859CF739}"/>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C9EEB3C2-15A7-4F70-9AE3-BDF19A98B00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852894CB-8B2F-46BC-94F5-8045F0559B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FA2A612-998E-4A3A-87EF-B5EE815DDF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165EF6A-6CD6-466D-9DD6-65A212916A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58F7D5A2-A751-4DF9-AF10-750445DADE5A}"/>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4727CFFB-C3A4-4CF5-A3BF-85712C193C5E}"/>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4C1E14D3-9AA2-48F2-899B-910CAC13B15D}"/>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0CDF6FFC-FA83-434F-AF69-34EDE7C334D8}"/>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9BFA7D46-0D2C-4F87-9E63-2000491FAFE9}"/>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F33933EC-A5C0-4A73-8D45-D1D4144CA9D1}"/>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F6DCF2A9-7410-4A62-94F4-2D37BBF08A59}"/>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52696C04-8336-435A-A13A-7AF330045291}"/>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16918E94-FB0F-4D3D-A658-F1F486C0BBF1}"/>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77B13A4F-FD08-44E6-B159-7BDFF709BF0F}"/>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65176F44-AEB6-44A1-8B5F-A529A705A3AC}"/>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7629FC7-CAD7-4DBD-9D34-8BA6A6F231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5D24EB1-7C01-4609-A781-24474A3D5C0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CB36FD1-32E6-4A5D-BAC4-CB0BF3C362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9EA698F-95B7-43C5-9A31-9329E5B78E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8AE63B3-BC8B-4D20-9002-15198D872C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38736</xdr:rowOff>
    </xdr:from>
    <xdr:to>
      <xdr:col>116</xdr:col>
      <xdr:colOff>114300</xdr:colOff>
      <xdr:row>83</xdr:row>
      <xdr:rowOff>140336</xdr:rowOff>
    </xdr:to>
    <xdr:sp macro="" textlink="">
      <xdr:nvSpPr>
        <xdr:cNvPr id="821" name="楕円 820">
          <a:extLst>
            <a:ext uri="{FF2B5EF4-FFF2-40B4-BE49-F238E27FC236}">
              <a16:creationId xmlns:a16="http://schemas.microsoft.com/office/drawing/2014/main" id="{C0847B1E-553F-498C-A9D7-AB7C65138FF2}"/>
            </a:ext>
          </a:extLst>
        </xdr:cNvPr>
        <xdr:cNvSpPr/>
      </xdr:nvSpPr>
      <xdr:spPr>
        <a:xfrm>
          <a:off x="22110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17163</xdr:rowOff>
    </xdr:from>
    <xdr:ext cx="469744" cy="259045"/>
    <xdr:sp macro="" textlink="">
      <xdr:nvSpPr>
        <xdr:cNvPr id="822" name="【消防施設】&#10;一人当たり面積該当値テキスト">
          <a:extLst>
            <a:ext uri="{FF2B5EF4-FFF2-40B4-BE49-F238E27FC236}">
              <a16:creationId xmlns:a16="http://schemas.microsoft.com/office/drawing/2014/main" id="{DBA32362-E086-48DD-8A96-EEA5CB78518B}"/>
            </a:ext>
          </a:extLst>
        </xdr:cNvPr>
        <xdr:cNvSpPr txBox="1"/>
      </xdr:nvSpPr>
      <xdr:spPr>
        <a:xfrm>
          <a:off x="22199600"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3" name="楕円 822">
          <a:extLst>
            <a:ext uri="{FF2B5EF4-FFF2-40B4-BE49-F238E27FC236}">
              <a16:creationId xmlns:a16="http://schemas.microsoft.com/office/drawing/2014/main" id="{8E2B236A-555B-4D42-8A9F-0D665B64A989}"/>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89536</xdr:rowOff>
    </xdr:from>
    <xdr:to>
      <xdr:col>116</xdr:col>
      <xdr:colOff>63500</xdr:colOff>
      <xdr:row>83</xdr:row>
      <xdr:rowOff>95250</xdr:rowOff>
    </xdr:to>
    <xdr:cxnSp macro="">
      <xdr:nvCxnSpPr>
        <xdr:cNvPr id="824" name="直線コネクタ 823">
          <a:extLst>
            <a:ext uri="{FF2B5EF4-FFF2-40B4-BE49-F238E27FC236}">
              <a16:creationId xmlns:a16="http://schemas.microsoft.com/office/drawing/2014/main" id="{CB037DAE-7795-4A9F-AB48-009131F5E940}"/>
            </a:ext>
          </a:extLst>
        </xdr:cNvPr>
        <xdr:cNvCxnSpPr/>
      </xdr:nvCxnSpPr>
      <xdr:spPr>
        <a:xfrm flipV="1">
          <a:off x="21323300" y="143198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50164</xdr:rowOff>
    </xdr:from>
    <xdr:to>
      <xdr:col>107</xdr:col>
      <xdr:colOff>101600</xdr:colOff>
      <xdr:row>83</xdr:row>
      <xdr:rowOff>151764</xdr:rowOff>
    </xdr:to>
    <xdr:sp macro="" textlink="">
      <xdr:nvSpPr>
        <xdr:cNvPr id="825" name="楕円 824">
          <a:extLst>
            <a:ext uri="{FF2B5EF4-FFF2-40B4-BE49-F238E27FC236}">
              <a16:creationId xmlns:a16="http://schemas.microsoft.com/office/drawing/2014/main" id="{8755D68F-B2C5-4CB3-B033-8997511F4CA0}"/>
            </a:ext>
          </a:extLst>
        </xdr:cNvPr>
        <xdr:cNvSpPr/>
      </xdr:nvSpPr>
      <xdr:spPr>
        <a:xfrm>
          <a:off x="2038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100964</xdr:rowOff>
    </xdr:to>
    <xdr:cxnSp macro="">
      <xdr:nvCxnSpPr>
        <xdr:cNvPr id="826" name="直線コネクタ 825">
          <a:extLst>
            <a:ext uri="{FF2B5EF4-FFF2-40B4-BE49-F238E27FC236}">
              <a16:creationId xmlns:a16="http://schemas.microsoft.com/office/drawing/2014/main" id="{F5D7F139-810F-4A15-8C23-28169EB8E843}"/>
            </a:ext>
          </a:extLst>
        </xdr:cNvPr>
        <xdr:cNvCxnSpPr/>
      </xdr:nvCxnSpPr>
      <xdr:spPr>
        <a:xfrm flipV="1">
          <a:off x="20434300" y="1432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50164</xdr:rowOff>
    </xdr:from>
    <xdr:to>
      <xdr:col>102</xdr:col>
      <xdr:colOff>165100</xdr:colOff>
      <xdr:row>83</xdr:row>
      <xdr:rowOff>151764</xdr:rowOff>
    </xdr:to>
    <xdr:sp macro="" textlink="">
      <xdr:nvSpPr>
        <xdr:cNvPr id="827" name="楕円 826">
          <a:extLst>
            <a:ext uri="{FF2B5EF4-FFF2-40B4-BE49-F238E27FC236}">
              <a16:creationId xmlns:a16="http://schemas.microsoft.com/office/drawing/2014/main" id="{77D7E2CE-2F92-43CD-B964-60D505D619E3}"/>
            </a:ext>
          </a:extLst>
        </xdr:cNvPr>
        <xdr:cNvSpPr/>
      </xdr:nvSpPr>
      <xdr:spPr>
        <a:xfrm>
          <a:off x="19494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100964</xdr:rowOff>
    </xdr:from>
    <xdr:to>
      <xdr:col>107</xdr:col>
      <xdr:colOff>50800</xdr:colOff>
      <xdr:row>83</xdr:row>
      <xdr:rowOff>100964</xdr:rowOff>
    </xdr:to>
    <xdr:cxnSp macro="">
      <xdr:nvCxnSpPr>
        <xdr:cNvPr id="828" name="直線コネクタ 827">
          <a:extLst>
            <a:ext uri="{FF2B5EF4-FFF2-40B4-BE49-F238E27FC236}">
              <a16:creationId xmlns:a16="http://schemas.microsoft.com/office/drawing/2014/main" id="{52A5702B-7625-4263-AA89-19B9E9527E42}"/>
            </a:ext>
          </a:extLst>
        </xdr:cNvPr>
        <xdr:cNvCxnSpPr/>
      </xdr:nvCxnSpPr>
      <xdr:spPr>
        <a:xfrm>
          <a:off x="19545300" y="1433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50164</xdr:rowOff>
    </xdr:from>
    <xdr:to>
      <xdr:col>98</xdr:col>
      <xdr:colOff>38100</xdr:colOff>
      <xdr:row>83</xdr:row>
      <xdr:rowOff>151764</xdr:rowOff>
    </xdr:to>
    <xdr:sp macro="" textlink="">
      <xdr:nvSpPr>
        <xdr:cNvPr id="829" name="楕円 828">
          <a:extLst>
            <a:ext uri="{FF2B5EF4-FFF2-40B4-BE49-F238E27FC236}">
              <a16:creationId xmlns:a16="http://schemas.microsoft.com/office/drawing/2014/main" id="{4291435B-E6D0-4071-A258-6DE6489EEB7C}"/>
            </a:ext>
          </a:extLst>
        </xdr:cNvPr>
        <xdr:cNvSpPr/>
      </xdr:nvSpPr>
      <xdr:spPr>
        <a:xfrm>
          <a:off x="18605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100964</xdr:rowOff>
    </xdr:from>
    <xdr:to>
      <xdr:col>102</xdr:col>
      <xdr:colOff>114300</xdr:colOff>
      <xdr:row>83</xdr:row>
      <xdr:rowOff>100964</xdr:rowOff>
    </xdr:to>
    <xdr:cxnSp macro="">
      <xdr:nvCxnSpPr>
        <xdr:cNvPr id="830" name="直線コネクタ 829">
          <a:extLst>
            <a:ext uri="{FF2B5EF4-FFF2-40B4-BE49-F238E27FC236}">
              <a16:creationId xmlns:a16="http://schemas.microsoft.com/office/drawing/2014/main" id="{A543F11C-659A-4FF3-9B63-900B4CE7F49F}"/>
            </a:ext>
          </a:extLst>
        </xdr:cNvPr>
        <xdr:cNvCxnSpPr/>
      </xdr:nvCxnSpPr>
      <xdr:spPr>
        <a:xfrm>
          <a:off x="18656300" y="1433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462167F4-E4D3-4D1E-93F7-F4704E6E11F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ECC67DBC-A2A0-47AC-ABF6-A6631832C9CA}"/>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646FACDC-D039-4F8D-83DD-147DE648190D}"/>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13296017-078D-49E5-86FE-EF241BFCF96C}"/>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5" name="n_1mainValue【消防施設】&#10;一人当たり面積">
          <a:extLst>
            <a:ext uri="{FF2B5EF4-FFF2-40B4-BE49-F238E27FC236}">
              <a16:creationId xmlns:a16="http://schemas.microsoft.com/office/drawing/2014/main" id="{C77277AC-6178-4052-BDEA-7E910EBFA9A9}"/>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142891</xdr:rowOff>
    </xdr:from>
    <xdr:ext cx="469744" cy="259045"/>
    <xdr:sp macro="" textlink="">
      <xdr:nvSpPr>
        <xdr:cNvPr id="836" name="n_2mainValue【消防施設】&#10;一人当たり面積">
          <a:extLst>
            <a:ext uri="{FF2B5EF4-FFF2-40B4-BE49-F238E27FC236}">
              <a16:creationId xmlns:a16="http://schemas.microsoft.com/office/drawing/2014/main" id="{9F9C4A98-C70D-4935-8F50-5DB8497040EC}"/>
            </a:ext>
          </a:extLst>
        </xdr:cNvPr>
        <xdr:cNvSpPr txBox="1"/>
      </xdr:nvSpPr>
      <xdr:spPr>
        <a:xfrm>
          <a:off x="20199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142891</xdr:rowOff>
    </xdr:from>
    <xdr:ext cx="469744" cy="259045"/>
    <xdr:sp macro="" textlink="">
      <xdr:nvSpPr>
        <xdr:cNvPr id="837" name="n_3mainValue【消防施設】&#10;一人当たり面積">
          <a:extLst>
            <a:ext uri="{FF2B5EF4-FFF2-40B4-BE49-F238E27FC236}">
              <a16:creationId xmlns:a16="http://schemas.microsoft.com/office/drawing/2014/main" id="{4B207DD4-C801-42B8-8EDE-C8B86BBF3C31}"/>
            </a:ext>
          </a:extLst>
        </xdr:cNvPr>
        <xdr:cNvSpPr txBox="1"/>
      </xdr:nvSpPr>
      <xdr:spPr>
        <a:xfrm>
          <a:off x="19310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142891</xdr:rowOff>
    </xdr:from>
    <xdr:ext cx="469744" cy="259045"/>
    <xdr:sp macro="" textlink="">
      <xdr:nvSpPr>
        <xdr:cNvPr id="838" name="n_4mainValue【消防施設】&#10;一人当たり面積">
          <a:extLst>
            <a:ext uri="{FF2B5EF4-FFF2-40B4-BE49-F238E27FC236}">
              <a16:creationId xmlns:a16="http://schemas.microsoft.com/office/drawing/2014/main" id="{3FB17038-2655-42DE-B417-EC362A2C79CC}"/>
            </a:ext>
          </a:extLst>
        </xdr:cNvPr>
        <xdr:cNvSpPr txBox="1"/>
      </xdr:nvSpPr>
      <xdr:spPr>
        <a:xfrm>
          <a:off x="18421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4D184E83-DF2E-4E26-B453-186CB7AE4E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4482089-57B8-457D-B620-DA38D26910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96DA27CD-4F1C-4F26-95D6-A12D4C5B4A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9E5FC12-A3F5-42C2-8B08-F8236062F6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2F0FEF2B-DA35-466F-9D93-6A14F9E0F5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F7CD94F-D80A-425E-A6CD-6552884069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34D02F5-DAAC-4D72-9BD3-A50B9A8FFB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EB25150-DAB4-4B03-A3E9-2820644C4A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A92F4DB-8DA4-4937-93BF-37D8977603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D8B0BB4-EA52-4BAC-BB40-8F7BC95946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C2FA0CFF-9964-42D8-BCA6-04C5ED8B92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B1512C3-E5E3-4D8F-AFE1-11E0ABE914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8CB4D64-F9B2-4458-9E28-C66EAC24F3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D8023809-69B7-42E7-9CB8-6F42D5573E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B8CB50F9-9968-4A5B-AB9D-E77419DEF22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2D641946-DEE1-48F1-AC85-7FD95A1F98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E7C7018-51A9-47C3-9351-44A821A737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D164F0DC-4061-466F-87E2-7CAD1065B5F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2984B81A-EA2B-406F-A32E-C92CEE4A4B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40B7DC4-6D9C-46B6-86BC-1B22E0FE3B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194BB5DF-5D5A-45AE-B008-9D9E18971C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1011B1EB-E425-4258-B07A-65F81345DE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FD7D187-201D-410A-B5FA-6359A0BE7C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5DAD516-265B-4516-AECC-711E71D4B0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4CF902E-4D45-4848-B0AA-DEED98CCA8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F079996F-FA4D-4A5C-A5B6-4D93900992A2}"/>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4C490FF7-D410-4E72-9531-6781C476515A}"/>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4A1840EB-1AA7-4E7A-88D0-078D2877C865}"/>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67C9F91D-8F71-4973-A3DC-F69E08F2B6E6}"/>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BF9554DE-C6D3-425C-8860-8C5377D1CD01}"/>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E7058C54-6502-47D6-B1D0-0198AA993102}"/>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78BF8576-1B83-4F62-BFC4-F850148D3631}"/>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9B59B4E5-E72D-4601-89A7-A092DD03571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FEB313F4-1E6B-445D-8F2A-EAA53D491C3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8E0047F4-E022-425D-B891-0147C0AD3A86}"/>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83721FFD-1977-46F8-AB11-9AF562F624C7}"/>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94F41F6-EB87-49FA-BFE5-8435558D61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CBD4DAD-E782-4DCA-8B09-2472353883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9F317BD-6523-41DF-AA70-565E017B84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91FE9B1-CC32-4053-9E2C-E94600D63B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BF5DD85-3A97-4EE1-BB64-B89E8E611C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80" name="楕円 879">
          <a:extLst>
            <a:ext uri="{FF2B5EF4-FFF2-40B4-BE49-F238E27FC236}">
              <a16:creationId xmlns:a16="http://schemas.microsoft.com/office/drawing/2014/main" id="{4257074B-D2E0-4F21-A8C0-46E9F7F995F4}"/>
            </a:ext>
          </a:extLst>
        </xdr:cNvPr>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881" name="【庁舎】&#10;有形固定資産減価償却率該当値テキスト">
          <a:extLst>
            <a:ext uri="{FF2B5EF4-FFF2-40B4-BE49-F238E27FC236}">
              <a16:creationId xmlns:a16="http://schemas.microsoft.com/office/drawing/2014/main" id="{F08B985B-16A8-4C99-8818-5E6B4C0EE48E}"/>
            </a:ext>
          </a:extLst>
        </xdr:cNvPr>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882" name="楕円 881">
          <a:extLst>
            <a:ext uri="{FF2B5EF4-FFF2-40B4-BE49-F238E27FC236}">
              <a16:creationId xmlns:a16="http://schemas.microsoft.com/office/drawing/2014/main" id="{68BECE6E-9C82-41D1-B698-60339969F13B}"/>
            </a:ext>
          </a:extLst>
        </xdr:cNvPr>
        <xdr:cNvSpPr/>
      </xdr:nvSpPr>
      <xdr:spPr>
        <a:xfrm>
          <a:off x="1543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107</xdr:row>
      <xdr:rowOff>148045</xdr:rowOff>
    </xdr:to>
    <xdr:cxnSp macro="">
      <xdr:nvCxnSpPr>
        <xdr:cNvPr id="883" name="直線コネクタ 882">
          <a:extLst>
            <a:ext uri="{FF2B5EF4-FFF2-40B4-BE49-F238E27FC236}">
              <a16:creationId xmlns:a16="http://schemas.microsoft.com/office/drawing/2014/main" id="{CE0D1353-9F98-4C74-A7E5-61973E0567F1}"/>
            </a:ext>
          </a:extLst>
        </xdr:cNvPr>
        <xdr:cNvCxnSpPr/>
      </xdr:nvCxnSpPr>
      <xdr:spPr>
        <a:xfrm>
          <a:off x="15481300" y="184915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84" name="楕円 883">
          <a:extLst>
            <a:ext uri="{FF2B5EF4-FFF2-40B4-BE49-F238E27FC236}">
              <a16:creationId xmlns:a16="http://schemas.microsoft.com/office/drawing/2014/main" id="{F2CDB38C-53FD-422D-A999-A51F60986B51}"/>
            </a:ext>
          </a:extLst>
        </xdr:cNvPr>
        <xdr:cNvSpPr/>
      </xdr:nvSpPr>
      <xdr:spPr>
        <a:xfrm>
          <a:off x="14541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146413</xdr:rowOff>
    </xdr:to>
    <xdr:cxnSp macro="">
      <xdr:nvCxnSpPr>
        <xdr:cNvPr id="885" name="直線コネクタ 884">
          <a:extLst>
            <a:ext uri="{FF2B5EF4-FFF2-40B4-BE49-F238E27FC236}">
              <a16:creationId xmlns:a16="http://schemas.microsoft.com/office/drawing/2014/main" id="{AAD61575-1035-4C98-8782-5EECEEA86557}"/>
            </a:ext>
          </a:extLst>
        </xdr:cNvPr>
        <xdr:cNvCxnSpPr/>
      </xdr:nvCxnSpPr>
      <xdr:spPr>
        <a:xfrm>
          <a:off x="14592300" y="184768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5806</xdr:rowOff>
    </xdr:from>
    <xdr:to>
      <xdr:col>72</xdr:col>
      <xdr:colOff>38100</xdr:colOff>
      <xdr:row>108</xdr:row>
      <xdr:rowOff>107406</xdr:rowOff>
    </xdr:to>
    <xdr:sp macro="" textlink="">
      <xdr:nvSpPr>
        <xdr:cNvPr id="886" name="楕円 885">
          <a:extLst>
            <a:ext uri="{FF2B5EF4-FFF2-40B4-BE49-F238E27FC236}">
              <a16:creationId xmlns:a16="http://schemas.microsoft.com/office/drawing/2014/main" id="{99932464-ACEA-4DF9-8AB7-89C5438AF9D4}"/>
            </a:ext>
          </a:extLst>
        </xdr:cNvPr>
        <xdr:cNvSpPr/>
      </xdr:nvSpPr>
      <xdr:spPr>
        <a:xfrm>
          <a:off x="1365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108</xdr:row>
      <xdr:rowOff>56606</xdr:rowOff>
    </xdr:to>
    <xdr:cxnSp macro="">
      <xdr:nvCxnSpPr>
        <xdr:cNvPr id="887" name="直線コネクタ 886">
          <a:extLst>
            <a:ext uri="{FF2B5EF4-FFF2-40B4-BE49-F238E27FC236}">
              <a16:creationId xmlns:a16="http://schemas.microsoft.com/office/drawing/2014/main" id="{2BA52825-1869-46EA-BA36-0ABBFD44CE23}"/>
            </a:ext>
          </a:extLst>
        </xdr:cNvPr>
        <xdr:cNvCxnSpPr/>
      </xdr:nvCxnSpPr>
      <xdr:spPr>
        <a:xfrm flipV="1">
          <a:off x="13703300" y="1847686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888" name="楕円 887">
          <a:extLst>
            <a:ext uri="{FF2B5EF4-FFF2-40B4-BE49-F238E27FC236}">
              <a16:creationId xmlns:a16="http://schemas.microsoft.com/office/drawing/2014/main" id="{0C2D9D20-DB30-43ED-90DD-45F586E0D342}"/>
            </a:ext>
          </a:extLst>
        </xdr:cNvPr>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56606</xdr:rowOff>
    </xdr:to>
    <xdr:cxnSp macro="">
      <xdr:nvCxnSpPr>
        <xdr:cNvPr id="889" name="直線コネクタ 888">
          <a:extLst>
            <a:ext uri="{FF2B5EF4-FFF2-40B4-BE49-F238E27FC236}">
              <a16:creationId xmlns:a16="http://schemas.microsoft.com/office/drawing/2014/main" id="{64AAF179-4630-4976-BC89-43B7F0288F24}"/>
            </a:ext>
          </a:extLst>
        </xdr:cNvPr>
        <xdr:cNvCxnSpPr/>
      </xdr:nvCxnSpPr>
      <xdr:spPr>
        <a:xfrm>
          <a:off x="12814300" y="185438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C9DD5441-6BD8-4433-874A-A7861BD8D5C5}"/>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4425D7FD-68FF-4606-82DE-F569835C035C}"/>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31429479-5D41-437C-9786-81D22110C977}"/>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0A353357-5C89-4155-9D5C-58A2198544B4}"/>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894" name="n_1mainValue【庁舎】&#10;有形固定資産減価償却率">
          <a:extLst>
            <a:ext uri="{FF2B5EF4-FFF2-40B4-BE49-F238E27FC236}">
              <a16:creationId xmlns:a16="http://schemas.microsoft.com/office/drawing/2014/main" id="{27B5567D-6E06-4933-AF8A-68EC404A6F71}"/>
            </a:ext>
          </a:extLst>
        </xdr:cNvPr>
        <xdr:cNvSpPr txBox="1"/>
      </xdr:nvSpPr>
      <xdr:spPr>
        <a:xfrm>
          <a:off x="15266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895" name="n_2mainValue【庁舎】&#10;有形固定資産減価償却率">
          <a:extLst>
            <a:ext uri="{FF2B5EF4-FFF2-40B4-BE49-F238E27FC236}">
              <a16:creationId xmlns:a16="http://schemas.microsoft.com/office/drawing/2014/main" id="{BFA43101-ED9C-4ABD-8C72-3FD052BCF3B7}"/>
            </a:ext>
          </a:extLst>
        </xdr:cNvPr>
        <xdr:cNvSpPr txBox="1"/>
      </xdr:nvSpPr>
      <xdr:spPr>
        <a:xfrm>
          <a:off x="14389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98533</xdr:rowOff>
    </xdr:from>
    <xdr:ext cx="405111" cy="259045"/>
    <xdr:sp macro="" textlink="">
      <xdr:nvSpPr>
        <xdr:cNvPr id="896" name="n_3mainValue【庁舎】&#10;有形固定資産減価償却率">
          <a:extLst>
            <a:ext uri="{FF2B5EF4-FFF2-40B4-BE49-F238E27FC236}">
              <a16:creationId xmlns:a16="http://schemas.microsoft.com/office/drawing/2014/main" id="{1D0B6A96-42C4-43FA-BE59-0EEF48D89DAE}"/>
            </a:ext>
          </a:extLst>
        </xdr:cNvPr>
        <xdr:cNvSpPr txBox="1"/>
      </xdr:nvSpPr>
      <xdr:spPr>
        <a:xfrm>
          <a:off x="13500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897" name="n_4mainValue【庁舎】&#10;有形固定資産減価償却率">
          <a:extLst>
            <a:ext uri="{FF2B5EF4-FFF2-40B4-BE49-F238E27FC236}">
              <a16:creationId xmlns:a16="http://schemas.microsoft.com/office/drawing/2014/main" id="{AA842586-5C7D-4CAD-BCD8-8CAFCC1EB47B}"/>
            </a:ext>
          </a:extLst>
        </xdr:cNvPr>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C4026033-8B3E-469B-8AC2-F897F4CC0E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7171BD50-5304-45DB-AE84-A7094A1249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408445ED-A054-496D-B0EC-F5273FF4D2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108B4949-04DB-4787-B46F-8FDA2F540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0CCB70A-606C-4545-AFA6-7776986E7F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B699B93-C6A2-4EF2-89BA-A2BC55EB1E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4732261-0BBC-4A28-BFB8-7C37614A95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23BDB8F-FB26-49AE-8B50-1AA7759EAC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A24B243-30F9-4018-96F8-755257F36B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36D9666D-C000-4EEB-9B25-00DBA779E4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C7DB861E-DBB2-44F1-B267-5411986A6D4A}"/>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42CC05FD-ED06-4032-BD94-ECDCEE6EEAE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7A41724-ED76-46A1-9440-58F19FCA1BC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70FE1BB4-1619-4FA1-A03B-BB88F7815E0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DE6668E1-26F9-4F21-9272-313EB14892B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FC57DB00-5081-44B9-B101-E67B84AFB7A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AF4B63B3-21BC-470A-B74B-15C1E43FE3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9092A15-91CF-412E-ACB7-8E5E12E4371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A5429A75-8641-4A88-B532-FF66CF4188A2}"/>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A4DE2652-5C62-462E-9F83-33EE7FFAD49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8C4D46D2-034C-46DC-BDF0-B0F500A5FE9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D8A72926-09F5-4965-9EF1-3FA790462B3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788D5532-528B-438E-BD21-6AB9ECB3B7F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51693CCD-2113-4E2F-919E-7E109943704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F272694-D04C-4DC8-8B5A-E75DEAFFEE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2AAD48FD-51A5-4ED3-8042-9ABA7DE4DE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721595C-C50D-4A77-A8AF-04727A9A46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73BC377F-2F13-4B91-A6E2-7ABC25A66EEE}"/>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236AAF31-7BFC-4F06-95A5-EF98789E5838}"/>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A1E06DFB-ED11-4831-B570-F4297C16EF0D}"/>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B329674A-7008-4767-8283-EFC2FDC30919}"/>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250ABDF7-41B1-4EBD-914F-036CF16C78B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37B7CCA7-4CA9-40A4-A2B0-DB24E84B67A9}"/>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C6BA607-B798-4B64-82E0-24AACEF1E1C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D6D0BEA3-1A51-45D6-958A-B6E6A509A1D2}"/>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28F6815C-8C65-46D8-AA0A-BC7289C63742}"/>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DDF134E5-6DA8-4F97-8DDF-7E5E5E5D2A5F}"/>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5DB10ED1-913E-494C-9A43-1F94B3C98FD1}"/>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FF7B6A6-A5F3-408A-B482-6C628A5105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9ED9E38-0C77-4419-B004-9F7EB0D3FA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A6FC42F-4E0A-4355-9657-3D6EC19069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A956607-DB0D-4E40-9F2E-12F7505584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70FCD7E0-06E7-44DB-8BAA-2CAAB882D0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941" name="楕円 940">
          <a:extLst>
            <a:ext uri="{FF2B5EF4-FFF2-40B4-BE49-F238E27FC236}">
              <a16:creationId xmlns:a16="http://schemas.microsoft.com/office/drawing/2014/main" id="{88942FEB-D8AD-4B1B-A6EF-70C1477D5763}"/>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942" name="【庁舎】&#10;一人当たり面積該当値テキスト">
          <a:extLst>
            <a:ext uri="{FF2B5EF4-FFF2-40B4-BE49-F238E27FC236}">
              <a16:creationId xmlns:a16="http://schemas.microsoft.com/office/drawing/2014/main" id="{316EB4E5-0D04-45AA-9F79-3CBCDA422F59}"/>
            </a:ext>
          </a:extLst>
        </xdr:cNvPr>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943" name="楕円 942">
          <a:extLst>
            <a:ext uri="{FF2B5EF4-FFF2-40B4-BE49-F238E27FC236}">
              <a16:creationId xmlns:a16="http://schemas.microsoft.com/office/drawing/2014/main" id="{B84AAA9E-942A-4B9F-A5F4-E043CA0F4E78}"/>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99061</xdr:rowOff>
    </xdr:to>
    <xdr:cxnSp macro="">
      <xdr:nvCxnSpPr>
        <xdr:cNvPr id="944" name="直線コネクタ 943">
          <a:extLst>
            <a:ext uri="{FF2B5EF4-FFF2-40B4-BE49-F238E27FC236}">
              <a16:creationId xmlns:a16="http://schemas.microsoft.com/office/drawing/2014/main" id="{C129EEFD-748C-4A05-BAA9-6760D75BB5F5}"/>
            </a:ext>
          </a:extLst>
        </xdr:cNvPr>
        <xdr:cNvCxnSpPr/>
      </xdr:nvCxnSpPr>
      <xdr:spPr>
        <a:xfrm>
          <a:off x="21323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945" name="楕円 944">
          <a:extLst>
            <a:ext uri="{FF2B5EF4-FFF2-40B4-BE49-F238E27FC236}">
              <a16:creationId xmlns:a16="http://schemas.microsoft.com/office/drawing/2014/main" id="{6E068541-34D0-487F-B31E-FADCEC97535B}"/>
            </a:ext>
          </a:extLst>
        </xdr:cNvPr>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104775</xdr:rowOff>
    </xdr:to>
    <xdr:cxnSp macro="">
      <xdr:nvCxnSpPr>
        <xdr:cNvPr id="946" name="直線コネクタ 945">
          <a:extLst>
            <a:ext uri="{FF2B5EF4-FFF2-40B4-BE49-F238E27FC236}">
              <a16:creationId xmlns:a16="http://schemas.microsoft.com/office/drawing/2014/main" id="{0C77E2BC-0361-4B15-A974-1C0745F9DC00}"/>
            </a:ext>
          </a:extLst>
        </xdr:cNvPr>
        <xdr:cNvCxnSpPr/>
      </xdr:nvCxnSpPr>
      <xdr:spPr>
        <a:xfrm flipV="1">
          <a:off x="20434300" y="184442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56832</xdr:rowOff>
    </xdr:from>
    <xdr:to>
      <xdr:col>102</xdr:col>
      <xdr:colOff>165100</xdr:colOff>
      <xdr:row>107</xdr:row>
      <xdr:rowOff>158432</xdr:rowOff>
    </xdr:to>
    <xdr:sp macro="" textlink="">
      <xdr:nvSpPr>
        <xdr:cNvPr id="947" name="楕円 946">
          <a:extLst>
            <a:ext uri="{FF2B5EF4-FFF2-40B4-BE49-F238E27FC236}">
              <a16:creationId xmlns:a16="http://schemas.microsoft.com/office/drawing/2014/main" id="{AA41E8B1-A15A-4246-9DA5-47F86D16A9CF}"/>
            </a:ext>
          </a:extLst>
        </xdr:cNvPr>
        <xdr:cNvSpPr/>
      </xdr:nvSpPr>
      <xdr:spPr>
        <a:xfrm>
          <a:off x="19494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104775</xdr:rowOff>
    </xdr:from>
    <xdr:to>
      <xdr:col>107</xdr:col>
      <xdr:colOff>50800</xdr:colOff>
      <xdr:row>107</xdr:row>
      <xdr:rowOff>107632</xdr:rowOff>
    </xdr:to>
    <xdr:cxnSp macro="">
      <xdr:nvCxnSpPr>
        <xdr:cNvPr id="948" name="直線コネクタ 947">
          <a:extLst>
            <a:ext uri="{FF2B5EF4-FFF2-40B4-BE49-F238E27FC236}">
              <a16:creationId xmlns:a16="http://schemas.microsoft.com/office/drawing/2014/main" id="{2E92C184-D062-45E8-98EA-3EA275CF42BA}"/>
            </a:ext>
          </a:extLst>
        </xdr:cNvPr>
        <xdr:cNvCxnSpPr/>
      </xdr:nvCxnSpPr>
      <xdr:spPr>
        <a:xfrm flipV="1">
          <a:off x="19545300" y="184499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56832</xdr:rowOff>
    </xdr:from>
    <xdr:to>
      <xdr:col>98</xdr:col>
      <xdr:colOff>38100</xdr:colOff>
      <xdr:row>107</xdr:row>
      <xdr:rowOff>158432</xdr:rowOff>
    </xdr:to>
    <xdr:sp macro="" textlink="">
      <xdr:nvSpPr>
        <xdr:cNvPr id="949" name="楕円 948">
          <a:extLst>
            <a:ext uri="{FF2B5EF4-FFF2-40B4-BE49-F238E27FC236}">
              <a16:creationId xmlns:a16="http://schemas.microsoft.com/office/drawing/2014/main" id="{EB1BDA06-14CF-40B2-BB82-024EC348266C}"/>
            </a:ext>
          </a:extLst>
        </xdr:cNvPr>
        <xdr:cNvSpPr/>
      </xdr:nvSpPr>
      <xdr:spPr>
        <a:xfrm>
          <a:off x="18605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107632</xdr:rowOff>
    </xdr:from>
    <xdr:to>
      <xdr:col>102</xdr:col>
      <xdr:colOff>114300</xdr:colOff>
      <xdr:row>107</xdr:row>
      <xdr:rowOff>107632</xdr:rowOff>
    </xdr:to>
    <xdr:cxnSp macro="">
      <xdr:nvCxnSpPr>
        <xdr:cNvPr id="950" name="直線コネクタ 949">
          <a:extLst>
            <a:ext uri="{FF2B5EF4-FFF2-40B4-BE49-F238E27FC236}">
              <a16:creationId xmlns:a16="http://schemas.microsoft.com/office/drawing/2014/main" id="{5BC2B648-2251-4D6E-8B1A-A89389514643}"/>
            </a:ext>
          </a:extLst>
        </xdr:cNvPr>
        <xdr:cNvCxnSpPr/>
      </xdr:nvCxnSpPr>
      <xdr:spPr>
        <a:xfrm>
          <a:off x="18656300" y="1845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4510047F-9E6A-450F-90A8-FCA4EC54DF0C}"/>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AD27E427-9A79-4C64-AEE7-480E58701719}"/>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4C45981C-4DFE-4A56-AFC3-1A6E08643DB1}"/>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558ECB00-0D35-4CE5-A10D-D88ABAE3430D}"/>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955" name="n_1mainValue【庁舎】&#10;一人当たり面積">
          <a:extLst>
            <a:ext uri="{FF2B5EF4-FFF2-40B4-BE49-F238E27FC236}">
              <a16:creationId xmlns:a16="http://schemas.microsoft.com/office/drawing/2014/main" id="{B3A3ED1D-F781-408E-A495-44D7875D81AB}"/>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956" name="n_2mainValue【庁舎】&#10;一人当たり面積">
          <a:extLst>
            <a:ext uri="{FF2B5EF4-FFF2-40B4-BE49-F238E27FC236}">
              <a16:creationId xmlns:a16="http://schemas.microsoft.com/office/drawing/2014/main" id="{60E34AB0-0C83-4C6C-AFA2-7AF3BBF38EC9}"/>
            </a:ext>
          </a:extLst>
        </xdr:cNvPr>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149559</xdr:rowOff>
    </xdr:from>
    <xdr:ext cx="469744" cy="259045"/>
    <xdr:sp macro="" textlink="">
      <xdr:nvSpPr>
        <xdr:cNvPr id="957" name="n_3mainValue【庁舎】&#10;一人当たり面積">
          <a:extLst>
            <a:ext uri="{FF2B5EF4-FFF2-40B4-BE49-F238E27FC236}">
              <a16:creationId xmlns:a16="http://schemas.microsoft.com/office/drawing/2014/main" id="{634F10BF-C5C8-4C17-8416-0E331EDF4705}"/>
            </a:ext>
          </a:extLst>
        </xdr:cNvPr>
        <xdr:cNvSpPr txBox="1"/>
      </xdr:nvSpPr>
      <xdr:spPr>
        <a:xfrm>
          <a:off x="193104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149559</xdr:rowOff>
    </xdr:from>
    <xdr:ext cx="469744" cy="259045"/>
    <xdr:sp macro="" textlink="">
      <xdr:nvSpPr>
        <xdr:cNvPr id="958" name="n_4mainValue【庁舎】&#10;一人当たり面積">
          <a:extLst>
            <a:ext uri="{FF2B5EF4-FFF2-40B4-BE49-F238E27FC236}">
              <a16:creationId xmlns:a16="http://schemas.microsoft.com/office/drawing/2014/main" id="{AFBEBFDD-693C-4FFC-9EB0-477543267E4F}"/>
            </a:ext>
          </a:extLst>
        </xdr:cNvPr>
        <xdr:cNvSpPr txBox="1"/>
      </xdr:nvSpPr>
      <xdr:spPr>
        <a:xfrm>
          <a:off x="184214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142132D1-FFB6-40B4-8E07-8924A8A252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B929019F-8750-4377-8C77-16CBEA2D3E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7AD73A11-1BD0-4E06-B008-1AC468AB07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については、主な資産である「総合体育館」は平成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年度に建設された施設であり、法定耐用年数である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年のうち経過年数は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年であること、平成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年度に非構造部材耐震改修工事を実施していることなどから有形資産減価償却率が低くなっている。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については、産業文化会館（昭和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年度建設）や商工センター（昭和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年度建設）といった減価償却が進んでいる施設があり類似団体よりも高い指標での推移となっているものの、男女共同参画センター（平成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年度建設）や教育文化センター（平成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年度建設）などの比較的新しい施設があることなどから、他の有形固定資産減価償却率と比較すると低い数値となっている。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今後も比率の推移等を踏まえながら、公共施設等総合管理計画に基づき施設の統廃合、集約化、複合化、計画的な修繕を実施していく。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election activeCell="BE36" sqref="BE36:BF36"/>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32304803</v>
      </c>
      <c r="BO4" s="384"/>
      <c r="BP4" s="384"/>
      <c r="BQ4" s="384"/>
      <c r="BR4" s="384"/>
      <c r="BS4" s="384"/>
      <c r="BT4" s="384"/>
      <c r="BU4" s="385"/>
      <c r="BV4" s="383">
        <v>31809787</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15.5</v>
      </c>
      <c r="CU4" s="390"/>
      <c r="CV4" s="390"/>
      <c r="CW4" s="390"/>
      <c r="CX4" s="390"/>
      <c r="CY4" s="390"/>
      <c r="CZ4" s="390"/>
      <c r="DA4" s="391"/>
      <c r="DB4" s="389">
        <v>15.8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29405151</v>
      </c>
      <c r="BO5" s="421"/>
      <c r="BP5" s="421"/>
      <c r="BQ5" s="421"/>
      <c r="BR5" s="421"/>
      <c r="BS5" s="421"/>
      <c r="BT5" s="421"/>
      <c r="BU5" s="422"/>
      <c r="BV5" s="420">
        <v>28580969</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90.1</v>
      </c>
      <c r="CU5" s="418"/>
      <c r="CV5" s="418"/>
      <c r="CW5" s="418"/>
      <c r="CX5" s="418"/>
      <c r="CY5" s="418"/>
      <c r="CZ5" s="418"/>
      <c r="DA5" s="419"/>
      <c r="DB5" s="417">
        <v>85.5</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2899652</v>
      </c>
      <c r="BO6" s="421"/>
      <c r="BP6" s="421"/>
      <c r="BQ6" s="421"/>
      <c r="BR6" s="421"/>
      <c r="BS6" s="421"/>
      <c r="BT6" s="421"/>
      <c r="BU6" s="422"/>
      <c r="BV6" s="420">
        <v>3228818</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92.1</v>
      </c>
      <c r="CU6" s="458"/>
      <c r="CV6" s="458"/>
      <c r="CW6" s="458"/>
      <c r="CX6" s="458"/>
      <c r="CY6" s="458"/>
      <c r="CZ6" s="458"/>
      <c r="DA6" s="459"/>
      <c r="DB6" s="457">
        <v>92.2</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154322</v>
      </c>
      <c r="BO7" s="421"/>
      <c r="BP7" s="421"/>
      <c r="BQ7" s="421"/>
      <c r="BR7" s="421"/>
      <c r="BS7" s="421"/>
      <c r="BT7" s="421"/>
      <c r="BU7" s="422"/>
      <c r="BV7" s="420">
        <v>370252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17712141</v>
      </c>
      <c r="CU7" s="421"/>
      <c r="CV7" s="421"/>
      <c r="CW7" s="421"/>
      <c r="CX7" s="421"/>
      <c r="CY7" s="421"/>
      <c r="CZ7" s="421"/>
      <c r="DA7" s="422"/>
      <c r="DB7" s="420">
        <v>18142658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95</v>
      </c>
      <c r="AV8" s="453"/>
      <c r="AW8" s="453"/>
      <c r="AX8" s="453"/>
      <c r="AY8" s="454" t="s">
        <v>111</v>
      </c>
      <c r="AZ8" s="455"/>
      <c r="BA8" s="455"/>
      <c r="BB8" s="455"/>
      <c r="BC8" s="455"/>
      <c r="BD8" s="455"/>
      <c r="BE8" s="455"/>
      <c r="BF8" s="455"/>
      <c r="BG8" s="455"/>
      <c r="BH8" s="455"/>
      <c r="BI8" s="455"/>
      <c r="BJ8" s="455"/>
      <c r="BK8" s="455"/>
      <c r="BL8" s="455"/>
      <c r="BM8" s="456"/>
      <c r="BN8" s="420">
        <v>2745330</v>
      </c>
      <c r="BO8" s="421"/>
      <c r="BP8" s="421"/>
      <c r="BQ8" s="421"/>
      <c r="BR8" s="421"/>
      <c r="BS8" s="421"/>
      <c r="BT8" s="421"/>
      <c r="BU8" s="422"/>
      <c r="BV8" s="420">
        <v>2858566</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0.68</v>
      </c>
      <c r="CU8" s="461"/>
      <c r="CV8" s="461"/>
      <c r="CW8" s="461"/>
      <c r="CX8" s="461"/>
      <c r="CY8" s="461"/>
      <c r="CZ8" s="461"/>
      <c r="DA8" s="462"/>
      <c r="DB8" s="460">
        <v>0.69</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78617</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95</v>
      </c>
      <c r="AV9" s="453"/>
      <c r="AW9" s="453"/>
      <c r="AX9" s="453"/>
      <c r="AY9" s="454" t="s">
        <v>117</v>
      </c>
      <c r="AZ9" s="455"/>
      <c r="BA9" s="455"/>
      <c r="BB9" s="455"/>
      <c r="BC9" s="455"/>
      <c r="BD9" s="455"/>
      <c r="BE9" s="455"/>
      <c r="BF9" s="455"/>
      <c r="BG9" s="455"/>
      <c r="BH9" s="455"/>
      <c r="BI9" s="455"/>
      <c r="BJ9" s="455"/>
      <c r="BK9" s="455"/>
      <c r="BL9" s="455"/>
      <c r="BM9" s="456"/>
      <c r="BN9" s="420">
        <v>-113236</v>
      </c>
      <c r="BO9" s="421"/>
      <c r="BP9" s="421"/>
      <c r="BQ9" s="421"/>
      <c r="BR9" s="421"/>
      <c r="BS9" s="421"/>
      <c r="BT9" s="421"/>
      <c r="BU9" s="422"/>
      <c r="BV9" s="420">
        <v>1373553</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11.3</v>
      </c>
      <c r="CU9" s="418"/>
      <c r="CV9" s="418"/>
      <c r="CW9" s="418"/>
      <c r="CX9" s="418"/>
      <c r="CY9" s="418"/>
      <c r="CZ9" s="418"/>
      <c r="DA9" s="419"/>
      <c r="DB9" s="417">
        <v>12.1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82113</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95</v>
      </c>
      <c r="AV10" s="453"/>
      <c r="AW10" s="453"/>
      <c r="AX10" s="453"/>
      <c r="AY10" s="454" t="s">
        <v>121</v>
      </c>
      <c r="AZ10" s="455"/>
      <c r="BA10" s="455"/>
      <c r="BB10" s="455"/>
      <c r="BC10" s="455"/>
      <c r="BD10" s="455"/>
      <c r="BE10" s="455"/>
      <c r="BF10" s="455"/>
      <c r="BG10" s="455"/>
      <c r="BH10" s="455"/>
      <c r="BI10" s="455"/>
      <c r="BJ10" s="455"/>
      <c r="BK10" s="455"/>
      <c r="BL10" s="455"/>
      <c r="BM10" s="456"/>
      <c r="BN10" s="420">
        <v>153071</v>
      </c>
      <c r="BO10" s="421"/>
      <c r="BP10" s="421"/>
      <c r="BQ10" s="421"/>
      <c r="BR10" s="421"/>
      <c r="BS10" s="421"/>
      <c r="BT10" s="421"/>
      <c r="BU10" s="422"/>
      <c r="BV10" s="420">
        <v>202786</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126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78741</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103</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76875</v>
      </c>
      <c r="S13" s="505"/>
      <c r="T13" s="505"/>
      <c r="U13" s="505"/>
      <c r="V13" s="506"/>
      <c r="W13" s="436" t="s">
        <v>140</v>
      </c>
      <c r="X13" s="437"/>
      <c r="Y13" s="437"/>
      <c r="Z13" s="437"/>
      <c r="AA13" s="437"/>
      <c r="AB13" s="427"/>
      <c r="AC13" s="471">
        <v>982</v>
      </c>
      <c r="AD13" s="472"/>
      <c r="AE13" s="472"/>
      <c r="AF13" s="472"/>
      <c r="AG13" s="514"/>
      <c r="AH13" s="471">
        <v>1176</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39835</v>
      </c>
      <c r="BO13" s="421"/>
      <c r="BP13" s="421"/>
      <c r="BQ13" s="421"/>
      <c r="BR13" s="421"/>
      <c r="BS13" s="421"/>
      <c r="BT13" s="421"/>
      <c r="BU13" s="422"/>
      <c r="BV13" s="420">
        <v>1576339</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2.7</v>
      </c>
      <c r="CU13" s="418"/>
      <c r="CV13" s="418"/>
      <c r="CW13" s="418"/>
      <c r="CX13" s="418"/>
      <c r="CY13" s="418"/>
      <c r="CZ13" s="418"/>
      <c r="DA13" s="419"/>
      <c r="DB13" s="417">
        <v>3.2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79324</v>
      </c>
      <c r="S14" s="505"/>
      <c r="T14" s="505"/>
      <c r="U14" s="505"/>
      <c r="V14" s="506"/>
      <c r="W14" s="410"/>
      <c r="X14" s="411"/>
      <c r="Y14" s="411"/>
      <c r="Z14" s="411"/>
      <c r="AA14" s="411"/>
      <c r="AB14" s="400"/>
      <c r="AC14" s="507">
        <v>2.7</v>
      </c>
      <c r="AD14" s="508"/>
      <c r="AE14" s="508"/>
      <c r="AF14" s="508"/>
      <c r="AG14" s="509"/>
      <c r="AH14" s="507">
        <v>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138</v>
      </c>
      <c r="CU14" s="519"/>
      <c r="CV14" s="519"/>
      <c r="CW14" s="519"/>
      <c r="CX14" s="519"/>
      <c r="CY14" s="519"/>
      <c r="CZ14" s="519"/>
      <c r="DA14" s="520"/>
      <c r="DB14" s="518" t="s">
        <v>130</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147</v>
      </c>
      <c r="N15" s="512"/>
      <c r="O15" s="512"/>
      <c r="P15" s="512"/>
      <c r="Q15" s="513"/>
      <c r="R15" s="504">
        <v>77601</v>
      </c>
      <c r="S15" s="505"/>
      <c r="T15" s="505"/>
      <c r="U15" s="505"/>
      <c r="V15" s="506"/>
      <c r="W15" s="436" t="s">
        <v>148</v>
      </c>
      <c r="X15" s="437"/>
      <c r="Y15" s="437"/>
      <c r="Z15" s="437"/>
      <c r="AA15" s="437"/>
      <c r="AB15" s="427"/>
      <c r="AC15" s="471">
        <v>11408</v>
      </c>
      <c r="AD15" s="472"/>
      <c r="AE15" s="472"/>
      <c r="AF15" s="472"/>
      <c r="AG15" s="514"/>
      <c r="AH15" s="471">
        <v>12268</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9722823</v>
      </c>
      <c r="BO15" s="384"/>
      <c r="BP15" s="384"/>
      <c r="BQ15" s="384"/>
      <c r="BR15" s="384"/>
      <c r="BS15" s="384"/>
      <c r="BT15" s="384"/>
      <c r="BU15" s="385"/>
      <c r="BV15" s="383">
        <v>9417201</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30.9</v>
      </c>
      <c r="AD16" s="508"/>
      <c r="AE16" s="508"/>
      <c r="AF16" s="508"/>
      <c r="AG16" s="509"/>
      <c r="AH16" s="507">
        <v>31.7</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14769493</v>
      </c>
      <c r="BO16" s="421"/>
      <c r="BP16" s="421"/>
      <c r="BQ16" s="421"/>
      <c r="BR16" s="421"/>
      <c r="BS16" s="421"/>
      <c r="BT16" s="421"/>
      <c r="BU16" s="422"/>
      <c r="BV16" s="420">
        <v>14309892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24569</v>
      </c>
      <c r="AD17" s="472"/>
      <c r="AE17" s="472"/>
      <c r="AF17" s="472"/>
      <c r="AG17" s="514"/>
      <c r="AH17" s="471">
        <v>25293</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12271122</v>
      </c>
      <c r="BO17" s="421"/>
      <c r="BP17" s="421"/>
      <c r="BQ17" s="421"/>
      <c r="BR17" s="421"/>
      <c r="BS17" s="421"/>
      <c r="BT17" s="421"/>
      <c r="BU17" s="422"/>
      <c r="BV17" s="420">
        <v>11871264</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67.489999999999995</v>
      </c>
      <c r="M18" s="544"/>
      <c r="N18" s="544"/>
      <c r="O18" s="544"/>
      <c r="P18" s="544"/>
      <c r="Q18" s="544"/>
      <c r="R18" s="545"/>
      <c r="S18" s="545"/>
      <c r="T18" s="545"/>
      <c r="U18" s="545"/>
      <c r="V18" s="546"/>
      <c r="W18" s="438"/>
      <c r="X18" s="439"/>
      <c r="Y18" s="439"/>
      <c r="Z18" s="439"/>
      <c r="AA18" s="439"/>
      <c r="AB18" s="430"/>
      <c r="AC18" s="547">
        <v>66.5</v>
      </c>
      <c r="AD18" s="548"/>
      <c r="AE18" s="548"/>
      <c r="AF18" s="548"/>
      <c r="AG18" s="549"/>
      <c r="AH18" s="547">
        <v>65.3</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16370843</v>
      </c>
      <c r="BO18" s="421"/>
      <c r="BP18" s="421"/>
      <c r="BQ18" s="421"/>
      <c r="BR18" s="421"/>
      <c r="BS18" s="421"/>
      <c r="BT18" s="421"/>
      <c r="BU18" s="422"/>
      <c r="BV18" s="420">
        <v>16115691</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1165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23479497</v>
      </c>
      <c r="BO19" s="421"/>
      <c r="BP19" s="421"/>
      <c r="BQ19" s="421"/>
      <c r="BR19" s="421"/>
      <c r="BS19" s="421"/>
      <c r="BT19" s="421"/>
      <c r="BU19" s="422"/>
      <c r="BV19" s="420">
        <v>22377054</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31876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21680375</v>
      </c>
      <c r="BO22" s="384"/>
      <c r="BP22" s="384"/>
      <c r="BQ22" s="384"/>
      <c r="BR22" s="384"/>
      <c r="BS22" s="384"/>
      <c r="BT22" s="384"/>
      <c r="BU22" s="385"/>
      <c r="BV22" s="383">
        <v>23278260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14802726</v>
      </c>
      <c r="BO23" s="421"/>
      <c r="BP23" s="421"/>
      <c r="BQ23" s="421"/>
      <c r="BR23" s="421"/>
      <c r="BS23" s="421"/>
      <c r="BT23" s="421"/>
      <c r="BU23" s="422"/>
      <c r="BV23" s="420">
        <v>15480412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4665</v>
      </c>
      <c r="R24" s="472"/>
      <c r="S24" s="472"/>
      <c r="T24" s="472"/>
      <c r="U24" s="472"/>
      <c r="V24" s="514"/>
      <c r="W24" s="566"/>
      <c r="X24" s="567"/>
      <c r="Y24" s="568"/>
      <c r="Z24" s="470" t="s">
        <v>173</v>
      </c>
      <c r="AA24" s="450"/>
      <c r="AB24" s="450"/>
      <c r="AC24" s="450"/>
      <c r="AD24" s="450"/>
      <c r="AE24" s="450"/>
      <c r="AF24" s="450"/>
      <c r="AG24" s="451"/>
      <c r="AH24" s="471">
        <v>492</v>
      </c>
      <c r="AI24" s="472"/>
      <c r="AJ24" s="472"/>
      <c r="AK24" s="472"/>
      <c r="AL24" s="514"/>
      <c r="AM24" s="471">
        <v>1540944</v>
      </c>
      <c r="AN24" s="472"/>
      <c r="AO24" s="472"/>
      <c r="AP24" s="472"/>
      <c r="AQ24" s="472"/>
      <c r="AR24" s="514"/>
      <c r="AS24" s="471">
        <v>3132</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7356758</v>
      </c>
      <c r="BO24" s="421"/>
      <c r="BP24" s="421"/>
      <c r="BQ24" s="421"/>
      <c r="BR24" s="421"/>
      <c r="BS24" s="421"/>
      <c r="BT24" s="421"/>
      <c r="BU24" s="422"/>
      <c r="BV24" s="420">
        <v>8069002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1</v>
      </c>
      <c r="M25" s="472"/>
      <c r="N25" s="472"/>
      <c r="O25" s="472"/>
      <c r="P25" s="514"/>
      <c r="Q25" s="471">
        <v>7800</v>
      </c>
      <c r="R25" s="472"/>
      <c r="S25" s="472"/>
      <c r="T25" s="472"/>
      <c r="U25" s="472"/>
      <c r="V25" s="514"/>
      <c r="W25" s="566"/>
      <c r="X25" s="567"/>
      <c r="Y25" s="568"/>
      <c r="Z25" s="470" t="s">
        <v>176</v>
      </c>
      <c r="AA25" s="450"/>
      <c r="AB25" s="450"/>
      <c r="AC25" s="450"/>
      <c r="AD25" s="450"/>
      <c r="AE25" s="450"/>
      <c r="AF25" s="450"/>
      <c r="AG25" s="451"/>
      <c r="AH25" s="471">
        <v>101</v>
      </c>
      <c r="AI25" s="472"/>
      <c r="AJ25" s="472"/>
      <c r="AK25" s="472"/>
      <c r="AL25" s="514"/>
      <c r="AM25" s="471">
        <v>306232</v>
      </c>
      <c r="AN25" s="472"/>
      <c r="AO25" s="472"/>
      <c r="AP25" s="472"/>
      <c r="AQ25" s="472"/>
      <c r="AR25" s="514"/>
      <c r="AS25" s="471">
        <v>3032</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3828017</v>
      </c>
      <c r="BO25" s="384"/>
      <c r="BP25" s="384"/>
      <c r="BQ25" s="384"/>
      <c r="BR25" s="384"/>
      <c r="BS25" s="384"/>
      <c r="BT25" s="384"/>
      <c r="BU25" s="385"/>
      <c r="BV25" s="383">
        <v>287080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7020</v>
      </c>
      <c r="R26" s="472"/>
      <c r="S26" s="472"/>
      <c r="T26" s="472"/>
      <c r="U26" s="472"/>
      <c r="V26" s="514"/>
      <c r="W26" s="566"/>
      <c r="X26" s="567"/>
      <c r="Y26" s="568"/>
      <c r="Z26" s="470" t="s">
        <v>179</v>
      </c>
      <c r="AA26" s="572"/>
      <c r="AB26" s="572"/>
      <c r="AC26" s="572"/>
      <c r="AD26" s="572"/>
      <c r="AE26" s="572"/>
      <c r="AF26" s="572"/>
      <c r="AG26" s="573"/>
      <c r="AH26" s="471">
        <v>4</v>
      </c>
      <c r="AI26" s="472"/>
      <c r="AJ26" s="472"/>
      <c r="AK26" s="472"/>
      <c r="AL26" s="514"/>
      <c r="AM26" s="471">
        <v>11248</v>
      </c>
      <c r="AN26" s="472"/>
      <c r="AO26" s="472"/>
      <c r="AP26" s="472"/>
      <c r="AQ26" s="472"/>
      <c r="AR26" s="514"/>
      <c r="AS26" s="471">
        <v>2812</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4820</v>
      </c>
      <c r="R27" s="472"/>
      <c r="S27" s="472"/>
      <c r="T27" s="472"/>
      <c r="U27" s="472"/>
      <c r="V27" s="514"/>
      <c r="W27" s="566"/>
      <c r="X27" s="567"/>
      <c r="Y27" s="568"/>
      <c r="Z27" s="470" t="s">
        <v>182</v>
      </c>
      <c r="AA27" s="450"/>
      <c r="AB27" s="450"/>
      <c r="AC27" s="450"/>
      <c r="AD27" s="450"/>
      <c r="AE27" s="450"/>
      <c r="AF27" s="450"/>
      <c r="AG27" s="451"/>
      <c r="AH27" s="471">
        <v>9</v>
      </c>
      <c r="AI27" s="472"/>
      <c r="AJ27" s="472"/>
      <c r="AK27" s="472"/>
      <c r="AL27" s="514"/>
      <c r="AM27" s="471">
        <v>33759</v>
      </c>
      <c r="AN27" s="472"/>
      <c r="AO27" s="472"/>
      <c r="AP27" s="472"/>
      <c r="AQ27" s="472"/>
      <c r="AR27" s="514"/>
      <c r="AS27" s="471">
        <v>3751</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688388</v>
      </c>
      <c r="BO27" s="540"/>
      <c r="BP27" s="540"/>
      <c r="BQ27" s="540"/>
      <c r="BR27" s="540"/>
      <c r="BS27" s="540"/>
      <c r="BT27" s="540"/>
      <c r="BU27" s="541"/>
      <c r="BV27" s="539">
        <v>688343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4290</v>
      </c>
      <c r="R28" s="472"/>
      <c r="S28" s="472"/>
      <c r="T28" s="472"/>
      <c r="U28" s="472"/>
      <c r="V28" s="514"/>
      <c r="W28" s="566"/>
      <c r="X28" s="567"/>
      <c r="Y28" s="568"/>
      <c r="Z28" s="470" t="s">
        <v>185</v>
      </c>
      <c r="AA28" s="450"/>
      <c r="AB28" s="450"/>
      <c r="AC28" s="450"/>
      <c r="AD28" s="450"/>
      <c r="AE28" s="450"/>
      <c r="AF28" s="450"/>
      <c r="AG28" s="451"/>
      <c r="AH28" s="471" t="s">
        <v>138</v>
      </c>
      <c r="AI28" s="472"/>
      <c r="AJ28" s="472"/>
      <c r="AK28" s="472"/>
      <c r="AL28" s="514"/>
      <c r="AM28" s="471" t="s">
        <v>130</v>
      </c>
      <c r="AN28" s="472"/>
      <c r="AO28" s="472"/>
      <c r="AP28" s="472"/>
      <c r="AQ28" s="472"/>
      <c r="AR28" s="514"/>
      <c r="AS28" s="471" t="s">
        <v>138</v>
      </c>
      <c r="AT28" s="472"/>
      <c r="AU28" s="472"/>
      <c r="AV28" s="472"/>
      <c r="AW28" s="472"/>
      <c r="AX28" s="473"/>
      <c r="AY28" s="574" t="s">
        <v>186</v>
      </c>
      <c r="AZ28" s="575"/>
      <c r="BA28" s="575"/>
      <c r="BB28" s="576"/>
      <c r="BC28" s="380" t="s">
        <v>49</v>
      </c>
      <c r="BD28" s="381"/>
      <c r="BE28" s="381"/>
      <c r="BF28" s="381"/>
      <c r="BG28" s="381"/>
      <c r="BH28" s="381"/>
      <c r="BI28" s="381"/>
      <c r="BJ28" s="381"/>
      <c r="BK28" s="381"/>
      <c r="BL28" s="381"/>
      <c r="BM28" s="382"/>
      <c r="BN28" s="383">
        <v>1965906</v>
      </c>
      <c r="BO28" s="384"/>
      <c r="BP28" s="384"/>
      <c r="BQ28" s="384"/>
      <c r="BR28" s="384"/>
      <c r="BS28" s="384"/>
      <c r="BT28" s="384"/>
      <c r="BU28" s="385"/>
      <c r="BV28" s="383">
        <v>1812835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18</v>
      </c>
      <c r="M29" s="472"/>
      <c r="N29" s="472"/>
      <c r="O29" s="472"/>
      <c r="P29" s="514"/>
      <c r="Q29" s="471">
        <v>4070</v>
      </c>
      <c r="R29" s="472"/>
      <c r="S29" s="472"/>
      <c r="T29" s="472"/>
      <c r="U29" s="472"/>
      <c r="V29" s="514"/>
      <c r="W29" s="569"/>
      <c r="X29" s="570"/>
      <c r="Y29" s="571"/>
      <c r="Z29" s="470" t="s">
        <v>188</v>
      </c>
      <c r="AA29" s="450"/>
      <c r="AB29" s="450"/>
      <c r="AC29" s="450"/>
      <c r="AD29" s="450"/>
      <c r="AE29" s="450"/>
      <c r="AF29" s="450"/>
      <c r="AG29" s="451"/>
      <c r="AH29" s="471">
        <v>501</v>
      </c>
      <c r="AI29" s="472"/>
      <c r="AJ29" s="472"/>
      <c r="AK29" s="472"/>
      <c r="AL29" s="514"/>
      <c r="AM29" s="471">
        <v>1574703</v>
      </c>
      <c r="AN29" s="472"/>
      <c r="AO29" s="472"/>
      <c r="AP29" s="472"/>
      <c r="AQ29" s="472"/>
      <c r="AR29" s="514"/>
      <c r="AS29" s="471">
        <v>3143</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528043</v>
      </c>
      <c r="BO29" s="421"/>
      <c r="BP29" s="421"/>
      <c r="BQ29" s="421"/>
      <c r="BR29" s="421"/>
      <c r="BS29" s="421"/>
      <c r="BT29" s="421"/>
      <c r="BU29" s="422"/>
      <c r="BV29" s="420">
        <v>527789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98.4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5668510</v>
      </c>
      <c r="BO30" s="540"/>
      <c r="BP30" s="540"/>
      <c r="BQ30" s="540"/>
      <c r="BR30" s="540"/>
      <c r="BS30" s="540"/>
      <c r="BT30" s="540"/>
      <c r="BU30" s="541"/>
      <c r="BV30" s="539">
        <v>4517267</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197</v>
      </c>
      <c r="AN33" s="444"/>
      <c r="AO33" s="409" t="s">
        <v>201</v>
      </c>
      <c r="AP33" s="409"/>
      <c r="AQ33" s="409"/>
      <c r="AR33" s="409"/>
      <c r="AS33" s="409"/>
      <c r="AT33" s="409"/>
      <c r="AU33" s="409"/>
      <c r="AV33" s="409"/>
      <c r="AW33" s="409"/>
      <c r="AX33" s="409"/>
      <c r="AY33" s="409"/>
      <c r="AZ33" s="409"/>
      <c r="BA33" s="409"/>
      <c r="BB33" s="409"/>
      <c r="BC33" s="409"/>
      <c r="BD33" s="201"/>
      <c r="BE33" s="409" t="s">
        <v>202</v>
      </c>
      <c r="BF33" s="409"/>
      <c r="BG33" s="409" t="s">
        <v>203</v>
      </c>
      <c r="BH33" s="409"/>
      <c r="BI33" s="409"/>
      <c r="BJ33" s="409"/>
      <c r="BK33" s="409"/>
      <c r="BL33" s="409"/>
      <c r="BM33" s="409"/>
      <c r="BN33" s="409"/>
      <c r="BO33" s="409"/>
      <c r="BP33" s="409"/>
      <c r="BQ33" s="409"/>
      <c r="BR33" s="409"/>
      <c r="BS33" s="409"/>
      <c r="BT33" s="409"/>
      <c r="BU33" s="409"/>
      <c r="BV33" s="201"/>
      <c r="BW33" s="444" t="s">
        <v>202</v>
      </c>
      <c r="BX33" s="444"/>
      <c r="BY33" s="409" t="s">
        <v>204</v>
      </c>
      <c r="BZ33" s="409"/>
      <c r="CA33" s="409"/>
      <c r="CB33" s="409"/>
      <c r="CC33" s="409"/>
      <c r="CD33" s="409"/>
      <c r="CE33" s="409"/>
      <c r="CF33" s="409"/>
      <c r="CG33" s="409"/>
      <c r="CH33" s="409"/>
      <c r="CI33" s="409"/>
      <c r="CJ33" s="409"/>
      <c r="CK33" s="409"/>
      <c r="CL33" s="409"/>
      <c r="CM33" s="409"/>
      <c r="CN33" s="200"/>
      <c r="CO33" s="444" t="s">
        <v>197</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国民健康保険事業費特別会計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彩北広域清掃組合</v>
      </c>
      <c r="BZ34" s="611"/>
      <c r="CA34" s="611"/>
      <c r="CB34" s="611"/>
      <c r="CC34" s="611"/>
      <c r="CD34" s="611"/>
      <c r="CE34" s="611"/>
      <c r="CF34" s="611"/>
      <c r="CG34" s="611"/>
      <c r="CH34" s="611"/>
      <c r="CI34" s="611"/>
      <c r="CJ34" s="611"/>
      <c r="CK34" s="611"/>
      <c r="CL34" s="611"/>
      <c r="CM34" s="611"/>
      <c r="CN34" s="175"/>
      <c r="CO34" s="610">
        <f>IF(CQ34="","",MAX(C34:D43,U34:V43,AM34:AN43,BE34:BF43,BW34:BX43)+1)</f>
        <v>14</v>
      </c>
      <c r="CP34" s="610"/>
      <c r="CQ34" s="611" t="str">
        <f>IF('各会計、関係団体の財政状況及び健全化判断比率'!BS7="","",'各会計、関係団体の財政状況及び健全化判断比率'!BS7)</f>
        <v>行田市産業・文化・スポーツいきいき財団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介護保険事業費特別会計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IF('各会計、関係団体の財政状況及び健全化判断比率'!B33="","",'各会計、関係団体の財政状況及び健全化判断比率'!B33)</f>
        <v>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荒川北縁水防事務組合</v>
      </c>
      <c r="BZ35" s="611"/>
      <c r="CA35" s="611"/>
      <c r="CB35" s="611"/>
      <c r="CC35" s="611"/>
      <c r="CD35" s="611"/>
      <c r="CE35" s="611"/>
      <c r="CF35" s="611"/>
      <c r="CG35" s="611"/>
      <c r="CH35" s="611"/>
      <c r="CI35" s="611"/>
      <c r="CJ35" s="611"/>
      <c r="CK35" s="611"/>
      <c r="CL35" s="611"/>
      <c r="CM35" s="611"/>
      <c r="CN35" s="175"/>
      <c r="CO35" s="610">
        <f t="shared" ref="CO35:CO43" si="3">IF(CQ35="","",CO34+1)</f>
        <v>15</v>
      </c>
      <c r="CP35" s="610"/>
      <c r="CQ35" s="611" t="str">
        <f>IF('各会計、関係団体の財政状況及び健全化判断比率'!BS8="","",'各会計、関係団体の財政状況及び健全化判断比率'!BS8)</f>
        <v>行田市中小企業退職金共済会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後期高齢者医療事業費特別会計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彩の国さいたま人づくり広域連合</v>
      </c>
      <c r="BZ36" s="611"/>
      <c r="CA36" s="611"/>
      <c r="CB36" s="611"/>
      <c r="CC36" s="611"/>
      <c r="CD36" s="611"/>
      <c r="CE36" s="611"/>
      <c r="CF36" s="611"/>
      <c r="CG36" s="611"/>
      <c r="CH36" s="611"/>
      <c r="CI36" s="611"/>
      <c r="CJ36" s="611"/>
      <c r="CK36" s="611"/>
      <c r="CL36" s="611"/>
      <c r="CM36" s="611"/>
      <c r="CN36" s="175"/>
      <c r="CO36" s="610">
        <f t="shared" si="3"/>
        <v>16</v>
      </c>
      <c r="CP36" s="610"/>
      <c r="CQ36" s="611" t="str">
        <f>IF('各会計、関係団体の財政状況及び健全化判断比率'!BS9="","",'各会計、関係団体の財政状況及び健全化判断比率'!BS9)</f>
        <v>行田市土地開発公社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交通災害共済事業費特別会計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行田羽生資源環境組合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埼玉県後期高齢者医療広域連合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埼玉県後期高齢者医療広域連合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z2dfA+e7efSpUgbOcqv9uXuB+uKjZbP0NGA4q5/BjYZxevrivmWS7UvGqpPzqoOAv/UF7ZFYfZFQ4zDnIcsN9Q==" saltValue="RIh8QYlrZB69zdfhK3F5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Z36" sqref="AZ36:BF36"/>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229</v>
      </c>
      <c r="C5" s="623"/>
      <c r="D5" s="623"/>
      <c r="E5" s="623"/>
      <c r="F5" s="623"/>
      <c r="G5" s="623"/>
      <c r="H5" s="623"/>
      <c r="I5" s="623"/>
      <c r="J5" s="623"/>
      <c r="K5" s="623"/>
      <c r="L5" s="623"/>
      <c r="M5" s="623"/>
      <c r="N5" s="623"/>
      <c r="O5" s="623"/>
      <c r="P5" s="623"/>
      <c r="Q5" s="624"/>
      <c r="R5" s="625">
        <v>10567331</v>
      </c>
      <c r="S5" s="626"/>
      <c r="T5" s="626"/>
      <c r="U5" s="626"/>
      <c r="V5" s="626"/>
      <c r="W5" s="626"/>
      <c r="X5" s="626"/>
      <c r="Y5" s="627"/>
      <c r="Z5" s="628">
        <v>32.700000000000003</v>
      </c>
      <c r="AA5" s="628"/>
      <c r="AB5" s="628"/>
      <c r="AC5" s="628"/>
      <c r="AD5" s="629">
        <v>9959079</v>
      </c>
      <c r="AE5" s="629"/>
      <c r="AF5" s="629"/>
      <c r="AG5" s="629"/>
      <c r="AH5" s="629"/>
      <c r="AI5" s="629"/>
      <c r="AJ5" s="629"/>
      <c r="AK5" s="629"/>
      <c r="AL5" s="630">
        <v>56</v>
      </c>
      <c r="AM5" s="631"/>
      <c r="AN5" s="631"/>
      <c r="AO5" s="632"/>
      <c r="AP5" s="622" t="s">
        <v>230</v>
      </c>
      <c r="AQ5" s="623"/>
      <c r="AR5" s="623"/>
      <c r="AS5" s="623"/>
      <c r="AT5" s="623"/>
      <c r="AU5" s="623"/>
      <c r="AV5" s="623"/>
      <c r="AW5" s="623"/>
      <c r="AX5" s="623"/>
      <c r="AY5" s="623"/>
      <c r="AZ5" s="623"/>
      <c r="BA5" s="623"/>
      <c r="BB5" s="623"/>
      <c r="BC5" s="623"/>
      <c r="BD5" s="623"/>
      <c r="BE5" s="623"/>
      <c r="BF5" s="624"/>
      <c r="BG5" s="636">
        <v>9956134</v>
      </c>
      <c r="BH5" s="637"/>
      <c r="BI5" s="637"/>
      <c r="BJ5" s="637"/>
      <c r="BK5" s="637"/>
      <c r="BL5" s="637"/>
      <c r="BM5" s="637"/>
      <c r="BN5" s="638"/>
      <c r="BO5" s="639">
        <v>94.2</v>
      </c>
      <c r="BP5" s="639"/>
      <c r="BQ5" s="639"/>
      <c r="BR5" s="639"/>
      <c r="BS5" s="640" t="s">
        <v>138</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297390</v>
      </c>
      <c r="S6" s="637"/>
      <c r="T6" s="637"/>
      <c r="U6" s="637"/>
      <c r="V6" s="637"/>
      <c r="W6" s="637"/>
      <c r="X6" s="637"/>
      <c r="Y6" s="638"/>
      <c r="Z6" s="639">
        <v>0.9</v>
      </c>
      <c r="AA6" s="639"/>
      <c r="AB6" s="639"/>
      <c r="AC6" s="639"/>
      <c r="AD6" s="640">
        <v>297390</v>
      </c>
      <c r="AE6" s="640"/>
      <c r="AF6" s="640"/>
      <c r="AG6" s="640"/>
      <c r="AH6" s="640"/>
      <c r="AI6" s="640"/>
      <c r="AJ6" s="640"/>
      <c r="AK6" s="640"/>
      <c r="AL6" s="641">
        <v>1.7</v>
      </c>
      <c r="AM6" s="642"/>
      <c r="AN6" s="642"/>
      <c r="AO6" s="643"/>
      <c r="AP6" s="633" t="s">
        <v>235</v>
      </c>
      <c r="AQ6" s="634"/>
      <c r="AR6" s="634"/>
      <c r="AS6" s="634"/>
      <c r="AT6" s="634"/>
      <c r="AU6" s="634"/>
      <c r="AV6" s="634"/>
      <c r="AW6" s="634"/>
      <c r="AX6" s="634"/>
      <c r="AY6" s="634"/>
      <c r="AZ6" s="634"/>
      <c r="BA6" s="634"/>
      <c r="BB6" s="634"/>
      <c r="BC6" s="634"/>
      <c r="BD6" s="634"/>
      <c r="BE6" s="634"/>
      <c r="BF6" s="635"/>
      <c r="BG6" s="636">
        <v>9956134</v>
      </c>
      <c r="BH6" s="637"/>
      <c r="BI6" s="637"/>
      <c r="BJ6" s="637"/>
      <c r="BK6" s="637"/>
      <c r="BL6" s="637"/>
      <c r="BM6" s="637"/>
      <c r="BN6" s="638"/>
      <c r="BO6" s="639">
        <v>94.2</v>
      </c>
      <c r="BP6" s="639"/>
      <c r="BQ6" s="639"/>
      <c r="BR6" s="639"/>
      <c r="BS6" s="640" t="s">
        <v>130</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245676</v>
      </c>
      <c r="CS6" s="637"/>
      <c r="CT6" s="637"/>
      <c r="CU6" s="637"/>
      <c r="CV6" s="637"/>
      <c r="CW6" s="637"/>
      <c r="CX6" s="637"/>
      <c r="CY6" s="638"/>
      <c r="CZ6" s="630">
        <v>0.8</v>
      </c>
      <c r="DA6" s="631"/>
      <c r="DB6" s="631"/>
      <c r="DC6" s="647"/>
      <c r="DD6" s="645">
        <v>3541</v>
      </c>
      <c r="DE6" s="637"/>
      <c r="DF6" s="637"/>
      <c r="DG6" s="637"/>
      <c r="DH6" s="637"/>
      <c r="DI6" s="637"/>
      <c r="DJ6" s="637"/>
      <c r="DK6" s="637"/>
      <c r="DL6" s="637"/>
      <c r="DM6" s="637"/>
      <c r="DN6" s="637"/>
      <c r="DO6" s="637"/>
      <c r="DP6" s="638"/>
      <c r="DQ6" s="645">
        <v>242908</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3952</v>
      </c>
      <c r="S7" s="637"/>
      <c r="T7" s="637"/>
      <c r="U7" s="637"/>
      <c r="V7" s="637"/>
      <c r="W7" s="637"/>
      <c r="X7" s="637"/>
      <c r="Y7" s="638"/>
      <c r="Z7" s="639">
        <v>0</v>
      </c>
      <c r="AA7" s="639"/>
      <c r="AB7" s="639"/>
      <c r="AC7" s="639"/>
      <c r="AD7" s="640">
        <v>3952</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4759373</v>
      </c>
      <c r="BH7" s="637"/>
      <c r="BI7" s="637"/>
      <c r="BJ7" s="637"/>
      <c r="BK7" s="637"/>
      <c r="BL7" s="637"/>
      <c r="BM7" s="637"/>
      <c r="BN7" s="638"/>
      <c r="BO7" s="639">
        <v>45</v>
      </c>
      <c r="BP7" s="639"/>
      <c r="BQ7" s="639"/>
      <c r="BR7" s="639"/>
      <c r="BS7" s="640" t="s">
        <v>130</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3416854</v>
      </c>
      <c r="CS7" s="637"/>
      <c r="CT7" s="637"/>
      <c r="CU7" s="637"/>
      <c r="CV7" s="637"/>
      <c r="CW7" s="637"/>
      <c r="CX7" s="637"/>
      <c r="CY7" s="638"/>
      <c r="CZ7" s="639">
        <v>11.6</v>
      </c>
      <c r="DA7" s="639"/>
      <c r="DB7" s="639"/>
      <c r="DC7" s="639"/>
      <c r="DD7" s="645">
        <v>46472</v>
      </c>
      <c r="DE7" s="637"/>
      <c r="DF7" s="637"/>
      <c r="DG7" s="637"/>
      <c r="DH7" s="637"/>
      <c r="DI7" s="637"/>
      <c r="DJ7" s="637"/>
      <c r="DK7" s="637"/>
      <c r="DL7" s="637"/>
      <c r="DM7" s="637"/>
      <c r="DN7" s="637"/>
      <c r="DO7" s="637"/>
      <c r="DP7" s="638"/>
      <c r="DQ7" s="645">
        <v>3097949</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56937</v>
      </c>
      <c r="S8" s="637"/>
      <c r="T8" s="637"/>
      <c r="U8" s="637"/>
      <c r="V8" s="637"/>
      <c r="W8" s="637"/>
      <c r="X8" s="637"/>
      <c r="Y8" s="638"/>
      <c r="Z8" s="639">
        <v>0.2</v>
      </c>
      <c r="AA8" s="639"/>
      <c r="AB8" s="639"/>
      <c r="AC8" s="639"/>
      <c r="AD8" s="640">
        <v>56937</v>
      </c>
      <c r="AE8" s="640"/>
      <c r="AF8" s="640"/>
      <c r="AG8" s="640"/>
      <c r="AH8" s="640"/>
      <c r="AI8" s="640"/>
      <c r="AJ8" s="640"/>
      <c r="AK8" s="640"/>
      <c r="AL8" s="641">
        <v>0.3</v>
      </c>
      <c r="AM8" s="642"/>
      <c r="AN8" s="642"/>
      <c r="AO8" s="643"/>
      <c r="AP8" s="633" t="s">
        <v>241</v>
      </c>
      <c r="AQ8" s="634"/>
      <c r="AR8" s="634"/>
      <c r="AS8" s="634"/>
      <c r="AT8" s="634"/>
      <c r="AU8" s="634"/>
      <c r="AV8" s="634"/>
      <c r="AW8" s="634"/>
      <c r="AX8" s="634"/>
      <c r="AY8" s="634"/>
      <c r="AZ8" s="634"/>
      <c r="BA8" s="634"/>
      <c r="BB8" s="634"/>
      <c r="BC8" s="634"/>
      <c r="BD8" s="634"/>
      <c r="BE8" s="634"/>
      <c r="BF8" s="635"/>
      <c r="BG8" s="636">
        <v>135704</v>
      </c>
      <c r="BH8" s="637"/>
      <c r="BI8" s="637"/>
      <c r="BJ8" s="637"/>
      <c r="BK8" s="637"/>
      <c r="BL8" s="637"/>
      <c r="BM8" s="637"/>
      <c r="BN8" s="638"/>
      <c r="BO8" s="639">
        <v>1.3</v>
      </c>
      <c r="BP8" s="639"/>
      <c r="BQ8" s="639"/>
      <c r="BR8" s="639"/>
      <c r="BS8" s="640" t="s">
        <v>130</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12104684</v>
      </c>
      <c r="CS8" s="637"/>
      <c r="CT8" s="637"/>
      <c r="CU8" s="637"/>
      <c r="CV8" s="637"/>
      <c r="CW8" s="637"/>
      <c r="CX8" s="637"/>
      <c r="CY8" s="638"/>
      <c r="CZ8" s="639">
        <v>41.2</v>
      </c>
      <c r="DA8" s="639"/>
      <c r="DB8" s="639"/>
      <c r="DC8" s="639"/>
      <c r="DD8" s="645">
        <v>16447</v>
      </c>
      <c r="DE8" s="637"/>
      <c r="DF8" s="637"/>
      <c r="DG8" s="637"/>
      <c r="DH8" s="637"/>
      <c r="DI8" s="637"/>
      <c r="DJ8" s="637"/>
      <c r="DK8" s="637"/>
      <c r="DL8" s="637"/>
      <c r="DM8" s="637"/>
      <c r="DN8" s="637"/>
      <c r="DO8" s="637"/>
      <c r="DP8" s="638"/>
      <c r="DQ8" s="645">
        <v>5721404</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44335</v>
      </c>
      <c r="S9" s="637"/>
      <c r="T9" s="637"/>
      <c r="U9" s="637"/>
      <c r="V9" s="637"/>
      <c r="W9" s="637"/>
      <c r="X9" s="637"/>
      <c r="Y9" s="638"/>
      <c r="Z9" s="639">
        <v>0.1</v>
      </c>
      <c r="AA9" s="639"/>
      <c r="AB9" s="639"/>
      <c r="AC9" s="639"/>
      <c r="AD9" s="640">
        <v>44335</v>
      </c>
      <c r="AE9" s="640"/>
      <c r="AF9" s="640"/>
      <c r="AG9" s="640"/>
      <c r="AH9" s="640"/>
      <c r="AI9" s="640"/>
      <c r="AJ9" s="640"/>
      <c r="AK9" s="640"/>
      <c r="AL9" s="641">
        <v>0.2</v>
      </c>
      <c r="AM9" s="642"/>
      <c r="AN9" s="642"/>
      <c r="AO9" s="643"/>
      <c r="AP9" s="633" t="s">
        <v>244</v>
      </c>
      <c r="AQ9" s="634"/>
      <c r="AR9" s="634"/>
      <c r="AS9" s="634"/>
      <c r="AT9" s="634"/>
      <c r="AU9" s="634"/>
      <c r="AV9" s="634"/>
      <c r="AW9" s="634"/>
      <c r="AX9" s="634"/>
      <c r="AY9" s="634"/>
      <c r="AZ9" s="634"/>
      <c r="BA9" s="634"/>
      <c r="BB9" s="634"/>
      <c r="BC9" s="634"/>
      <c r="BD9" s="634"/>
      <c r="BE9" s="634"/>
      <c r="BF9" s="635"/>
      <c r="BG9" s="636">
        <v>4032988</v>
      </c>
      <c r="BH9" s="637"/>
      <c r="BI9" s="637"/>
      <c r="BJ9" s="637"/>
      <c r="BK9" s="637"/>
      <c r="BL9" s="637"/>
      <c r="BM9" s="637"/>
      <c r="BN9" s="638"/>
      <c r="BO9" s="639">
        <v>38.200000000000003</v>
      </c>
      <c r="BP9" s="639"/>
      <c r="BQ9" s="639"/>
      <c r="BR9" s="639"/>
      <c r="BS9" s="640" t="s">
        <v>130</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3199216</v>
      </c>
      <c r="CS9" s="637"/>
      <c r="CT9" s="637"/>
      <c r="CU9" s="637"/>
      <c r="CV9" s="637"/>
      <c r="CW9" s="637"/>
      <c r="CX9" s="637"/>
      <c r="CY9" s="638"/>
      <c r="CZ9" s="639">
        <v>10.9</v>
      </c>
      <c r="DA9" s="639"/>
      <c r="DB9" s="639"/>
      <c r="DC9" s="639"/>
      <c r="DD9" s="645">
        <v>51656</v>
      </c>
      <c r="DE9" s="637"/>
      <c r="DF9" s="637"/>
      <c r="DG9" s="637"/>
      <c r="DH9" s="637"/>
      <c r="DI9" s="637"/>
      <c r="DJ9" s="637"/>
      <c r="DK9" s="637"/>
      <c r="DL9" s="637"/>
      <c r="DM9" s="637"/>
      <c r="DN9" s="637"/>
      <c r="DO9" s="637"/>
      <c r="DP9" s="638"/>
      <c r="DQ9" s="645">
        <v>2438372</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217242</v>
      </c>
      <c r="BH10" s="637"/>
      <c r="BI10" s="637"/>
      <c r="BJ10" s="637"/>
      <c r="BK10" s="637"/>
      <c r="BL10" s="637"/>
      <c r="BM10" s="637"/>
      <c r="BN10" s="638"/>
      <c r="BO10" s="639">
        <v>2.1</v>
      </c>
      <c r="BP10" s="639"/>
      <c r="BQ10" s="639"/>
      <c r="BR10" s="639"/>
      <c r="BS10" s="640" t="s">
        <v>130</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23658</v>
      </c>
      <c r="CS10" s="637"/>
      <c r="CT10" s="637"/>
      <c r="CU10" s="637"/>
      <c r="CV10" s="637"/>
      <c r="CW10" s="637"/>
      <c r="CX10" s="637"/>
      <c r="CY10" s="638"/>
      <c r="CZ10" s="639">
        <v>0.1</v>
      </c>
      <c r="DA10" s="639"/>
      <c r="DB10" s="639"/>
      <c r="DC10" s="639"/>
      <c r="DD10" s="645" t="s">
        <v>130</v>
      </c>
      <c r="DE10" s="637"/>
      <c r="DF10" s="637"/>
      <c r="DG10" s="637"/>
      <c r="DH10" s="637"/>
      <c r="DI10" s="637"/>
      <c r="DJ10" s="637"/>
      <c r="DK10" s="637"/>
      <c r="DL10" s="637"/>
      <c r="DM10" s="637"/>
      <c r="DN10" s="637"/>
      <c r="DO10" s="637"/>
      <c r="DP10" s="638"/>
      <c r="DQ10" s="645">
        <v>23658</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1900614</v>
      </c>
      <c r="S11" s="637"/>
      <c r="T11" s="637"/>
      <c r="U11" s="637"/>
      <c r="V11" s="637"/>
      <c r="W11" s="637"/>
      <c r="X11" s="637"/>
      <c r="Y11" s="638"/>
      <c r="Z11" s="641">
        <v>5.9</v>
      </c>
      <c r="AA11" s="642"/>
      <c r="AB11" s="642"/>
      <c r="AC11" s="648"/>
      <c r="AD11" s="645">
        <v>1900614</v>
      </c>
      <c r="AE11" s="637"/>
      <c r="AF11" s="637"/>
      <c r="AG11" s="637"/>
      <c r="AH11" s="637"/>
      <c r="AI11" s="637"/>
      <c r="AJ11" s="637"/>
      <c r="AK11" s="638"/>
      <c r="AL11" s="641">
        <v>10.7</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373439</v>
      </c>
      <c r="BH11" s="637"/>
      <c r="BI11" s="637"/>
      <c r="BJ11" s="637"/>
      <c r="BK11" s="637"/>
      <c r="BL11" s="637"/>
      <c r="BM11" s="637"/>
      <c r="BN11" s="638"/>
      <c r="BO11" s="639">
        <v>3.5</v>
      </c>
      <c r="BP11" s="639"/>
      <c r="BQ11" s="639"/>
      <c r="BR11" s="639"/>
      <c r="BS11" s="640" t="s">
        <v>130</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365077</v>
      </c>
      <c r="CS11" s="637"/>
      <c r="CT11" s="637"/>
      <c r="CU11" s="637"/>
      <c r="CV11" s="637"/>
      <c r="CW11" s="637"/>
      <c r="CX11" s="637"/>
      <c r="CY11" s="638"/>
      <c r="CZ11" s="639">
        <v>1.2</v>
      </c>
      <c r="DA11" s="639"/>
      <c r="DB11" s="639"/>
      <c r="DC11" s="639"/>
      <c r="DD11" s="645">
        <v>130153</v>
      </c>
      <c r="DE11" s="637"/>
      <c r="DF11" s="637"/>
      <c r="DG11" s="637"/>
      <c r="DH11" s="637"/>
      <c r="DI11" s="637"/>
      <c r="DJ11" s="637"/>
      <c r="DK11" s="637"/>
      <c r="DL11" s="637"/>
      <c r="DM11" s="637"/>
      <c r="DN11" s="637"/>
      <c r="DO11" s="637"/>
      <c r="DP11" s="638"/>
      <c r="DQ11" s="645">
        <v>247009</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t="s">
        <v>130</v>
      </c>
      <c r="S12" s="637"/>
      <c r="T12" s="637"/>
      <c r="U12" s="637"/>
      <c r="V12" s="637"/>
      <c r="W12" s="637"/>
      <c r="X12" s="637"/>
      <c r="Y12" s="638"/>
      <c r="Z12" s="639" t="s">
        <v>130</v>
      </c>
      <c r="AA12" s="639"/>
      <c r="AB12" s="639"/>
      <c r="AC12" s="639"/>
      <c r="AD12" s="640" t="s">
        <v>130</v>
      </c>
      <c r="AE12" s="640"/>
      <c r="AF12" s="640"/>
      <c r="AG12" s="640"/>
      <c r="AH12" s="640"/>
      <c r="AI12" s="640"/>
      <c r="AJ12" s="640"/>
      <c r="AK12" s="640"/>
      <c r="AL12" s="641" t="s">
        <v>130</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4345401</v>
      </c>
      <c r="BH12" s="637"/>
      <c r="BI12" s="637"/>
      <c r="BJ12" s="637"/>
      <c r="BK12" s="637"/>
      <c r="BL12" s="637"/>
      <c r="BM12" s="637"/>
      <c r="BN12" s="638"/>
      <c r="BO12" s="639">
        <v>41.1</v>
      </c>
      <c r="BP12" s="639"/>
      <c r="BQ12" s="639"/>
      <c r="BR12" s="639"/>
      <c r="BS12" s="640" t="s">
        <v>130</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652997</v>
      </c>
      <c r="CS12" s="637"/>
      <c r="CT12" s="637"/>
      <c r="CU12" s="637"/>
      <c r="CV12" s="637"/>
      <c r="CW12" s="637"/>
      <c r="CX12" s="637"/>
      <c r="CY12" s="638"/>
      <c r="CZ12" s="639">
        <v>2.2000000000000002</v>
      </c>
      <c r="DA12" s="639"/>
      <c r="DB12" s="639"/>
      <c r="DC12" s="639"/>
      <c r="DD12" s="645">
        <v>159842</v>
      </c>
      <c r="DE12" s="637"/>
      <c r="DF12" s="637"/>
      <c r="DG12" s="637"/>
      <c r="DH12" s="637"/>
      <c r="DI12" s="637"/>
      <c r="DJ12" s="637"/>
      <c r="DK12" s="637"/>
      <c r="DL12" s="637"/>
      <c r="DM12" s="637"/>
      <c r="DN12" s="637"/>
      <c r="DO12" s="637"/>
      <c r="DP12" s="638"/>
      <c r="DQ12" s="645">
        <v>600682</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130</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4311159</v>
      </c>
      <c r="BH13" s="637"/>
      <c r="BI13" s="637"/>
      <c r="BJ13" s="637"/>
      <c r="BK13" s="637"/>
      <c r="BL13" s="637"/>
      <c r="BM13" s="637"/>
      <c r="BN13" s="638"/>
      <c r="BO13" s="639">
        <v>40.799999999999997</v>
      </c>
      <c r="BP13" s="639"/>
      <c r="BQ13" s="639"/>
      <c r="BR13" s="639"/>
      <c r="BS13" s="640" t="s">
        <v>130</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2947724</v>
      </c>
      <c r="CS13" s="637"/>
      <c r="CT13" s="637"/>
      <c r="CU13" s="637"/>
      <c r="CV13" s="637"/>
      <c r="CW13" s="637"/>
      <c r="CX13" s="637"/>
      <c r="CY13" s="638"/>
      <c r="CZ13" s="639">
        <v>10</v>
      </c>
      <c r="DA13" s="639"/>
      <c r="DB13" s="639"/>
      <c r="DC13" s="639"/>
      <c r="DD13" s="645">
        <v>996941</v>
      </c>
      <c r="DE13" s="637"/>
      <c r="DF13" s="637"/>
      <c r="DG13" s="637"/>
      <c r="DH13" s="637"/>
      <c r="DI13" s="637"/>
      <c r="DJ13" s="637"/>
      <c r="DK13" s="637"/>
      <c r="DL13" s="637"/>
      <c r="DM13" s="637"/>
      <c r="DN13" s="637"/>
      <c r="DO13" s="637"/>
      <c r="DP13" s="638"/>
      <c r="DQ13" s="645">
        <v>2278622</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774</v>
      </c>
      <c r="S14" s="637"/>
      <c r="T14" s="637"/>
      <c r="U14" s="637"/>
      <c r="V14" s="637"/>
      <c r="W14" s="637"/>
      <c r="X14" s="637"/>
      <c r="Y14" s="638"/>
      <c r="Z14" s="639">
        <v>0</v>
      </c>
      <c r="AA14" s="639"/>
      <c r="AB14" s="639"/>
      <c r="AC14" s="639"/>
      <c r="AD14" s="640">
        <v>774</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261534</v>
      </c>
      <c r="BH14" s="637"/>
      <c r="BI14" s="637"/>
      <c r="BJ14" s="637"/>
      <c r="BK14" s="637"/>
      <c r="BL14" s="637"/>
      <c r="BM14" s="637"/>
      <c r="BN14" s="638"/>
      <c r="BO14" s="639">
        <v>2.5</v>
      </c>
      <c r="BP14" s="639"/>
      <c r="BQ14" s="639"/>
      <c r="BR14" s="639"/>
      <c r="BS14" s="640" t="s">
        <v>130</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1021244</v>
      </c>
      <c r="CS14" s="637"/>
      <c r="CT14" s="637"/>
      <c r="CU14" s="637"/>
      <c r="CV14" s="637"/>
      <c r="CW14" s="637"/>
      <c r="CX14" s="637"/>
      <c r="CY14" s="638"/>
      <c r="CZ14" s="639">
        <v>3.5</v>
      </c>
      <c r="DA14" s="639"/>
      <c r="DB14" s="639"/>
      <c r="DC14" s="639"/>
      <c r="DD14" s="645">
        <v>47426</v>
      </c>
      <c r="DE14" s="637"/>
      <c r="DF14" s="637"/>
      <c r="DG14" s="637"/>
      <c r="DH14" s="637"/>
      <c r="DI14" s="637"/>
      <c r="DJ14" s="637"/>
      <c r="DK14" s="637"/>
      <c r="DL14" s="637"/>
      <c r="DM14" s="637"/>
      <c r="DN14" s="637"/>
      <c r="DO14" s="637"/>
      <c r="DP14" s="638"/>
      <c r="DQ14" s="645">
        <v>977834</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138</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589826</v>
      </c>
      <c r="BH15" s="637"/>
      <c r="BI15" s="637"/>
      <c r="BJ15" s="637"/>
      <c r="BK15" s="637"/>
      <c r="BL15" s="637"/>
      <c r="BM15" s="637"/>
      <c r="BN15" s="638"/>
      <c r="BO15" s="639">
        <v>5.6</v>
      </c>
      <c r="BP15" s="639"/>
      <c r="BQ15" s="639"/>
      <c r="BR15" s="639"/>
      <c r="BS15" s="640" t="s">
        <v>130</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2770182</v>
      </c>
      <c r="CS15" s="637"/>
      <c r="CT15" s="637"/>
      <c r="CU15" s="637"/>
      <c r="CV15" s="637"/>
      <c r="CW15" s="637"/>
      <c r="CX15" s="637"/>
      <c r="CY15" s="638"/>
      <c r="CZ15" s="639">
        <v>9.4</v>
      </c>
      <c r="DA15" s="639"/>
      <c r="DB15" s="639"/>
      <c r="DC15" s="639"/>
      <c r="DD15" s="645">
        <v>234022</v>
      </c>
      <c r="DE15" s="637"/>
      <c r="DF15" s="637"/>
      <c r="DG15" s="637"/>
      <c r="DH15" s="637"/>
      <c r="DI15" s="637"/>
      <c r="DJ15" s="637"/>
      <c r="DK15" s="637"/>
      <c r="DL15" s="637"/>
      <c r="DM15" s="637"/>
      <c r="DN15" s="637"/>
      <c r="DO15" s="637"/>
      <c r="DP15" s="638"/>
      <c r="DQ15" s="645">
        <v>2297834</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51134</v>
      </c>
      <c r="S16" s="637"/>
      <c r="T16" s="637"/>
      <c r="U16" s="637"/>
      <c r="V16" s="637"/>
      <c r="W16" s="637"/>
      <c r="X16" s="637"/>
      <c r="Y16" s="638"/>
      <c r="Z16" s="639">
        <v>0.2</v>
      </c>
      <c r="AA16" s="639"/>
      <c r="AB16" s="639"/>
      <c r="AC16" s="639"/>
      <c r="AD16" s="640">
        <v>51134</v>
      </c>
      <c r="AE16" s="640"/>
      <c r="AF16" s="640"/>
      <c r="AG16" s="640"/>
      <c r="AH16" s="640"/>
      <c r="AI16" s="640"/>
      <c r="AJ16" s="640"/>
      <c r="AK16" s="640"/>
      <c r="AL16" s="641">
        <v>0.3</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t="s">
        <v>130</v>
      </c>
      <c r="CS16" s="637"/>
      <c r="CT16" s="637"/>
      <c r="CU16" s="637"/>
      <c r="CV16" s="637"/>
      <c r="CW16" s="637"/>
      <c r="CX16" s="637"/>
      <c r="CY16" s="638"/>
      <c r="CZ16" s="639" t="s">
        <v>130</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148929</v>
      </c>
      <c r="S17" s="637"/>
      <c r="T17" s="637"/>
      <c r="U17" s="637"/>
      <c r="V17" s="637"/>
      <c r="W17" s="637"/>
      <c r="X17" s="637"/>
      <c r="Y17" s="638"/>
      <c r="Z17" s="639">
        <v>0.5</v>
      </c>
      <c r="AA17" s="639"/>
      <c r="AB17" s="639"/>
      <c r="AC17" s="639"/>
      <c r="AD17" s="640">
        <v>148929</v>
      </c>
      <c r="AE17" s="640"/>
      <c r="AF17" s="640"/>
      <c r="AG17" s="640"/>
      <c r="AH17" s="640"/>
      <c r="AI17" s="640"/>
      <c r="AJ17" s="640"/>
      <c r="AK17" s="640"/>
      <c r="AL17" s="641">
        <v>0.8</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130</v>
      </c>
      <c r="BP17" s="639"/>
      <c r="BQ17" s="639"/>
      <c r="BR17" s="639"/>
      <c r="BS17" s="640" t="s">
        <v>130</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2657839</v>
      </c>
      <c r="CS17" s="637"/>
      <c r="CT17" s="637"/>
      <c r="CU17" s="637"/>
      <c r="CV17" s="637"/>
      <c r="CW17" s="637"/>
      <c r="CX17" s="637"/>
      <c r="CY17" s="638"/>
      <c r="CZ17" s="639">
        <v>9</v>
      </c>
      <c r="DA17" s="639"/>
      <c r="DB17" s="639"/>
      <c r="DC17" s="639"/>
      <c r="DD17" s="645" t="s">
        <v>130</v>
      </c>
      <c r="DE17" s="637"/>
      <c r="DF17" s="637"/>
      <c r="DG17" s="637"/>
      <c r="DH17" s="637"/>
      <c r="DI17" s="637"/>
      <c r="DJ17" s="637"/>
      <c r="DK17" s="637"/>
      <c r="DL17" s="637"/>
      <c r="DM17" s="637"/>
      <c r="DN17" s="637"/>
      <c r="DO17" s="637"/>
      <c r="DP17" s="638"/>
      <c r="DQ17" s="645">
        <v>2653573</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87599</v>
      </c>
      <c r="S18" s="637"/>
      <c r="T18" s="637"/>
      <c r="U18" s="637"/>
      <c r="V18" s="637"/>
      <c r="W18" s="637"/>
      <c r="X18" s="637"/>
      <c r="Y18" s="638"/>
      <c r="Z18" s="639">
        <v>0.3</v>
      </c>
      <c r="AA18" s="639"/>
      <c r="AB18" s="639"/>
      <c r="AC18" s="639"/>
      <c r="AD18" s="640">
        <v>87599</v>
      </c>
      <c r="AE18" s="640"/>
      <c r="AF18" s="640"/>
      <c r="AG18" s="640"/>
      <c r="AH18" s="640"/>
      <c r="AI18" s="640"/>
      <c r="AJ18" s="640"/>
      <c r="AK18" s="640"/>
      <c r="AL18" s="641">
        <v>0.5</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83858</v>
      </c>
      <c r="S19" s="637"/>
      <c r="T19" s="637"/>
      <c r="U19" s="637"/>
      <c r="V19" s="637"/>
      <c r="W19" s="637"/>
      <c r="X19" s="637"/>
      <c r="Y19" s="638"/>
      <c r="Z19" s="639">
        <v>0.3</v>
      </c>
      <c r="AA19" s="639"/>
      <c r="AB19" s="639"/>
      <c r="AC19" s="639"/>
      <c r="AD19" s="640">
        <v>83858</v>
      </c>
      <c r="AE19" s="640"/>
      <c r="AF19" s="640"/>
      <c r="AG19" s="640"/>
      <c r="AH19" s="640"/>
      <c r="AI19" s="640"/>
      <c r="AJ19" s="640"/>
      <c r="AK19" s="640"/>
      <c r="AL19" s="641">
        <v>0.5</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611197</v>
      </c>
      <c r="BH19" s="637"/>
      <c r="BI19" s="637"/>
      <c r="BJ19" s="637"/>
      <c r="BK19" s="637"/>
      <c r="BL19" s="637"/>
      <c r="BM19" s="637"/>
      <c r="BN19" s="638"/>
      <c r="BO19" s="639">
        <v>5.8</v>
      </c>
      <c r="BP19" s="639"/>
      <c r="BQ19" s="639"/>
      <c r="BR19" s="639"/>
      <c r="BS19" s="640" t="s">
        <v>130</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3741</v>
      </c>
      <c r="S20" s="637"/>
      <c r="T20" s="637"/>
      <c r="U20" s="637"/>
      <c r="V20" s="637"/>
      <c r="W20" s="637"/>
      <c r="X20" s="637"/>
      <c r="Y20" s="638"/>
      <c r="Z20" s="639">
        <v>0</v>
      </c>
      <c r="AA20" s="639"/>
      <c r="AB20" s="639"/>
      <c r="AC20" s="639"/>
      <c r="AD20" s="640">
        <v>3741</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611197</v>
      </c>
      <c r="BH20" s="637"/>
      <c r="BI20" s="637"/>
      <c r="BJ20" s="637"/>
      <c r="BK20" s="637"/>
      <c r="BL20" s="637"/>
      <c r="BM20" s="637"/>
      <c r="BN20" s="638"/>
      <c r="BO20" s="639">
        <v>5.8</v>
      </c>
      <c r="BP20" s="639"/>
      <c r="BQ20" s="639"/>
      <c r="BR20" s="639"/>
      <c r="BS20" s="640" t="s">
        <v>130</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29405151</v>
      </c>
      <c r="CS20" s="637"/>
      <c r="CT20" s="637"/>
      <c r="CU20" s="637"/>
      <c r="CV20" s="637"/>
      <c r="CW20" s="637"/>
      <c r="CX20" s="637"/>
      <c r="CY20" s="638"/>
      <c r="CZ20" s="639">
        <v>100</v>
      </c>
      <c r="DA20" s="639"/>
      <c r="DB20" s="639"/>
      <c r="DC20" s="639"/>
      <c r="DD20" s="645">
        <v>1686500</v>
      </c>
      <c r="DE20" s="637"/>
      <c r="DF20" s="637"/>
      <c r="DG20" s="637"/>
      <c r="DH20" s="637"/>
      <c r="DI20" s="637"/>
      <c r="DJ20" s="637"/>
      <c r="DK20" s="637"/>
      <c r="DL20" s="637"/>
      <c r="DM20" s="637"/>
      <c r="DN20" s="637"/>
      <c r="DO20" s="637"/>
      <c r="DP20" s="638"/>
      <c r="DQ20" s="645">
        <v>20579845</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5461315</v>
      </c>
      <c r="S21" s="637"/>
      <c r="T21" s="637"/>
      <c r="U21" s="637"/>
      <c r="V21" s="637"/>
      <c r="W21" s="637"/>
      <c r="X21" s="637"/>
      <c r="Y21" s="638"/>
      <c r="Z21" s="639">
        <v>16.899999999999999</v>
      </c>
      <c r="AA21" s="639"/>
      <c r="AB21" s="639"/>
      <c r="AC21" s="639"/>
      <c r="AD21" s="640">
        <v>5046670</v>
      </c>
      <c r="AE21" s="640"/>
      <c r="AF21" s="640"/>
      <c r="AG21" s="640"/>
      <c r="AH21" s="640"/>
      <c r="AI21" s="640"/>
      <c r="AJ21" s="640"/>
      <c r="AK21" s="640"/>
      <c r="AL21" s="641">
        <v>28.4</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2945</v>
      </c>
      <c r="BH21" s="637"/>
      <c r="BI21" s="637"/>
      <c r="BJ21" s="637"/>
      <c r="BK21" s="637"/>
      <c r="BL21" s="637"/>
      <c r="BM21" s="637"/>
      <c r="BN21" s="638"/>
      <c r="BO21" s="639">
        <v>0</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5046670</v>
      </c>
      <c r="S22" s="637"/>
      <c r="T22" s="637"/>
      <c r="U22" s="637"/>
      <c r="V22" s="637"/>
      <c r="W22" s="637"/>
      <c r="X22" s="637"/>
      <c r="Y22" s="638"/>
      <c r="Z22" s="639">
        <v>15.6</v>
      </c>
      <c r="AA22" s="639"/>
      <c r="AB22" s="639"/>
      <c r="AC22" s="639"/>
      <c r="AD22" s="640">
        <v>5046670</v>
      </c>
      <c r="AE22" s="640"/>
      <c r="AF22" s="640"/>
      <c r="AG22" s="640"/>
      <c r="AH22" s="640"/>
      <c r="AI22" s="640"/>
      <c r="AJ22" s="640"/>
      <c r="AK22" s="640"/>
      <c r="AL22" s="641">
        <v>28.4</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414645</v>
      </c>
      <c r="S23" s="637"/>
      <c r="T23" s="637"/>
      <c r="U23" s="637"/>
      <c r="V23" s="637"/>
      <c r="W23" s="637"/>
      <c r="X23" s="637"/>
      <c r="Y23" s="638"/>
      <c r="Z23" s="639">
        <v>1.3</v>
      </c>
      <c r="AA23" s="639"/>
      <c r="AB23" s="639"/>
      <c r="AC23" s="639"/>
      <c r="AD23" s="640" t="s">
        <v>130</v>
      </c>
      <c r="AE23" s="640"/>
      <c r="AF23" s="640"/>
      <c r="AG23" s="640"/>
      <c r="AH23" s="640"/>
      <c r="AI23" s="640"/>
      <c r="AJ23" s="640"/>
      <c r="AK23" s="640"/>
      <c r="AL23" s="641" t="s">
        <v>130</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608252</v>
      </c>
      <c r="BH23" s="637"/>
      <c r="BI23" s="637"/>
      <c r="BJ23" s="637"/>
      <c r="BK23" s="637"/>
      <c r="BL23" s="637"/>
      <c r="BM23" s="637"/>
      <c r="BN23" s="638"/>
      <c r="BO23" s="639">
        <v>5.8</v>
      </c>
      <c r="BP23" s="639"/>
      <c r="BQ23" s="639"/>
      <c r="BR23" s="639"/>
      <c r="BS23" s="640" t="s">
        <v>130</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t="s">
        <v>130</v>
      </c>
      <c r="S24" s="637"/>
      <c r="T24" s="637"/>
      <c r="U24" s="637"/>
      <c r="V24" s="637"/>
      <c r="W24" s="637"/>
      <c r="X24" s="637"/>
      <c r="Y24" s="638"/>
      <c r="Z24" s="639" t="s">
        <v>130</v>
      </c>
      <c r="AA24" s="639"/>
      <c r="AB24" s="639"/>
      <c r="AC24" s="639"/>
      <c r="AD24" s="640" t="s">
        <v>130</v>
      </c>
      <c r="AE24" s="640"/>
      <c r="AF24" s="640"/>
      <c r="AG24" s="640"/>
      <c r="AH24" s="640"/>
      <c r="AI24" s="640"/>
      <c r="AJ24" s="640"/>
      <c r="AK24" s="640"/>
      <c r="AL24" s="641" t="s">
        <v>130</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15219818</v>
      </c>
      <c r="CS24" s="626"/>
      <c r="CT24" s="626"/>
      <c r="CU24" s="626"/>
      <c r="CV24" s="626"/>
      <c r="CW24" s="626"/>
      <c r="CX24" s="626"/>
      <c r="CY24" s="627"/>
      <c r="CZ24" s="630">
        <v>51.8</v>
      </c>
      <c r="DA24" s="631"/>
      <c r="DB24" s="631"/>
      <c r="DC24" s="647"/>
      <c r="DD24" s="668">
        <v>9347629</v>
      </c>
      <c r="DE24" s="626"/>
      <c r="DF24" s="626"/>
      <c r="DG24" s="626"/>
      <c r="DH24" s="626"/>
      <c r="DI24" s="626"/>
      <c r="DJ24" s="626"/>
      <c r="DK24" s="627"/>
      <c r="DL24" s="668">
        <v>9311806</v>
      </c>
      <c r="DM24" s="626"/>
      <c r="DN24" s="626"/>
      <c r="DO24" s="626"/>
      <c r="DP24" s="626"/>
      <c r="DQ24" s="626"/>
      <c r="DR24" s="626"/>
      <c r="DS24" s="626"/>
      <c r="DT24" s="626"/>
      <c r="DU24" s="626"/>
      <c r="DV24" s="627"/>
      <c r="DW24" s="630">
        <v>51.2</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18620310</v>
      </c>
      <c r="S25" s="637"/>
      <c r="T25" s="637"/>
      <c r="U25" s="637"/>
      <c r="V25" s="637"/>
      <c r="W25" s="637"/>
      <c r="X25" s="637"/>
      <c r="Y25" s="638"/>
      <c r="Z25" s="639">
        <v>57.6</v>
      </c>
      <c r="AA25" s="639"/>
      <c r="AB25" s="639"/>
      <c r="AC25" s="639"/>
      <c r="AD25" s="640">
        <v>17597413</v>
      </c>
      <c r="AE25" s="640"/>
      <c r="AF25" s="640"/>
      <c r="AG25" s="640"/>
      <c r="AH25" s="640"/>
      <c r="AI25" s="640"/>
      <c r="AJ25" s="640"/>
      <c r="AK25" s="640"/>
      <c r="AL25" s="641">
        <v>99</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4782499</v>
      </c>
      <c r="CS25" s="669"/>
      <c r="CT25" s="669"/>
      <c r="CU25" s="669"/>
      <c r="CV25" s="669"/>
      <c r="CW25" s="669"/>
      <c r="CX25" s="669"/>
      <c r="CY25" s="670"/>
      <c r="CZ25" s="641">
        <v>16.3</v>
      </c>
      <c r="DA25" s="666"/>
      <c r="DB25" s="666"/>
      <c r="DC25" s="671"/>
      <c r="DD25" s="645">
        <v>4480742</v>
      </c>
      <c r="DE25" s="669"/>
      <c r="DF25" s="669"/>
      <c r="DG25" s="669"/>
      <c r="DH25" s="669"/>
      <c r="DI25" s="669"/>
      <c r="DJ25" s="669"/>
      <c r="DK25" s="670"/>
      <c r="DL25" s="645">
        <v>4446320</v>
      </c>
      <c r="DM25" s="669"/>
      <c r="DN25" s="669"/>
      <c r="DO25" s="669"/>
      <c r="DP25" s="669"/>
      <c r="DQ25" s="669"/>
      <c r="DR25" s="669"/>
      <c r="DS25" s="669"/>
      <c r="DT25" s="669"/>
      <c r="DU25" s="669"/>
      <c r="DV25" s="670"/>
      <c r="DW25" s="641">
        <v>24.5</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9863</v>
      </c>
      <c r="S26" s="637"/>
      <c r="T26" s="637"/>
      <c r="U26" s="637"/>
      <c r="V26" s="637"/>
      <c r="W26" s="637"/>
      <c r="X26" s="637"/>
      <c r="Y26" s="638"/>
      <c r="Z26" s="639">
        <v>0</v>
      </c>
      <c r="AA26" s="639"/>
      <c r="AB26" s="639"/>
      <c r="AC26" s="639"/>
      <c r="AD26" s="640">
        <v>9863</v>
      </c>
      <c r="AE26" s="640"/>
      <c r="AF26" s="640"/>
      <c r="AG26" s="640"/>
      <c r="AH26" s="640"/>
      <c r="AI26" s="640"/>
      <c r="AJ26" s="640"/>
      <c r="AK26" s="640"/>
      <c r="AL26" s="641">
        <v>0.1</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3022337</v>
      </c>
      <c r="CS26" s="637"/>
      <c r="CT26" s="637"/>
      <c r="CU26" s="637"/>
      <c r="CV26" s="637"/>
      <c r="CW26" s="637"/>
      <c r="CX26" s="637"/>
      <c r="CY26" s="638"/>
      <c r="CZ26" s="641">
        <v>10.3</v>
      </c>
      <c r="DA26" s="666"/>
      <c r="DB26" s="666"/>
      <c r="DC26" s="671"/>
      <c r="DD26" s="645">
        <v>2822539</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103721</v>
      </c>
      <c r="S27" s="637"/>
      <c r="T27" s="637"/>
      <c r="U27" s="637"/>
      <c r="V27" s="637"/>
      <c r="W27" s="637"/>
      <c r="X27" s="637"/>
      <c r="Y27" s="638"/>
      <c r="Z27" s="639">
        <v>0.3</v>
      </c>
      <c r="AA27" s="639"/>
      <c r="AB27" s="639"/>
      <c r="AC27" s="639"/>
      <c r="AD27" s="640" t="s">
        <v>130</v>
      </c>
      <c r="AE27" s="640"/>
      <c r="AF27" s="640"/>
      <c r="AG27" s="640"/>
      <c r="AH27" s="640"/>
      <c r="AI27" s="640"/>
      <c r="AJ27" s="640"/>
      <c r="AK27" s="640"/>
      <c r="AL27" s="641" t="s">
        <v>138</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10567331</v>
      </c>
      <c r="BH27" s="637"/>
      <c r="BI27" s="637"/>
      <c r="BJ27" s="637"/>
      <c r="BK27" s="637"/>
      <c r="BL27" s="637"/>
      <c r="BM27" s="637"/>
      <c r="BN27" s="638"/>
      <c r="BO27" s="639">
        <v>100</v>
      </c>
      <c r="BP27" s="639"/>
      <c r="BQ27" s="639"/>
      <c r="BR27" s="639"/>
      <c r="BS27" s="640" t="s">
        <v>130</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7779480</v>
      </c>
      <c r="CS27" s="669"/>
      <c r="CT27" s="669"/>
      <c r="CU27" s="669"/>
      <c r="CV27" s="669"/>
      <c r="CW27" s="669"/>
      <c r="CX27" s="669"/>
      <c r="CY27" s="670"/>
      <c r="CZ27" s="641">
        <v>26.5</v>
      </c>
      <c r="DA27" s="666"/>
      <c r="DB27" s="666"/>
      <c r="DC27" s="671"/>
      <c r="DD27" s="645">
        <v>2213314</v>
      </c>
      <c r="DE27" s="669"/>
      <c r="DF27" s="669"/>
      <c r="DG27" s="669"/>
      <c r="DH27" s="669"/>
      <c r="DI27" s="669"/>
      <c r="DJ27" s="669"/>
      <c r="DK27" s="670"/>
      <c r="DL27" s="645">
        <v>2211913</v>
      </c>
      <c r="DM27" s="669"/>
      <c r="DN27" s="669"/>
      <c r="DO27" s="669"/>
      <c r="DP27" s="669"/>
      <c r="DQ27" s="669"/>
      <c r="DR27" s="669"/>
      <c r="DS27" s="669"/>
      <c r="DT27" s="669"/>
      <c r="DU27" s="669"/>
      <c r="DV27" s="670"/>
      <c r="DW27" s="641">
        <v>12.2</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287300</v>
      </c>
      <c r="S28" s="637"/>
      <c r="T28" s="637"/>
      <c r="U28" s="637"/>
      <c r="V28" s="637"/>
      <c r="W28" s="637"/>
      <c r="X28" s="637"/>
      <c r="Y28" s="638"/>
      <c r="Z28" s="639">
        <v>0.9</v>
      </c>
      <c r="AA28" s="639"/>
      <c r="AB28" s="639"/>
      <c r="AC28" s="639"/>
      <c r="AD28" s="640">
        <v>97533</v>
      </c>
      <c r="AE28" s="640"/>
      <c r="AF28" s="640"/>
      <c r="AG28" s="640"/>
      <c r="AH28" s="640"/>
      <c r="AI28" s="640"/>
      <c r="AJ28" s="640"/>
      <c r="AK28" s="640"/>
      <c r="AL28" s="641">
        <v>0.5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2657839</v>
      </c>
      <c r="CS28" s="637"/>
      <c r="CT28" s="637"/>
      <c r="CU28" s="637"/>
      <c r="CV28" s="637"/>
      <c r="CW28" s="637"/>
      <c r="CX28" s="637"/>
      <c r="CY28" s="638"/>
      <c r="CZ28" s="641">
        <v>9</v>
      </c>
      <c r="DA28" s="666"/>
      <c r="DB28" s="666"/>
      <c r="DC28" s="671"/>
      <c r="DD28" s="645">
        <v>2653573</v>
      </c>
      <c r="DE28" s="637"/>
      <c r="DF28" s="637"/>
      <c r="DG28" s="637"/>
      <c r="DH28" s="637"/>
      <c r="DI28" s="637"/>
      <c r="DJ28" s="637"/>
      <c r="DK28" s="638"/>
      <c r="DL28" s="645">
        <v>2653573</v>
      </c>
      <c r="DM28" s="637"/>
      <c r="DN28" s="637"/>
      <c r="DO28" s="637"/>
      <c r="DP28" s="637"/>
      <c r="DQ28" s="637"/>
      <c r="DR28" s="637"/>
      <c r="DS28" s="637"/>
      <c r="DT28" s="637"/>
      <c r="DU28" s="637"/>
      <c r="DV28" s="638"/>
      <c r="DW28" s="641">
        <v>14.6</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47501</v>
      </c>
      <c r="S29" s="637"/>
      <c r="T29" s="637"/>
      <c r="U29" s="637"/>
      <c r="V29" s="637"/>
      <c r="W29" s="637"/>
      <c r="X29" s="637"/>
      <c r="Y29" s="638"/>
      <c r="Z29" s="639">
        <v>0.1</v>
      </c>
      <c r="AA29" s="639"/>
      <c r="AB29" s="639"/>
      <c r="AC29" s="639"/>
      <c r="AD29" s="640">
        <v>40068</v>
      </c>
      <c r="AE29" s="640"/>
      <c r="AF29" s="640"/>
      <c r="AG29" s="640"/>
      <c r="AH29" s="640"/>
      <c r="AI29" s="640"/>
      <c r="AJ29" s="640"/>
      <c r="AK29" s="640"/>
      <c r="AL29" s="641">
        <v>0.2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306</v>
      </c>
      <c r="CE29" s="675"/>
      <c r="CF29" s="633" t="s">
        <v>71</v>
      </c>
      <c r="CG29" s="634"/>
      <c r="CH29" s="634"/>
      <c r="CI29" s="634"/>
      <c r="CJ29" s="634"/>
      <c r="CK29" s="634"/>
      <c r="CL29" s="634"/>
      <c r="CM29" s="634"/>
      <c r="CN29" s="634"/>
      <c r="CO29" s="634"/>
      <c r="CP29" s="634"/>
      <c r="CQ29" s="635"/>
      <c r="CR29" s="636">
        <v>2657839</v>
      </c>
      <c r="CS29" s="669"/>
      <c r="CT29" s="669"/>
      <c r="CU29" s="669"/>
      <c r="CV29" s="669"/>
      <c r="CW29" s="669"/>
      <c r="CX29" s="669"/>
      <c r="CY29" s="670"/>
      <c r="CZ29" s="641">
        <v>9</v>
      </c>
      <c r="DA29" s="666"/>
      <c r="DB29" s="666"/>
      <c r="DC29" s="671"/>
      <c r="DD29" s="645">
        <v>2653573</v>
      </c>
      <c r="DE29" s="669"/>
      <c r="DF29" s="669"/>
      <c r="DG29" s="669"/>
      <c r="DH29" s="669"/>
      <c r="DI29" s="669"/>
      <c r="DJ29" s="669"/>
      <c r="DK29" s="670"/>
      <c r="DL29" s="645">
        <v>2653573</v>
      </c>
      <c r="DM29" s="669"/>
      <c r="DN29" s="669"/>
      <c r="DO29" s="669"/>
      <c r="DP29" s="669"/>
      <c r="DQ29" s="669"/>
      <c r="DR29" s="669"/>
      <c r="DS29" s="669"/>
      <c r="DT29" s="669"/>
      <c r="DU29" s="669"/>
      <c r="DV29" s="670"/>
      <c r="DW29" s="641">
        <v>14.6</v>
      </c>
      <c r="DX29" s="666"/>
      <c r="DY29" s="666"/>
      <c r="DZ29" s="666"/>
      <c r="EA29" s="666"/>
      <c r="EB29" s="666"/>
      <c r="EC29" s="667"/>
    </row>
    <row r="30" spans="2:133" ht="11.25" customHeight="1" x14ac:dyDescent="0.2">
      <c r="B30" s="633" t="s">
        <v>307</v>
      </c>
      <c r="C30" s="634"/>
      <c r="D30" s="634"/>
      <c r="E30" s="634"/>
      <c r="F30" s="634"/>
      <c r="G30" s="634"/>
      <c r="H30" s="634"/>
      <c r="I30" s="634"/>
      <c r="J30" s="634"/>
      <c r="K30" s="634"/>
      <c r="L30" s="634"/>
      <c r="M30" s="634"/>
      <c r="N30" s="634"/>
      <c r="O30" s="634"/>
      <c r="P30" s="634"/>
      <c r="Q30" s="635"/>
      <c r="R30" s="636">
        <v>6425887</v>
      </c>
      <c r="S30" s="637"/>
      <c r="T30" s="637"/>
      <c r="U30" s="637"/>
      <c r="V30" s="637"/>
      <c r="W30" s="637"/>
      <c r="X30" s="637"/>
      <c r="Y30" s="638"/>
      <c r="Z30" s="639">
        <v>19.899999999999999</v>
      </c>
      <c r="AA30" s="639"/>
      <c r="AB30" s="639"/>
      <c r="AC30" s="639"/>
      <c r="AD30" s="640" t="s">
        <v>130</v>
      </c>
      <c r="AE30" s="640"/>
      <c r="AF30" s="640"/>
      <c r="AG30" s="640"/>
      <c r="AH30" s="640"/>
      <c r="AI30" s="640"/>
      <c r="AJ30" s="640"/>
      <c r="AK30" s="640"/>
      <c r="AL30" s="641" t="s">
        <v>130</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308</v>
      </c>
      <c r="BH30" s="672"/>
      <c r="BI30" s="672"/>
      <c r="BJ30" s="672"/>
      <c r="BK30" s="672"/>
      <c r="BL30" s="672"/>
      <c r="BM30" s="672"/>
      <c r="BN30" s="672"/>
      <c r="BO30" s="672"/>
      <c r="BP30" s="672"/>
      <c r="BQ30" s="673"/>
      <c r="BR30" s="618" t="s">
        <v>309</v>
      </c>
      <c r="BS30" s="672"/>
      <c r="BT30" s="672"/>
      <c r="BU30" s="672"/>
      <c r="BV30" s="672"/>
      <c r="BW30" s="672"/>
      <c r="BX30" s="672"/>
      <c r="BY30" s="672"/>
      <c r="BZ30" s="672"/>
      <c r="CA30" s="672"/>
      <c r="CB30" s="673"/>
      <c r="CD30" s="676"/>
      <c r="CE30" s="677"/>
      <c r="CF30" s="633" t="s">
        <v>310</v>
      </c>
      <c r="CG30" s="634"/>
      <c r="CH30" s="634"/>
      <c r="CI30" s="634"/>
      <c r="CJ30" s="634"/>
      <c r="CK30" s="634"/>
      <c r="CL30" s="634"/>
      <c r="CM30" s="634"/>
      <c r="CN30" s="634"/>
      <c r="CO30" s="634"/>
      <c r="CP30" s="634"/>
      <c r="CQ30" s="635"/>
      <c r="CR30" s="636">
        <v>2596533</v>
      </c>
      <c r="CS30" s="637"/>
      <c r="CT30" s="637"/>
      <c r="CU30" s="637"/>
      <c r="CV30" s="637"/>
      <c r="CW30" s="637"/>
      <c r="CX30" s="637"/>
      <c r="CY30" s="638"/>
      <c r="CZ30" s="641">
        <v>8.8000000000000007</v>
      </c>
      <c r="DA30" s="666"/>
      <c r="DB30" s="666"/>
      <c r="DC30" s="671"/>
      <c r="DD30" s="645">
        <v>2592267</v>
      </c>
      <c r="DE30" s="637"/>
      <c r="DF30" s="637"/>
      <c r="DG30" s="637"/>
      <c r="DH30" s="637"/>
      <c r="DI30" s="637"/>
      <c r="DJ30" s="637"/>
      <c r="DK30" s="638"/>
      <c r="DL30" s="645">
        <v>2592267</v>
      </c>
      <c r="DM30" s="637"/>
      <c r="DN30" s="637"/>
      <c r="DO30" s="637"/>
      <c r="DP30" s="637"/>
      <c r="DQ30" s="637"/>
      <c r="DR30" s="637"/>
      <c r="DS30" s="637"/>
      <c r="DT30" s="637"/>
      <c r="DU30" s="637"/>
      <c r="DV30" s="638"/>
      <c r="DW30" s="641">
        <v>14.3</v>
      </c>
      <c r="DX30" s="666"/>
      <c r="DY30" s="666"/>
      <c r="DZ30" s="666"/>
      <c r="EA30" s="666"/>
      <c r="EB30" s="666"/>
      <c r="EC30" s="667"/>
    </row>
    <row r="31" spans="2:133" ht="11.25" customHeight="1" x14ac:dyDescent="0.2">
      <c r="B31" s="649" t="s">
        <v>311</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130</v>
      </c>
      <c r="AA31" s="639"/>
      <c r="AB31" s="639"/>
      <c r="AC31" s="639"/>
      <c r="AD31" s="640" t="s">
        <v>130</v>
      </c>
      <c r="AE31" s="640"/>
      <c r="AF31" s="640"/>
      <c r="AG31" s="640"/>
      <c r="AH31" s="640"/>
      <c r="AI31" s="640"/>
      <c r="AJ31" s="640"/>
      <c r="AK31" s="640"/>
      <c r="AL31" s="641" t="s">
        <v>138</v>
      </c>
      <c r="AM31" s="642"/>
      <c r="AN31" s="642"/>
      <c r="AO31" s="643"/>
      <c r="AP31" s="684" t="s">
        <v>312</v>
      </c>
      <c r="AQ31" s="685"/>
      <c r="AR31" s="685"/>
      <c r="AS31" s="685"/>
      <c r="AT31" s="690" t="s">
        <v>313</v>
      </c>
      <c r="AU31" s="212"/>
      <c r="AV31" s="212"/>
      <c r="AW31" s="212"/>
      <c r="AX31" s="622" t="s">
        <v>188</v>
      </c>
      <c r="AY31" s="623"/>
      <c r="AZ31" s="623"/>
      <c r="BA31" s="623"/>
      <c r="BB31" s="623"/>
      <c r="BC31" s="623"/>
      <c r="BD31" s="623"/>
      <c r="BE31" s="623"/>
      <c r="BF31" s="624"/>
      <c r="BG31" s="683">
        <v>99.2</v>
      </c>
      <c r="BH31" s="680"/>
      <c r="BI31" s="680"/>
      <c r="BJ31" s="680"/>
      <c r="BK31" s="680"/>
      <c r="BL31" s="680"/>
      <c r="BM31" s="631">
        <v>97.9</v>
      </c>
      <c r="BN31" s="680"/>
      <c r="BO31" s="680"/>
      <c r="BP31" s="680"/>
      <c r="BQ31" s="681"/>
      <c r="BR31" s="683">
        <v>99.2</v>
      </c>
      <c r="BS31" s="680"/>
      <c r="BT31" s="680"/>
      <c r="BU31" s="680"/>
      <c r="BV31" s="680"/>
      <c r="BW31" s="680"/>
      <c r="BX31" s="631">
        <v>97.7</v>
      </c>
      <c r="BY31" s="680"/>
      <c r="BZ31" s="680"/>
      <c r="CA31" s="680"/>
      <c r="CB31" s="681"/>
      <c r="CD31" s="676"/>
      <c r="CE31" s="677"/>
      <c r="CF31" s="633" t="s">
        <v>314</v>
      </c>
      <c r="CG31" s="634"/>
      <c r="CH31" s="634"/>
      <c r="CI31" s="634"/>
      <c r="CJ31" s="634"/>
      <c r="CK31" s="634"/>
      <c r="CL31" s="634"/>
      <c r="CM31" s="634"/>
      <c r="CN31" s="634"/>
      <c r="CO31" s="634"/>
      <c r="CP31" s="634"/>
      <c r="CQ31" s="635"/>
      <c r="CR31" s="636">
        <v>61306</v>
      </c>
      <c r="CS31" s="669"/>
      <c r="CT31" s="669"/>
      <c r="CU31" s="669"/>
      <c r="CV31" s="669"/>
      <c r="CW31" s="669"/>
      <c r="CX31" s="669"/>
      <c r="CY31" s="670"/>
      <c r="CZ31" s="641">
        <v>0.2</v>
      </c>
      <c r="DA31" s="666"/>
      <c r="DB31" s="666"/>
      <c r="DC31" s="671"/>
      <c r="DD31" s="645">
        <v>61306</v>
      </c>
      <c r="DE31" s="669"/>
      <c r="DF31" s="669"/>
      <c r="DG31" s="669"/>
      <c r="DH31" s="669"/>
      <c r="DI31" s="669"/>
      <c r="DJ31" s="669"/>
      <c r="DK31" s="670"/>
      <c r="DL31" s="645">
        <v>61306</v>
      </c>
      <c r="DM31" s="669"/>
      <c r="DN31" s="669"/>
      <c r="DO31" s="669"/>
      <c r="DP31" s="669"/>
      <c r="DQ31" s="669"/>
      <c r="DR31" s="669"/>
      <c r="DS31" s="669"/>
      <c r="DT31" s="669"/>
      <c r="DU31" s="669"/>
      <c r="DV31" s="670"/>
      <c r="DW31" s="641">
        <v>0.3</v>
      </c>
      <c r="DX31" s="666"/>
      <c r="DY31" s="666"/>
      <c r="DZ31" s="666"/>
      <c r="EA31" s="666"/>
      <c r="EB31" s="666"/>
      <c r="EC31" s="667"/>
    </row>
    <row r="32" spans="2:133" ht="11.25" customHeight="1" x14ac:dyDescent="0.2">
      <c r="B32" s="633" t="s">
        <v>315</v>
      </c>
      <c r="C32" s="634"/>
      <c r="D32" s="634"/>
      <c r="E32" s="634"/>
      <c r="F32" s="634"/>
      <c r="G32" s="634"/>
      <c r="H32" s="634"/>
      <c r="I32" s="634"/>
      <c r="J32" s="634"/>
      <c r="K32" s="634"/>
      <c r="L32" s="634"/>
      <c r="M32" s="634"/>
      <c r="N32" s="634"/>
      <c r="O32" s="634"/>
      <c r="P32" s="634"/>
      <c r="Q32" s="635"/>
      <c r="R32" s="636">
        <v>1942517</v>
      </c>
      <c r="S32" s="637"/>
      <c r="T32" s="637"/>
      <c r="U32" s="637"/>
      <c r="V32" s="637"/>
      <c r="W32" s="637"/>
      <c r="X32" s="637"/>
      <c r="Y32" s="638"/>
      <c r="Z32" s="639">
        <v>6</v>
      </c>
      <c r="AA32" s="639"/>
      <c r="AB32" s="639"/>
      <c r="AC32" s="639"/>
      <c r="AD32" s="640" t="s">
        <v>130</v>
      </c>
      <c r="AE32" s="640"/>
      <c r="AF32" s="640"/>
      <c r="AG32" s="640"/>
      <c r="AH32" s="640"/>
      <c r="AI32" s="640"/>
      <c r="AJ32" s="640"/>
      <c r="AK32" s="640"/>
      <c r="AL32" s="641" t="s">
        <v>130</v>
      </c>
      <c r="AM32" s="642"/>
      <c r="AN32" s="642"/>
      <c r="AO32" s="643"/>
      <c r="AP32" s="686"/>
      <c r="AQ32" s="687"/>
      <c r="AR32" s="687"/>
      <c r="AS32" s="687"/>
      <c r="AT32" s="691"/>
      <c r="AU32" s="208" t="s">
        <v>316</v>
      </c>
      <c r="AX32" s="633" t="s">
        <v>317</v>
      </c>
      <c r="AY32" s="634"/>
      <c r="AZ32" s="634"/>
      <c r="BA32" s="634"/>
      <c r="BB32" s="634"/>
      <c r="BC32" s="634"/>
      <c r="BD32" s="634"/>
      <c r="BE32" s="634"/>
      <c r="BF32" s="635"/>
      <c r="BG32" s="693">
        <v>99</v>
      </c>
      <c r="BH32" s="669"/>
      <c r="BI32" s="669"/>
      <c r="BJ32" s="669"/>
      <c r="BK32" s="669"/>
      <c r="BL32" s="669"/>
      <c r="BM32" s="642">
        <v>97.7</v>
      </c>
      <c r="BN32" s="669"/>
      <c r="BO32" s="669"/>
      <c r="BP32" s="669"/>
      <c r="BQ32" s="682"/>
      <c r="BR32" s="693">
        <v>99.1</v>
      </c>
      <c r="BS32" s="669"/>
      <c r="BT32" s="669"/>
      <c r="BU32" s="669"/>
      <c r="BV32" s="669"/>
      <c r="BW32" s="669"/>
      <c r="BX32" s="642">
        <v>97.5</v>
      </c>
      <c r="BY32" s="669"/>
      <c r="BZ32" s="669"/>
      <c r="CA32" s="669"/>
      <c r="CB32" s="682"/>
      <c r="CD32" s="678"/>
      <c r="CE32" s="679"/>
      <c r="CF32" s="633" t="s">
        <v>318</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6"/>
      <c r="DB32" s="666"/>
      <c r="DC32" s="671"/>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6"/>
      <c r="DY32" s="666"/>
      <c r="DZ32" s="666"/>
      <c r="EA32" s="666"/>
      <c r="EB32" s="666"/>
      <c r="EC32" s="667"/>
    </row>
    <row r="33" spans="2:133" ht="11.25" customHeight="1" x14ac:dyDescent="0.2">
      <c r="B33" s="633" t="s">
        <v>319</v>
      </c>
      <c r="C33" s="634"/>
      <c r="D33" s="634"/>
      <c r="E33" s="634"/>
      <c r="F33" s="634"/>
      <c r="G33" s="634"/>
      <c r="H33" s="634"/>
      <c r="I33" s="634"/>
      <c r="J33" s="634"/>
      <c r="K33" s="634"/>
      <c r="L33" s="634"/>
      <c r="M33" s="634"/>
      <c r="N33" s="634"/>
      <c r="O33" s="634"/>
      <c r="P33" s="634"/>
      <c r="Q33" s="635"/>
      <c r="R33" s="636">
        <v>84590</v>
      </c>
      <c r="S33" s="637"/>
      <c r="T33" s="637"/>
      <c r="U33" s="637"/>
      <c r="V33" s="637"/>
      <c r="W33" s="637"/>
      <c r="X33" s="637"/>
      <c r="Y33" s="638"/>
      <c r="Z33" s="639">
        <v>0.3</v>
      </c>
      <c r="AA33" s="639"/>
      <c r="AB33" s="639"/>
      <c r="AC33" s="639"/>
      <c r="AD33" s="640">
        <v>26414</v>
      </c>
      <c r="AE33" s="640"/>
      <c r="AF33" s="640"/>
      <c r="AG33" s="640"/>
      <c r="AH33" s="640"/>
      <c r="AI33" s="640"/>
      <c r="AJ33" s="640"/>
      <c r="AK33" s="640"/>
      <c r="AL33" s="641">
        <v>0.1</v>
      </c>
      <c r="AM33" s="642"/>
      <c r="AN33" s="642"/>
      <c r="AO33" s="643"/>
      <c r="AP33" s="688"/>
      <c r="AQ33" s="689"/>
      <c r="AR33" s="689"/>
      <c r="AS33" s="689"/>
      <c r="AT33" s="692"/>
      <c r="AU33" s="213"/>
      <c r="AV33" s="213"/>
      <c r="AW33" s="213"/>
      <c r="AX33" s="657" t="s">
        <v>320</v>
      </c>
      <c r="AY33" s="658"/>
      <c r="AZ33" s="658"/>
      <c r="BA33" s="658"/>
      <c r="BB33" s="658"/>
      <c r="BC33" s="658"/>
      <c r="BD33" s="658"/>
      <c r="BE33" s="658"/>
      <c r="BF33" s="659"/>
      <c r="BG33" s="694">
        <v>99.2</v>
      </c>
      <c r="BH33" s="695"/>
      <c r="BI33" s="695"/>
      <c r="BJ33" s="695"/>
      <c r="BK33" s="695"/>
      <c r="BL33" s="695"/>
      <c r="BM33" s="696">
        <v>98.1</v>
      </c>
      <c r="BN33" s="695"/>
      <c r="BO33" s="695"/>
      <c r="BP33" s="695"/>
      <c r="BQ33" s="697"/>
      <c r="BR33" s="694">
        <v>99.3</v>
      </c>
      <c r="BS33" s="695"/>
      <c r="BT33" s="695"/>
      <c r="BU33" s="695"/>
      <c r="BV33" s="695"/>
      <c r="BW33" s="695"/>
      <c r="BX33" s="696">
        <v>97.9</v>
      </c>
      <c r="BY33" s="695"/>
      <c r="BZ33" s="695"/>
      <c r="CA33" s="695"/>
      <c r="CB33" s="697"/>
      <c r="CD33" s="633" t="s">
        <v>321</v>
      </c>
      <c r="CE33" s="634"/>
      <c r="CF33" s="634"/>
      <c r="CG33" s="634"/>
      <c r="CH33" s="634"/>
      <c r="CI33" s="634"/>
      <c r="CJ33" s="634"/>
      <c r="CK33" s="634"/>
      <c r="CL33" s="634"/>
      <c r="CM33" s="634"/>
      <c r="CN33" s="634"/>
      <c r="CO33" s="634"/>
      <c r="CP33" s="634"/>
      <c r="CQ33" s="635"/>
      <c r="CR33" s="636">
        <v>12498833</v>
      </c>
      <c r="CS33" s="669"/>
      <c r="CT33" s="669"/>
      <c r="CU33" s="669"/>
      <c r="CV33" s="669"/>
      <c r="CW33" s="669"/>
      <c r="CX33" s="669"/>
      <c r="CY33" s="670"/>
      <c r="CZ33" s="641">
        <v>42.5</v>
      </c>
      <c r="DA33" s="666"/>
      <c r="DB33" s="666"/>
      <c r="DC33" s="671"/>
      <c r="DD33" s="645">
        <v>10491329</v>
      </c>
      <c r="DE33" s="669"/>
      <c r="DF33" s="669"/>
      <c r="DG33" s="669"/>
      <c r="DH33" s="669"/>
      <c r="DI33" s="669"/>
      <c r="DJ33" s="669"/>
      <c r="DK33" s="670"/>
      <c r="DL33" s="645">
        <v>7059037</v>
      </c>
      <c r="DM33" s="669"/>
      <c r="DN33" s="669"/>
      <c r="DO33" s="669"/>
      <c r="DP33" s="669"/>
      <c r="DQ33" s="669"/>
      <c r="DR33" s="669"/>
      <c r="DS33" s="669"/>
      <c r="DT33" s="669"/>
      <c r="DU33" s="669"/>
      <c r="DV33" s="670"/>
      <c r="DW33" s="641">
        <v>38.799999999999997</v>
      </c>
      <c r="DX33" s="666"/>
      <c r="DY33" s="666"/>
      <c r="DZ33" s="666"/>
      <c r="EA33" s="666"/>
      <c r="EB33" s="666"/>
      <c r="EC33" s="667"/>
    </row>
    <row r="34" spans="2:133" ht="11.25" customHeight="1" x14ac:dyDescent="0.2">
      <c r="B34" s="633" t="s">
        <v>322</v>
      </c>
      <c r="C34" s="634"/>
      <c r="D34" s="634"/>
      <c r="E34" s="634"/>
      <c r="F34" s="634"/>
      <c r="G34" s="634"/>
      <c r="H34" s="634"/>
      <c r="I34" s="634"/>
      <c r="J34" s="634"/>
      <c r="K34" s="634"/>
      <c r="L34" s="634"/>
      <c r="M34" s="634"/>
      <c r="N34" s="634"/>
      <c r="O34" s="634"/>
      <c r="P34" s="634"/>
      <c r="Q34" s="635"/>
      <c r="R34" s="636">
        <v>93536</v>
      </c>
      <c r="S34" s="637"/>
      <c r="T34" s="637"/>
      <c r="U34" s="637"/>
      <c r="V34" s="637"/>
      <c r="W34" s="637"/>
      <c r="X34" s="637"/>
      <c r="Y34" s="638"/>
      <c r="Z34" s="639">
        <v>0.3</v>
      </c>
      <c r="AA34" s="639"/>
      <c r="AB34" s="639"/>
      <c r="AC34" s="639"/>
      <c r="AD34" s="640" t="s">
        <v>130</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4877610</v>
      </c>
      <c r="CS34" s="637"/>
      <c r="CT34" s="637"/>
      <c r="CU34" s="637"/>
      <c r="CV34" s="637"/>
      <c r="CW34" s="637"/>
      <c r="CX34" s="637"/>
      <c r="CY34" s="638"/>
      <c r="CZ34" s="641">
        <v>16.600000000000001</v>
      </c>
      <c r="DA34" s="666"/>
      <c r="DB34" s="666"/>
      <c r="DC34" s="671"/>
      <c r="DD34" s="645">
        <v>3536343</v>
      </c>
      <c r="DE34" s="637"/>
      <c r="DF34" s="637"/>
      <c r="DG34" s="637"/>
      <c r="DH34" s="637"/>
      <c r="DI34" s="637"/>
      <c r="DJ34" s="637"/>
      <c r="DK34" s="638"/>
      <c r="DL34" s="645">
        <v>3103046</v>
      </c>
      <c r="DM34" s="637"/>
      <c r="DN34" s="637"/>
      <c r="DO34" s="637"/>
      <c r="DP34" s="637"/>
      <c r="DQ34" s="637"/>
      <c r="DR34" s="637"/>
      <c r="DS34" s="637"/>
      <c r="DT34" s="637"/>
      <c r="DU34" s="637"/>
      <c r="DV34" s="638"/>
      <c r="DW34" s="641">
        <v>17.100000000000001</v>
      </c>
      <c r="DX34" s="666"/>
      <c r="DY34" s="666"/>
      <c r="DZ34" s="666"/>
      <c r="EA34" s="666"/>
      <c r="EB34" s="666"/>
      <c r="EC34" s="667"/>
    </row>
    <row r="35" spans="2:133" ht="11.25" customHeight="1" x14ac:dyDescent="0.2">
      <c r="B35" s="633" t="s">
        <v>324</v>
      </c>
      <c r="C35" s="634"/>
      <c r="D35" s="634"/>
      <c r="E35" s="634"/>
      <c r="F35" s="634"/>
      <c r="G35" s="634"/>
      <c r="H35" s="634"/>
      <c r="I35" s="634"/>
      <c r="J35" s="634"/>
      <c r="K35" s="634"/>
      <c r="L35" s="634"/>
      <c r="M35" s="634"/>
      <c r="N35" s="634"/>
      <c r="O35" s="634"/>
      <c r="P35" s="634"/>
      <c r="Q35" s="635"/>
      <c r="R35" s="636">
        <v>18728</v>
      </c>
      <c r="S35" s="637"/>
      <c r="T35" s="637"/>
      <c r="U35" s="637"/>
      <c r="V35" s="637"/>
      <c r="W35" s="637"/>
      <c r="X35" s="637"/>
      <c r="Y35" s="638"/>
      <c r="Z35" s="639">
        <v>0.1</v>
      </c>
      <c r="AA35" s="639"/>
      <c r="AB35" s="639"/>
      <c r="AC35" s="639"/>
      <c r="AD35" s="640" t="s">
        <v>130</v>
      </c>
      <c r="AE35" s="640"/>
      <c r="AF35" s="640"/>
      <c r="AG35" s="640"/>
      <c r="AH35" s="640"/>
      <c r="AI35" s="640"/>
      <c r="AJ35" s="640"/>
      <c r="AK35" s="640"/>
      <c r="AL35" s="641" t="s">
        <v>130</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343832</v>
      </c>
      <c r="CS35" s="669"/>
      <c r="CT35" s="669"/>
      <c r="CU35" s="669"/>
      <c r="CV35" s="669"/>
      <c r="CW35" s="669"/>
      <c r="CX35" s="669"/>
      <c r="CY35" s="670"/>
      <c r="CZ35" s="641">
        <v>1.2</v>
      </c>
      <c r="DA35" s="666"/>
      <c r="DB35" s="666"/>
      <c r="DC35" s="671"/>
      <c r="DD35" s="645">
        <v>342679</v>
      </c>
      <c r="DE35" s="669"/>
      <c r="DF35" s="669"/>
      <c r="DG35" s="669"/>
      <c r="DH35" s="669"/>
      <c r="DI35" s="669"/>
      <c r="DJ35" s="669"/>
      <c r="DK35" s="670"/>
      <c r="DL35" s="645">
        <v>342679</v>
      </c>
      <c r="DM35" s="669"/>
      <c r="DN35" s="669"/>
      <c r="DO35" s="669"/>
      <c r="DP35" s="669"/>
      <c r="DQ35" s="669"/>
      <c r="DR35" s="669"/>
      <c r="DS35" s="669"/>
      <c r="DT35" s="669"/>
      <c r="DU35" s="669"/>
      <c r="DV35" s="670"/>
      <c r="DW35" s="641">
        <v>1.9</v>
      </c>
      <c r="DX35" s="666"/>
      <c r="DY35" s="666"/>
      <c r="DZ35" s="666"/>
      <c r="EA35" s="666"/>
      <c r="EB35" s="666"/>
      <c r="EC35" s="667"/>
    </row>
    <row r="36" spans="2:133" ht="11.25" customHeight="1" x14ac:dyDescent="0.2">
      <c r="B36" s="633" t="s">
        <v>328</v>
      </c>
      <c r="C36" s="634"/>
      <c r="D36" s="634"/>
      <c r="E36" s="634"/>
      <c r="F36" s="634"/>
      <c r="G36" s="634"/>
      <c r="H36" s="634"/>
      <c r="I36" s="634"/>
      <c r="J36" s="634"/>
      <c r="K36" s="634"/>
      <c r="L36" s="634"/>
      <c r="M36" s="634"/>
      <c r="N36" s="634"/>
      <c r="O36" s="634"/>
      <c r="P36" s="634"/>
      <c r="Q36" s="635"/>
      <c r="R36" s="636">
        <v>3228818</v>
      </c>
      <c r="S36" s="637"/>
      <c r="T36" s="637"/>
      <c r="U36" s="637"/>
      <c r="V36" s="637"/>
      <c r="W36" s="637"/>
      <c r="X36" s="637"/>
      <c r="Y36" s="638"/>
      <c r="Z36" s="639">
        <v>10</v>
      </c>
      <c r="AA36" s="639"/>
      <c r="AB36" s="639"/>
      <c r="AC36" s="639"/>
      <c r="AD36" s="640" t="s">
        <v>130</v>
      </c>
      <c r="AE36" s="640"/>
      <c r="AF36" s="640"/>
      <c r="AG36" s="640"/>
      <c r="AH36" s="640"/>
      <c r="AI36" s="640"/>
      <c r="AJ36" s="640"/>
      <c r="AK36" s="640"/>
      <c r="AL36" s="641" t="s">
        <v>130</v>
      </c>
      <c r="AM36" s="642"/>
      <c r="AN36" s="642"/>
      <c r="AO36" s="643"/>
      <c r="AP36" s="216"/>
      <c r="AQ36" s="702" t="s">
        <v>329</v>
      </c>
      <c r="AR36" s="703"/>
      <c r="AS36" s="703"/>
      <c r="AT36" s="703"/>
      <c r="AU36" s="703"/>
      <c r="AV36" s="703"/>
      <c r="AW36" s="703"/>
      <c r="AX36" s="703"/>
      <c r="AY36" s="704"/>
      <c r="AZ36" s="625">
        <v>4208082</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132686</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2936197</v>
      </c>
      <c r="CS36" s="637"/>
      <c r="CT36" s="637"/>
      <c r="CU36" s="637"/>
      <c r="CV36" s="637"/>
      <c r="CW36" s="637"/>
      <c r="CX36" s="637"/>
      <c r="CY36" s="638"/>
      <c r="CZ36" s="641">
        <v>10</v>
      </c>
      <c r="DA36" s="666"/>
      <c r="DB36" s="666"/>
      <c r="DC36" s="671"/>
      <c r="DD36" s="645">
        <v>2724582</v>
      </c>
      <c r="DE36" s="637"/>
      <c r="DF36" s="637"/>
      <c r="DG36" s="637"/>
      <c r="DH36" s="637"/>
      <c r="DI36" s="637"/>
      <c r="DJ36" s="637"/>
      <c r="DK36" s="638"/>
      <c r="DL36" s="645">
        <v>1435760</v>
      </c>
      <c r="DM36" s="637"/>
      <c r="DN36" s="637"/>
      <c r="DO36" s="637"/>
      <c r="DP36" s="637"/>
      <c r="DQ36" s="637"/>
      <c r="DR36" s="637"/>
      <c r="DS36" s="637"/>
      <c r="DT36" s="637"/>
      <c r="DU36" s="637"/>
      <c r="DV36" s="638"/>
      <c r="DW36" s="641">
        <v>7.9</v>
      </c>
      <c r="DX36" s="666"/>
      <c r="DY36" s="666"/>
      <c r="DZ36" s="666"/>
      <c r="EA36" s="666"/>
      <c r="EB36" s="666"/>
      <c r="EC36" s="667"/>
    </row>
    <row r="37" spans="2:133" ht="11.25" customHeight="1" x14ac:dyDescent="0.2">
      <c r="B37" s="633" t="s">
        <v>332</v>
      </c>
      <c r="C37" s="634"/>
      <c r="D37" s="634"/>
      <c r="E37" s="634"/>
      <c r="F37" s="634"/>
      <c r="G37" s="634"/>
      <c r="H37" s="634"/>
      <c r="I37" s="634"/>
      <c r="J37" s="634"/>
      <c r="K37" s="634"/>
      <c r="L37" s="634"/>
      <c r="M37" s="634"/>
      <c r="N37" s="634"/>
      <c r="O37" s="634"/>
      <c r="P37" s="634"/>
      <c r="Q37" s="635"/>
      <c r="R37" s="636">
        <v>443383</v>
      </c>
      <c r="S37" s="637"/>
      <c r="T37" s="637"/>
      <c r="U37" s="637"/>
      <c r="V37" s="637"/>
      <c r="W37" s="637"/>
      <c r="X37" s="637"/>
      <c r="Y37" s="638"/>
      <c r="Z37" s="639">
        <v>1.4</v>
      </c>
      <c r="AA37" s="639"/>
      <c r="AB37" s="639"/>
      <c r="AC37" s="639"/>
      <c r="AD37" s="640">
        <v>9428</v>
      </c>
      <c r="AE37" s="640"/>
      <c r="AF37" s="640"/>
      <c r="AG37" s="640"/>
      <c r="AH37" s="640"/>
      <c r="AI37" s="640"/>
      <c r="AJ37" s="640"/>
      <c r="AK37" s="640"/>
      <c r="AL37" s="641">
        <v>0.1</v>
      </c>
      <c r="AM37" s="642"/>
      <c r="AN37" s="642"/>
      <c r="AO37" s="643"/>
      <c r="AQ37" s="699" t="s">
        <v>333</v>
      </c>
      <c r="AR37" s="700"/>
      <c r="AS37" s="700"/>
      <c r="AT37" s="700"/>
      <c r="AU37" s="700"/>
      <c r="AV37" s="700"/>
      <c r="AW37" s="700"/>
      <c r="AX37" s="700"/>
      <c r="AY37" s="701"/>
      <c r="AZ37" s="636">
        <v>1019800</v>
      </c>
      <c r="BA37" s="637"/>
      <c r="BB37" s="637"/>
      <c r="BC37" s="637"/>
      <c r="BD37" s="669"/>
      <c r="BE37" s="669"/>
      <c r="BF37" s="682"/>
      <c r="BG37" s="633" t="s">
        <v>334</v>
      </c>
      <c r="BH37" s="634"/>
      <c r="BI37" s="634"/>
      <c r="BJ37" s="634"/>
      <c r="BK37" s="634"/>
      <c r="BL37" s="634"/>
      <c r="BM37" s="634"/>
      <c r="BN37" s="634"/>
      <c r="BO37" s="634"/>
      <c r="BP37" s="634"/>
      <c r="BQ37" s="634"/>
      <c r="BR37" s="634"/>
      <c r="BS37" s="634"/>
      <c r="BT37" s="634"/>
      <c r="BU37" s="635"/>
      <c r="BV37" s="636">
        <v>-246878</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347049</v>
      </c>
      <c r="CS37" s="669"/>
      <c r="CT37" s="669"/>
      <c r="CU37" s="669"/>
      <c r="CV37" s="669"/>
      <c r="CW37" s="669"/>
      <c r="CX37" s="669"/>
      <c r="CY37" s="670"/>
      <c r="CZ37" s="641">
        <v>1.2</v>
      </c>
      <c r="DA37" s="666"/>
      <c r="DB37" s="666"/>
      <c r="DC37" s="671"/>
      <c r="DD37" s="645">
        <v>347049</v>
      </c>
      <c r="DE37" s="669"/>
      <c r="DF37" s="669"/>
      <c r="DG37" s="669"/>
      <c r="DH37" s="669"/>
      <c r="DI37" s="669"/>
      <c r="DJ37" s="669"/>
      <c r="DK37" s="670"/>
      <c r="DL37" s="645">
        <v>347049</v>
      </c>
      <c r="DM37" s="669"/>
      <c r="DN37" s="669"/>
      <c r="DO37" s="669"/>
      <c r="DP37" s="669"/>
      <c r="DQ37" s="669"/>
      <c r="DR37" s="669"/>
      <c r="DS37" s="669"/>
      <c r="DT37" s="669"/>
      <c r="DU37" s="669"/>
      <c r="DV37" s="670"/>
      <c r="DW37" s="641">
        <v>1.9</v>
      </c>
      <c r="DX37" s="666"/>
      <c r="DY37" s="666"/>
      <c r="DZ37" s="666"/>
      <c r="EA37" s="666"/>
      <c r="EB37" s="666"/>
      <c r="EC37" s="667"/>
    </row>
    <row r="38" spans="2:133" ht="11.25" customHeight="1" x14ac:dyDescent="0.2">
      <c r="B38" s="633" t="s">
        <v>336</v>
      </c>
      <c r="C38" s="634"/>
      <c r="D38" s="634"/>
      <c r="E38" s="634"/>
      <c r="F38" s="634"/>
      <c r="G38" s="634"/>
      <c r="H38" s="634"/>
      <c r="I38" s="634"/>
      <c r="J38" s="634"/>
      <c r="K38" s="634"/>
      <c r="L38" s="634"/>
      <c r="M38" s="634"/>
      <c r="N38" s="634"/>
      <c r="O38" s="634"/>
      <c r="P38" s="634"/>
      <c r="Q38" s="635"/>
      <c r="R38" s="636">
        <v>998649</v>
      </c>
      <c r="S38" s="637"/>
      <c r="T38" s="637"/>
      <c r="U38" s="637"/>
      <c r="V38" s="637"/>
      <c r="W38" s="637"/>
      <c r="X38" s="637"/>
      <c r="Y38" s="638"/>
      <c r="Z38" s="639">
        <v>3.1</v>
      </c>
      <c r="AA38" s="639"/>
      <c r="AB38" s="639"/>
      <c r="AC38" s="639"/>
      <c r="AD38" s="640" t="s">
        <v>130</v>
      </c>
      <c r="AE38" s="640"/>
      <c r="AF38" s="640"/>
      <c r="AG38" s="640"/>
      <c r="AH38" s="640"/>
      <c r="AI38" s="640"/>
      <c r="AJ38" s="640"/>
      <c r="AK38" s="640"/>
      <c r="AL38" s="641" t="s">
        <v>130</v>
      </c>
      <c r="AM38" s="642"/>
      <c r="AN38" s="642"/>
      <c r="AO38" s="643"/>
      <c r="AQ38" s="699" t="s">
        <v>337</v>
      </c>
      <c r="AR38" s="700"/>
      <c r="AS38" s="700"/>
      <c r="AT38" s="700"/>
      <c r="AU38" s="700"/>
      <c r="AV38" s="700"/>
      <c r="AW38" s="700"/>
      <c r="AX38" s="700"/>
      <c r="AY38" s="701"/>
      <c r="AZ38" s="636">
        <v>350684</v>
      </c>
      <c r="BA38" s="637"/>
      <c r="BB38" s="637"/>
      <c r="BC38" s="637"/>
      <c r="BD38" s="669"/>
      <c r="BE38" s="669"/>
      <c r="BF38" s="682"/>
      <c r="BG38" s="633" t="s">
        <v>338</v>
      </c>
      <c r="BH38" s="634"/>
      <c r="BI38" s="634"/>
      <c r="BJ38" s="634"/>
      <c r="BK38" s="634"/>
      <c r="BL38" s="634"/>
      <c r="BM38" s="634"/>
      <c r="BN38" s="634"/>
      <c r="BO38" s="634"/>
      <c r="BP38" s="634"/>
      <c r="BQ38" s="634"/>
      <c r="BR38" s="634"/>
      <c r="BS38" s="634"/>
      <c r="BT38" s="634"/>
      <c r="BU38" s="635"/>
      <c r="BV38" s="636">
        <v>11402</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2837598</v>
      </c>
      <c r="CS38" s="637"/>
      <c r="CT38" s="637"/>
      <c r="CU38" s="637"/>
      <c r="CV38" s="637"/>
      <c r="CW38" s="637"/>
      <c r="CX38" s="637"/>
      <c r="CY38" s="638"/>
      <c r="CZ38" s="641">
        <v>9.6999999999999993</v>
      </c>
      <c r="DA38" s="666"/>
      <c r="DB38" s="666"/>
      <c r="DC38" s="671"/>
      <c r="DD38" s="645">
        <v>2398558</v>
      </c>
      <c r="DE38" s="637"/>
      <c r="DF38" s="637"/>
      <c r="DG38" s="637"/>
      <c r="DH38" s="637"/>
      <c r="DI38" s="637"/>
      <c r="DJ38" s="637"/>
      <c r="DK38" s="638"/>
      <c r="DL38" s="645">
        <v>2009931</v>
      </c>
      <c r="DM38" s="637"/>
      <c r="DN38" s="637"/>
      <c r="DO38" s="637"/>
      <c r="DP38" s="637"/>
      <c r="DQ38" s="637"/>
      <c r="DR38" s="637"/>
      <c r="DS38" s="637"/>
      <c r="DT38" s="637"/>
      <c r="DU38" s="637"/>
      <c r="DV38" s="638"/>
      <c r="DW38" s="641">
        <v>11.1</v>
      </c>
      <c r="DX38" s="666"/>
      <c r="DY38" s="666"/>
      <c r="DZ38" s="666"/>
      <c r="EA38" s="666"/>
      <c r="EB38" s="666"/>
      <c r="EC38" s="667"/>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130</v>
      </c>
      <c r="AM39" s="642"/>
      <c r="AN39" s="642"/>
      <c r="AO39" s="643"/>
      <c r="AQ39" s="699" t="s">
        <v>341</v>
      </c>
      <c r="AR39" s="700"/>
      <c r="AS39" s="700"/>
      <c r="AT39" s="700"/>
      <c r="AU39" s="700"/>
      <c r="AV39" s="700"/>
      <c r="AW39" s="700"/>
      <c r="AX39" s="700"/>
      <c r="AY39" s="701"/>
      <c r="AZ39" s="636" t="s">
        <v>138</v>
      </c>
      <c r="BA39" s="637"/>
      <c r="BB39" s="637"/>
      <c r="BC39" s="637"/>
      <c r="BD39" s="669"/>
      <c r="BE39" s="669"/>
      <c r="BF39" s="682"/>
      <c r="BG39" s="633" t="s">
        <v>342</v>
      </c>
      <c r="BH39" s="634"/>
      <c r="BI39" s="634"/>
      <c r="BJ39" s="634"/>
      <c r="BK39" s="634"/>
      <c r="BL39" s="634"/>
      <c r="BM39" s="634"/>
      <c r="BN39" s="634"/>
      <c r="BO39" s="634"/>
      <c r="BP39" s="634"/>
      <c r="BQ39" s="634"/>
      <c r="BR39" s="634"/>
      <c r="BS39" s="634"/>
      <c r="BT39" s="634"/>
      <c r="BU39" s="635"/>
      <c r="BV39" s="636">
        <v>17411</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1323296</v>
      </c>
      <c r="CS39" s="669"/>
      <c r="CT39" s="669"/>
      <c r="CU39" s="669"/>
      <c r="CV39" s="669"/>
      <c r="CW39" s="669"/>
      <c r="CX39" s="669"/>
      <c r="CY39" s="670"/>
      <c r="CZ39" s="641">
        <v>4.5</v>
      </c>
      <c r="DA39" s="666"/>
      <c r="DB39" s="666"/>
      <c r="DC39" s="671"/>
      <c r="DD39" s="645">
        <v>1308867</v>
      </c>
      <c r="DE39" s="669"/>
      <c r="DF39" s="669"/>
      <c r="DG39" s="669"/>
      <c r="DH39" s="669"/>
      <c r="DI39" s="669"/>
      <c r="DJ39" s="669"/>
      <c r="DK39" s="670"/>
      <c r="DL39" s="645" t="s">
        <v>130</v>
      </c>
      <c r="DM39" s="669"/>
      <c r="DN39" s="669"/>
      <c r="DO39" s="669"/>
      <c r="DP39" s="669"/>
      <c r="DQ39" s="669"/>
      <c r="DR39" s="669"/>
      <c r="DS39" s="669"/>
      <c r="DT39" s="669"/>
      <c r="DU39" s="669"/>
      <c r="DV39" s="670"/>
      <c r="DW39" s="641" t="s">
        <v>130</v>
      </c>
      <c r="DX39" s="666"/>
      <c r="DY39" s="666"/>
      <c r="DZ39" s="666"/>
      <c r="EA39" s="666"/>
      <c r="EB39" s="666"/>
      <c r="EC39" s="667"/>
    </row>
    <row r="40" spans="2:133" ht="11.25" customHeight="1" x14ac:dyDescent="0.2">
      <c r="B40" s="633" t="s">
        <v>344</v>
      </c>
      <c r="C40" s="634"/>
      <c r="D40" s="634"/>
      <c r="E40" s="634"/>
      <c r="F40" s="634"/>
      <c r="G40" s="634"/>
      <c r="H40" s="634"/>
      <c r="I40" s="634"/>
      <c r="J40" s="634"/>
      <c r="K40" s="634"/>
      <c r="L40" s="634"/>
      <c r="M40" s="634"/>
      <c r="N40" s="634"/>
      <c r="O40" s="634"/>
      <c r="P40" s="634"/>
      <c r="Q40" s="635"/>
      <c r="R40" s="636">
        <v>394349</v>
      </c>
      <c r="S40" s="637"/>
      <c r="T40" s="637"/>
      <c r="U40" s="637"/>
      <c r="V40" s="637"/>
      <c r="W40" s="637"/>
      <c r="X40" s="637"/>
      <c r="Y40" s="638"/>
      <c r="Z40" s="639">
        <v>1.2</v>
      </c>
      <c r="AA40" s="639"/>
      <c r="AB40" s="639"/>
      <c r="AC40" s="639"/>
      <c r="AD40" s="640" t="s">
        <v>130</v>
      </c>
      <c r="AE40" s="640"/>
      <c r="AF40" s="640"/>
      <c r="AG40" s="640"/>
      <c r="AH40" s="640"/>
      <c r="AI40" s="640"/>
      <c r="AJ40" s="640"/>
      <c r="AK40" s="640"/>
      <c r="AL40" s="641" t="s">
        <v>130</v>
      </c>
      <c r="AM40" s="642"/>
      <c r="AN40" s="642"/>
      <c r="AO40" s="643"/>
      <c r="AQ40" s="699" t="s">
        <v>345</v>
      </c>
      <c r="AR40" s="700"/>
      <c r="AS40" s="700"/>
      <c r="AT40" s="700"/>
      <c r="AU40" s="700"/>
      <c r="AV40" s="700"/>
      <c r="AW40" s="700"/>
      <c r="AX40" s="700"/>
      <c r="AY40" s="701"/>
      <c r="AZ40" s="636" t="s">
        <v>130</v>
      </c>
      <c r="BA40" s="637"/>
      <c r="BB40" s="637"/>
      <c r="BC40" s="637"/>
      <c r="BD40" s="669"/>
      <c r="BE40" s="669"/>
      <c r="BF40" s="682"/>
      <c r="BG40" s="686" t="s">
        <v>346</v>
      </c>
      <c r="BH40" s="687"/>
      <c r="BI40" s="687"/>
      <c r="BJ40" s="687"/>
      <c r="BK40" s="687"/>
      <c r="BL40" s="217"/>
      <c r="BM40" s="634" t="s">
        <v>347</v>
      </c>
      <c r="BN40" s="634"/>
      <c r="BO40" s="634"/>
      <c r="BP40" s="634"/>
      <c r="BQ40" s="634"/>
      <c r="BR40" s="634"/>
      <c r="BS40" s="634"/>
      <c r="BT40" s="634"/>
      <c r="BU40" s="635"/>
      <c r="BV40" s="636">
        <v>86</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180300</v>
      </c>
      <c r="CS40" s="637"/>
      <c r="CT40" s="637"/>
      <c r="CU40" s="637"/>
      <c r="CV40" s="637"/>
      <c r="CW40" s="637"/>
      <c r="CX40" s="637"/>
      <c r="CY40" s="638"/>
      <c r="CZ40" s="641">
        <v>0.6</v>
      </c>
      <c r="DA40" s="666"/>
      <c r="DB40" s="666"/>
      <c r="DC40" s="671"/>
      <c r="DD40" s="645">
        <v>180300</v>
      </c>
      <c r="DE40" s="637"/>
      <c r="DF40" s="637"/>
      <c r="DG40" s="637"/>
      <c r="DH40" s="637"/>
      <c r="DI40" s="637"/>
      <c r="DJ40" s="637"/>
      <c r="DK40" s="638"/>
      <c r="DL40" s="645">
        <v>167621</v>
      </c>
      <c r="DM40" s="637"/>
      <c r="DN40" s="637"/>
      <c r="DO40" s="637"/>
      <c r="DP40" s="637"/>
      <c r="DQ40" s="637"/>
      <c r="DR40" s="637"/>
      <c r="DS40" s="637"/>
      <c r="DT40" s="637"/>
      <c r="DU40" s="637"/>
      <c r="DV40" s="638"/>
      <c r="DW40" s="641">
        <v>0.9</v>
      </c>
      <c r="DX40" s="666"/>
      <c r="DY40" s="666"/>
      <c r="DZ40" s="666"/>
      <c r="EA40" s="666"/>
      <c r="EB40" s="666"/>
      <c r="EC40" s="667"/>
    </row>
    <row r="41" spans="2:133" ht="11.25" customHeight="1" x14ac:dyDescent="0.2">
      <c r="B41" s="657" t="s">
        <v>349</v>
      </c>
      <c r="C41" s="658"/>
      <c r="D41" s="658"/>
      <c r="E41" s="658"/>
      <c r="F41" s="658"/>
      <c r="G41" s="658"/>
      <c r="H41" s="658"/>
      <c r="I41" s="658"/>
      <c r="J41" s="658"/>
      <c r="K41" s="658"/>
      <c r="L41" s="658"/>
      <c r="M41" s="658"/>
      <c r="N41" s="658"/>
      <c r="O41" s="658"/>
      <c r="P41" s="658"/>
      <c r="Q41" s="659"/>
      <c r="R41" s="708">
        <v>32304803</v>
      </c>
      <c r="S41" s="709"/>
      <c r="T41" s="709"/>
      <c r="U41" s="709"/>
      <c r="V41" s="709"/>
      <c r="W41" s="709"/>
      <c r="X41" s="709"/>
      <c r="Y41" s="713"/>
      <c r="Z41" s="714">
        <v>100</v>
      </c>
      <c r="AA41" s="714"/>
      <c r="AB41" s="714"/>
      <c r="AC41" s="714"/>
      <c r="AD41" s="715">
        <v>17780719</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770000</v>
      </c>
      <c r="BA41" s="637"/>
      <c r="BB41" s="637"/>
      <c r="BC41" s="637"/>
      <c r="BD41" s="669"/>
      <c r="BE41" s="669"/>
      <c r="BF41" s="682"/>
      <c r="BG41" s="686"/>
      <c r="BH41" s="687"/>
      <c r="BI41" s="687"/>
      <c r="BJ41" s="687"/>
      <c r="BK41" s="687"/>
      <c r="BL41" s="217"/>
      <c r="BM41" s="634" t="s">
        <v>351</v>
      </c>
      <c r="BN41" s="634"/>
      <c r="BO41" s="634"/>
      <c r="BP41" s="634"/>
      <c r="BQ41" s="634"/>
      <c r="BR41" s="634"/>
      <c r="BS41" s="634"/>
      <c r="BT41" s="634"/>
      <c r="BU41" s="635"/>
      <c r="BV41" s="636" t="s">
        <v>138</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138</v>
      </c>
      <c r="CS41" s="669"/>
      <c r="CT41" s="669"/>
      <c r="CU41" s="669"/>
      <c r="CV41" s="669"/>
      <c r="CW41" s="669"/>
      <c r="CX41" s="669"/>
      <c r="CY41" s="670"/>
      <c r="CZ41" s="641" t="s">
        <v>138</v>
      </c>
      <c r="DA41" s="666"/>
      <c r="DB41" s="666"/>
      <c r="DC41" s="671"/>
      <c r="DD41" s="645" t="s">
        <v>138</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353</v>
      </c>
      <c r="AR42" s="706"/>
      <c r="AS42" s="706"/>
      <c r="AT42" s="706"/>
      <c r="AU42" s="706"/>
      <c r="AV42" s="706"/>
      <c r="AW42" s="706"/>
      <c r="AX42" s="706"/>
      <c r="AY42" s="707"/>
      <c r="AZ42" s="708">
        <v>2067598</v>
      </c>
      <c r="BA42" s="709"/>
      <c r="BB42" s="709"/>
      <c r="BC42" s="709"/>
      <c r="BD42" s="695"/>
      <c r="BE42" s="695"/>
      <c r="BF42" s="697"/>
      <c r="BG42" s="688"/>
      <c r="BH42" s="689"/>
      <c r="BI42" s="689"/>
      <c r="BJ42" s="689"/>
      <c r="BK42" s="689"/>
      <c r="BL42" s="218"/>
      <c r="BM42" s="658" t="s">
        <v>354</v>
      </c>
      <c r="BN42" s="658"/>
      <c r="BO42" s="658"/>
      <c r="BP42" s="658"/>
      <c r="BQ42" s="658"/>
      <c r="BR42" s="658"/>
      <c r="BS42" s="658"/>
      <c r="BT42" s="658"/>
      <c r="BU42" s="659"/>
      <c r="BV42" s="708">
        <v>335</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1686500</v>
      </c>
      <c r="CS42" s="669"/>
      <c r="CT42" s="669"/>
      <c r="CU42" s="669"/>
      <c r="CV42" s="669"/>
      <c r="CW42" s="669"/>
      <c r="CX42" s="669"/>
      <c r="CY42" s="670"/>
      <c r="CZ42" s="641">
        <v>5.7</v>
      </c>
      <c r="DA42" s="666"/>
      <c r="DB42" s="666"/>
      <c r="DC42" s="671"/>
      <c r="DD42" s="645">
        <v>740887</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356</v>
      </c>
      <c r="CD43" s="633" t="s">
        <v>357</v>
      </c>
      <c r="CE43" s="634"/>
      <c r="CF43" s="634"/>
      <c r="CG43" s="634"/>
      <c r="CH43" s="634"/>
      <c r="CI43" s="634"/>
      <c r="CJ43" s="634"/>
      <c r="CK43" s="634"/>
      <c r="CL43" s="634"/>
      <c r="CM43" s="634"/>
      <c r="CN43" s="634"/>
      <c r="CO43" s="634"/>
      <c r="CP43" s="634"/>
      <c r="CQ43" s="635"/>
      <c r="CR43" s="636">
        <v>35700</v>
      </c>
      <c r="CS43" s="669"/>
      <c r="CT43" s="669"/>
      <c r="CU43" s="669"/>
      <c r="CV43" s="669"/>
      <c r="CW43" s="669"/>
      <c r="CX43" s="669"/>
      <c r="CY43" s="670"/>
      <c r="CZ43" s="641">
        <v>0.1</v>
      </c>
      <c r="DA43" s="666"/>
      <c r="DB43" s="666"/>
      <c r="DC43" s="671"/>
      <c r="DD43" s="645">
        <v>35514</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306</v>
      </c>
      <c r="CE44" s="675"/>
      <c r="CF44" s="633" t="s">
        <v>359</v>
      </c>
      <c r="CG44" s="634"/>
      <c r="CH44" s="634"/>
      <c r="CI44" s="634"/>
      <c r="CJ44" s="634"/>
      <c r="CK44" s="634"/>
      <c r="CL44" s="634"/>
      <c r="CM44" s="634"/>
      <c r="CN44" s="634"/>
      <c r="CO44" s="634"/>
      <c r="CP44" s="634"/>
      <c r="CQ44" s="635"/>
      <c r="CR44" s="636">
        <v>1686500</v>
      </c>
      <c r="CS44" s="637"/>
      <c r="CT44" s="637"/>
      <c r="CU44" s="637"/>
      <c r="CV44" s="637"/>
      <c r="CW44" s="637"/>
      <c r="CX44" s="637"/>
      <c r="CY44" s="638"/>
      <c r="CZ44" s="641">
        <v>5.7</v>
      </c>
      <c r="DA44" s="642"/>
      <c r="DB44" s="642"/>
      <c r="DC44" s="648"/>
      <c r="DD44" s="645">
        <v>740887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361</v>
      </c>
      <c r="CG45" s="634"/>
      <c r="CH45" s="634"/>
      <c r="CI45" s="634"/>
      <c r="CJ45" s="634"/>
      <c r="CK45" s="634"/>
      <c r="CL45" s="634"/>
      <c r="CM45" s="634"/>
      <c r="CN45" s="634"/>
      <c r="CO45" s="634"/>
      <c r="CP45" s="634"/>
      <c r="CQ45" s="635"/>
      <c r="CR45" s="636">
        <v>502634</v>
      </c>
      <c r="CS45" s="669"/>
      <c r="CT45" s="669"/>
      <c r="CU45" s="669"/>
      <c r="CV45" s="669"/>
      <c r="CW45" s="669"/>
      <c r="CX45" s="669"/>
      <c r="CY45" s="670"/>
      <c r="CZ45" s="641">
        <v>1.7</v>
      </c>
      <c r="DA45" s="666"/>
      <c r="DB45" s="666"/>
      <c r="DC45" s="671"/>
      <c r="DD45" s="645">
        <v>90127</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362</v>
      </c>
      <c r="CG46" s="634"/>
      <c r="CH46" s="634"/>
      <c r="CI46" s="634"/>
      <c r="CJ46" s="634"/>
      <c r="CK46" s="634"/>
      <c r="CL46" s="634"/>
      <c r="CM46" s="634"/>
      <c r="CN46" s="634"/>
      <c r="CO46" s="634"/>
      <c r="CP46" s="634"/>
      <c r="CQ46" s="635"/>
      <c r="CR46" s="636">
        <v>1145600</v>
      </c>
      <c r="CS46" s="637"/>
      <c r="CT46" s="637"/>
      <c r="CU46" s="637"/>
      <c r="CV46" s="637"/>
      <c r="CW46" s="637"/>
      <c r="CX46" s="637"/>
      <c r="CY46" s="638"/>
      <c r="CZ46" s="641">
        <v>3.9</v>
      </c>
      <c r="DA46" s="642"/>
      <c r="DB46" s="642"/>
      <c r="DC46" s="648"/>
      <c r="DD46" s="645">
        <v>618620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363</v>
      </c>
      <c r="CG47" s="634"/>
      <c r="CH47" s="634"/>
      <c r="CI47" s="634"/>
      <c r="CJ47" s="634"/>
      <c r="CK47" s="634"/>
      <c r="CL47" s="634"/>
      <c r="CM47" s="634"/>
      <c r="CN47" s="634"/>
      <c r="CO47" s="634"/>
      <c r="CP47" s="634"/>
      <c r="CQ47" s="635"/>
      <c r="CR47" s="636" t="s">
        <v>130</v>
      </c>
      <c r="CS47" s="669"/>
      <c r="CT47" s="669"/>
      <c r="CU47" s="669"/>
      <c r="CV47" s="669"/>
      <c r="CW47" s="669"/>
      <c r="CX47" s="669"/>
      <c r="CY47" s="670"/>
      <c r="CZ47" s="641" t="s">
        <v>130</v>
      </c>
      <c r="DA47" s="666"/>
      <c r="DB47" s="666"/>
      <c r="DC47" s="671"/>
      <c r="DD47" s="645" t="s">
        <v>130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8"/>
      <c r="CE48" s="679"/>
      <c r="CF48" s="633" t="s">
        <v>364</v>
      </c>
      <c r="CG48" s="634"/>
      <c r="CH48" s="634"/>
      <c r="CI48" s="634"/>
      <c r="CJ48" s="634"/>
      <c r="CK48" s="634"/>
      <c r="CL48" s="634"/>
      <c r="CM48" s="634"/>
      <c r="CN48" s="634"/>
      <c r="CO48" s="634"/>
      <c r="CP48" s="634"/>
      <c r="CQ48" s="635"/>
      <c r="CR48" s="636" t="s">
        <v>365</v>
      </c>
      <c r="CS48" s="637"/>
      <c r="CT48" s="637"/>
      <c r="CU48" s="637"/>
      <c r="CV48" s="637"/>
      <c r="CW48" s="637"/>
      <c r="CX48" s="637"/>
      <c r="CY48" s="638"/>
      <c r="CZ48" s="641" t="s">
        <v>365</v>
      </c>
      <c r="DA48" s="642"/>
      <c r="DB48" s="642"/>
      <c r="DC48" s="648"/>
      <c r="DD48" s="645" t="s">
        <v>365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366</v>
      </c>
      <c r="CE49" s="658"/>
      <c r="CF49" s="658"/>
      <c r="CG49" s="658"/>
      <c r="CH49" s="658"/>
      <c r="CI49" s="658"/>
      <c r="CJ49" s="658"/>
      <c r="CK49" s="658"/>
      <c r="CL49" s="658"/>
      <c r="CM49" s="658"/>
      <c r="CN49" s="658"/>
      <c r="CO49" s="658"/>
      <c r="CP49" s="658"/>
      <c r="CQ49" s="659"/>
      <c r="CR49" s="708">
        <v>29405151</v>
      </c>
      <c r="CS49" s="695"/>
      <c r="CT49" s="695"/>
      <c r="CU49" s="695"/>
      <c r="CV49" s="695"/>
      <c r="CW49" s="695"/>
      <c r="CX49" s="695"/>
      <c r="CY49" s="724"/>
      <c r="CZ49" s="716">
        <v>100</v>
      </c>
      <c r="DA49" s="725"/>
      <c r="DB49" s="725"/>
      <c r="DC49" s="726"/>
      <c r="DD49" s="727">
        <v>20579845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bJTRDUm/VcE/hT50bBCG9w6DsWAtiD+j4SGPWQ1uiPwbME+ZPfIb+5blmAshpu+ds2b8iQUwOBDXhiwdq7GSxw==" saltValue="UKE3IzZIXcv6/Cd2N5r+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E36" sqref="BE36:BI36"/>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389</v>
      </c>
      <c r="C7" s="763"/>
      <c r="D7" s="763"/>
      <c r="E7" s="763"/>
      <c r="F7" s="763"/>
      <c r="G7" s="763"/>
      <c r="H7" s="763"/>
      <c r="I7" s="763"/>
      <c r="J7" s="763"/>
      <c r="K7" s="763"/>
      <c r="L7" s="763"/>
      <c r="M7" s="763"/>
      <c r="N7" s="763"/>
      <c r="O7" s="763"/>
      <c r="P7" s="764"/>
      <c r="Q7" s="765">
        <v>32359</v>
      </c>
      <c r="R7" s="766"/>
      <c r="S7" s="766"/>
      <c r="T7" s="766"/>
      <c r="U7" s="766"/>
      <c r="V7" s="766">
        <v>29460</v>
      </c>
      <c r="W7" s="766"/>
      <c r="X7" s="766"/>
      <c r="Y7" s="766"/>
      <c r="Z7" s="766"/>
      <c r="AA7" s="766">
        <v>2900</v>
      </c>
      <c r="AB7" s="766"/>
      <c r="AC7" s="766"/>
      <c r="AD7" s="766"/>
      <c r="AE7" s="767"/>
      <c r="AF7" s="768">
        <v>2745</v>
      </c>
      <c r="AG7" s="769"/>
      <c r="AH7" s="769"/>
      <c r="AI7" s="769"/>
      <c r="AJ7" s="770"/>
      <c r="AK7" s="771">
        <v>153</v>
      </c>
      <c r="AL7" s="772"/>
      <c r="AM7" s="772"/>
      <c r="AN7" s="772"/>
      <c r="AO7" s="772"/>
      <c r="AP7" s="772">
        <v>21680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580</v>
      </c>
      <c r="BT7" s="760"/>
      <c r="BU7" s="760"/>
      <c r="BV7" s="760"/>
      <c r="BW7" s="760"/>
      <c r="BX7" s="760"/>
      <c r="BY7" s="760"/>
      <c r="BZ7" s="760"/>
      <c r="CA7" s="760"/>
      <c r="CB7" s="760"/>
      <c r="CC7" s="760"/>
      <c r="CD7" s="760"/>
      <c r="CE7" s="760"/>
      <c r="CF7" s="760"/>
      <c r="CG7" s="775"/>
      <c r="CH7" s="756">
        <v>8</v>
      </c>
      <c r="CI7" s="757"/>
      <c r="CJ7" s="757"/>
      <c r="CK7" s="757"/>
      <c r="CL7" s="758"/>
      <c r="CM7" s="756">
        <v>227</v>
      </c>
      <c r="CN7" s="757"/>
      <c r="CO7" s="757"/>
      <c r="CP7" s="757"/>
      <c r="CQ7" s="758"/>
      <c r="CR7" s="756">
        <v>200</v>
      </c>
      <c r="CS7" s="757"/>
      <c r="CT7" s="757"/>
      <c r="CU7" s="757"/>
      <c r="CV7" s="758"/>
      <c r="CW7" s="756" t="s">
        <v>572</v>
      </c>
      <c r="CX7" s="757"/>
      <c r="CY7" s="757"/>
      <c r="CZ7" s="757"/>
      <c r="DA7" s="758"/>
      <c r="DB7" s="756" t="s">
        <v>572</v>
      </c>
      <c r="DC7" s="757"/>
      <c r="DD7" s="757"/>
      <c r="DE7" s="757"/>
      <c r="DF7" s="758"/>
      <c r="DG7" s="756" t="s">
        <v>572</v>
      </c>
      <c r="DH7" s="757"/>
      <c r="DI7" s="757"/>
      <c r="DJ7" s="757"/>
      <c r="DK7" s="758"/>
      <c r="DL7" s="756" t="s">
        <v>572</v>
      </c>
      <c r="DM7" s="757"/>
      <c r="DN7" s="757"/>
      <c r="DO7" s="757"/>
      <c r="DP7" s="758"/>
      <c r="DQ7" s="756" t="s">
        <v>572</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581</v>
      </c>
      <c r="BT8" s="787"/>
      <c r="BU8" s="787"/>
      <c r="BV8" s="787"/>
      <c r="BW8" s="787"/>
      <c r="BX8" s="787"/>
      <c r="BY8" s="787"/>
      <c r="BZ8" s="787"/>
      <c r="CA8" s="787"/>
      <c r="CB8" s="787"/>
      <c r="CC8" s="787"/>
      <c r="CD8" s="787"/>
      <c r="CE8" s="787"/>
      <c r="CF8" s="787"/>
      <c r="CG8" s="788"/>
      <c r="CH8" s="789">
        <v>0</v>
      </c>
      <c r="CI8" s="790"/>
      <c r="CJ8" s="790"/>
      <c r="CK8" s="790"/>
      <c r="CL8" s="791"/>
      <c r="CM8" s="789">
        <v>4</v>
      </c>
      <c r="CN8" s="790"/>
      <c r="CO8" s="790"/>
      <c r="CP8" s="790"/>
      <c r="CQ8" s="791"/>
      <c r="CR8" s="789">
        <v>1</v>
      </c>
      <c r="CS8" s="790"/>
      <c r="CT8" s="790"/>
      <c r="CU8" s="790"/>
      <c r="CV8" s="791"/>
      <c r="CW8" s="789">
        <v>2</v>
      </c>
      <c r="CX8" s="790"/>
      <c r="CY8" s="790"/>
      <c r="CZ8" s="790"/>
      <c r="DA8" s="791"/>
      <c r="DB8" s="789" t="s">
        <v>572</v>
      </c>
      <c r="DC8" s="790"/>
      <c r="DD8" s="790"/>
      <c r="DE8" s="790"/>
      <c r="DF8" s="791"/>
      <c r="DG8" s="789" t="s">
        <v>572</v>
      </c>
      <c r="DH8" s="790"/>
      <c r="DI8" s="790"/>
      <c r="DJ8" s="790"/>
      <c r="DK8" s="791"/>
      <c r="DL8" s="789" t="s">
        <v>572</v>
      </c>
      <c r="DM8" s="790"/>
      <c r="DN8" s="790"/>
      <c r="DO8" s="790"/>
      <c r="DP8" s="791"/>
      <c r="DQ8" s="789" t="s">
        <v>572</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582</v>
      </c>
      <c r="BT9" s="787"/>
      <c r="BU9" s="787"/>
      <c r="BV9" s="787"/>
      <c r="BW9" s="787"/>
      <c r="BX9" s="787"/>
      <c r="BY9" s="787"/>
      <c r="BZ9" s="787"/>
      <c r="CA9" s="787"/>
      <c r="CB9" s="787"/>
      <c r="CC9" s="787"/>
      <c r="CD9" s="787"/>
      <c r="CE9" s="787"/>
      <c r="CF9" s="787"/>
      <c r="CG9" s="788"/>
      <c r="CH9" s="789">
        <v>0</v>
      </c>
      <c r="CI9" s="790"/>
      <c r="CJ9" s="790"/>
      <c r="CK9" s="790"/>
      <c r="CL9" s="791"/>
      <c r="CM9" s="789">
        <v>108</v>
      </c>
      <c r="CN9" s="790"/>
      <c r="CO9" s="790"/>
      <c r="CP9" s="790"/>
      <c r="CQ9" s="791"/>
      <c r="CR9" s="789">
        <v>5</v>
      </c>
      <c r="CS9" s="790"/>
      <c r="CT9" s="790"/>
      <c r="CU9" s="790"/>
      <c r="CV9" s="791"/>
      <c r="CW9" s="789" t="s">
        <v>572</v>
      </c>
      <c r="CX9" s="790"/>
      <c r="CY9" s="790"/>
      <c r="CZ9" s="790"/>
      <c r="DA9" s="791"/>
      <c r="DB9" s="789" t="s">
        <v>572</v>
      </c>
      <c r="DC9" s="790"/>
      <c r="DD9" s="790"/>
      <c r="DE9" s="790"/>
      <c r="DF9" s="791"/>
      <c r="DG9" s="789" t="s">
        <v>572</v>
      </c>
      <c r="DH9" s="790"/>
      <c r="DI9" s="790"/>
      <c r="DJ9" s="790"/>
      <c r="DK9" s="791"/>
      <c r="DL9" s="789" t="s">
        <v>572</v>
      </c>
      <c r="DM9" s="790"/>
      <c r="DN9" s="790"/>
      <c r="DO9" s="790"/>
      <c r="DP9" s="791"/>
      <c r="DQ9" s="789" t="s">
        <v>572</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391</v>
      </c>
      <c r="B23" s="802" t="s">
        <v>392</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2745</v>
      </c>
      <c r="AG23" s="806"/>
      <c r="AH23" s="806"/>
      <c r="AI23" s="806"/>
      <c r="AJ23" s="809"/>
      <c r="AK23" s="810"/>
      <c r="AL23" s="811"/>
      <c r="AM23" s="811"/>
      <c r="AN23" s="811"/>
      <c r="AO23" s="811"/>
      <c r="AP23" s="806"/>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372</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403</v>
      </c>
      <c r="C28" s="763"/>
      <c r="D28" s="763"/>
      <c r="E28" s="763"/>
      <c r="F28" s="763"/>
      <c r="G28" s="763"/>
      <c r="H28" s="763"/>
      <c r="I28" s="763"/>
      <c r="J28" s="763"/>
      <c r="K28" s="763"/>
      <c r="L28" s="763"/>
      <c r="M28" s="763"/>
      <c r="N28" s="763"/>
      <c r="O28" s="763"/>
      <c r="P28" s="764"/>
      <c r="Q28" s="835">
        <v>8364</v>
      </c>
      <c r="R28" s="836"/>
      <c r="S28" s="836"/>
      <c r="T28" s="836"/>
      <c r="U28" s="836"/>
      <c r="V28" s="836">
        <v>8231</v>
      </c>
      <c r="W28" s="836"/>
      <c r="X28" s="836"/>
      <c r="Y28" s="836"/>
      <c r="Z28" s="836"/>
      <c r="AA28" s="836">
        <v>133</v>
      </c>
      <c r="AB28" s="836"/>
      <c r="AC28" s="836"/>
      <c r="AD28" s="836"/>
      <c r="AE28" s="837"/>
      <c r="AF28" s="838">
        <v>133</v>
      </c>
      <c r="AG28" s="836"/>
      <c r="AH28" s="836"/>
      <c r="AI28" s="836"/>
      <c r="AJ28" s="839"/>
      <c r="AK28" s="840">
        <v>770</v>
      </c>
      <c r="AL28" s="841"/>
      <c r="AM28" s="841"/>
      <c r="AN28" s="841"/>
      <c r="AO28" s="841"/>
      <c r="AP28" s="841" t="s">
        <v>572</v>
      </c>
      <c r="AQ28" s="841"/>
      <c r="AR28" s="841"/>
      <c r="AS28" s="841"/>
      <c r="AT28" s="841"/>
      <c r="AU28" s="841" t="s">
        <v>572</v>
      </c>
      <c r="AV28" s="841"/>
      <c r="AW28" s="841"/>
      <c r="AX28" s="841"/>
      <c r="AY28" s="841"/>
      <c r="AZ28" s="842" t="s">
        <v>572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404</v>
      </c>
      <c r="C29" s="794"/>
      <c r="D29" s="794"/>
      <c r="E29" s="794"/>
      <c r="F29" s="794"/>
      <c r="G29" s="794"/>
      <c r="H29" s="794"/>
      <c r="I29" s="794"/>
      <c r="J29" s="794"/>
      <c r="K29" s="794"/>
      <c r="L29" s="794"/>
      <c r="M29" s="794"/>
      <c r="N29" s="794"/>
      <c r="O29" s="794"/>
      <c r="P29" s="795"/>
      <c r="Q29" s="796">
        <v>7275</v>
      </c>
      <c r="R29" s="797"/>
      <c r="S29" s="797"/>
      <c r="T29" s="797"/>
      <c r="U29" s="797"/>
      <c r="V29" s="797">
        <v>6733</v>
      </c>
      <c r="W29" s="797"/>
      <c r="X29" s="797"/>
      <c r="Y29" s="797"/>
      <c r="Z29" s="797"/>
      <c r="AA29" s="797">
        <v>543</v>
      </c>
      <c r="AB29" s="797"/>
      <c r="AC29" s="797"/>
      <c r="AD29" s="797"/>
      <c r="AE29" s="798"/>
      <c r="AF29" s="799">
        <v>543</v>
      </c>
      <c r="AG29" s="800"/>
      <c r="AH29" s="800"/>
      <c r="AI29" s="800"/>
      <c r="AJ29" s="801"/>
      <c r="AK29" s="847">
        <v>1001</v>
      </c>
      <c r="AL29" s="843"/>
      <c r="AM29" s="843"/>
      <c r="AN29" s="843"/>
      <c r="AO29" s="843"/>
      <c r="AP29" s="843" t="s">
        <v>572</v>
      </c>
      <c r="AQ29" s="843"/>
      <c r="AR29" s="843"/>
      <c r="AS29" s="843"/>
      <c r="AT29" s="843"/>
      <c r="AU29" s="843" t="s">
        <v>572</v>
      </c>
      <c r="AV29" s="843"/>
      <c r="AW29" s="843"/>
      <c r="AX29" s="843"/>
      <c r="AY29" s="843"/>
      <c r="AZ29" s="844" t="s">
        <v>572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405</v>
      </c>
      <c r="C30" s="794"/>
      <c r="D30" s="794"/>
      <c r="E30" s="794"/>
      <c r="F30" s="794"/>
      <c r="G30" s="794"/>
      <c r="H30" s="794"/>
      <c r="I30" s="794"/>
      <c r="J30" s="794"/>
      <c r="K30" s="794"/>
      <c r="L30" s="794"/>
      <c r="M30" s="794"/>
      <c r="N30" s="794"/>
      <c r="O30" s="794"/>
      <c r="P30" s="795"/>
      <c r="Q30" s="796">
        <v>1161</v>
      </c>
      <c r="R30" s="797"/>
      <c r="S30" s="797"/>
      <c r="T30" s="797"/>
      <c r="U30" s="797"/>
      <c r="V30" s="797">
        <v>1087</v>
      </c>
      <c r="W30" s="797"/>
      <c r="X30" s="797"/>
      <c r="Y30" s="797"/>
      <c r="Z30" s="797"/>
      <c r="AA30" s="797">
        <v>73</v>
      </c>
      <c r="AB30" s="797"/>
      <c r="AC30" s="797"/>
      <c r="AD30" s="797"/>
      <c r="AE30" s="798"/>
      <c r="AF30" s="799">
        <v>73</v>
      </c>
      <c r="AG30" s="800"/>
      <c r="AH30" s="800"/>
      <c r="AI30" s="800"/>
      <c r="AJ30" s="801"/>
      <c r="AK30" s="847">
        <v>247</v>
      </c>
      <c r="AL30" s="843"/>
      <c r="AM30" s="843"/>
      <c r="AN30" s="843"/>
      <c r="AO30" s="843"/>
      <c r="AP30" s="843" t="s">
        <v>572</v>
      </c>
      <c r="AQ30" s="843"/>
      <c r="AR30" s="843"/>
      <c r="AS30" s="843"/>
      <c r="AT30" s="843"/>
      <c r="AU30" s="843" t="s">
        <v>572</v>
      </c>
      <c r="AV30" s="843"/>
      <c r="AW30" s="843"/>
      <c r="AX30" s="843"/>
      <c r="AY30" s="843"/>
      <c r="AZ30" s="844" t="s">
        <v>572</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406</v>
      </c>
      <c r="C31" s="794"/>
      <c r="D31" s="794"/>
      <c r="E31" s="794"/>
      <c r="F31" s="794"/>
      <c r="G31" s="794"/>
      <c r="H31" s="794"/>
      <c r="I31" s="794"/>
      <c r="J31" s="794"/>
      <c r="K31" s="794"/>
      <c r="L31" s="794"/>
      <c r="M31" s="794"/>
      <c r="N31" s="794"/>
      <c r="O31" s="794"/>
      <c r="P31" s="795"/>
      <c r="Q31" s="796">
        <v>51</v>
      </c>
      <c r="R31" s="797"/>
      <c r="S31" s="797"/>
      <c r="T31" s="797"/>
      <c r="U31" s="797"/>
      <c r="V31" s="797">
        <v>12</v>
      </c>
      <c r="W31" s="797"/>
      <c r="X31" s="797"/>
      <c r="Y31" s="797"/>
      <c r="Z31" s="797"/>
      <c r="AA31" s="797">
        <v>40</v>
      </c>
      <c r="AB31" s="797"/>
      <c r="AC31" s="797"/>
      <c r="AD31" s="797"/>
      <c r="AE31" s="798"/>
      <c r="AF31" s="799">
        <v>40</v>
      </c>
      <c r="AG31" s="800"/>
      <c r="AH31" s="800"/>
      <c r="AI31" s="800"/>
      <c r="AJ31" s="801"/>
      <c r="AK31" s="847" t="s">
        <v>572</v>
      </c>
      <c r="AL31" s="843"/>
      <c r="AM31" s="843"/>
      <c r="AN31" s="843"/>
      <c r="AO31" s="843"/>
      <c r="AP31" s="843" t="s">
        <v>572</v>
      </c>
      <c r="AQ31" s="843"/>
      <c r="AR31" s="843"/>
      <c r="AS31" s="843"/>
      <c r="AT31" s="843"/>
      <c r="AU31" s="843" t="s">
        <v>572</v>
      </c>
      <c r="AV31" s="843"/>
      <c r="AW31" s="843"/>
      <c r="AX31" s="843"/>
      <c r="AY31" s="843"/>
      <c r="AZ31" s="844" t="s">
        <v>572</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407</v>
      </c>
      <c r="C32" s="794"/>
      <c r="D32" s="794"/>
      <c r="E32" s="794"/>
      <c r="F32" s="794"/>
      <c r="G32" s="794"/>
      <c r="H32" s="794"/>
      <c r="I32" s="794"/>
      <c r="J32" s="794"/>
      <c r="K32" s="794"/>
      <c r="L32" s="794"/>
      <c r="M32" s="794"/>
      <c r="N32" s="794"/>
      <c r="O32" s="794"/>
      <c r="P32" s="795"/>
      <c r="Q32" s="796">
        <v>1749</v>
      </c>
      <c r="R32" s="797"/>
      <c r="S32" s="797"/>
      <c r="T32" s="797"/>
      <c r="U32" s="797"/>
      <c r="V32" s="797">
        <v>1536</v>
      </c>
      <c r="W32" s="797"/>
      <c r="X32" s="797"/>
      <c r="Y32" s="797"/>
      <c r="Z32" s="797"/>
      <c r="AA32" s="797">
        <v>213</v>
      </c>
      <c r="AB32" s="797"/>
      <c r="AC32" s="797"/>
      <c r="AD32" s="797"/>
      <c r="AE32" s="798"/>
      <c r="AF32" s="799">
        <v>2407</v>
      </c>
      <c r="AG32" s="800"/>
      <c r="AH32" s="800"/>
      <c r="AI32" s="800"/>
      <c r="AJ32" s="801"/>
      <c r="AK32" s="847" t="s">
        <v>572</v>
      </c>
      <c r="AL32" s="843"/>
      <c r="AM32" s="843"/>
      <c r="AN32" s="843"/>
      <c r="AO32" s="843"/>
      <c r="AP32" s="843">
        <v>5447</v>
      </c>
      <c r="AQ32" s="843"/>
      <c r="AR32" s="843"/>
      <c r="AS32" s="843"/>
      <c r="AT32" s="843"/>
      <c r="AU32" s="843">
        <v>507</v>
      </c>
      <c r="AV32" s="843"/>
      <c r="AW32" s="843"/>
      <c r="AX32" s="843"/>
      <c r="AY32" s="843"/>
      <c r="AZ32" s="844" t="s">
        <v>572</v>
      </c>
      <c r="BA32" s="844"/>
      <c r="BB32" s="844"/>
      <c r="BC32" s="844"/>
      <c r="BD32" s="844"/>
      <c r="BE32" s="845" t="s">
        <v>408</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409</v>
      </c>
      <c r="C33" s="794"/>
      <c r="D33" s="794"/>
      <c r="E33" s="794"/>
      <c r="F33" s="794"/>
      <c r="G33" s="794"/>
      <c r="H33" s="794"/>
      <c r="I33" s="794"/>
      <c r="J33" s="794"/>
      <c r="K33" s="794"/>
      <c r="L33" s="794"/>
      <c r="M33" s="794"/>
      <c r="N33" s="794"/>
      <c r="O33" s="794"/>
      <c r="P33" s="795"/>
      <c r="Q33" s="796">
        <v>1709</v>
      </c>
      <c r="R33" s="797"/>
      <c r="S33" s="797"/>
      <c r="T33" s="797"/>
      <c r="U33" s="797"/>
      <c r="V33" s="797">
        <v>1575</v>
      </c>
      <c r="W33" s="797"/>
      <c r="X33" s="797"/>
      <c r="Y33" s="797"/>
      <c r="Z33" s="797"/>
      <c r="AA33" s="797">
        <v>134</v>
      </c>
      <c r="AB33" s="797"/>
      <c r="AC33" s="797"/>
      <c r="AD33" s="797"/>
      <c r="AE33" s="798"/>
      <c r="AF33" s="799">
        <v>101</v>
      </c>
      <c r="AG33" s="800"/>
      <c r="AH33" s="800"/>
      <c r="AI33" s="800"/>
      <c r="AJ33" s="801"/>
      <c r="AK33" s="847" t="s">
        <v>572</v>
      </c>
      <c r="AL33" s="843"/>
      <c r="AM33" s="843"/>
      <c r="AN33" s="843"/>
      <c r="AO33" s="843"/>
      <c r="AP33" s="843">
        <v>8317</v>
      </c>
      <c r="AQ33" s="843"/>
      <c r="AR33" s="843"/>
      <c r="AS33" s="843"/>
      <c r="AT33" s="843"/>
      <c r="AU33" s="843">
        <v>5714</v>
      </c>
      <c r="AV33" s="843"/>
      <c r="AW33" s="843"/>
      <c r="AX33" s="843"/>
      <c r="AY33" s="843"/>
      <c r="AZ33" s="844" t="s">
        <v>572</v>
      </c>
      <c r="BA33" s="844"/>
      <c r="BB33" s="844"/>
      <c r="BC33" s="844"/>
      <c r="BD33" s="844"/>
      <c r="BE33" s="845" t="s">
        <v>408</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410</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391</v>
      </c>
      <c r="B63" s="802" t="s">
        <v>411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3296</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130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413</v>
      </c>
      <c r="B66" s="741"/>
      <c r="C66" s="741"/>
      <c r="D66" s="741"/>
      <c r="E66" s="741"/>
      <c r="F66" s="741"/>
      <c r="G66" s="741"/>
      <c r="H66" s="741"/>
      <c r="I66" s="741"/>
      <c r="J66" s="741"/>
      <c r="K66" s="741"/>
      <c r="L66" s="741"/>
      <c r="M66" s="741"/>
      <c r="N66" s="741"/>
      <c r="O66" s="741"/>
      <c r="P66" s="742"/>
      <c r="Q66" s="746" t="s">
        <v>395</v>
      </c>
      <c r="R66" s="747"/>
      <c r="S66" s="747"/>
      <c r="T66" s="747"/>
      <c r="U66" s="748"/>
      <c r="V66" s="746" t="s">
        <v>414</v>
      </c>
      <c r="W66" s="747"/>
      <c r="X66" s="747"/>
      <c r="Y66" s="747"/>
      <c r="Z66" s="748"/>
      <c r="AA66" s="746" t="s">
        <v>415</v>
      </c>
      <c r="AB66" s="747"/>
      <c r="AC66" s="747"/>
      <c r="AD66" s="747"/>
      <c r="AE66" s="748"/>
      <c r="AF66" s="867" t="s">
        <v>398</v>
      </c>
      <c r="AG66" s="828"/>
      <c r="AH66" s="828"/>
      <c r="AI66" s="828"/>
      <c r="AJ66" s="868"/>
      <c r="AK66" s="746" t="s">
        <v>399</v>
      </c>
      <c r="AL66" s="741"/>
      <c r="AM66" s="741"/>
      <c r="AN66" s="741"/>
      <c r="AO66" s="742"/>
      <c r="AP66" s="746" t="s">
        <v>400</v>
      </c>
      <c r="AQ66" s="747"/>
      <c r="AR66" s="747"/>
      <c r="AS66" s="747"/>
      <c r="AT66" s="748"/>
      <c r="AU66" s="746" t="s">
        <v>416</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573</v>
      </c>
      <c r="C68" s="883"/>
      <c r="D68" s="883"/>
      <c r="E68" s="883"/>
      <c r="F68" s="883"/>
      <c r="G68" s="883"/>
      <c r="H68" s="883"/>
      <c r="I68" s="883"/>
      <c r="J68" s="883"/>
      <c r="K68" s="883"/>
      <c r="L68" s="883"/>
      <c r="M68" s="883"/>
      <c r="N68" s="883"/>
      <c r="O68" s="883"/>
      <c r="P68" s="884"/>
      <c r="Q68" s="885">
        <v>594</v>
      </c>
      <c r="R68" s="879"/>
      <c r="S68" s="879"/>
      <c r="T68" s="879"/>
      <c r="U68" s="879"/>
      <c r="V68" s="879">
        <v>557</v>
      </c>
      <c r="W68" s="879"/>
      <c r="X68" s="879"/>
      <c r="Y68" s="879"/>
      <c r="Z68" s="879"/>
      <c r="AA68" s="879">
        <v>36</v>
      </c>
      <c r="AB68" s="879"/>
      <c r="AC68" s="879"/>
      <c r="AD68" s="879"/>
      <c r="AE68" s="879"/>
      <c r="AF68" s="879">
        <v>36</v>
      </c>
      <c r="AG68" s="879"/>
      <c r="AH68" s="879"/>
      <c r="AI68" s="879"/>
      <c r="AJ68" s="879"/>
      <c r="AK68" s="879">
        <v>16</v>
      </c>
      <c r="AL68" s="879"/>
      <c r="AM68" s="879"/>
      <c r="AN68" s="879"/>
      <c r="AO68" s="879"/>
      <c r="AP68" s="879" t="s">
        <v>572</v>
      </c>
      <c r="AQ68" s="879"/>
      <c r="AR68" s="879"/>
      <c r="AS68" s="879"/>
      <c r="AT68" s="879"/>
      <c r="AU68" s="879" t="s">
        <v>572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574</v>
      </c>
      <c r="C69" s="887"/>
      <c r="D69" s="887"/>
      <c r="E69" s="887"/>
      <c r="F69" s="887"/>
      <c r="G69" s="887"/>
      <c r="H69" s="887"/>
      <c r="I69" s="887"/>
      <c r="J69" s="887"/>
      <c r="K69" s="887"/>
      <c r="L69" s="887"/>
      <c r="M69" s="887"/>
      <c r="N69" s="887"/>
      <c r="O69" s="887"/>
      <c r="P69" s="888"/>
      <c r="Q69" s="889">
        <v>11</v>
      </c>
      <c r="R69" s="843"/>
      <c r="S69" s="843"/>
      <c r="T69" s="843"/>
      <c r="U69" s="843"/>
      <c r="V69" s="843">
        <v>2</v>
      </c>
      <c r="W69" s="843"/>
      <c r="X69" s="843"/>
      <c r="Y69" s="843"/>
      <c r="Z69" s="843"/>
      <c r="AA69" s="843">
        <v>9</v>
      </c>
      <c r="AB69" s="843"/>
      <c r="AC69" s="843"/>
      <c r="AD69" s="843"/>
      <c r="AE69" s="843"/>
      <c r="AF69" s="843">
        <v>9</v>
      </c>
      <c r="AG69" s="843"/>
      <c r="AH69" s="843"/>
      <c r="AI69" s="843"/>
      <c r="AJ69" s="843"/>
      <c r="AK69" s="843" t="s">
        <v>572</v>
      </c>
      <c r="AL69" s="843"/>
      <c r="AM69" s="843"/>
      <c r="AN69" s="843"/>
      <c r="AO69" s="843"/>
      <c r="AP69" s="843" t="s">
        <v>572</v>
      </c>
      <c r="AQ69" s="843"/>
      <c r="AR69" s="843"/>
      <c r="AS69" s="843"/>
      <c r="AT69" s="843"/>
      <c r="AU69" s="843" t="s">
        <v>572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575</v>
      </c>
      <c r="C70" s="887"/>
      <c r="D70" s="887"/>
      <c r="E70" s="887"/>
      <c r="F70" s="887"/>
      <c r="G70" s="887"/>
      <c r="H70" s="887"/>
      <c r="I70" s="887"/>
      <c r="J70" s="887"/>
      <c r="K70" s="887"/>
      <c r="L70" s="887"/>
      <c r="M70" s="887"/>
      <c r="N70" s="887"/>
      <c r="O70" s="887"/>
      <c r="P70" s="888"/>
      <c r="Q70" s="889">
        <v>321</v>
      </c>
      <c r="R70" s="843"/>
      <c r="S70" s="843"/>
      <c r="T70" s="843"/>
      <c r="U70" s="843"/>
      <c r="V70" s="843">
        <v>310</v>
      </c>
      <c r="W70" s="843"/>
      <c r="X70" s="843"/>
      <c r="Y70" s="843"/>
      <c r="Z70" s="843"/>
      <c r="AA70" s="843">
        <v>11</v>
      </c>
      <c r="AB70" s="843"/>
      <c r="AC70" s="843"/>
      <c r="AD70" s="843"/>
      <c r="AE70" s="843"/>
      <c r="AF70" s="843">
        <v>11</v>
      </c>
      <c r="AG70" s="843"/>
      <c r="AH70" s="843"/>
      <c r="AI70" s="843"/>
      <c r="AJ70" s="843"/>
      <c r="AK70" s="843">
        <v>3</v>
      </c>
      <c r="AL70" s="843"/>
      <c r="AM70" s="843"/>
      <c r="AN70" s="843"/>
      <c r="AO70" s="843"/>
      <c r="AP70" s="843" t="s">
        <v>572</v>
      </c>
      <c r="AQ70" s="843"/>
      <c r="AR70" s="843"/>
      <c r="AS70" s="843"/>
      <c r="AT70" s="843"/>
      <c r="AU70" s="843" t="s">
        <v>572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576</v>
      </c>
      <c r="C71" s="887"/>
      <c r="D71" s="887"/>
      <c r="E71" s="887"/>
      <c r="F71" s="887"/>
      <c r="G71" s="887"/>
      <c r="H71" s="887"/>
      <c r="I71" s="887"/>
      <c r="J71" s="887"/>
      <c r="K71" s="887"/>
      <c r="L71" s="887"/>
      <c r="M71" s="887"/>
      <c r="N71" s="887"/>
      <c r="O71" s="887"/>
      <c r="P71" s="888"/>
      <c r="Q71" s="889">
        <v>116</v>
      </c>
      <c r="R71" s="843"/>
      <c r="S71" s="843"/>
      <c r="T71" s="843"/>
      <c r="U71" s="843"/>
      <c r="V71" s="843">
        <v>89</v>
      </c>
      <c r="W71" s="843"/>
      <c r="X71" s="843"/>
      <c r="Y71" s="843"/>
      <c r="Z71" s="843"/>
      <c r="AA71" s="843">
        <v>27</v>
      </c>
      <c r="AB71" s="843"/>
      <c r="AC71" s="843"/>
      <c r="AD71" s="843"/>
      <c r="AE71" s="843"/>
      <c r="AF71" s="843">
        <v>27</v>
      </c>
      <c r="AG71" s="843"/>
      <c r="AH71" s="843"/>
      <c r="AI71" s="843"/>
      <c r="AJ71" s="843"/>
      <c r="AK71" s="843" t="s">
        <v>572</v>
      </c>
      <c r="AL71" s="843"/>
      <c r="AM71" s="843"/>
      <c r="AN71" s="843"/>
      <c r="AO71" s="843"/>
      <c r="AP71" s="843" t="s">
        <v>572</v>
      </c>
      <c r="AQ71" s="843"/>
      <c r="AR71" s="843"/>
      <c r="AS71" s="843"/>
      <c r="AT71" s="843"/>
      <c r="AU71" s="843" t="s">
        <v>572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577</v>
      </c>
      <c r="C72" s="887"/>
      <c r="D72" s="887"/>
      <c r="E72" s="887"/>
      <c r="F72" s="887"/>
      <c r="G72" s="887"/>
      <c r="H72" s="887"/>
      <c r="I72" s="887"/>
      <c r="J72" s="887"/>
      <c r="K72" s="887"/>
      <c r="L72" s="887"/>
      <c r="M72" s="887"/>
      <c r="N72" s="887"/>
      <c r="O72" s="887"/>
      <c r="P72" s="888"/>
      <c r="Q72" s="889">
        <v>1645</v>
      </c>
      <c r="R72" s="843"/>
      <c r="S72" s="843"/>
      <c r="T72" s="843"/>
      <c r="U72" s="843"/>
      <c r="V72" s="843">
        <v>1604</v>
      </c>
      <c r="W72" s="843"/>
      <c r="X72" s="843"/>
      <c r="Y72" s="843"/>
      <c r="Z72" s="843"/>
      <c r="AA72" s="843">
        <v>40</v>
      </c>
      <c r="AB72" s="843"/>
      <c r="AC72" s="843"/>
      <c r="AD72" s="843"/>
      <c r="AE72" s="843"/>
      <c r="AF72" s="843">
        <v>40</v>
      </c>
      <c r="AG72" s="843"/>
      <c r="AH72" s="843"/>
      <c r="AI72" s="843"/>
      <c r="AJ72" s="843"/>
      <c r="AK72" s="843" t="s">
        <v>572</v>
      </c>
      <c r="AL72" s="843"/>
      <c r="AM72" s="843"/>
      <c r="AN72" s="843"/>
      <c r="AO72" s="843"/>
      <c r="AP72" s="843" t="s">
        <v>572</v>
      </c>
      <c r="AQ72" s="843"/>
      <c r="AR72" s="843"/>
      <c r="AS72" s="843"/>
      <c r="AT72" s="843"/>
      <c r="AU72" s="843" t="s">
        <v>572</v>
      </c>
      <c r="AV72" s="843"/>
      <c r="AW72" s="843"/>
      <c r="AX72" s="843"/>
      <c r="AY72" s="843"/>
      <c r="AZ72" s="890" t="s">
        <v>578</v>
      </c>
      <c r="BA72" s="887"/>
      <c r="BB72" s="887"/>
      <c r="BC72" s="887"/>
      <c r="BD72" s="891"/>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577</v>
      </c>
      <c r="C73" s="887"/>
      <c r="D73" s="887"/>
      <c r="E73" s="887"/>
      <c r="F73" s="887"/>
      <c r="G73" s="887"/>
      <c r="H73" s="887"/>
      <c r="I73" s="887"/>
      <c r="J73" s="887"/>
      <c r="K73" s="887"/>
      <c r="L73" s="887"/>
      <c r="M73" s="887"/>
      <c r="N73" s="887"/>
      <c r="O73" s="887"/>
      <c r="P73" s="888"/>
      <c r="Q73" s="889">
        <v>847072</v>
      </c>
      <c r="R73" s="843"/>
      <c r="S73" s="843"/>
      <c r="T73" s="843"/>
      <c r="U73" s="843"/>
      <c r="V73" s="843">
        <v>828353</v>
      </c>
      <c r="W73" s="843"/>
      <c r="X73" s="843"/>
      <c r="Y73" s="843"/>
      <c r="Z73" s="843"/>
      <c r="AA73" s="843">
        <v>18719</v>
      </c>
      <c r="AB73" s="843"/>
      <c r="AC73" s="843"/>
      <c r="AD73" s="843"/>
      <c r="AE73" s="843"/>
      <c r="AF73" s="843">
        <v>18719</v>
      </c>
      <c r="AG73" s="843"/>
      <c r="AH73" s="843"/>
      <c r="AI73" s="843"/>
      <c r="AJ73" s="843"/>
      <c r="AK73" s="843">
        <v>7694</v>
      </c>
      <c r="AL73" s="843"/>
      <c r="AM73" s="843"/>
      <c r="AN73" s="843"/>
      <c r="AO73" s="843"/>
      <c r="AP73" s="843" t="s">
        <v>572</v>
      </c>
      <c r="AQ73" s="843"/>
      <c r="AR73" s="843"/>
      <c r="AS73" s="843"/>
      <c r="AT73" s="843"/>
      <c r="AU73" s="843" t="s">
        <v>572</v>
      </c>
      <c r="AV73" s="843"/>
      <c r="AW73" s="843"/>
      <c r="AX73" s="843"/>
      <c r="AY73" s="843"/>
      <c r="AZ73" s="890" t="s">
        <v>579</v>
      </c>
      <c r="BA73" s="887"/>
      <c r="BB73" s="887"/>
      <c r="BC73" s="887"/>
      <c r="BD73" s="891"/>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2"/>
      <c r="R75" s="893"/>
      <c r="S75" s="893"/>
      <c r="T75" s="893"/>
      <c r="U75" s="847"/>
      <c r="V75" s="894"/>
      <c r="W75" s="893"/>
      <c r="X75" s="893"/>
      <c r="Y75" s="893"/>
      <c r="Z75" s="847"/>
      <c r="AA75" s="894"/>
      <c r="AB75" s="893"/>
      <c r="AC75" s="893"/>
      <c r="AD75" s="893"/>
      <c r="AE75" s="847"/>
      <c r="AF75" s="894"/>
      <c r="AG75" s="893"/>
      <c r="AH75" s="893"/>
      <c r="AI75" s="893"/>
      <c r="AJ75" s="847"/>
      <c r="AK75" s="894"/>
      <c r="AL75" s="893"/>
      <c r="AM75" s="893"/>
      <c r="AN75" s="893"/>
      <c r="AO75" s="847"/>
      <c r="AP75" s="894"/>
      <c r="AQ75" s="893"/>
      <c r="AR75" s="893"/>
      <c r="AS75" s="893"/>
      <c r="AT75" s="847"/>
      <c r="AU75" s="894"/>
      <c r="AV75" s="893"/>
      <c r="AW75" s="893"/>
      <c r="AX75" s="893"/>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2"/>
      <c r="R76" s="893"/>
      <c r="S76" s="893"/>
      <c r="T76" s="893"/>
      <c r="U76" s="847"/>
      <c r="V76" s="894"/>
      <c r="W76" s="893"/>
      <c r="X76" s="893"/>
      <c r="Y76" s="893"/>
      <c r="Z76" s="847"/>
      <c r="AA76" s="894"/>
      <c r="AB76" s="893"/>
      <c r="AC76" s="893"/>
      <c r="AD76" s="893"/>
      <c r="AE76" s="847"/>
      <c r="AF76" s="894"/>
      <c r="AG76" s="893"/>
      <c r="AH76" s="893"/>
      <c r="AI76" s="893"/>
      <c r="AJ76" s="847"/>
      <c r="AK76" s="894"/>
      <c r="AL76" s="893"/>
      <c r="AM76" s="893"/>
      <c r="AN76" s="893"/>
      <c r="AO76" s="847"/>
      <c r="AP76" s="894"/>
      <c r="AQ76" s="893"/>
      <c r="AR76" s="893"/>
      <c r="AS76" s="893"/>
      <c r="AT76" s="847"/>
      <c r="AU76" s="894"/>
      <c r="AV76" s="893"/>
      <c r="AW76" s="893"/>
      <c r="AX76" s="893"/>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2"/>
      <c r="R77" s="893"/>
      <c r="S77" s="893"/>
      <c r="T77" s="893"/>
      <c r="U77" s="847"/>
      <c r="V77" s="894"/>
      <c r="W77" s="893"/>
      <c r="X77" s="893"/>
      <c r="Y77" s="893"/>
      <c r="Z77" s="847"/>
      <c r="AA77" s="894"/>
      <c r="AB77" s="893"/>
      <c r="AC77" s="893"/>
      <c r="AD77" s="893"/>
      <c r="AE77" s="847"/>
      <c r="AF77" s="894"/>
      <c r="AG77" s="893"/>
      <c r="AH77" s="893"/>
      <c r="AI77" s="893"/>
      <c r="AJ77" s="847"/>
      <c r="AK77" s="894"/>
      <c r="AL77" s="893"/>
      <c r="AM77" s="893"/>
      <c r="AN77" s="893"/>
      <c r="AO77" s="847"/>
      <c r="AP77" s="894"/>
      <c r="AQ77" s="893"/>
      <c r="AR77" s="893"/>
      <c r="AS77" s="893"/>
      <c r="AT77" s="847"/>
      <c r="AU77" s="894"/>
      <c r="AV77" s="893"/>
      <c r="AW77" s="893"/>
      <c r="AX77" s="893"/>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391</v>
      </c>
      <c r="B88" s="802" t="s">
        <v>417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418</v>
      </c>
      <c r="BS102" s="803"/>
      <c r="BT102" s="803"/>
      <c r="BU102" s="803"/>
      <c r="BV102" s="803"/>
      <c r="BW102" s="803"/>
      <c r="BX102" s="803"/>
      <c r="BY102" s="803"/>
      <c r="BZ102" s="803"/>
      <c r="CA102" s="803"/>
      <c r="CB102" s="803"/>
      <c r="CC102" s="803"/>
      <c r="CD102" s="803"/>
      <c r="CE102" s="803"/>
      <c r="CF102" s="803"/>
      <c r="CG102" s="804"/>
      <c r="CH102" s="902"/>
      <c r="CI102" s="903"/>
      <c r="CJ102" s="903"/>
      <c r="CK102" s="903"/>
      <c r="CL102" s="904"/>
      <c r="CM102" s="902"/>
      <c r="CN102" s="903"/>
      <c r="CO102" s="903"/>
      <c r="CP102" s="903"/>
      <c r="CQ102" s="904"/>
      <c r="CR102" s="905"/>
      <c r="CS102" s="865"/>
      <c r="CT102" s="865"/>
      <c r="CU102" s="865"/>
      <c r="CV102" s="906"/>
      <c r="CW102" s="905"/>
      <c r="CX102" s="865"/>
      <c r="CY102" s="865"/>
      <c r="CZ102" s="865"/>
      <c r="DA102" s="906"/>
      <c r="DB102" s="905"/>
      <c r="DC102" s="865"/>
      <c r="DD102" s="865"/>
      <c r="DE102" s="865"/>
      <c r="DF102" s="906"/>
      <c r="DG102" s="905"/>
      <c r="DH102" s="865"/>
      <c r="DI102" s="865"/>
      <c r="DJ102" s="865"/>
      <c r="DK102" s="906"/>
      <c r="DL102" s="905"/>
      <c r="DM102" s="865"/>
      <c r="DN102" s="865"/>
      <c r="DO102" s="865"/>
      <c r="DP102" s="906"/>
      <c r="DQ102" s="905"/>
      <c r="DR102" s="865"/>
      <c r="DS102" s="865"/>
      <c r="DT102" s="865"/>
      <c r="DU102" s="906"/>
      <c r="DV102" s="802"/>
      <c r="DW102" s="803"/>
      <c r="DX102" s="803"/>
      <c r="DY102" s="803"/>
      <c r="DZ102" s="929"/>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0" t="s">
        <v>419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1" t="s">
        <v>420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2" t="s">
        <v>423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424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24" customFormat="1" ht="26.25" customHeight="1" x14ac:dyDescent="0.2">
      <c r="A109" s="927" t="s">
        <v>425</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426</v>
      </c>
      <c r="AB109" s="908"/>
      <c r="AC109" s="908"/>
      <c r="AD109" s="908"/>
      <c r="AE109" s="909"/>
      <c r="AF109" s="907" t="s">
        <v>427</v>
      </c>
      <c r="AG109" s="908"/>
      <c r="AH109" s="908"/>
      <c r="AI109" s="908"/>
      <c r="AJ109" s="909"/>
      <c r="AK109" s="907" t="s">
        <v>308</v>
      </c>
      <c r="AL109" s="908"/>
      <c r="AM109" s="908"/>
      <c r="AN109" s="908"/>
      <c r="AO109" s="909"/>
      <c r="AP109" s="907" t="s">
        <v>428</v>
      </c>
      <c r="AQ109" s="908"/>
      <c r="AR109" s="908"/>
      <c r="AS109" s="908"/>
      <c r="AT109" s="910"/>
      <c r="AU109" s="927" t="s">
        <v>425</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426</v>
      </c>
      <c r="BR109" s="908"/>
      <c r="BS109" s="908"/>
      <c r="BT109" s="908"/>
      <c r="BU109" s="909"/>
      <c r="BV109" s="907" t="s">
        <v>427</v>
      </c>
      <c r="BW109" s="908"/>
      <c r="BX109" s="908"/>
      <c r="BY109" s="908"/>
      <c r="BZ109" s="909"/>
      <c r="CA109" s="907" t="s">
        <v>308</v>
      </c>
      <c r="CB109" s="908"/>
      <c r="CC109" s="908"/>
      <c r="CD109" s="908"/>
      <c r="CE109" s="909"/>
      <c r="CF109" s="928" t="s">
        <v>428</v>
      </c>
      <c r="CG109" s="928"/>
      <c r="CH109" s="928"/>
      <c r="CI109" s="928"/>
      <c r="CJ109" s="928"/>
      <c r="CK109" s="907" t="s">
        <v>429</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426</v>
      </c>
      <c r="DH109" s="908"/>
      <c r="DI109" s="908"/>
      <c r="DJ109" s="908"/>
      <c r="DK109" s="909"/>
      <c r="DL109" s="907" t="s">
        <v>427</v>
      </c>
      <c r="DM109" s="908"/>
      <c r="DN109" s="908"/>
      <c r="DO109" s="908"/>
      <c r="DP109" s="909"/>
      <c r="DQ109" s="907" t="s">
        <v>308</v>
      </c>
      <c r="DR109" s="908"/>
      <c r="DS109" s="908"/>
      <c r="DT109" s="908"/>
      <c r="DU109" s="909"/>
      <c r="DV109" s="907" t="s">
        <v>428</v>
      </c>
      <c r="DW109" s="908"/>
      <c r="DX109" s="908"/>
      <c r="DY109" s="908"/>
      <c r="DZ109" s="910"/>
    </row>
    <row r="110" spans="1:131" s="224" customFormat="1" ht="26.25" customHeight="1" x14ac:dyDescent="0.2">
      <c r="A110" s="911" t="s">
        <v>430</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2701697</v>
      </c>
      <c r="AB110" s="915"/>
      <c r="AC110" s="915"/>
      <c r="AD110" s="915"/>
      <c r="AE110" s="916"/>
      <c r="AF110" s="917">
        <v>2705950</v>
      </c>
      <c r="AG110" s="915"/>
      <c r="AH110" s="915"/>
      <c r="AI110" s="915"/>
      <c r="AJ110" s="916"/>
      <c r="AK110" s="917">
        <v>2657839</v>
      </c>
      <c r="AL110" s="915"/>
      <c r="AM110" s="915"/>
      <c r="AN110" s="915"/>
      <c r="AO110" s="916"/>
      <c r="AP110" s="918">
        <v>17.600000000000001</v>
      </c>
      <c r="AQ110" s="919"/>
      <c r="AR110" s="919"/>
      <c r="AS110" s="919"/>
      <c r="AT110" s="920"/>
      <c r="AU110" s="921" t="s">
        <v>74</v>
      </c>
      <c r="AV110" s="922"/>
      <c r="AW110" s="922"/>
      <c r="AX110" s="922"/>
      <c r="AY110" s="922"/>
      <c r="AZ110" s="944" t="s">
        <v>431</v>
      </c>
      <c r="BA110" s="912"/>
      <c r="BB110" s="912"/>
      <c r="BC110" s="912"/>
      <c r="BD110" s="912"/>
      <c r="BE110" s="912"/>
      <c r="BF110" s="912"/>
      <c r="BG110" s="912"/>
      <c r="BH110" s="912"/>
      <c r="BI110" s="912"/>
      <c r="BJ110" s="912"/>
      <c r="BK110" s="912"/>
      <c r="BL110" s="912"/>
      <c r="BM110" s="912"/>
      <c r="BN110" s="912"/>
      <c r="BO110" s="912"/>
      <c r="BP110" s="913"/>
      <c r="BQ110" s="945">
        <v>24210323</v>
      </c>
      <c r="BR110" s="946"/>
      <c r="BS110" s="946"/>
      <c r="BT110" s="946"/>
      <c r="BU110" s="946"/>
      <c r="BV110" s="946">
        <v>23278260</v>
      </c>
      <c r="BW110" s="946"/>
      <c r="BX110" s="946"/>
      <c r="BY110" s="946"/>
      <c r="BZ110" s="946"/>
      <c r="CA110" s="946">
        <v>21680375</v>
      </c>
      <c r="CB110" s="946"/>
      <c r="CC110" s="946"/>
      <c r="CD110" s="946"/>
      <c r="CE110" s="946"/>
      <c r="CF110" s="959">
        <v>143.5</v>
      </c>
      <c r="CG110" s="960"/>
      <c r="CH110" s="960"/>
      <c r="CI110" s="960"/>
      <c r="CJ110" s="960"/>
      <c r="CK110" s="961" t="s">
        <v>432</v>
      </c>
      <c r="CL110" s="962"/>
      <c r="CM110" s="944" t="s">
        <v>433</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45" t="s">
        <v>130</v>
      </c>
      <c r="DH110" s="946"/>
      <c r="DI110" s="946"/>
      <c r="DJ110" s="946"/>
      <c r="DK110" s="946"/>
      <c r="DL110" s="946" t="s">
        <v>434</v>
      </c>
      <c r="DM110" s="946"/>
      <c r="DN110" s="946"/>
      <c r="DO110" s="946"/>
      <c r="DP110" s="946"/>
      <c r="DQ110" s="946" t="s">
        <v>435</v>
      </c>
      <c r="DR110" s="946"/>
      <c r="DS110" s="946"/>
      <c r="DT110" s="946"/>
      <c r="DU110" s="946"/>
      <c r="DV110" s="947" t="s">
        <v>435</v>
      </c>
      <c r="DW110" s="947"/>
      <c r="DX110" s="947"/>
      <c r="DY110" s="947"/>
      <c r="DZ110" s="948"/>
    </row>
    <row r="111" spans="1:131" s="224" customFormat="1" ht="26.25" customHeight="1" x14ac:dyDescent="0.2">
      <c r="A111" s="949" t="s">
        <v>436</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434</v>
      </c>
      <c r="AB111" s="953"/>
      <c r="AC111" s="953"/>
      <c r="AD111" s="953"/>
      <c r="AE111" s="954"/>
      <c r="AF111" s="955" t="s">
        <v>435</v>
      </c>
      <c r="AG111" s="953"/>
      <c r="AH111" s="953"/>
      <c r="AI111" s="953"/>
      <c r="AJ111" s="954"/>
      <c r="AK111" s="955" t="s">
        <v>435</v>
      </c>
      <c r="AL111" s="953"/>
      <c r="AM111" s="953"/>
      <c r="AN111" s="953"/>
      <c r="AO111" s="954"/>
      <c r="AP111" s="956" t="s">
        <v>435</v>
      </c>
      <c r="AQ111" s="957"/>
      <c r="AR111" s="957"/>
      <c r="AS111" s="957"/>
      <c r="AT111" s="958"/>
      <c r="AU111" s="923"/>
      <c r="AV111" s="924"/>
      <c r="AW111" s="924"/>
      <c r="AX111" s="924"/>
      <c r="AY111" s="924"/>
      <c r="AZ111" s="937" t="s">
        <v>437</v>
      </c>
      <c r="BA111" s="938"/>
      <c r="BB111" s="938"/>
      <c r="BC111" s="938"/>
      <c r="BD111" s="938"/>
      <c r="BE111" s="938"/>
      <c r="BF111" s="938"/>
      <c r="BG111" s="938"/>
      <c r="BH111" s="938"/>
      <c r="BI111" s="938"/>
      <c r="BJ111" s="938"/>
      <c r="BK111" s="938"/>
      <c r="BL111" s="938"/>
      <c r="BM111" s="938"/>
      <c r="BN111" s="938"/>
      <c r="BO111" s="938"/>
      <c r="BP111" s="939"/>
      <c r="BQ111" s="940">
        <v>371</v>
      </c>
      <c r="BR111" s="941"/>
      <c r="BS111" s="941"/>
      <c r="BT111" s="941"/>
      <c r="BU111" s="941"/>
      <c r="BV111" s="941">
        <v>185</v>
      </c>
      <c r="BW111" s="941"/>
      <c r="BX111" s="941"/>
      <c r="BY111" s="941"/>
      <c r="BZ111" s="941"/>
      <c r="CA111" s="941" t="s">
        <v>434</v>
      </c>
      <c r="CB111" s="941"/>
      <c r="CC111" s="941"/>
      <c r="CD111" s="941"/>
      <c r="CE111" s="941"/>
      <c r="CF111" s="935" t="s">
        <v>438</v>
      </c>
      <c r="CG111" s="936"/>
      <c r="CH111" s="936"/>
      <c r="CI111" s="936"/>
      <c r="CJ111" s="936"/>
      <c r="CK111" s="963"/>
      <c r="CL111" s="964"/>
      <c r="CM111" s="937" t="s">
        <v>439</v>
      </c>
      <c r="CN111" s="938"/>
      <c r="CO111" s="938"/>
      <c r="CP111" s="938"/>
      <c r="CQ111" s="938"/>
      <c r="CR111" s="938"/>
      <c r="CS111" s="938"/>
      <c r="CT111" s="938"/>
      <c r="CU111" s="938"/>
      <c r="CV111" s="938"/>
      <c r="CW111" s="938"/>
      <c r="CX111" s="938"/>
      <c r="CY111" s="938"/>
      <c r="CZ111" s="938"/>
      <c r="DA111" s="938"/>
      <c r="DB111" s="938"/>
      <c r="DC111" s="938"/>
      <c r="DD111" s="938"/>
      <c r="DE111" s="938"/>
      <c r="DF111" s="939"/>
      <c r="DG111" s="940" t="s">
        <v>435</v>
      </c>
      <c r="DH111" s="941"/>
      <c r="DI111" s="941"/>
      <c r="DJ111" s="941"/>
      <c r="DK111" s="941"/>
      <c r="DL111" s="941" t="s">
        <v>435</v>
      </c>
      <c r="DM111" s="941"/>
      <c r="DN111" s="941"/>
      <c r="DO111" s="941"/>
      <c r="DP111" s="941"/>
      <c r="DQ111" s="941" t="s">
        <v>435</v>
      </c>
      <c r="DR111" s="941"/>
      <c r="DS111" s="941"/>
      <c r="DT111" s="941"/>
      <c r="DU111" s="941"/>
      <c r="DV111" s="942" t="s">
        <v>435</v>
      </c>
      <c r="DW111" s="942"/>
      <c r="DX111" s="942"/>
      <c r="DY111" s="942"/>
      <c r="DZ111" s="943"/>
    </row>
    <row r="112" spans="1:131" s="224" customFormat="1" ht="26.25" customHeight="1" x14ac:dyDescent="0.2">
      <c r="A112" s="967" t="s">
        <v>440</v>
      </c>
      <c r="B112" s="968"/>
      <c r="C112" s="938" t="s">
        <v>441</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973" t="s">
        <v>435</v>
      </c>
      <c r="AB112" s="974"/>
      <c r="AC112" s="974"/>
      <c r="AD112" s="974"/>
      <c r="AE112" s="975"/>
      <c r="AF112" s="976" t="s">
        <v>435</v>
      </c>
      <c r="AG112" s="974"/>
      <c r="AH112" s="974"/>
      <c r="AI112" s="974"/>
      <c r="AJ112" s="975"/>
      <c r="AK112" s="976" t="s">
        <v>434</v>
      </c>
      <c r="AL112" s="974"/>
      <c r="AM112" s="974"/>
      <c r="AN112" s="974"/>
      <c r="AO112" s="975"/>
      <c r="AP112" s="977" t="s">
        <v>434</v>
      </c>
      <c r="AQ112" s="978"/>
      <c r="AR112" s="978"/>
      <c r="AS112" s="978"/>
      <c r="AT112" s="979"/>
      <c r="AU112" s="923"/>
      <c r="AV112" s="924"/>
      <c r="AW112" s="924"/>
      <c r="AX112" s="924"/>
      <c r="AY112" s="924"/>
      <c r="AZ112" s="937" t="s">
        <v>442</v>
      </c>
      <c r="BA112" s="938"/>
      <c r="BB112" s="938"/>
      <c r="BC112" s="938"/>
      <c r="BD112" s="938"/>
      <c r="BE112" s="938"/>
      <c r="BF112" s="938"/>
      <c r="BG112" s="938"/>
      <c r="BH112" s="938"/>
      <c r="BI112" s="938"/>
      <c r="BJ112" s="938"/>
      <c r="BK112" s="938"/>
      <c r="BL112" s="938"/>
      <c r="BM112" s="938"/>
      <c r="BN112" s="938"/>
      <c r="BO112" s="938"/>
      <c r="BP112" s="939"/>
      <c r="BQ112" s="940">
        <v>8226935</v>
      </c>
      <c r="BR112" s="941"/>
      <c r="BS112" s="941"/>
      <c r="BT112" s="941"/>
      <c r="BU112" s="941"/>
      <c r="BV112" s="941">
        <v>6932689</v>
      </c>
      <c r="BW112" s="941"/>
      <c r="BX112" s="941"/>
      <c r="BY112" s="941"/>
      <c r="BZ112" s="941"/>
      <c r="CA112" s="941">
        <v>6220553</v>
      </c>
      <c r="CB112" s="941"/>
      <c r="CC112" s="941"/>
      <c r="CD112" s="941"/>
      <c r="CE112" s="941"/>
      <c r="CF112" s="935">
        <v>41.2</v>
      </c>
      <c r="CG112" s="936"/>
      <c r="CH112" s="936"/>
      <c r="CI112" s="936"/>
      <c r="CJ112" s="936"/>
      <c r="CK112" s="963"/>
      <c r="CL112" s="964"/>
      <c r="CM112" s="937" t="s">
        <v>443</v>
      </c>
      <c r="CN112" s="938"/>
      <c r="CO112" s="938"/>
      <c r="CP112" s="938"/>
      <c r="CQ112" s="938"/>
      <c r="CR112" s="938"/>
      <c r="CS112" s="938"/>
      <c r="CT112" s="938"/>
      <c r="CU112" s="938"/>
      <c r="CV112" s="938"/>
      <c r="CW112" s="938"/>
      <c r="CX112" s="938"/>
      <c r="CY112" s="938"/>
      <c r="CZ112" s="938"/>
      <c r="DA112" s="938"/>
      <c r="DB112" s="938"/>
      <c r="DC112" s="938"/>
      <c r="DD112" s="938"/>
      <c r="DE112" s="938"/>
      <c r="DF112" s="939"/>
      <c r="DG112" s="940" t="s">
        <v>438</v>
      </c>
      <c r="DH112" s="941"/>
      <c r="DI112" s="941"/>
      <c r="DJ112" s="941"/>
      <c r="DK112" s="941"/>
      <c r="DL112" s="941" t="s">
        <v>435</v>
      </c>
      <c r="DM112" s="941"/>
      <c r="DN112" s="941"/>
      <c r="DO112" s="941"/>
      <c r="DP112" s="941"/>
      <c r="DQ112" s="941" t="s">
        <v>435</v>
      </c>
      <c r="DR112" s="941"/>
      <c r="DS112" s="941"/>
      <c r="DT112" s="941"/>
      <c r="DU112" s="941"/>
      <c r="DV112" s="942" t="s">
        <v>438</v>
      </c>
      <c r="DW112" s="942"/>
      <c r="DX112" s="942"/>
      <c r="DY112" s="942"/>
      <c r="DZ112" s="943"/>
    </row>
    <row r="113" spans="1:130" s="224" customFormat="1" ht="26.25" customHeight="1" x14ac:dyDescent="0.2">
      <c r="A113" s="969"/>
      <c r="B113" s="970"/>
      <c r="C113" s="938" t="s">
        <v>444</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52">
        <v>790378</v>
      </c>
      <c r="AB113" s="953"/>
      <c r="AC113" s="953"/>
      <c r="AD113" s="953"/>
      <c r="AE113" s="954"/>
      <c r="AF113" s="955">
        <v>771997</v>
      </c>
      <c r="AG113" s="953"/>
      <c r="AH113" s="953"/>
      <c r="AI113" s="953"/>
      <c r="AJ113" s="954"/>
      <c r="AK113" s="955">
        <v>726657</v>
      </c>
      <c r="AL113" s="953"/>
      <c r="AM113" s="953"/>
      <c r="AN113" s="953"/>
      <c r="AO113" s="954"/>
      <c r="AP113" s="956">
        <v>4.8</v>
      </c>
      <c r="AQ113" s="957"/>
      <c r="AR113" s="957"/>
      <c r="AS113" s="957"/>
      <c r="AT113" s="958"/>
      <c r="AU113" s="923"/>
      <c r="AV113" s="924"/>
      <c r="AW113" s="924"/>
      <c r="AX113" s="924"/>
      <c r="AY113" s="924"/>
      <c r="AZ113" s="937" t="s">
        <v>445</v>
      </c>
      <c r="BA113" s="938"/>
      <c r="BB113" s="938"/>
      <c r="BC113" s="938"/>
      <c r="BD113" s="938"/>
      <c r="BE113" s="938"/>
      <c r="BF113" s="938"/>
      <c r="BG113" s="938"/>
      <c r="BH113" s="938"/>
      <c r="BI113" s="938"/>
      <c r="BJ113" s="938"/>
      <c r="BK113" s="938"/>
      <c r="BL113" s="938"/>
      <c r="BM113" s="938"/>
      <c r="BN113" s="938"/>
      <c r="BO113" s="938"/>
      <c r="BP113" s="939"/>
      <c r="BQ113" s="940" t="s">
        <v>435</v>
      </c>
      <c r="BR113" s="941"/>
      <c r="BS113" s="941"/>
      <c r="BT113" s="941"/>
      <c r="BU113" s="941"/>
      <c r="BV113" s="941" t="s">
        <v>438</v>
      </c>
      <c r="BW113" s="941"/>
      <c r="BX113" s="941"/>
      <c r="BY113" s="941"/>
      <c r="BZ113" s="941"/>
      <c r="CA113" s="941" t="s">
        <v>438</v>
      </c>
      <c r="CB113" s="941"/>
      <c r="CC113" s="941"/>
      <c r="CD113" s="941"/>
      <c r="CE113" s="941"/>
      <c r="CF113" s="935" t="s">
        <v>434</v>
      </c>
      <c r="CG113" s="936"/>
      <c r="CH113" s="936"/>
      <c r="CI113" s="936"/>
      <c r="CJ113" s="936"/>
      <c r="CK113" s="963"/>
      <c r="CL113" s="964"/>
      <c r="CM113" s="937" t="s">
        <v>446</v>
      </c>
      <c r="CN113" s="938"/>
      <c r="CO113" s="938"/>
      <c r="CP113" s="938"/>
      <c r="CQ113" s="938"/>
      <c r="CR113" s="938"/>
      <c r="CS113" s="938"/>
      <c r="CT113" s="938"/>
      <c r="CU113" s="938"/>
      <c r="CV113" s="938"/>
      <c r="CW113" s="938"/>
      <c r="CX113" s="938"/>
      <c r="CY113" s="938"/>
      <c r="CZ113" s="938"/>
      <c r="DA113" s="938"/>
      <c r="DB113" s="938"/>
      <c r="DC113" s="938"/>
      <c r="DD113" s="938"/>
      <c r="DE113" s="938"/>
      <c r="DF113" s="939"/>
      <c r="DG113" s="973" t="s">
        <v>435</v>
      </c>
      <c r="DH113" s="974"/>
      <c r="DI113" s="974"/>
      <c r="DJ113" s="974"/>
      <c r="DK113" s="975"/>
      <c r="DL113" s="976" t="s">
        <v>438</v>
      </c>
      <c r="DM113" s="974"/>
      <c r="DN113" s="974"/>
      <c r="DO113" s="974"/>
      <c r="DP113" s="975"/>
      <c r="DQ113" s="976" t="s">
        <v>438</v>
      </c>
      <c r="DR113" s="974"/>
      <c r="DS113" s="974"/>
      <c r="DT113" s="974"/>
      <c r="DU113" s="975"/>
      <c r="DV113" s="977" t="s">
        <v>435</v>
      </c>
      <c r="DW113" s="978"/>
      <c r="DX113" s="978"/>
      <c r="DY113" s="978"/>
      <c r="DZ113" s="979"/>
    </row>
    <row r="114" spans="1:130" s="224" customFormat="1" ht="26.25" customHeight="1" x14ac:dyDescent="0.2">
      <c r="A114" s="969"/>
      <c r="B114" s="970"/>
      <c r="C114" s="938" t="s">
        <v>447</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973" t="s">
        <v>438</v>
      </c>
      <c r="AB114" s="974"/>
      <c r="AC114" s="974"/>
      <c r="AD114" s="974"/>
      <c r="AE114" s="975"/>
      <c r="AF114" s="976" t="s">
        <v>435</v>
      </c>
      <c r="AG114" s="974"/>
      <c r="AH114" s="974"/>
      <c r="AI114" s="974"/>
      <c r="AJ114" s="975"/>
      <c r="AK114" s="976" t="s">
        <v>435</v>
      </c>
      <c r="AL114" s="974"/>
      <c r="AM114" s="974"/>
      <c r="AN114" s="974"/>
      <c r="AO114" s="975"/>
      <c r="AP114" s="977" t="s">
        <v>435</v>
      </c>
      <c r="AQ114" s="978"/>
      <c r="AR114" s="978"/>
      <c r="AS114" s="978"/>
      <c r="AT114" s="979"/>
      <c r="AU114" s="923"/>
      <c r="AV114" s="924"/>
      <c r="AW114" s="924"/>
      <c r="AX114" s="924"/>
      <c r="AY114" s="924"/>
      <c r="AZ114" s="937" t="s">
        <v>448</v>
      </c>
      <c r="BA114" s="938"/>
      <c r="BB114" s="938"/>
      <c r="BC114" s="938"/>
      <c r="BD114" s="938"/>
      <c r="BE114" s="938"/>
      <c r="BF114" s="938"/>
      <c r="BG114" s="938"/>
      <c r="BH114" s="938"/>
      <c r="BI114" s="938"/>
      <c r="BJ114" s="938"/>
      <c r="BK114" s="938"/>
      <c r="BL114" s="938"/>
      <c r="BM114" s="938"/>
      <c r="BN114" s="938"/>
      <c r="BO114" s="938"/>
      <c r="BP114" s="939"/>
      <c r="BQ114" s="940">
        <v>3741130</v>
      </c>
      <c r="BR114" s="941"/>
      <c r="BS114" s="941"/>
      <c r="BT114" s="941"/>
      <c r="BU114" s="941"/>
      <c r="BV114" s="941">
        <v>3737186</v>
      </c>
      <c r="BW114" s="941"/>
      <c r="BX114" s="941"/>
      <c r="BY114" s="941"/>
      <c r="BZ114" s="941"/>
      <c r="CA114" s="941">
        <v>3690279</v>
      </c>
      <c r="CB114" s="941"/>
      <c r="CC114" s="941"/>
      <c r="CD114" s="941"/>
      <c r="CE114" s="941"/>
      <c r="CF114" s="935">
        <v>24.4</v>
      </c>
      <c r="CG114" s="936"/>
      <c r="CH114" s="936"/>
      <c r="CI114" s="936"/>
      <c r="CJ114" s="936"/>
      <c r="CK114" s="963"/>
      <c r="CL114" s="964"/>
      <c r="CM114" s="937" t="s">
        <v>449</v>
      </c>
      <c r="CN114" s="938"/>
      <c r="CO114" s="938"/>
      <c r="CP114" s="938"/>
      <c r="CQ114" s="938"/>
      <c r="CR114" s="938"/>
      <c r="CS114" s="938"/>
      <c r="CT114" s="938"/>
      <c r="CU114" s="938"/>
      <c r="CV114" s="938"/>
      <c r="CW114" s="938"/>
      <c r="CX114" s="938"/>
      <c r="CY114" s="938"/>
      <c r="CZ114" s="938"/>
      <c r="DA114" s="938"/>
      <c r="DB114" s="938"/>
      <c r="DC114" s="938"/>
      <c r="DD114" s="938"/>
      <c r="DE114" s="938"/>
      <c r="DF114" s="939"/>
      <c r="DG114" s="973" t="s">
        <v>434</v>
      </c>
      <c r="DH114" s="974"/>
      <c r="DI114" s="974"/>
      <c r="DJ114" s="974"/>
      <c r="DK114" s="975"/>
      <c r="DL114" s="976" t="s">
        <v>438</v>
      </c>
      <c r="DM114" s="974"/>
      <c r="DN114" s="974"/>
      <c r="DO114" s="974"/>
      <c r="DP114" s="975"/>
      <c r="DQ114" s="976" t="s">
        <v>130</v>
      </c>
      <c r="DR114" s="974"/>
      <c r="DS114" s="974"/>
      <c r="DT114" s="974"/>
      <c r="DU114" s="975"/>
      <c r="DV114" s="977" t="s">
        <v>434</v>
      </c>
      <c r="DW114" s="978"/>
      <c r="DX114" s="978"/>
      <c r="DY114" s="978"/>
      <c r="DZ114" s="979"/>
    </row>
    <row r="115" spans="1:130" s="224" customFormat="1" ht="26.25" customHeight="1" x14ac:dyDescent="0.2">
      <c r="A115" s="969"/>
      <c r="B115" s="970"/>
      <c r="C115" s="938" t="s">
        <v>450</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52">
        <v>717</v>
      </c>
      <c r="AB115" s="953"/>
      <c r="AC115" s="953"/>
      <c r="AD115" s="953"/>
      <c r="AE115" s="954"/>
      <c r="AF115" s="955">
        <v>185</v>
      </c>
      <c r="AG115" s="953"/>
      <c r="AH115" s="953"/>
      <c r="AI115" s="953"/>
      <c r="AJ115" s="954"/>
      <c r="AK115" s="955">
        <v>185</v>
      </c>
      <c r="AL115" s="953"/>
      <c r="AM115" s="953"/>
      <c r="AN115" s="953"/>
      <c r="AO115" s="954"/>
      <c r="AP115" s="956">
        <v>0</v>
      </c>
      <c r="AQ115" s="957"/>
      <c r="AR115" s="957"/>
      <c r="AS115" s="957"/>
      <c r="AT115" s="958"/>
      <c r="AU115" s="923"/>
      <c r="AV115" s="924"/>
      <c r="AW115" s="924"/>
      <c r="AX115" s="924"/>
      <c r="AY115" s="924"/>
      <c r="AZ115" s="937" t="s">
        <v>451</v>
      </c>
      <c r="BA115" s="938"/>
      <c r="BB115" s="938"/>
      <c r="BC115" s="938"/>
      <c r="BD115" s="938"/>
      <c r="BE115" s="938"/>
      <c r="BF115" s="938"/>
      <c r="BG115" s="938"/>
      <c r="BH115" s="938"/>
      <c r="BI115" s="938"/>
      <c r="BJ115" s="938"/>
      <c r="BK115" s="938"/>
      <c r="BL115" s="938"/>
      <c r="BM115" s="938"/>
      <c r="BN115" s="938"/>
      <c r="BO115" s="938"/>
      <c r="BP115" s="939"/>
      <c r="BQ115" s="940" t="s">
        <v>438</v>
      </c>
      <c r="BR115" s="941"/>
      <c r="BS115" s="941"/>
      <c r="BT115" s="941"/>
      <c r="BU115" s="941"/>
      <c r="BV115" s="941" t="s">
        <v>438</v>
      </c>
      <c r="BW115" s="941"/>
      <c r="BX115" s="941"/>
      <c r="BY115" s="941"/>
      <c r="BZ115" s="941"/>
      <c r="CA115" s="941" t="s">
        <v>435</v>
      </c>
      <c r="CB115" s="941"/>
      <c r="CC115" s="941"/>
      <c r="CD115" s="941"/>
      <c r="CE115" s="941"/>
      <c r="CF115" s="935" t="s">
        <v>434</v>
      </c>
      <c r="CG115" s="936"/>
      <c r="CH115" s="936"/>
      <c r="CI115" s="936"/>
      <c r="CJ115" s="936"/>
      <c r="CK115" s="963"/>
      <c r="CL115" s="964"/>
      <c r="CM115" s="937" t="s">
        <v>452</v>
      </c>
      <c r="CN115" s="938"/>
      <c r="CO115" s="938"/>
      <c r="CP115" s="938"/>
      <c r="CQ115" s="938"/>
      <c r="CR115" s="938"/>
      <c r="CS115" s="938"/>
      <c r="CT115" s="938"/>
      <c r="CU115" s="938"/>
      <c r="CV115" s="938"/>
      <c r="CW115" s="938"/>
      <c r="CX115" s="938"/>
      <c r="CY115" s="938"/>
      <c r="CZ115" s="938"/>
      <c r="DA115" s="938"/>
      <c r="DB115" s="938"/>
      <c r="DC115" s="938"/>
      <c r="DD115" s="938"/>
      <c r="DE115" s="938"/>
      <c r="DF115" s="939"/>
      <c r="DG115" s="973" t="s">
        <v>435</v>
      </c>
      <c r="DH115" s="974"/>
      <c r="DI115" s="974"/>
      <c r="DJ115" s="974"/>
      <c r="DK115" s="975"/>
      <c r="DL115" s="976" t="s">
        <v>434</v>
      </c>
      <c r="DM115" s="974"/>
      <c r="DN115" s="974"/>
      <c r="DO115" s="974"/>
      <c r="DP115" s="975"/>
      <c r="DQ115" s="976" t="s">
        <v>434</v>
      </c>
      <c r="DR115" s="974"/>
      <c r="DS115" s="974"/>
      <c r="DT115" s="974"/>
      <c r="DU115" s="975"/>
      <c r="DV115" s="977" t="s">
        <v>434</v>
      </c>
      <c r="DW115" s="978"/>
      <c r="DX115" s="978"/>
      <c r="DY115" s="978"/>
      <c r="DZ115" s="979"/>
    </row>
    <row r="116" spans="1:130" s="224" customFormat="1" ht="26.25" customHeight="1" x14ac:dyDescent="0.2">
      <c r="A116" s="971"/>
      <c r="B116" s="972"/>
      <c r="C116" s="980" t="s">
        <v>453</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73" t="s">
        <v>434</v>
      </c>
      <c r="AB116" s="974"/>
      <c r="AC116" s="974"/>
      <c r="AD116" s="974"/>
      <c r="AE116" s="975"/>
      <c r="AF116" s="976" t="s">
        <v>434</v>
      </c>
      <c r="AG116" s="974"/>
      <c r="AH116" s="974"/>
      <c r="AI116" s="974"/>
      <c r="AJ116" s="975"/>
      <c r="AK116" s="976" t="s">
        <v>434</v>
      </c>
      <c r="AL116" s="974"/>
      <c r="AM116" s="974"/>
      <c r="AN116" s="974"/>
      <c r="AO116" s="975"/>
      <c r="AP116" s="977" t="s">
        <v>438</v>
      </c>
      <c r="AQ116" s="978"/>
      <c r="AR116" s="978"/>
      <c r="AS116" s="978"/>
      <c r="AT116" s="979"/>
      <c r="AU116" s="923"/>
      <c r="AV116" s="924"/>
      <c r="AW116" s="924"/>
      <c r="AX116" s="924"/>
      <c r="AY116" s="924"/>
      <c r="AZ116" s="982" t="s">
        <v>454</v>
      </c>
      <c r="BA116" s="983"/>
      <c r="BB116" s="983"/>
      <c r="BC116" s="983"/>
      <c r="BD116" s="983"/>
      <c r="BE116" s="983"/>
      <c r="BF116" s="983"/>
      <c r="BG116" s="983"/>
      <c r="BH116" s="983"/>
      <c r="BI116" s="983"/>
      <c r="BJ116" s="983"/>
      <c r="BK116" s="983"/>
      <c r="BL116" s="983"/>
      <c r="BM116" s="983"/>
      <c r="BN116" s="983"/>
      <c r="BO116" s="983"/>
      <c r="BP116" s="984"/>
      <c r="BQ116" s="940" t="s">
        <v>130</v>
      </c>
      <c r="BR116" s="941"/>
      <c r="BS116" s="941"/>
      <c r="BT116" s="941"/>
      <c r="BU116" s="941"/>
      <c r="BV116" s="941" t="s">
        <v>434</v>
      </c>
      <c r="BW116" s="941"/>
      <c r="BX116" s="941"/>
      <c r="BY116" s="941"/>
      <c r="BZ116" s="941"/>
      <c r="CA116" s="941" t="s">
        <v>438</v>
      </c>
      <c r="CB116" s="941"/>
      <c r="CC116" s="941"/>
      <c r="CD116" s="941"/>
      <c r="CE116" s="941"/>
      <c r="CF116" s="935" t="s">
        <v>434</v>
      </c>
      <c r="CG116" s="936"/>
      <c r="CH116" s="936"/>
      <c r="CI116" s="936"/>
      <c r="CJ116" s="936"/>
      <c r="CK116" s="963"/>
      <c r="CL116" s="964"/>
      <c r="CM116" s="937" t="s">
        <v>455</v>
      </c>
      <c r="CN116" s="938"/>
      <c r="CO116" s="938"/>
      <c r="CP116" s="938"/>
      <c r="CQ116" s="938"/>
      <c r="CR116" s="938"/>
      <c r="CS116" s="938"/>
      <c r="CT116" s="938"/>
      <c r="CU116" s="938"/>
      <c r="CV116" s="938"/>
      <c r="CW116" s="938"/>
      <c r="CX116" s="938"/>
      <c r="CY116" s="938"/>
      <c r="CZ116" s="938"/>
      <c r="DA116" s="938"/>
      <c r="DB116" s="938"/>
      <c r="DC116" s="938"/>
      <c r="DD116" s="938"/>
      <c r="DE116" s="938"/>
      <c r="DF116" s="939"/>
      <c r="DG116" s="973" t="s">
        <v>435</v>
      </c>
      <c r="DH116" s="974"/>
      <c r="DI116" s="974"/>
      <c r="DJ116" s="974"/>
      <c r="DK116" s="975"/>
      <c r="DL116" s="976" t="s">
        <v>435</v>
      </c>
      <c r="DM116" s="974"/>
      <c r="DN116" s="974"/>
      <c r="DO116" s="974"/>
      <c r="DP116" s="975"/>
      <c r="DQ116" s="976" t="s">
        <v>438</v>
      </c>
      <c r="DR116" s="974"/>
      <c r="DS116" s="974"/>
      <c r="DT116" s="974"/>
      <c r="DU116" s="975"/>
      <c r="DV116" s="977" t="s">
        <v>438</v>
      </c>
      <c r="DW116" s="978"/>
      <c r="DX116" s="978"/>
      <c r="DY116" s="978"/>
      <c r="DZ116" s="979"/>
    </row>
    <row r="117" spans="1:130" s="224" customFormat="1" ht="26.25" customHeight="1" x14ac:dyDescent="0.2">
      <c r="A117" s="927" t="s">
        <v>188</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2" t="s">
        <v>456</v>
      </c>
      <c r="Z117" s="909"/>
      <c r="AA117" s="993">
        <v>3492792</v>
      </c>
      <c r="AB117" s="994"/>
      <c r="AC117" s="994"/>
      <c r="AD117" s="994"/>
      <c r="AE117" s="995"/>
      <c r="AF117" s="996">
        <v>3478132</v>
      </c>
      <c r="AG117" s="994"/>
      <c r="AH117" s="994"/>
      <c r="AI117" s="994"/>
      <c r="AJ117" s="995"/>
      <c r="AK117" s="996">
        <v>3384681</v>
      </c>
      <c r="AL117" s="994"/>
      <c r="AM117" s="994"/>
      <c r="AN117" s="994"/>
      <c r="AO117" s="995"/>
      <c r="AP117" s="997"/>
      <c r="AQ117" s="998"/>
      <c r="AR117" s="998"/>
      <c r="AS117" s="998"/>
      <c r="AT117" s="999"/>
      <c r="AU117" s="923"/>
      <c r="AV117" s="924"/>
      <c r="AW117" s="924"/>
      <c r="AX117" s="924"/>
      <c r="AY117" s="924"/>
      <c r="AZ117" s="989" t="s">
        <v>457</v>
      </c>
      <c r="BA117" s="990"/>
      <c r="BB117" s="990"/>
      <c r="BC117" s="990"/>
      <c r="BD117" s="990"/>
      <c r="BE117" s="990"/>
      <c r="BF117" s="990"/>
      <c r="BG117" s="990"/>
      <c r="BH117" s="990"/>
      <c r="BI117" s="990"/>
      <c r="BJ117" s="990"/>
      <c r="BK117" s="990"/>
      <c r="BL117" s="990"/>
      <c r="BM117" s="990"/>
      <c r="BN117" s="990"/>
      <c r="BO117" s="990"/>
      <c r="BP117" s="991"/>
      <c r="BQ117" s="940" t="s">
        <v>434</v>
      </c>
      <c r="BR117" s="941"/>
      <c r="BS117" s="941"/>
      <c r="BT117" s="941"/>
      <c r="BU117" s="941"/>
      <c r="BV117" s="941" t="s">
        <v>434</v>
      </c>
      <c r="BW117" s="941"/>
      <c r="BX117" s="941"/>
      <c r="BY117" s="941"/>
      <c r="BZ117" s="941"/>
      <c r="CA117" s="941" t="s">
        <v>438</v>
      </c>
      <c r="CB117" s="941"/>
      <c r="CC117" s="941"/>
      <c r="CD117" s="941"/>
      <c r="CE117" s="941"/>
      <c r="CF117" s="935" t="s">
        <v>434</v>
      </c>
      <c r="CG117" s="936"/>
      <c r="CH117" s="936"/>
      <c r="CI117" s="936"/>
      <c r="CJ117" s="936"/>
      <c r="CK117" s="963"/>
      <c r="CL117" s="964"/>
      <c r="CM117" s="937" t="s">
        <v>458</v>
      </c>
      <c r="CN117" s="938"/>
      <c r="CO117" s="938"/>
      <c r="CP117" s="938"/>
      <c r="CQ117" s="938"/>
      <c r="CR117" s="938"/>
      <c r="CS117" s="938"/>
      <c r="CT117" s="938"/>
      <c r="CU117" s="938"/>
      <c r="CV117" s="938"/>
      <c r="CW117" s="938"/>
      <c r="CX117" s="938"/>
      <c r="CY117" s="938"/>
      <c r="CZ117" s="938"/>
      <c r="DA117" s="938"/>
      <c r="DB117" s="938"/>
      <c r="DC117" s="938"/>
      <c r="DD117" s="938"/>
      <c r="DE117" s="938"/>
      <c r="DF117" s="939"/>
      <c r="DG117" s="973" t="s">
        <v>434</v>
      </c>
      <c r="DH117" s="974"/>
      <c r="DI117" s="974"/>
      <c r="DJ117" s="974"/>
      <c r="DK117" s="975"/>
      <c r="DL117" s="976" t="s">
        <v>434</v>
      </c>
      <c r="DM117" s="974"/>
      <c r="DN117" s="974"/>
      <c r="DO117" s="974"/>
      <c r="DP117" s="975"/>
      <c r="DQ117" s="976" t="s">
        <v>434</v>
      </c>
      <c r="DR117" s="974"/>
      <c r="DS117" s="974"/>
      <c r="DT117" s="974"/>
      <c r="DU117" s="975"/>
      <c r="DV117" s="977" t="s">
        <v>434</v>
      </c>
      <c r="DW117" s="978"/>
      <c r="DX117" s="978"/>
      <c r="DY117" s="978"/>
      <c r="DZ117" s="979"/>
    </row>
    <row r="118" spans="1:130" s="224" customFormat="1" ht="26.25" customHeight="1" x14ac:dyDescent="0.2">
      <c r="A118" s="927" t="s">
        <v>429</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426</v>
      </c>
      <c r="AB118" s="908"/>
      <c r="AC118" s="908"/>
      <c r="AD118" s="908"/>
      <c r="AE118" s="909"/>
      <c r="AF118" s="907" t="s">
        <v>427</v>
      </c>
      <c r="AG118" s="908"/>
      <c r="AH118" s="908"/>
      <c r="AI118" s="908"/>
      <c r="AJ118" s="909"/>
      <c r="AK118" s="907" t="s">
        <v>308</v>
      </c>
      <c r="AL118" s="908"/>
      <c r="AM118" s="908"/>
      <c r="AN118" s="908"/>
      <c r="AO118" s="909"/>
      <c r="AP118" s="985" t="s">
        <v>428</v>
      </c>
      <c r="AQ118" s="986"/>
      <c r="AR118" s="986"/>
      <c r="AS118" s="986"/>
      <c r="AT118" s="987"/>
      <c r="AU118" s="923"/>
      <c r="AV118" s="924"/>
      <c r="AW118" s="924"/>
      <c r="AX118" s="924"/>
      <c r="AY118" s="924"/>
      <c r="AZ118" s="988" t="s">
        <v>459</v>
      </c>
      <c r="BA118" s="980"/>
      <c r="BB118" s="980"/>
      <c r="BC118" s="980"/>
      <c r="BD118" s="980"/>
      <c r="BE118" s="980"/>
      <c r="BF118" s="980"/>
      <c r="BG118" s="980"/>
      <c r="BH118" s="980"/>
      <c r="BI118" s="980"/>
      <c r="BJ118" s="980"/>
      <c r="BK118" s="980"/>
      <c r="BL118" s="980"/>
      <c r="BM118" s="980"/>
      <c r="BN118" s="980"/>
      <c r="BO118" s="980"/>
      <c r="BP118" s="981"/>
      <c r="BQ118" s="1014" t="s">
        <v>130</v>
      </c>
      <c r="BR118" s="1015"/>
      <c r="BS118" s="1015"/>
      <c r="BT118" s="1015"/>
      <c r="BU118" s="1015"/>
      <c r="BV118" s="1015" t="s">
        <v>130</v>
      </c>
      <c r="BW118" s="1015"/>
      <c r="BX118" s="1015"/>
      <c r="BY118" s="1015"/>
      <c r="BZ118" s="1015"/>
      <c r="CA118" s="1015" t="s">
        <v>130</v>
      </c>
      <c r="CB118" s="1015"/>
      <c r="CC118" s="1015"/>
      <c r="CD118" s="1015"/>
      <c r="CE118" s="1015"/>
      <c r="CF118" s="935" t="s">
        <v>130</v>
      </c>
      <c r="CG118" s="936"/>
      <c r="CH118" s="936"/>
      <c r="CI118" s="936"/>
      <c r="CJ118" s="936"/>
      <c r="CK118" s="963"/>
      <c r="CL118" s="964"/>
      <c r="CM118" s="937" t="s">
        <v>460</v>
      </c>
      <c r="CN118" s="938"/>
      <c r="CO118" s="938"/>
      <c r="CP118" s="938"/>
      <c r="CQ118" s="938"/>
      <c r="CR118" s="938"/>
      <c r="CS118" s="938"/>
      <c r="CT118" s="938"/>
      <c r="CU118" s="938"/>
      <c r="CV118" s="938"/>
      <c r="CW118" s="938"/>
      <c r="CX118" s="938"/>
      <c r="CY118" s="938"/>
      <c r="CZ118" s="938"/>
      <c r="DA118" s="938"/>
      <c r="DB118" s="938"/>
      <c r="DC118" s="938"/>
      <c r="DD118" s="938"/>
      <c r="DE118" s="938"/>
      <c r="DF118" s="939"/>
      <c r="DG118" s="973" t="s">
        <v>130</v>
      </c>
      <c r="DH118" s="974"/>
      <c r="DI118" s="974"/>
      <c r="DJ118" s="974"/>
      <c r="DK118" s="975"/>
      <c r="DL118" s="976" t="s">
        <v>130</v>
      </c>
      <c r="DM118" s="974"/>
      <c r="DN118" s="974"/>
      <c r="DO118" s="974"/>
      <c r="DP118" s="975"/>
      <c r="DQ118" s="976" t="s">
        <v>434</v>
      </c>
      <c r="DR118" s="974"/>
      <c r="DS118" s="974"/>
      <c r="DT118" s="974"/>
      <c r="DU118" s="975"/>
      <c r="DV118" s="977" t="s">
        <v>130</v>
      </c>
      <c r="DW118" s="978"/>
      <c r="DX118" s="978"/>
      <c r="DY118" s="978"/>
      <c r="DZ118" s="979"/>
    </row>
    <row r="119" spans="1:130" s="224" customFormat="1" ht="26.25" customHeight="1" x14ac:dyDescent="0.2">
      <c r="A119" s="1071" t="s">
        <v>432</v>
      </c>
      <c r="B119" s="962"/>
      <c r="C119" s="944" t="s">
        <v>433</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130</v>
      </c>
      <c r="AB119" s="915"/>
      <c r="AC119" s="915"/>
      <c r="AD119" s="915"/>
      <c r="AE119" s="916"/>
      <c r="AF119" s="917" t="s">
        <v>130</v>
      </c>
      <c r="AG119" s="915"/>
      <c r="AH119" s="915"/>
      <c r="AI119" s="915"/>
      <c r="AJ119" s="916"/>
      <c r="AK119" s="917" t="s">
        <v>130</v>
      </c>
      <c r="AL119" s="915"/>
      <c r="AM119" s="915"/>
      <c r="AN119" s="915"/>
      <c r="AO119" s="916"/>
      <c r="AP119" s="918" t="s">
        <v>438</v>
      </c>
      <c r="AQ119" s="919"/>
      <c r="AR119" s="919"/>
      <c r="AS119" s="919"/>
      <c r="AT119" s="920"/>
      <c r="AU119" s="925"/>
      <c r="AV119" s="926"/>
      <c r="AW119" s="926"/>
      <c r="AX119" s="926"/>
      <c r="AY119" s="926"/>
      <c r="AZ119" s="245" t="s">
        <v>188</v>
      </c>
      <c r="BA119" s="245"/>
      <c r="BB119" s="245"/>
      <c r="BC119" s="245"/>
      <c r="BD119" s="245"/>
      <c r="BE119" s="245"/>
      <c r="BF119" s="245"/>
      <c r="BG119" s="245"/>
      <c r="BH119" s="245"/>
      <c r="BI119" s="245"/>
      <c r="BJ119" s="245"/>
      <c r="BK119" s="245"/>
      <c r="BL119" s="245"/>
      <c r="BM119" s="245"/>
      <c r="BN119" s="245"/>
      <c r="BO119" s="992" t="s">
        <v>461</v>
      </c>
      <c r="BP119" s="1020"/>
      <c r="BQ119" s="1014">
        <v>36178759</v>
      </c>
      <c r="BR119" s="1015"/>
      <c r="BS119" s="1015"/>
      <c r="BT119" s="1015"/>
      <c r="BU119" s="1015"/>
      <c r="BV119" s="1015">
        <v>33948320</v>
      </c>
      <c r="BW119" s="1015"/>
      <c r="BX119" s="1015"/>
      <c r="BY119" s="1015"/>
      <c r="BZ119" s="1015"/>
      <c r="CA119" s="1015">
        <v>31591207</v>
      </c>
      <c r="CB119" s="1015"/>
      <c r="CC119" s="1015"/>
      <c r="CD119" s="1015"/>
      <c r="CE119" s="1015"/>
      <c r="CF119" s="1016"/>
      <c r="CG119" s="1017"/>
      <c r="CH119" s="1017"/>
      <c r="CI119" s="1017"/>
      <c r="CJ119" s="1018"/>
      <c r="CK119" s="965"/>
      <c r="CL119" s="966"/>
      <c r="CM119" s="988" t="s">
        <v>462</v>
      </c>
      <c r="CN119" s="980"/>
      <c r="CO119" s="980"/>
      <c r="CP119" s="980"/>
      <c r="CQ119" s="980"/>
      <c r="CR119" s="980"/>
      <c r="CS119" s="980"/>
      <c r="CT119" s="980"/>
      <c r="CU119" s="980"/>
      <c r="CV119" s="980"/>
      <c r="CW119" s="980"/>
      <c r="CX119" s="980"/>
      <c r="CY119" s="980"/>
      <c r="CZ119" s="980"/>
      <c r="DA119" s="980"/>
      <c r="DB119" s="980"/>
      <c r="DC119" s="980"/>
      <c r="DD119" s="980"/>
      <c r="DE119" s="980"/>
      <c r="DF119" s="981"/>
      <c r="DG119" s="1019">
        <v>371</v>
      </c>
      <c r="DH119" s="1001"/>
      <c r="DI119" s="1001"/>
      <c r="DJ119" s="1001"/>
      <c r="DK119" s="1002"/>
      <c r="DL119" s="1000">
        <v>185</v>
      </c>
      <c r="DM119" s="1001"/>
      <c r="DN119" s="1001"/>
      <c r="DO119" s="1001"/>
      <c r="DP119" s="1002"/>
      <c r="DQ119" s="1000" t="s">
        <v>438</v>
      </c>
      <c r="DR119" s="1001"/>
      <c r="DS119" s="1001"/>
      <c r="DT119" s="1001"/>
      <c r="DU119" s="1002"/>
      <c r="DV119" s="1003" t="s">
        <v>438</v>
      </c>
      <c r="DW119" s="1004"/>
      <c r="DX119" s="1004"/>
      <c r="DY119" s="1004"/>
      <c r="DZ119" s="1005"/>
    </row>
    <row r="120" spans="1:130" s="224" customFormat="1" ht="26.25" customHeight="1" x14ac:dyDescent="0.2">
      <c r="A120" s="1072"/>
      <c r="B120" s="964"/>
      <c r="C120" s="937" t="s">
        <v>439</v>
      </c>
      <c r="D120" s="938"/>
      <c r="E120" s="938"/>
      <c r="F120" s="938"/>
      <c r="G120" s="938"/>
      <c r="H120" s="938"/>
      <c r="I120" s="938"/>
      <c r="J120" s="938"/>
      <c r="K120" s="938"/>
      <c r="L120" s="938"/>
      <c r="M120" s="938"/>
      <c r="N120" s="938"/>
      <c r="O120" s="938"/>
      <c r="P120" s="938"/>
      <c r="Q120" s="938"/>
      <c r="R120" s="938"/>
      <c r="S120" s="938"/>
      <c r="T120" s="938"/>
      <c r="U120" s="938"/>
      <c r="V120" s="938"/>
      <c r="W120" s="938"/>
      <c r="X120" s="938"/>
      <c r="Y120" s="938"/>
      <c r="Z120" s="939"/>
      <c r="AA120" s="973" t="s">
        <v>438</v>
      </c>
      <c r="AB120" s="974"/>
      <c r="AC120" s="974"/>
      <c r="AD120" s="974"/>
      <c r="AE120" s="975"/>
      <c r="AF120" s="976" t="s">
        <v>438</v>
      </c>
      <c r="AG120" s="974"/>
      <c r="AH120" s="974"/>
      <c r="AI120" s="974"/>
      <c r="AJ120" s="975"/>
      <c r="AK120" s="976" t="s">
        <v>438</v>
      </c>
      <c r="AL120" s="974"/>
      <c r="AM120" s="974"/>
      <c r="AN120" s="974"/>
      <c r="AO120" s="975"/>
      <c r="AP120" s="977" t="s">
        <v>438</v>
      </c>
      <c r="AQ120" s="978"/>
      <c r="AR120" s="978"/>
      <c r="AS120" s="978"/>
      <c r="AT120" s="979"/>
      <c r="AU120" s="1006" t="s">
        <v>463</v>
      </c>
      <c r="AV120" s="1007"/>
      <c r="AW120" s="1007"/>
      <c r="AX120" s="1007"/>
      <c r="AY120" s="1008"/>
      <c r="AZ120" s="944" t="s">
        <v>464</v>
      </c>
      <c r="BA120" s="912"/>
      <c r="BB120" s="912"/>
      <c r="BC120" s="912"/>
      <c r="BD120" s="912"/>
      <c r="BE120" s="912"/>
      <c r="BF120" s="912"/>
      <c r="BG120" s="912"/>
      <c r="BH120" s="912"/>
      <c r="BI120" s="912"/>
      <c r="BJ120" s="912"/>
      <c r="BK120" s="912"/>
      <c r="BL120" s="912"/>
      <c r="BM120" s="912"/>
      <c r="BN120" s="912"/>
      <c r="BO120" s="912"/>
      <c r="BP120" s="913"/>
      <c r="BQ120" s="945">
        <v>4890801</v>
      </c>
      <c r="BR120" s="946"/>
      <c r="BS120" s="946"/>
      <c r="BT120" s="946"/>
      <c r="BU120" s="946"/>
      <c r="BV120" s="946">
        <v>5852920</v>
      </c>
      <c r="BW120" s="946"/>
      <c r="BX120" s="946"/>
      <c r="BY120" s="946"/>
      <c r="BZ120" s="946"/>
      <c r="CA120" s="946">
        <v>7358239</v>
      </c>
      <c r="CB120" s="946"/>
      <c r="CC120" s="946"/>
      <c r="CD120" s="946"/>
      <c r="CE120" s="946"/>
      <c r="CF120" s="959">
        <v>48.7</v>
      </c>
      <c r="CG120" s="960"/>
      <c r="CH120" s="960"/>
      <c r="CI120" s="960"/>
      <c r="CJ120" s="960"/>
      <c r="CK120" s="1021" t="s">
        <v>465</v>
      </c>
      <c r="CL120" s="1022"/>
      <c r="CM120" s="1022"/>
      <c r="CN120" s="1022"/>
      <c r="CO120" s="1023"/>
      <c r="CP120" s="1029" t="s">
        <v>466</v>
      </c>
      <c r="CQ120" s="1030"/>
      <c r="CR120" s="1030"/>
      <c r="CS120" s="1030"/>
      <c r="CT120" s="1030"/>
      <c r="CU120" s="1030"/>
      <c r="CV120" s="1030"/>
      <c r="CW120" s="1030"/>
      <c r="CX120" s="1030"/>
      <c r="CY120" s="1030"/>
      <c r="CZ120" s="1030"/>
      <c r="DA120" s="1030"/>
      <c r="DB120" s="1030"/>
      <c r="DC120" s="1030"/>
      <c r="DD120" s="1030"/>
      <c r="DE120" s="1030"/>
      <c r="DF120" s="1031"/>
      <c r="DG120" s="945">
        <v>7627914</v>
      </c>
      <c r="DH120" s="946"/>
      <c r="DI120" s="946"/>
      <c r="DJ120" s="946"/>
      <c r="DK120" s="946"/>
      <c r="DL120" s="946">
        <v>6390011</v>
      </c>
      <c r="DM120" s="946"/>
      <c r="DN120" s="946"/>
      <c r="DO120" s="946"/>
      <c r="DP120" s="946"/>
      <c r="DQ120" s="946">
        <v>5713968</v>
      </c>
      <c r="DR120" s="946"/>
      <c r="DS120" s="946"/>
      <c r="DT120" s="946"/>
      <c r="DU120" s="946"/>
      <c r="DV120" s="947">
        <v>37.799999999999997</v>
      </c>
      <c r="DW120" s="947"/>
      <c r="DX120" s="947"/>
      <c r="DY120" s="947"/>
      <c r="DZ120" s="948"/>
    </row>
    <row r="121" spans="1:130" s="224" customFormat="1" ht="26.25" customHeight="1" x14ac:dyDescent="0.2">
      <c r="A121" s="1072"/>
      <c r="B121" s="964"/>
      <c r="C121" s="989" t="s">
        <v>467</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73" t="s">
        <v>130</v>
      </c>
      <c r="AB121" s="974"/>
      <c r="AC121" s="974"/>
      <c r="AD121" s="974"/>
      <c r="AE121" s="975"/>
      <c r="AF121" s="976" t="s">
        <v>438</v>
      </c>
      <c r="AG121" s="974"/>
      <c r="AH121" s="974"/>
      <c r="AI121" s="974"/>
      <c r="AJ121" s="975"/>
      <c r="AK121" s="976" t="s">
        <v>438</v>
      </c>
      <c r="AL121" s="974"/>
      <c r="AM121" s="974"/>
      <c r="AN121" s="974"/>
      <c r="AO121" s="975"/>
      <c r="AP121" s="977" t="s">
        <v>438</v>
      </c>
      <c r="AQ121" s="978"/>
      <c r="AR121" s="978"/>
      <c r="AS121" s="978"/>
      <c r="AT121" s="979"/>
      <c r="AU121" s="1009"/>
      <c r="AV121" s="1010"/>
      <c r="AW121" s="1010"/>
      <c r="AX121" s="1010"/>
      <c r="AY121" s="1011"/>
      <c r="AZ121" s="937" t="s">
        <v>468</v>
      </c>
      <c r="BA121" s="938"/>
      <c r="BB121" s="938"/>
      <c r="BC121" s="938"/>
      <c r="BD121" s="938"/>
      <c r="BE121" s="938"/>
      <c r="BF121" s="938"/>
      <c r="BG121" s="938"/>
      <c r="BH121" s="938"/>
      <c r="BI121" s="938"/>
      <c r="BJ121" s="938"/>
      <c r="BK121" s="938"/>
      <c r="BL121" s="938"/>
      <c r="BM121" s="938"/>
      <c r="BN121" s="938"/>
      <c r="BO121" s="938"/>
      <c r="BP121" s="939"/>
      <c r="BQ121" s="940">
        <v>4300379</v>
      </c>
      <c r="BR121" s="941"/>
      <c r="BS121" s="941"/>
      <c r="BT121" s="941"/>
      <c r="BU121" s="941"/>
      <c r="BV121" s="941">
        <v>3595976</v>
      </c>
      <c r="BW121" s="941"/>
      <c r="BX121" s="941"/>
      <c r="BY121" s="941"/>
      <c r="BZ121" s="941"/>
      <c r="CA121" s="941">
        <v>3223025</v>
      </c>
      <c r="CB121" s="941"/>
      <c r="CC121" s="941"/>
      <c r="CD121" s="941"/>
      <c r="CE121" s="941"/>
      <c r="CF121" s="935">
        <v>21.3</v>
      </c>
      <c r="CG121" s="936"/>
      <c r="CH121" s="936"/>
      <c r="CI121" s="936"/>
      <c r="CJ121" s="936"/>
      <c r="CK121" s="1024"/>
      <c r="CL121" s="1025"/>
      <c r="CM121" s="1025"/>
      <c r="CN121" s="1025"/>
      <c r="CO121" s="1026"/>
      <c r="CP121" s="1034" t="s">
        <v>469</v>
      </c>
      <c r="CQ121" s="1035"/>
      <c r="CR121" s="1035"/>
      <c r="CS121" s="1035"/>
      <c r="CT121" s="1035"/>
      <c r="CU121" s="1035"/>
      <c r="CV121" s="1035"/>
      <c r="CW121" s="1035"/>
      <c r="CX121" s="1035"/>
      <c r="CY121" s="1035"/>
      <c r="CZ121" s="1035"/>
      <c r="DA121" s="1035"/>
      <c r="DB121" s="1035"/>
      <c r="DC121" s="1035"/>
      <c r="DD121" s="1035"/>
      <c r="DE121" s="1035"/>
      <c r="DF121" s="1036"/>
      <c r="DG121" s="940">
        <v>599021</v>
      </c>
      <c r="DH121" s="941"/>
      <c r="DI121" s="941"/>
      <c r="DJ121" s="941"/>
      <c r="DK121" s="941"/>
      <c r="DL121" s="941">
        <v>542678</v>
      </c>
      <c r="DM121" s="941"/>
      <c r="DN121" s="941"/>
      <c r="DO121" s="941"/>
      <c r="DP121" s="941"/>
      <c r="DQ121" s="941">
        <v>506585</v>
      </c>
      <c r="DR121" s="941"/>
      <c r="DS121" s="941"/>
      <c r="DT121" s="941"/>
      <c r="DU121" s="941"/>
      <c r="DV121" s="942">
        <v>3.4</v>
      </c>
      <c r="DW121" s="942"/>
      <c r="DX121" s="942"/>
      <c r="DY121" s="942"/>
      <c r="DZ121" s="943"/>
    </row>
    <row r="122" spans="1:130" s="224" customFormat="1" ht="26.25" customHeight="1" x14ac:dyDescent="0.2">
      <c r="A122" s="1072"/>
      <c r="B122" s="964"/>
      <c r="C122" s="937" t="s">
        <v>449</v>
      </c>
      <c r="D122" s="938"/>
      <c r="E122" s="938"/>
      <c r="F122" s="938"/>
      <c r="G122" s="938"/>
      <c r="H122" s="938"/>
      <c r="I122" s="938"/>
      <c r="J122" s="938"/>
      <c r="K122" s="938"/>
      <c r="L122" s="938"/>
      <c r="M122" s="938"/>
      <c r="N122" s="938"/>
      <c r="O122" s="938"/>
      <c r="P122" s="938"/>
      <c r="Q122" s="938"/>
      <c r="R122" s="938"/>
      <c r="S122" s="938"/>
      <c r="T122" s="938"/>
      <c r="U122" s="938"/>
      <c r="V122" s="938"/>
      <c r="W122" s="938"/>
      <c r="X122" s="938"/>
      <c r="Y122" s="938"/>
      <c r="Z122" s="939"/>
      <c r="AA122" s="973" t="s">
        <v>438</v>
      </c>
      <c r="AB122" s="974"/>
      <c r="AC122" s="974"/>
      <c r="AD122" s="974"/>
      <c r="AE122" s="975"/>
      <c r="AF122" s="976" t="s">
        <v>438</v>
      </c>
      <c r="AG122" s="974"/>
      <c r="AH122" s="974"/>
      <c r="AI122" s="974"/>
      <c r="AJ122" s="975"/>
      <c r="AK122" s="976" t="s">
        <v>130</v>
      </c>
      <c r="AL122" s="974"/>
      <c r="AM122" s="974"/>
      <c r="AN122" s="974"/>
      <c r="AO122" s="975"/>
      <c r="AP122" s="977" t="s">
        <v>438</v>
      </c>
      <c r="AQ122" s="978"/>
      <c r="AR122" s="978"/>
      <c r="AS122" s="978"/>
      <c r="AT122" s="979"/>
      <c r="AU122" s="1009"/>
      <c r="AV122" s="1010"/>
      <c r="AW122" s="1010"/>
      <c r="AX122" s="1010"/>
      <c r="AY122" s="1011"/>
      <c r="AZ122" s="988" t="s">
        <v>470</v>
      </c>
      <c r="BA122" s="980"/>
      <c r="BB122" s="980"/>
      <c r="BC122" s="980"/>
      <c r="BD122" s="980"/>
      <c r="BE122" s="980"/>
      <c r="BF122" s="980"/>
      <c r="BG122" s="980"/>
      <c r="BH122" s="980"/>
      <c r="BI122" s="980"/>
      <c r="BJ122" s="980"/>
      <c r="BK122" s="980"/>
      <c r="BL122" s="980"/>
      <c r="BM122" s="980"/>
      <c r="BN122" s="980"/>
      <c r="BO122" s="980"/>
      <c r="BP122" s="981"/>
      <c r="BQ122" s="1014">
        <v>25625231</v>
      </c>
      <c r="BR122" s="1015"/>
      <c r="BS122" s="1015"/>
      <c r="BT122" s="1015"/>
      <c r="BU122" s="1015"/>
      <c r="BV122" s="1015">
        <v>24560104</v>
      </c>
      <c r="BW122" s="1015"/>
      <c r="BX122" s="1015"/>
      <c r="BY122" s="1015"/>
      <c r="BZ122" s="1015"/>
      <c r="CA122" s="1015">
        <v>22990930</v>
      </c>
      <c r="CB122" s="1015"/>
      <c r="CC122" s="1015"/>
      <c r="CD122" s="1015"/>
      <c r="CE122" s="1015"/>
      <c r="CF122" s="1032">
        <v>152.19999999999999</v>
      </c>
      <c r="CG122" s="1033"/>
      <c r="CH122" s="1033"/>
      <c r="CI122" s="1033"/>
      <c r="CJ122" s="1033"/>
      <c r="CK122" s="1024"/>
      <c r="CL122" s="1025"/>
      <c r="CM122" s="1025"/>
      <c r="CN122" s="1025"/>
      <c r="CO122" s="1026"/>
      <c r="CP122" s="1034" t="s">
        <v>404</v>
      </c>
      <c r="CQ122" s="1035"/>
      <c r="CR122" s="1035"/>
      <c r="CS122" s="1035"/>
      <c r="CT122" s="1035"/>
      <c r="CU122" s="1035"/>
      <c r="CV122" s="1035"/>
      <c r="CW122" s="1035"/>
      <c r="CX122" s="1035"/>
      <c r="CY122" s="1035"/>
      <c r="CZ122" s="1035"/>
      <c r="DA122" s="1035"/>
      <c r="DB122" s="1035"/>
      <c r="DC122" s="1035"/>
      <c r="DD122" s="1035"/>
      <c r="DE122" s="1035"/>
      <c r="DF122" s="1036"/>
      <c r="DG122" s="940" t="s">
        <v>434</v>
      </c>
      <c r="DH122" s="941"/>
      <c r="DI122" s="941"/>
      <c r="DJ122" s="941"/>
      <c r="DK122" s="941"/>
      <c r="DL122" s="941" t="s">
        <v>434</v>
      </c>
      <c r="DM122" s="941"/>
      <c r="DN122" s="941"/>
      <c r="DO122" s="941"/>
      <c r="DP122" s="941"/>
      <c r="DQ122" s="941" t="s">
        <v>434</v>
      </c>
      <c r="DR122" s="941"/>
      <c r="DS122" s="941"/>
      <c r="DT122" s="941"/>
      <c r="DU122" s="941"/>
      <c r="DV122" s="942" t="s">
        <v>130</v>
      </c>
      <c r="DW122" s="942"/>
      <c r="DX122" s="942"/>
      <c r="DY122" s="942"/>
      <c r="DZ122" s="943"/>
    </row>
    <row r="123" spans="1:130" s="224" customFormat="1" ht="26.25" customHeight="1" x14ac:dyDescent="0.2">
      <c r="A123" s="1072"/>
      <c r="B123" s="964"/>
      <c r="C123" s="937" t="s">
        <v>455</v>
      </c>
      <c r="D123" s="938"/>
      <c r="E123" s="938"/>
      <c r="F123" s="938"/>
      <c r="G123" s="938"/>
      <c r="H123" s="938"/>
      <c r="I123" s="938"/>
      <c r="J123" s="938"/>
      <c r="K123" s="938"/>
      <c r="L123" s="938"/>
      <c r="M123" s="938"/>
      <c r="N123" s="938"/>
      <c r="O123" s="938"/>
      <c r="P123" s="938"/>
      <c r="Q123" s="938"/>
      <c r="R123" s="938"/>
      <c r="S123" s="938"/>
      <c r="T123" s="938"/>
      <c r="U123" s="938"/>
      <c r="V123" s="938"/>
      <c r="W123" s="938"/>
      <c r="X123" s="938"/>
      <c r="Y123" s="938"/>
      <c r="Z123" s="939"/>
      <c r="AA123" s="973" t="s">
        <v>434</v>
      </c>
      <c r="AB123" s="974"/>
      <c r="AC123" s="974"/>
      <c r="AD123" s="974"/>
      <c r="AE123" s="975"/>
      <c r="AF123" s="976" t="s">
        <v>434</v>
      </c>
      <c r="AG123" s="974"/>
      <c r="AH123" s="974"/>
      <c r="AI123" s="974"/>
      <c r="AJ123" s="975"/>
      <c r="AK123" s="976" t="s">
        <v>434</v>
      </c>
      <c r="AL123" s="974"/>
      <c r="AM123" s="974"/>
      <c r="AN123" s="974"/>
      <c r="AO123" s="975"/>
      <c r="AP123" s="977" t="s">
        <v>434</v>
      </c>
      <c r="AQ123" s="978"/>
      <c r="AR123" s="978"/>
      <c r="AS123" s="978"/>
      <c r="AT123" s="979"/>
      <c r="AU123" s="1012"/>
      <c r="AV123" s="1013"/>
      <c r="AW123" s="1013"/>
      <c r="AX123" s="1013"/>
      <c r="AY123" s="1013"/>
      <c r="AZ123" s="245" t="s">
        <v>188</v>
      </c>
      <c r="BA123" s="245"/>
      <c r="BB123" s="245"/>
      <c r="BC123" s="245"/>
      <c r="BD123" s="245"/>
      <c r="BE123" s="245"/>
      <c r="BF123" s="245"/>
      <c r="BG123" s="245"/>
      <c r="BH123" s="245"/>
      <c r="BI123" s="245"/>
      <c r="BJ123" s="245"/>
      <c r="BK123" s="245"/>
      <c r="BL123" s="245"/>
      <c r="BM123" s="245"/>
      <c r="BN123" s="245"/>
      <c r="BO123" s="992" t="s">
        <v>471</v>
      </c>
      <c r="BP123" s="1020"/>
      <c r="BQ123" s="1078">
        <v>34816411</v>
      </c>
      <c r="BR123" s="1079"/>
      <c r="BS123" s="1079"/>
      <c r="BT123" s="1079"/>
      <c r="BU123" s="1079"/>
      <c r="BV123" s="1079">
        <v>34009000</v>
      </c>
      <c r="BW123" s="1079"/>
      <c r="BX123" s="1079"/>
      <c r="BY123" s="1079"/>
      <c r="BZ123" s="1079"/>
      <c r="CA123" s="1079">
        <v>33572194</v>
      </c>
      <c r="CB123" s="1079"/>
      <c r="CC123" s="1079"/>
      <c r="CD123" s="1079"/>
      <c r="CE123" s="1079"/>
      <c r="CF123" s="1016"/>
      <c r="CG123" s="1017"/>
      <c r="CH123" s="1017"/>
      <c r="CI123" s="1017"/>
      <c r="CJ123" s="1018"/>
      <c r="CK123" s="1024"/>
      <c r="CL123" s="1025"/>
      <c r="CM123" s="1025"/>
      <c r="CN123" s="1025"/>
      <c r="CO123" s="1026"/>
      <c r="CP123" s="1034" t="s">
        <v>405</v>
      </c>
      <c r="CQ123" s="1035"/>
      <c r="CR123" s="1035"/>
      <c r="CS123" s="1035"/>
      <c r="CT123" s="1035"/>
      <c r="CU123" s="1035"/>
      <c r="CV123" s="1035"/>
      <c r="CW123" s="1035"/>
      <c r="CX123" s="1035"/>
      <c r="CY123" s="1035"/>
      <c r="CZ123" s="1035"/>
      <c r="DA123" s="1035"/>
      <c r="DB123" s="1035"/>
      <c r="DC123" s="1035"/>
      <c r="DD123" s="1035"/>
      <c r="DE123" s="1035"/>
      <c r="DF123" s="1036"/>
      <c r="DG123" s="973" t="s">
        <v>434</v>
      </c>
      <c r="DH123" s="974"/>
      <c r="DI123" s="974"/>
      <c r="DJ123" s="974"/>
      <c r="DK123" s="975"/>
      <c r="DL123" s="976" t="s">
        <v>434</v>
      </c>
      <c r="DM123" s="974"/>
      <c r="DN123" s="974"/>
      <c r="DO123" s="974"/>
      <c r="DP123" s="975"/>
      <c r="DQ123" s="976" t="s">
        <v>130</v>
      </c>
      <c r="DR123" s="974"/>
      <c r="DS123" s="974"/>
      <c r="DT123" s="974"/>
      <c r="DU123" s="975"/>
      <c r="DV123" s="977" t="s">
        <v>130</v>
      </c>
      <c r="DW123" s="978"/>
      <c r="DX123" s="978"/>
      <c r="DY123" s="978"/>
      <c r="DZ123" s="979"/>
    </row>
    <row r="124" spans="1:130" s="224" customFormat="1" ht="26.25" customHeight="1" thickBot="1" x14ac:dyDescent="0.25">
      <c r="A124" s="1072"/>
      <c r="B124" s="964"/>
      <c r="C124" s="937" t="s">
        <v>458</v>
      </c>
      <c r="D124" s="938"/>
      <c r="E124" s="938"/>
      <c r="F124" s="938"/>
      <c r="G124" s="938"/>
      <c r="H124" s="938"/>
      <c r="I124" s="938"/>
      <c r="J124" s="938"/>
      <c r="K124" s="938"/>
      <c r="L124" s="938"/>
      <c r="M124" s="938"/>
      <c r="N124" s="938"/>
      <c r="O124" s="938"/>
      <c r="P124" s="938"/>
      <c r="Q124" s="938"/>
      <c r="R124" s="938"/>
      <c r="S124" s="938"/>
      <c r="T124" s="938"/>
      <c r="U124" s="938"/>
      <c r="V124" s="938"/>
      <c r="W124" s="938"/>
      <c r="X124" s="938"/>
      <c r="Y124" s="938"/>
      <c r="Z124" s="939"/>
      <c r="AA124" s="973" t="s">
        <v>434</v>
      </c>
      <c r="AB124" s="974"/>
      <c r="AC124" s="974"/>
      <c r="AD124" s="974"/>
      <c r="AE124" s="975"/>
      <c r="AF124" s="976" t="s">
        <v>130</v>
      </c>
      <c r="AG124" s="974"/>
      <c r="AH124" s="974"/>
      <c r="AI124" s="974"/>
      <c r="AJ124" s="975"/>
      <c r="AK124" s="976" t="s">
        <v>434</v>
      </c>
      <c r="AL124" s="974"/>
      <c r="AM124" s="974"/>
      <c r="AN124" s="974"/>
      <c r="AO124" s="975"/>
      <c r="AP124" s="977" t="s">
        <v>130</v>
      </c>
      <c r="AQ124" s="978"/>
      <c r="AR124" s="978"/>
      <c r="AS124" s="978"/>
      <c r="AT124" s="979"/>
      <c r="AU124" s="1074" t="s">
        <v>472</v>
      </c>
      <c r="AV124" s="1075"/>
      <c r="AW124" s="1075"/>
      <c r="AX124" s="1075"/>
      <c r="AY124" s="1075"/>
      <c r="AZ124" s="1075"/>
      <c r="BA124" s="1075"/>
      <c r="BB124" s="1075"/>
      <c r="BC124" s="1075"/>
      <c r="BD124" s="1075"/>
      <c r="BE124" s="1075"/>
      <c r="BF124" s="1075"/>
      <c r="BG124" s="1075"/>
      <c r="BH124" s="1075"/>
      <c r="BI124" s="1075"/>
      <c r="BJ124" s="1075"/>
      <c r="BK124" s="1075"/>
      <c r="BL124" s="1075"/>
      <c r="BM124" s="1075"/>
      <c r="BN124" s="1075"/>
      <c r="BO124" s="1075"/>
      <c r="BP124" s="1076"/>
      <c r="BQ124" s="1077">
        <v>9.1999999999999993</v>
      </c>
      <c r="BR124" s="1042"/>
      <c r="BS124" s="1042"/>
      <c r="BT124" s="1042"/>
      <c r="BU124" s="1042"/>
      <c r="BV124" s="1042" t="s">
        <v>434</v>
      </c>
      <c r="BW124" s="1042"/>
      <c r="BX124" s="1042"/>
      <c r="BY124" s="1042"/>
      <c r="BZ124" s="1042"/>
      <c r="CA124" s="1042" t="s">
        <v>434</v>
      </c>
      <c r="CB124" s="1042"/>
      <c r="CC124" s="1042"/>
      <c r="CD124" s="1042"/>
      <c r="CE124" s="1042"/>
      <c r="CF124" s="1043"/>
      <c r="CG124" s="1044"/>
      <c r="CH124" s="1044"/>
      <c r="CI124" s="1044"/>
      <c r="CJ124" s="1045"/>
      <c r="CK124" s="1027"/>
      <c r="CL124" s="1027"/>
      <c r="CM124" s="1027"/>
      <c r="CN124" s="1027"/>
      <c r="CO124" s="1028"/>
      <c r="CP124" s="1034" t="s">
        <v>473</v>
      </c>
      <c r="CQ124" s="1035"/>
      <c r="CR124" s="1035"/>
      <c r="CS124" s="1035"/>
      <c r="CT124" s="1035"/>
      <c r="CU124" s="1035"/>
      <c r="CV124" s="1035"/>
      <c r="CW124" s="1035"/>
      <c r="CX124" s="1035"/>
      <c r="CY124" s="1035"/>
      <c r="CZ124" s="1035"/>
      <c r="DA124" s="1035"/>
      <c r="DB124" s="1035"/>
      <c r="DC124" s="1035"/>
      <c r="DD124" s="1035"/>
      <c r="DE124" s="1035"/>
      <c r="DF124" s="1036"/>
      <c r="DG124" s="1019" t="s">
        <v>434</v>
      </c>
      <c r="DH124" s="1001"/>
      <c r="DI124" s="1001"/>
      <c r="DJ124" s="1001"/>
      <c r="DK124" s="1002"/>
      <c r="DL124" s="1000" t="s">
        <v>434</v>
      </c>
      <c r="DM124" s="1001"/>
      <c r="DN124" s="1001"/>
      <c r="DO124" s="1001"/>
      <c r="DP124" s="1002"/>
      <c r="DQ124" s="1000" t="s">
        <v>434</v>
      </c>
      <c r="DR124" s="1001"/>
      <c r="DS124" s="1001"/>
      <c r="DT124" s="1001"/>
      <c r="DU124" s="1002"/>
      <c r="DV124" s="1003" t="s">
        <v>130</v>
      </c>
      <c r="DW124" s="1004"/>
      <c r="DX124" s="1004"/>
      <c r="DY124" s="1004"/>
      <c r="DZ124" s="1005"/>
    </row>
    <row r="125" spans="1:130" s="224" customFormat="1" ht="26.25" customHeight="1" x14ac:dyDescent="0.2">
      <c r="A125" s="1072"/>
      <c r="B125" s="964"/>
      <c r="C125" s="937" t="s">
        <v>460</v>
      </c>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9"/>
      <c r="AA125" s="973" t="s">
        <v>434</v>
      </c>
      <c r="AB125" s="974"/>
      <c r="AC125" s="974"/>
      <c r="AD125" s="974"/>
      <c r="AE125" s="975"/>
      <c r="AF125" s="976" t="s">
        <v>434</v>
      </c>
      <c r="AG125" s="974"/>
      <c r="AH125" s="974"/>
      <c r="AI125" s="974"/>
      <c r="AJ125" s="975"/>
      <c r="AK125" s="976" t="s">
        <v>434</v>
      </c>
      <c r="AL125" s="974"/>
      <c r="AM125" s="974"/>
      <c r="AN125" s="974"/>
      <c r="AO125" s="975"/>
      <c r="AP125" s="977" t="s">
        <v>434</v>
      </c>
      <c r="AQ125" s="978"/>
      <c r="AR125" s="978"/>
      <c r="AS125" s="978"/>
      <c r="AT125" s="97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7" t="s">
        <v>474</v>
      </c>
      <c r="CL125" s="1022"/>
      <c r="CM125" s="1022"/>
      <c r="CN125" s="1022"/>
      <c r="CO125" s="1023"/>
      <c r="CP125" s="944" t="s">
        <v>475</v>
      </c>
      <c r="CQ125" s="912"/>
      <c r="CR125" s="912"/>
      <c r="CS125" s="912"/>
      <c r="CT125" s="912"/>
      <c r="CU125" s="912"/>
      <c r="CV125" s="912"/>
      <c r="CW125" s="912"/>
      <c r="CX125" s="912"/>
      <c r="CY125" s="912"/>
      <c r="CZ125" s="912"/>
      <c r="DA125" s="912"/>
      <c r="DB125" s="912"/>
      <c r="DC125" s="912"/>
      <c r="DD125" s="912"/>
      <c r="DE125" s="912"/>
      <c r="DF125" s="913"/>
      <c r="DG125" s="945" t="s">
        <v>434</v>
      </c>
      <c r="DH125" s="946"/>
      <c r="DI125" s="946"/>
      <c r="DJ125" s="946"/>
      <c r="DK125" s="946"/>
      <c r="DL125" s="946" t="s">
        <v>130</v>
      </c>
      <c r="DM125" s="946"/>
      <c r="DN125" s="946"/>
      <c r="DO125" s="946"/>
      <c r="DP125" s="946"/>
      <c r="DQ125" s="946" t="s">
        <v>434</v>
      </c>
      <c r="DR125" s="946"/>
      <c r="DS125" s="946"/>
      <c r="DT125" s="946"/>
      <c r="DU125" s="946"/>
      <c r="DV125" s="947" t="s">
        <v>434</v>
      </c>
      <c r="DW125" s="947"/>
      <c r="DX125" s="947"/>
      <c r="DY125" s="947"/>
      <c r="DZ125" s="948"/>
    </row>
    <row r="126" spans="1:130" s="224" customFormat="1" ht="26.25" customHeight="1" thickBot="1" x14ac:dyDescent="0.25">
      <c r="A126" s="1072"/>
      <c r="B126" s="964"/>
      <c r="C126" s="937" t="s">
        <v>462</v>
      </c>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9"/>
      <c r="AA126" s="973">
        <v>717</v>
      </c>
      <c r="AB126" s="974"/>
      <c r="AC126" s="974"/>
      <c r="AD126" s="974"/>
      <c r="AE126" s="975"/>
      <c r="AF126" s="976">
        <v>185</v>
      </c>
      <c r="AG126" s="974"/>
      <c r="AH126" s="974"/>
      <c r="AI126" s="974"/>
      <c r="AJ126" s="975"/>
      <c r="AK126" s="976">
        <v>185</v>
      </c>
      <c r="AL126" s="974"/>
      <c r="AM126" s="974"/>
      <c r="AN126" s="974"/>
      <c r="AO126" s="975"/>
      <c r="AP126" s="977">
        <v>0</v>
      </c>
      <c r="AQ126" s="978"/>
      <c r="AR126" s="978"/>
      <c r="AS126" s="978"/>
      <c r="AT126" s="97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8"/>
      <c r="CL126" s="1025"/>
      <c r="CM126" s="1025"/>
      <c r="CN126" s="1025"/>
      <c r="CO126" s="1026"/>
      <c r="CP126" s="937" t="s">
        <v>476</v>
      </c>
      <c r="CQ126" s="938"/>
      <c r="CR126" s="938"/>
      <c r="CS126" s="938"/>
      <c r="CT126" s="938"/>
      <c r="CU126" s="938"/>
      <c r="CV126" s="938"/>
      <c r="CW126" s="938"/>
      <c r="CX126" s="938"/>
      <c r="CY126" s="938"/>
      <c r="CZ126" s="938"/>
      <c r="DA126" s="938"/>
      <c r="DB126" s="938"/>
      <c r="DC126" s="938"/>
      <c r="DD126" s="938"/>
      <c r="DE126" s="938"/>
      <c r="DF126" s="939"/>
      <c r="DG126" s="940" t="s">
        <v>434</v>
      </c>
      <c r="DH126" s="941"/>
      <c r="DI126" s="941"/>
      <c r="DJ126" s="941"/>
      <c r="DK126" s="941"/>
      <c r="DL126" s="941" t="s">
        <v>434</v>
      </c>
      <c r="DM126" s="941"/>
      <c r="DN126" s="941"/>
      <c r="DO126" s="941"/>
      <c r="DP126" s="941"/>
      <c r="DQ126" s="941" t="s">
        <v>434</v>
      </c>
      <c r="DR126" s="941"/>
      <c r="DS126" s="941"/>
      <c r="DT126" s="941"/>
      <c r="DU126" s="941"/>
      <c r="DV126" s="942" t="s">
        <v>434</v>
      </c>
      <c r="DW126" s="942"/>
      <c r="DX126" s="942"/>
      <c r="DY126" s="942"/>
      <c r="DZ126" s="943"/>
    </row>
    <row r="127" spans="1:130" s="224" customFormat="1" ht="26.25" customHeight="1" x14ac:dyDescent="0.2">
      <c r="A127" s="1073"/>
      <c r="B127" s="966"/>
      <c r="C127" s="988" t="s">
        <v>477</v>
      </c>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1"/>
      <c r="AA127" s="973" t="s">
        <v>434</v>
      </c>
      <c r="AB127" s="974"/>
      <c r="AC127" s="974"/>
      <c r="AD127" s="974"/>
      <c r="AE127" s="975"/>
      <c r="AF127" s="976" t="s">
        <v>130</v>
      </c>
      <c r="AG127" s="974"/>
      <c r="AH127" s="974"/>
      <c r="AI127" s="974"/>
      <c r="AJ127" s="975"/>
      <c r="AK127" s="976" t="s">
        <v>434</v>
      </c>
      <c r="AL127" s="974"/>
      <c r="AM127" s="974"/>
      <c r="AN127" s="974"/>
      <c r="AO127" s="975"/>
      <c r="AP127" s="977" t="s">
        <v>434</v>
      </c>
      <c r="AQ127" s="978"/>
      <c r="AR127" s="978"/>
      <c r="AS127" s="978"/>
      <c r="AT127" s="979"/>
      <c r="AU127" s="226"/>
      <c r="AV127" s="226"/>
      <c r="AW127" s="226"/>
      <c r="AX127" s="1046" t="s">
        <v>478</v>
      </c>
      <c r="AY127" s="1047"/>
      <c r="AZ127" s="1047"/>
      <c r="BA127" s="1047"/>
      <c r="BB127" s="1047"/>
      <c r="BC127" s="1047"/>
      <c r="BD127" s="1047"/>
      <c r="BE127" s="1048"/>
      <c r="BF127" s="1049" t="s">
        <v>479</v>
      </c>
      <c r="BG127" s="1047"/>
      <c r="BH127" s="1047"/>
      <c r="BI127" s="1047"/>
      <c r="BJ127" s="1047"/>
      <c r="BK127" s="1047"/>
      <c r="BL127" s="1048"/>
      <c r="BM127" s="1049" t="s">
        <v>480</v>
      </c>
      <c r="BN127" s="1047"/>
      <c r="BO127" s="1047"/>
      <c r="BP127" s="1047"/>
      <c r="BQ127" s="1047"/>
      <c r="BR127" s="1047"/>
      <c r="BS127" s="1048"/>
      <c r="BT127" s="1049" t="s">
        <v>481</v>
      </c>
      <c r="BU127" s="1047"/>
      <c r="BV127" s="1047"/>
      <c r="BW127" s="1047"/>
      <c r="BX127" s="1047"/>
      <c r="BY127" s="1047"/>
      <c r="BZ127" s="1070"/>
      <c r="CA127" s="226"/>
      <c r="CB127" s="226"/>
      <c r="CC127" s="226"/>
      <c r="CD127" s="249"/>
      <c r="CE127" s="249"/>
      <c r="CF127" s="249"/>
      <c r="CG127" s="226"/>
      <c r="CH127" s="226"/>
      <c r="CI127" s="226"/>
      <c r="CJ127" s="248"/>
      <c r="CK127" s="1038"/>
      <c r="CL127" s="1025"/>
      <c r="CM127" s="1025"/>
      <c r="CN127" s="1025"/>
      <c r="CO127" s="1026"/>
      <c r="CP127" s="937" t="s">
        <v>482</v>
      </c>
      <c r="CQ127" s="938"/>
      <c r="CR127" s="938"/>
      <c r="CS127" s="938"/>
      <c r="CT127" s="938"/>
      <c r="CU127" s="938"/>
      <c r="CV127" s="938"/>
      <c r="CW127" s="938"/>
      <c r="CX127" s="938"/>
      <c r="CY127" s="938"/>
      <c r="CZ127" s="938"/>
      <c r="DA127" s="938"/>
      <c r="DB127" s="938"/>
      <c r="DC127" s="938"/>
      <c r="DD127" s="938"/>
      <c r="DE127" s="938"/>
      <c r="DF127" s="939"/>
      <c r="DG127" s="940" t="s">
        <v>434</v>
      </c>
      <c r="DH127" s="941"/>
      <c r="DI127" s="941"/>
      <c r="DJ127" s="941"/>
      <c r="DK127" s="941"/>
      <c r="DL127" s="941" t="s">
        <v>130</v>
      </c>
      <c r="DM127" s="941"/>
      <c r="DN127" s="941"/>
      <c r="DO127" s="941"/>
      <c r="DP127" s="941"/>
      <c r="DQ127" s="941" t="s">
        <v>434</v>
      </c>
      <c r="DR127" s="941"/>
      <c r="DS127" s="941"/>
      <c r="DT127" s="941"/>
      <c r="DU127" s="941"/>
      <c r="DV127" s="942" t="s">
        <v>434</v>
      </c>
      <c r="DW127" s="942"/>
      <c r="DX127" s="942"/>
      <c r="DY127" s="942"/>
      <c r="DZ127" s="943"/>
    </row>
    <row r="128" spans="1:130" s="224" customFormat="1" ht="26.25" customHeight="1" thickBot="1" x14ac:dyDescent="0.25">
      <c r="A128" s="1056" t="s">
        <v>483</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484</v>
      </c>
      <c r="X128" s="1058"/>
      <c r="Y128" s="1058"/>
      <c r="Z128" s="1059"/>
      <c r="AA128" s="1060">
        <v>438693</v>
      </c>
      <c r="AB128" s="1061"/>
      <c r="AC128" s="1061"/>
      <c r="AD128" s="1061"/>
      <c r="AE128" s="1062"/>
      <c r="AF128" s="1063">
        <v>423982</v>
      </c>
      <c r="AG128" s="1061"/>
      <c r="AH128" s="1061"/>
      <c r="AI128" s="1061"/>
      <c r="AJ128" s="1062"/>
      <c r="AK128" s="1063">
        <v>406305</v>
      </c>
      <c r="AL128" s="1061"/>
      <c r="AM128" s="1061"/>
      <c r="AN128" s="1061"/>
      <c r="AO128" s="1062"/>
      <c r="AP128" s="1064"/>
      <c r="AQ128" s="1065"/>
      <c r="AR128" s="1065"/>
      <c r="AS128" s="1065"/>
      <c r="AT128" s="1066"/>
      <c r="AU128" s="226"/>
      <c r="AV128" s="226"/>
      <c r="AW128" s="226"/>
      <c r="AX128" s="911" t="s">
        <v>485</v>
      </c>
      <c r="AY128" s="912"/>
      <c r="AZ128" s="912"/>
      <c r="BA128" s="912"/>
      <c r="BB128" s="912"/>
      <c r="BC128" s="912"/>
      <c r="BD128" s="912"/>
      <c r="BE128" s="913"/>
      <c r="BF128" s="1067" t="s">
        <v>434</v>
      </c>
      <c r="BG128" s="1068"/>
      <c r="BH128" s="1068"/>
      <c r="BI128" s="1068"/>
      <c r="BJ128" s="1068"/>
      <c r="BK128" s="1068"/>
      <c r="BL128" s="1069"/>
      <c r="BM128" s="1067">
        <v>12.61</v>
      </c>
      <c r="BN128" s="1068"/>
      <c r="BO128" s="1068"/>
      <c r="BP128" s="1068"/>
      <c r="BQ128" s="1068"/>
      <c r="BR128" s="1068"/>
      <c r="BS128" s="1069"/>
      <c r="BT128" s="1067">
        <v>20</v>
      </c>
      <c r="BU128" s="1068"/>
      <c r="BV128" s="1068"/>
      <c r="BW128" s="1068"/>
      <c r="BX128" s="1068"/>
      <c r="BY128" s="1068"/>
      <c r="BZ128" s="1091"/>
      <c r="CA128" s="249"/>
      <c r="CB128" s="249"/>
      <c r="CC128" s="249"/>
      <c r="CD128" s="249"/>
      <c r="CE128" s="249"/>
      <c r="CF128" s="249"/>
      <c r="CG128" s="226"/>
      <c r="CH128" s="226"/>
      <c r="CI128" s="226"/>
      <c r="CJ128" s="248"/>
      <c r="CK128" s="1039"/>
      <c r="CL128" s="1040"/>
      <c r="CM128" s="1040"/>
      <c r="CN128" s="1040"/>
      <c r="CO128" s="1041"/>
      <c r="CP128" s="1050" t="s">
        <v>486</v>
      </c>
      <c r="CQ128" s="739"/>
      <c r="CR128" s="739"/>
      <c r="CS128" s="739"/>
      <c r="CT128" s="739"/>
      <c r="CU128" s="739"/>
      <c r="CV128" s="739"/>
      <c r="CW128" s="739"/>
      <c r="CX128" s="739"/>
      <c r="CY128" s="739"/>
      <c r="CZ128" s="739"/>
      <c r="DA128" s="739"/>
      <c r="DB128" s="739"/>
      <c r="DC128" s="739"/>
      <c r="DD128" s="739"/>
      <c r="DE128" s="739"/>
      <c r="DF128" s="1051"/>
      <c r="DG128" s="1052" t="s">
        <v>434</v>
      </c>
      <c r="DH128" s="1053"/>
      <c r="DI128" s="1053"/>
      <c r="DJ128" s="1053"/>
      <c r="DK128" s="1053"/>
      <c r="DL128" s="1053" t="s">
        <v>434</v>
      </c>
      <c r="DM128" s="1053"/>
      <c r="DN128" s="1053"/>
      <c r="DO128" s="1053"/>
      <c r="DP128" s="1053"/>
      <c r="DQ128" s="1053" t="s">
        <v>130</v>
      </c>
      <c r="DR128" s="1053"/>
      <c r="DS128" s="1053"/>
      <c r="DT128" s="1053"/>
      <c r="DU128" s="1053"/>
      <c r="DV128" s="1054" t="s">
        <v>434</v>
      </c>
      <c r="DW128" s="1054"/>
      <c r="DX128" s="1054"/>
      <c r="DY128" s="1054"/>
      <c r="DZ128" s="1055"/>
    </row>
    <row r="129" spans="1:131" s="224" customFormat="1" ht="26.25" customHeight="1" x14ac:dyDescent="0.2">
      <c r="A129" s="949" t="s">
        <v>109</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85" t="s">
        <v>487</v>
      </c>
      <c r="X129" s="1086"/>
      <c r="Y129" s="1086"/>
      <c r="Z129" s="1087"/>
      <c r="AA129" s="973">
        <v>17373619</v>
      </c>
      <c r="AB129" s="974"/>
      <c r="AC129" s="974"/>
      <c r="AD129" s="974"/>
      <c r="AE129" s="975"/>
      <c r="AF129" s="976">
        <v>18142658</v>
      </c>
      <c r="AG129" s="974"/>
      <c r="AH129" s="974"/>
      <c r="AI129" s="974"/>
      <c r="AJ129" s="975"/>
      <c r="AK129" s="976">
        <v>17712141</v>
      </c>
      <c r="AL129" s="974"/>
      <c r="AM129" s="974"/>
      <c r="AN129" s="974"/>
      <c r="AO129" s="975"/>
      <c r="AP129" s="1088"/>
      <c r="AQ129" s="1089"/>
      <c r="AR129" s="1089"/>
      <c r="AS129" s="1089"/>
      <c r="AT129" s="1090"/>
      <c r="AU129" s="227"/>
      <c r="AV129" s="227"/>
      <c r="AW129" s="227"/>
      <c r="AX129" s="1080" t="s">
        <v>488</v>
      </c>
      <c r="AY129" s="938"/>
      <c r="AZ129" s="938"/>
      <c r="BA129" s="938"/>
      <c r="BB129" s="938"/>
      <c r="BC129" s="938"/>
      <c r="BD129" s="938"/>
      <c r="BE129" s="939"/>
      <c r="BF129" s="1081" t="s">
        <v>434</v>
      </c>
      <c r="BG129" s="1082"/>
      <c r="BH129" s="1082"/>
      <c r="BI129" s="1082"/>
      <c r="BJ129" s="1082"/>
      <c r="BK129" s="1082"/>
      <c r="BL129" s="1083"/>
      <c r="BM129" s="1081">
        <v>17.61</v>
      </c>
      <c r="BN129" s="1082"/>
      <c r="BO129" s="1082"/>
      <c r="BP129" s="1082"/>
      <c r="BQ129" s="1082"/>
      <c r="BR129" s="1082"/>
      <c r="BS129" s="1083"/>
      <c r="BT129" s="1081">
        <v>30</v>
      </c>
      <c r="BU129" s="1082"/>
      <c r="BV129" s="1082"/>
      <c r="BW129" s="1082"/>
      <c r="BX129" s="1082"/>
      <c r="BY129" s="1082"/>
      <c r="BZ129" s="1084"/>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9" t="s">
        <v>489</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85" t="s">
        <v>490</v>
      </c>
      <c r="X130" s="1086"/>
      <c r="Y130" s="1086"/>
      <c r="Z130" s="1087"/>
      <c r="AA130" s="973">
        <v>2616006</v>
      </c>
      <c r="AB130" s="974"/>
      <c r="AC130" s="974"/>
      <c r="AD130" s="974"/>
      <c r="AE130" s="975"/>
      <c r="AF130" s="976">
        <v>2636046</v>
      </c>
      <c r="AG130" s="974"/>
      <c r="AH130" s="974"/>
      <c r="AI130" s="974"/>
      <c r="AJ130" s="975"/>
      <c r="AK130" s="976">
        <v>2602904</v>
      </c>
      <c r="AL130" s="974"/>
      <c r="AM130" s="974"/>
      <c r="AN130" s="974"/>
      <c r="AO130" s="975"/>
      <c r="AP130" s="1088"/>
      <c r="AQ130" s="1089"/>
      <c r="AR130" s="1089"/>
      <c r="AS130" s="1089"/>
      <c r="AT130" s="1090"/>
      <c r="AU130" s="227"/>
      <c r="AV130" s="227"/>
      <c r="AW130" s="227"/>
      <c r="AX130" s="1080" t="s">
        <v>491</v>
      </c>
      <c r="AY130" s="938"/>
      <c r="AZ130" s="938"/>
      <c r="BA130" s="938"/>
      <c r="BB130" s="938"/>
      <c r="BC130" s="938"/>
      <c r="BD130" s="938"/>
      <c r="BE130" s="939"/>
      <c r="BF130" s="1116">
        <v>2.7</v>
      </c>
      <c r="BG130" s="1117"/>
      <c r="BH130" s="1117"/>
      <c r="BI130" s="1117"/>
      <c r="BJ130" s="1117"/>
      <c r="BK130" s="1117"/>
      <c r="BL130" s="1118"/>
      <c r="BM130" s="1116">
        <v>25</v>
      </c>
      <c r="BN130" s="1117"/>
      <c r="BO130" s="1117"/>
      <c r="BP130" s="1117"/>
      <c r="BQ130" s="1117"/>
      <c r="BR130" s="1117"/>
      <c r="BS130" s="1118"/>
      <c r="BT130" s="1116">
        <v>35</v>
      </c>
      <c r="BU130" s="1117"/>
      <c r="BV130" s="1117"/>
      <c r="BW130" s="1117"/>
      <c r="BX130" s="1117"/>
      <c r="BY130" s="1117"/>
      <c r="BZ130" s="1119"/>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492</v>
      </c>
      <c r="X131" s="1123"/>
      <c r="Y131" s="1123"/>
      <c r="Z131" s="1124"/>
      <c r="AA131" s="1019">
        <v>14757613</v>
      </c>
      <c r="AB131" s="1001"/>
      <c r="AC131" s="1001"/>
      <c r="AD131" s="1001"/>
      <c r="AE131" s="1002"/>
      <c r="AF131" s="1000">
        <v>15506612</v>
      </c>
      <c r="AG131" s="1001"/>
      <c r="AH131" s="1001"/>
      <c r="AI131" s="1001"/>
      <c r="AJ131" s="1002"/>
      <c r="AK131" s="1000">
        <v>15109237</v>
      </c>
      <c r="AL131" s="1001"/>
      <c r="AM131" s="1001"/>
      <c r="AN131" s="1001"/>
      <c r="AO131" s="1002"/>
      <c r="AP131" s="1125"/>
      <c r="AQ131" s="1126"/>
      <c r="AR131" s="1126"/>
      <c r="AS131" s="1126"/>
      <c r="AT131" s="1127"/>
      <c r="AU131" s="227"/>
      <c r="AV131" s="227"/>
      <c r="AW131" s="227"/>
      <c r="AX131" s="1098" t="s">
        <v>493</v>
      </c>
      <c r="AY131" s="739"/>
      <c r="AZ131" s="739"/>
      <c r="BA131" s="739"/>
      <c r="BB131" s="739"/>
      <c r="BC131" s="739"/>
      <c r="BD131" s="739"/>
      <c r="BE131" s="1051"/>
      <c r="BF131" s="1099" t="s">
        <v>434</v>
      </c>
      <c r="BG131" s="1100"/>
      <c r="BH131" s="1100"/>
      <c r="BI131" s="1100"/>
      <c r="BJ131" s="1100"/>
      <c r="BK131" s="1100"/>
      <c r="BL131" s="1101"/>
      <c r="BM131" s="1099">
        <v>350</v>
      </c>
      <c r="BN131" s="1100"/>
      <c r="BO131" s="1100"/>
      <c r="BP131" s="1100"/>
      <c r="BQ131" s="1100"/>
      <c r="BR131" s="1100"/>
      <c r="BS131" s="1101"/>
      <c r="BT131" s="1102"/>
      <c r="BU131" s="1103"/>
      <c r="BV131" s="1103"/>
      <c r="BW131" s="1103"/>
      <c r="BX131" s="1103"/>
      <c r="BY131" s="1103"/>
      <c r="BZ131" s="110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5" t="s">
        <v>494</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495</v>
      </c>
      <c r="W132" s="1109"/>
      <c r="X132" s="1109"/>
      <c r="Y132" s="1109"/>
      <c r="Z132" s="1110"/>
      <c r="AA132" s="1111">
        <v>2.9685898389999998</v>
      </c>
      <c r="AB132" s="1112"/>
      <c r="AC132" s="1112"/>
      <c r="AD132" s="1112"/>
      <c r="AE132" s="1113"/>
      <c r="AF132" s="1114">
        <v>2.6962949740000002</v>
      </c>
      <c r="AG132" s="1112"/>
      <c r="AH132" s="1112"/>
      <c r="AI132" s="1112"/>
      <c r="AJ132" s="1113"/>
      <c r="AK132" s="1114">
        <v>2.485052037</v>
      </c>
      <c r="AL132" s="1112"/>
      <c r="AM132" s="1112"/>
      <c r="AN132" s="1112"/>
      <c r="AO132" s="1113"/>
      <c r="AP132" s="1016"/>
      <c r="AQ132" s="1017"/>
      <c r="AR132" s="1017"/>
      <c r="AS132" s="1017"/>
      <c r="AT132" s="1115"/>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496</v>
      </c>
      <c r="W133" s="1092"/>
      <c r="X133" s="1092"/>
      <c r="Y133" s="1092"/>
      <c r="Z133" s="1093"/>
      <c r="AA133" s="1094">
        <v>3.7</v>
      </c>
      <c r="AB133" s="1095"/>
      <c r="AC133" s="1095"/>
      <c r="AD133" s="1095"/>
      <c r="AE133" s="1096"/>
      <c r="AF133" s="1094">
        <v>3.2</v>
      </c>
      <c r="AG133" s="1095"/>
      <c r="AH133" s="1095"/>
      <c r="AI133" s="1095"/>
      <c r="AJ133" s="1096"/>
      <c r="AK133" s="1094">
        <v>2.7</v>
      </c>
      <c r="AL133" s="1095"/>
      <c r="AM133" s="1095"/>
      <c r="AN133" s="1095"/>
      <c r="AO133" s="1096"/>
      <c r="AP133" s="1043"/>
      <c r="AQ133" s="1044"/>
      <c r="AR133" s="1044"/>
      <c r="AS133" s="1044"/>
      <c r="AT133" s="1097"/>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9++6ztWoYBXcYi4JDM9zSkLBcZDCpOQwsTKTSl232+XYI2ak05ZMRCTSUHXQ1iYN6ICxyofg6uAZUwFKfjP8g==" saltValue="gyv1IkmW6IQRLPDJW3Fq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E36" sqref="BE36:BF36"/>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497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8ZupdmASZAi+umDlg6rMnonv5ob04X6mREdCCbkhd0EZZH1vuVhvsT8zaJVlbDqZNBfv82qBsnbn3zme56YOQ==" saltValue="ZGNwF8b8bsjp3B9ISanH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70" zoomScaleNormal="70" zoomScaleSheetLayoutView="55" workbookViewId="0">
      <selection activeCell="BE36" sqref="BE36:BF36"/>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29B+B1BhYhMRUm4MYSK/ujN6ydVW8Qyw5Xz/cxhWnOEFoLTfakw+0QNuqaJItAfg0GJkoTp2Dn3MrMRm5KqEA==" saltValue="vAgiPEqhoGeEbs2RJXpY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election activeCell="BE36" sqref="BE36:BF36"/>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499</v>
      </c>
      <c r="AL6" s="260"/>
      <c r="AM6" s="260"/>
      <c r="AN6" s="260"/>
    </row>
    <row r="7" spans="1:46" ht="13.5" customHeight="1" x14ac:dyDescent="0.2">
      <c r="A7" s="259"/>
      <c r="AK7" s="262"/>
      <c r="AL7" s="263"/>
      <c r="AM7" s="263"/>
      <c r="AN7" s="264"/>
      <c r="AO7" s="1129" t="s">
        <v>500</v>
      </c>
      <c r="AP7" s="265"/>
      <c r="AQ7" s="266" t="s">
        <v>501</v>
      </c>
      <c r="AR7" s="267"/>
    </row>
    <row r="8" spans="1:46" ht="13" x14ac:dyDescent="0.2">
      <c r="A8" s="259"/>
      <c r="AK8" s="268"/>
      <c r="AL8" s="269"/>
      <c r="AM8" s="269"/>
      <c r="AN8" s="270"/>
      <c r="AO8" s="1130"/>
      <c r="AP8" s="271" t="s">
        <v>502</v>
      </c>
      <c r="AQ8" s="272" t="s">
        <v>503</v>
      </c>
      <c r="AR8" s="273" t="s">
        <v>504</v>
      </c>
    </row>
    <row r="9" spans="1:46" ht="13" x14ac:dyDescent="0.2">
      <c r="A9" s="259"/>
      <c r="AK9" s="1131" t="s">
        <v>505</v>
      </c>
      <c r="AL9" s="1132"/>
      <c r="AM9" s="1132"/>
      <c r="AN9" s="1133"/>
      <c r="AO9" s="274">
        <v>4782499</v>
      </c>
      <c r="AP9" s="274">
        <v>60737</v>
      </c>
      <c r="AQ9" s="275">
        <v>73449</v>
      </c>
      <c r="AR9" s="276">
        <v>-17.3</v>
      </c>
    </row>
    <row r="10" spans="1:46" ht="13.5" customHeight="1" x14ac:dyDescent="0.2">
      <c r="A10" s="259"/>
      <c r="AK10" s="1131" t="s">
        <v>506</v>
      </c>
      <c r="AL10" s="1132"/>
      <c r="AM10" s="1132"/>
      <c r="AN10" s="1133"/>
      <c r="AO10" s="277">
        <v>26825</v>
      </c>
      <c r="AP10" s="277">
        <v>341</v>
      </c>
      <c r="AQ10" s="278">
        <v>5917</v>
      </c>
      <c r="AR10" s="279">
        <v>-94.2</v>
      </c>
    </row>
    <row r="11" spans="1:46" ht="13.5" customHeight="1" x14ac:dyDescent="0.2">
      <c r="A11" s="259"/>
      <c r="AK11" s="1131" t="s">
        <v>507</v>
      </c>
      <c r="AL11" s="1132"/>
      <c r="AM11" s="1132"/>
      <c r="AN11" s="1133"/>
      <c r="AO11" s="277">
        <v>23109</v>
      </c>
      <c r="AP11" s="277">
        <v>293</v>
      </c>
      <c r="AQ11" s="278">
        <v>1123</v>
      </c>
      <c r="AR11" s="279">
        <v>-73.900000000000006</v>
      </c>
    </row>
    <row r="12" spans="1:46" ht="13.5" customHeight="1" x14ac:dyDescent="0.2">
      <c r="A12" s="259"/>
      <c r="AK12" s="1131" t="s">
        <v>508</v>
      </c>
      <c r="AL12" s="1132"/>
      <c r="AM12" s="1132"/>
      <c r="AN12" s="1133"/>
      <c r="AO12" s="277" t="s">
        <v>509</v>
      </c>
      <c r="AP12" s="277" t="s">
        <v>509</v>
      </c>
      <c r="AQ12" s="278">
        <v>9</v>
      </c>
      <c r="AR12" s="279" t="s">
        <v>509</v>
      </c>
    </row>
    <row r="13" spans="1:46" ht="13.5" customHeight="1" x14ac:dyDescent="0.2">
      <c r="A13" s="259"/>
      <c r="AK13" s="1131" t="s">
        <v>510</v>
      </c>
      <c r="AL13" s="1132"/>
      <c r="AM13" s="1132"/>
      <c r="AN13" s="1133"/>
      <c r="AO13" s="277">
        <v>103475</v>
      </c>
      <c r="AP13" s="277">
        <v>1314</v>
      </c>
      <c r="AQ13" s="278">
        <v>2374</v>
      </c>
      <c r="AR13" s="279">
        <v>-44.7</v>
      </c>
    </row>
    <row r="14" spans="1:46" ht="13.5" customHeight="1" x14ac:dyDescent="0.2">
      <c r="A14" s="259"/>
      <c r="AK14" s="1131" t="s">
        <v>511</v>
      </c>
      <c r="AL14" s="1132"/>
      <c r="AM14" s="1132"/>
      <c r="AN14" s="1133"/>
      <c r="AO14" s="277">
        <v>35700</v>
      </c>
      <c r="AP14" s="277">
        <v>453</v>
      </c>
      <c r="AQ14" s="278">
        <v>1666</v>
      </c>
      <c r="AR14" s="279">
        <v>-72.8</v>
      </c>
    </row>
    <row r="15" spans="1:46" ht="13.5" customHeight="1" x14ac:dyDescent="0.2">
      <c r="A15" s="259"/>
      <c r="AK15" s="1134" t="s">
        <v>512</v>
      </c>
      <c r="AL15" s="1135"/>
      <c r="AM15" s="1135"/>
      <c r="AN15" s="1136"/>
      <c r="AO15" s="277">
        <v>-305168</v>
      </c>
      <c r="AP15" s="277">
        <v>-3876</v>
      </c>
      <c r="AQ15" s="278">
        <v>-4765</v>
      </c>
      <c r="AR15" s="279">
        <v>-18.7</v>
      </c>
    </row>
    <row r="16" spans="1:46" ht="13" x14ac:dyDescent="0.2">
      <c r="A16" s="259"/>
      <c r="AK16" s="1134" t="s">
        <v>188</v>
      </c>
      <c r="AL16" s="1135"/>
      <c r="AM16" s="1135"/>
      <c r="AN16" s="1136"/>
      <c r="AO16" s="277">
        <v>4666440</v>
      </c>
      <c r="AP16" s="277">
        <v>59263</v>
      </c>
      <c r="AQ16" s="278">
        <v>79774</v>
      </c>
      <c r="AR16" s="279">
        <v>-25.7</v>
      </c>
    </row>
    <row r="17" spans="1:46" ht="13" x14ac:dyDescent="0.2">
      <c r="A17" s="259"/>
    </row>
    <row r="18" spans="1:46" ht="13" x14ac:dyDescent="0.2">
      <c r="A18" s="259"/>
      <c r="AQ18" s="280"/>
      <c r="AR18" s="280"/>
    </row>
    <row r="19" spans="1:46" ht="13" x14ac:dyDescent="0.2">
      <c r="A19" s="259"/>
      <c r="AK19" s="255" t="s">
        <v>513</v>
      </c>
    </row>
    <row r="20" spans="1:46" ht="13" x14ac:dyDescent="0.2">
      <c r="A20" s="259"/>
      <c r="AK20" s="281"/>
      <c r="AL20" s="282"/>
      <c r="AM20" s="282"/>
      <c r="AN20" s="283"/>
      <c r="AO20" s="284" t="s">
        <v>514</v>
      </c>
      <c r="AP20" s="285" t="s">
        <v>515</v>
      </c>
      <c r="AQ20" s="286" t="s">
        <v>516</v>
      </c>
      <c r="AR20" s="287"/>
    </row>
    <row r="21" spans="1:46" s="260" customFormat="1" ht="13" x14ac:dyDescent="0.2">
      <c r="A21" s="288"/>
      <c r="AK21" s="1137" t="s">
        <v>517</v>
      </c>
      <c r="AL21" s="1138"/>
      <c r="AM21" s="1138"/>
      <c r="AN21" s="1139"/>
      <c r="AO21" s="289">
        <v>6.36</v>
      </c>
      <c r="AP21" s="290">
        <v>7.58</v>
      </c>
      <c r="AQ21" s="291">
        <v>-1.22</v>
      </c>
      <c r="AS21" s="292"/>
      <c r="AT21" s="288"/>
    </row>
    <row r="22" spans="1:46" s="260" customFormat="1" ht="13" x14ac:dyDescent="0.2">
      <c r="A22" s="288"/>
      <c r="AK22" s="1137" t="s">
        <v>518</v>
      </c>
      <c r="AL22" s="1138"/>
      <c r="AM22" s="1138"/>
      <c r="AN22" s="1139"/>
      <c r="AO22" s="293">
        <v>98.4</v>
      </c>
      <c r="AP22" s="294">
        <v>98.4</v>
      </c>
      <c r="AQ22" s="295">
        <v>0</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8" t="s">
        <v>519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row>
    <row r="27" spans="1:46" ht="13" x14ac:dyDescent="0.2">
      <c r="A27" s="300"/>
      <c r="AS27" s="255"/>
      <c r="AT27" s="255"/>
    </row>
    <row r="28" spans="1:46" ht="16.5" x14ac:dyDescent="0.2">
      <c r="A28" s="256" t="s">
        <v>520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521</v>
      </c>
      <c r="AL29" s="260"/>
      <c r="AM29" s="260"/>
      <c r="AN29" s="260"/>
      <c r="AS29" s="302"/>
    </row>
    <row r="30" spans="1:46" ht="13.5" customHeight="1" x14ac:dyDescent="0.2">
      <c r="A30" s="259"/>
      <c r="AK30" s="262"/>
      <c r="AL30" s="263"/>
      <c r="AM30" s="263"/>
      <c r="AN30" s="264"/>
      <c r="AO30" s="1129" t="s">
        <v>500</v>
      </c>
      <c r="AP30" s="265"/>
      <c r="AQ30" s="266" t="s">
        <v>501</v>
      </c>
      <c r="AR30" s="267"/>
    </row>
    <row r="31" spans="1:46" ht="13" x14ac:dyDescent="0.2">
      <c r="A31" s="259"/>
      <c r="AK31" s="268"/>
      <c r="AL31" s="269"/>
      <c r="AM31" s="269"/>
      <c r="AN31" s="270"/>
      <c r="AO31" s="1130"/>
      <c r="AP31" s="271" t="s">
        <v>502</v>
      </c>
      <c r="AQ31" s="272" t="s">
        <v>503</v>
      </c>
      <c r="AR31" s="273" t="s">
        <v>504</v>
      </c>
    </row>
    <row r="32" spans="1:46" ht="27" customHeight="1" x14ac:dyDescent="0.2">
      <c r="A32" s="259"/>
      <c r="AK32" s="1145" t="s">
        <v>522</v>
      </c>
      <c r="AL32" s="1146"/>
      <c r="AM32" s="1146"/>
      <c r="AN32" s="1147"/>
      <c r="AO32" s="303">
        <v>2657839</v>
      </c>
      <c r="AP32" s="303">
        <v>33754</v>
      </c>
      <c r="AQ32" s="304">
        <v>42324</v>
      </c>
      <c r="AR32" s="305">
        <v>-20.2</v>
      </c>
    </row>
    <row r="33" spans="1:46" ht="13.5" customHeight="1" x14ac:dyDescent="0.2">
      <c r="A33" s="259"/>
      <c r="AK33" s="1145" t="s">
        <v>523</v>
      </c>
      <c r="AL33" s="1146"/>
      <c r="AM33" s="1146"/>
      <c r="AN33" s="1147"/>
      <c r="AO33" s="303" t="s">
        <v>509</v>
      </c>
      <c r="AP33" s="303" t="s">
        <v>509</v>
      </c>
      <c r="AQ33" s="304" t="s">
        <v>509</v>
      </c>
      <c r="AR33" s="305" t="s">
        <v>509</v>
      </c>
    </row>
    <row r="34" spans="1:46" ht="27" customHeight="1" x14ac:dyDescent="0.2">
      <c r="A34" s="259"/>
      <c r="AK34" s="1145" t="s">
        <v>524</v>
      </c>
      <c r="AL34" s="1146"/>
      <c r="AM34" s="1146"/>
      <c r="AN34" s="1147"/>
      <c r="AO34" s="303" t="s">
        <v>509</v>
      </c>
      <c r="AP34" s="303" t="s">
        <v>509</v>
      </c>
      <c r="AQ34" s="304">
        <v>47</v>
      </c>
      <c r="AR34" s="305" t="s">
        <v>509</v>
      </c>
    </row>
    <row r="35" spans="1:46" ht="27" customHeight="1" x14ac:dyDescent="0.2">
      <c r="A35" s="259"/>
      <c r="AK35" s="1145" t="s">
        <v>525</v>
      </c>
      <c r="AL35" s="1146"/>
      <c r="AM35" s="1146"/>
      <c r="AN35" s="1147"/>
      <c r="AO35" s="303">
        <v>726657</v>
      </c>
      <c r="AP35" s="303">
        <v>9228</v>
      </c>
      <c r="AQ35" s="304">
        <v>12192</v>
      </c>
      <c r="AR35" s="305">
        <v>-24.3</v>
      </c>
    </row>
    <row r="36" spans="1:46" ht="27" customHeight="1" x14ac:dyDescent="0.2">
      <c r="A36" s="259"/>
      <c r="AK36" s="1145" t="s">
        <v>526</v>
      </c>
      <c r="AL36" s="1146"/>
      <c r="AM36" s="1146"/>
      <c r="AN36" s="1147"/>
      <c r="AO36" s="303" t="s">
        <v>509</v>
      </c>
      <c r="AP36" s="303" t="s">
        <v>509</v>
      </c>
      <c r="AQ36" s="304">
        <v>2056</v>
      </c>
      <c r="AR36" s="305" t="s">
        <v>509</v>
      </c>
    </row>
    <row r="37" spans="1:46" ht="13.5" customHeight="1" x14ac:dyDescent="0.2">
      <c r="A37" s="259"/>
      <c r="AK37" s="1145" t="s">
        <v>527</v>
      </c>
      <c r="AL37" s="1146"/>
      <c r="AM37" s="1146"/>
      <c r="AN37" s="1147"/>
      <c r="AO37" s="303">
        <v>185</v>
      </c>
      <c r="AP37" s="303">
        <v>2</v>
      </c>
      <c r="AQ37" s="304">
        <v>621</v>
      </c>
      <c r="AR37" s="305">
        <v>-99.7</v>
      </c>
    </row>
    <row r="38" spans="1:46" ht="27" customHeight="1" x14ac:dyDescent="0.2">
      <c r="A38" s="259"/>
      <c r="AK38" s="1148" t="s">
        <v>528</v>
      </c>
      <c r="AL38" s="1149"/>
      <c r="AM38" s="1149"/>
      <c r="AN38" s="1150"/>
      <c r="AO38" s="306" t="s">
        <v>509</v>
      </c>
      <c r="AP38" s="306" t="s">
        <v>509</v>
      </c>
      <c r="AQ38" s="307">
        <v>1</v>
      </c>
      <c r="AR38" s="295" t="s">
        <v>509</v>
      </c>
      <c r="AS38" s="302"/>
    </row>
    <row r="39" spans="1:46" ht="13" x14ac:dyDescent="0.2">
      <c r="A39" s="259"/>
      <c r="AK39" s="1148" t="s">
        <v>529</v>
      </c>
      <c r="AL39" s="1149"/>
      <c r="AM39" s="1149"/>
      <c r="AN39" s="1150"/>
      <c r="AO39" s="303">
        <v>-406305</v>
      </c>
      <c r="AP39" s="303">
        <v>-5160</v>
      </c>
      <c r="AQ39" s="304">
        <v>-5206</v>
      </c>
      <c r="AR39" s="305">
        <v>-0.9</v>
      </c>
      <c r="AS39" s="302"/>
    </row>
    <row r="40" spans="1:46" ht="27" customHeight="1" x14ac:dyDescent="0.2">
      <c r="A40" s="259"/>
      <c r="AK40" s="1145" t="s">
        <v>530</v>
      </c>
      <c r="AL40" s="1146"/>
      <c r="AM40" s="1146"/>
      <c r="AN40" s="1147"/>
      <c r="AO40" s="303">
        <v>-2602904</v>
      </c>
      <c r="AP40" s="303">
        <v>-33057</v>
      </c>
      <c r="AQ40" s="304">
        <v>-36761</v>
      </c>
      <c r="AR40" s="305">
        <v>-10.1</v>
      </c>
      <c r="AS40" s="302"/>
    </row>
    <row r="41" spans="1:46" ht="13" x14ac:dyDescent="0.2">
      <c r="A41" s="259"/>
      <c r="AK41" s="1151" t="s">
        <v>301</v>
      </c>
      <c r="AL41" s="1152"/>
      <c r="AM41" s="1152"/>
      <c r="AN41" s="1153"/>
      <c r="AO41" s="303">
        <v>375472</v>
      </c>
      <c r="AP41" s="303">
        <v>4768</v>
      </c>
      <c r="AQ41" s="304">
        <v>15273</v>
      </c>
      <c r="AR41" s="305">
        <v>-68.8</v>
      </c>
      <c r="AS41" s="302"/>
    </row>
    <row r="42" spans="1:46" ht="13" x14ac:dyDescent="0.2">
      <c r="A42" s="259"/>
      <c r="AK42" s="308" t="s">
        <v>531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532</v>
      </c>
    </row>
    <row r="48" spans="1:46" ht="13" x14ac:dyDescent="0.2">
      <c r="A48" s="259"/>
      <c r="AK48" s="313" t="s">
        <v>533</v>
      </c>
      <c r="AL48" s="313"/>
      <c r="AM48" s="313"/>
      <c r="AN48" s="313"/>
      <c r="AO48" s="313"/>
      <c r="AP48" s="313"/>
      <c r="AQ48" s="314"/>
      <c r="AR48" s="313"/>
    </row>
    <row r="49" spans="1:44" ht="13.5" customHeight="1" x14ac:dyDescent="0.2">
      <c r="A49" s="259"/>
      <c r="AK49" s="315"/>
      <c r="AL49" s="316"/>
      <c r="AM49" s="1140" t="s">
        <v>500</v>
      </c>
      <c r="AN49" s="1142" t="s">
        <v>534</v>
      </c>
      <c r="AO49" s="1143"/>
      <c r="AP49" s="1143"/>
      <c r="AQ49" s="1143"/>
      <c r="AR49" s="1144"/>
    </row>
    <row r="50" spans="1:44" ht="13" x14ac:dyDescent="0.2">
      <c r="A50" s="259"/>
      <c r="AK50" s="317"/>
      <c r="AL50" s="318"/>
      <c r="AM50" s="1141"/>
      <c r="AN50" s="319" t="s">
        <v>535</v>
      </c>
      <c r="AO50" s="320" t="s">
        <v>536</v>
      </c>
      <c r="AP50" s="321" t="s">
        <v>537</v>
      </c>
      <c r="AQ50" s="322" t="s">
        <v>538</v>
      </c>
      <c r="AR50" s="323" t="s">
        <v>539</v>
      </c>
    </row>
    <row r="51" spans="1:44" ht="13" x14ac:dyDescent="0.2">
      <c r="A51" s="259"/>
      <c r="AK51" s="315" t="s">
        <v>540</v>
      </c>
      <c r="AL51" s="316"/>
      <c r="AM51" s="324">
        <v>2263664</v>
      </c>
      <c r="AN51" s="325">
        <v>27801</v>
      </c>
      <c r="AO51" s="326">
        <v>-9.6</v>
      </c>
      <c r="AP51" s="327">
        <v>54684</v>
      </c>
      <c r="AQ51" s="328">
        <v>1.1000000000000001</v>
      </c>
      <c r="AR51" s="329">
        <v>-10.7</v>
      </c>
    </row>
    <row r="52" spans="1:44" ht="13" x14ac:dyDescent="0.2">
      <c r="A52" s="259"/>
      <c r="AK52" s="330"/>
      <c r="AL52" s="331" t="s">
        <v>541</v>
      </c>
      <c r="AM52" s="332">
        <v>1710503</v>
      </c>
      <c r="AN52" s="333">
        <v>21007</v>
      </c>
      <c r="AO52" s="334">
        <v>-1.7</v>
      </c>
      <c r="AP52" s="335">
        <v>32829</v>
      </c>
      <c r="AQ52" s="336">
        <v>7.2</v>
      </c>
      <c r="AR52" s="337">
        <v>-8.9</v>
      </c>
    </row>
    <row r="53" spans="1:44" ht="13" x14ac:dyDescent="0.2">
      <c r="A53" s="259"/>
      <c r="AK53" s="315" t="s">
        <v>542</v>
      </c>
      <c r="AL53" s="316"/>
      <c r="AM53" s="324">
        <v>2204951</v>
      </c>
      <c r="AN53" s="325">
        <v>27243</v>
      </c>
      <c r="AO53" s="326">
        <v>-2</v>
      </c>
      <c r="AP53" s="327">
        <v>62383</v>
      </c>
      <c r="AQ53" s="328">
        <v>14.1</v>
      </c>
      <c r="AR53" s="329">
        <v>-16.100000000000001</v>
      </c>
    </row>
    <row r="54" spans="1:44" ht="13" x14ac:dyDescent="0.2">
      <c r="A54" s="259"/>
      <c r="AK54" s="330"/>
      <c r="AL54" s="331" t="s">
        <v>541</v>
      </c>
      <c r="AM54" s="332">
        <v>1611121</v>
      </c>
      <c r="AN54" s="333">
        <v>19906</v>
      </c>
      <c r="AO54" s="334">
        <v>-5.2</v>
      </c>
      <c r="AP54" s="335">
        <v>35325</v>
      </c>
      <c r="AQ54" s="336">
        <v>7.6</v>
      </c>
      <c r="AR54" s="337">
        <v>-12.8</v>
      </c>
    </row>
    <row r="55" spans="1:44" ht="13" x14ac:dyDescent="0.2">
      <c r="A55" s="259"/>
      <c r="AK55" s="315" t="s">
        <v>543</v>
      </c>
      <c r="AL55" s="316"/>
      <c r="AM55" s="324">
        <v>2123412</v>
      </c>
      <c r="AN55" s="325">
        <v>26465</v>
      </c>
      <c r="AO55" s="326">
        <v>-2.9</v>
      </c>
      <c r="AP55" s="327">
        <v>63812</v>
      </c>
      <c r="AQ55" s="328">
        <v>2.2999999999999998</v>
      </c>
      <c r="AR55" s="329">
        <v>-5.2</v>
      </c>
    </row>
    <row r="56" spans="1:44" ht="13" x14ac:dyDescent="0.2">
      <c r="A56" s="259"/>
      <c r="AK56" s="330"/>
      <c r="AL56" s="331" t="s">
        <v>541</v>
      </c>
      <c r="AM56" s="332">
        <v>1584047</v>
      </c>
      <c r="AN56" s="333">
        <v>19742</v>
      </c>
      <c r="AO56" s="334">
        <v>-0.8</v>
      </c>
      <c r="AP56" s="335">
        <v>33848</v>
      </c>
      <c r="AQ56" s="336">
        <v>-4.2</v>
      </c>
      <c r="AR56" s="337">
        <v>3.4</v>
      </c>
    </row>
    <row r="57" spans="1:44" ht="13" x14ac:dyDescent="0.2">
      <c r="A57" s="259"/>
      <c r="AK57" s="315" t="s">
        <v>544</v>
      </c>
      <c r="AL57" s="316"/>
      <c r="AM57" s="324">
        <v>1209350</v>
      </c>
      <c r="AN57" s="325">
        <v>15246</v>
      </c>
      <c r="AO57" s="326">
        <v>-42.4</v>
      </c>
      <c r="AP57" s="327">
        <v>54225</v>
      </c>
      <c r="AQ57" s="328">
        <v>-15</v>
      </c>
      <c r="AR57" s="329">
        <v>-27.4</v>
      </c>
    </row>
    <row r="58" spans="1:44" ht="13" x14ac:dyDescent="0.2">
      <c r="A58" s="259"/>
      <c r="AK58" s="330"/>
      <c r="AL58" s="331" t="s">
        <v>541</v>
      </c>
      <c r="AM58" s="332">
        <v>926330</v>
      </c>
      <c r="AN58" s="333">
        <v>11678</v>
      </c>
      <c r="AO58" s="334">
        <v>-40.799999999999997</v>
      </c>
      <c r="AP58" s="335">
        <v>27337</v>
      </c>
      <c r="AQ58" s="336">
        <v>-19.2</v>
      </c>
      <c r="AR58" s="337">
        <v>-21.6</v>
      </c>
    </row>
    <row r="59" spans="1:44" ht="13" x14ac:dyDescent="0.2">
      <c r="A59" s="259"/>
      <c r="AK59" s="315" t="s">
        <v>545</v>
      </c>
      <c r="AL59" s="316"/>
      <c r="AM59" s="324">
        <v>1686500</v>
      </c>
      <c r="AN59" s="325">
        <v>21418</v>
      </c>
      <c r="AO59" s="326">
        <v>40.5</v>
      </c>
      <c r="AP59" s="327">
        <v>54016</v>
      </c>
      <c r="AQ59" s="328">
        <v>-0.4</v>
      </c>
      <c r="AR59" s="329">
        <v>40.9</v>
      </c>
    </row>
    <row r="60" spans="1:44" ht="13" x14ac:dyDescent="0.2">
      <c r="A60" s="259"/>
      <c r="AK60" s="330"/>
      <c r="AL60" s="331" t="s">
        <v>541</v>
      </c>
      <c r="AM60" s="332">
        <v>1145600</v>
      </c>
      <c r="AN60" s="333">
        <v>14549</v>
      </c>
      <c r="AO60" s="334">
        <v>24.6</v>
      </c>
      <c r="AP60" s="335">
        <v>28078</v>
      </c>
      <c r="AQ60" s="336">
        <v>2.7</v>
      </c>
      <c r="AR60" s="337">
        <v>21.9</v>
      </c>
    </row>
    <row r="61" spans="1:44" ht="13" x14ac:dyDescent="0.2">
      <c r="A61" s="259"/>
      <c r="AK61" s="315" t="s">
        <v>546</v>
      </c>
      <c r="AL61" s="338"/>
      <c r="AM61" s="324">
        <v>1897575</v>
      </c>
      <c r="AN61" s="325">
        <v>23635</v>
      </c>
      <c r="AO61" s="326">
        <v>-3.3</v>
      </c>
      <c r="AP61" s="327">
        <v>57824</v>
      </c>
      <c r="AQ61" s="339">
        <v>0.4</v>
      </c>
      <c r="AR61" s="329">
        <v>-3.7</v>
      </c>
    </row>
    <row r="62" spans="1:44" ht="13" x14ac:dyDescent="0.2">
      <c r="A62" s="259"/>
      <c r="AK62" s="330"/>
      <c r="AL62" s="331" t="s">
        <v>541</v>
      </c>
      <c r="AM62" s="332">
        <v>1395520</v>
      </c>
      <c r="AN62" s="333">
        <v>17376</v>
      </c>
      <c r="AO62" s="334">
        <v>-4.8</v>
      </c>
      <c r="AP62" s="335">
        <v>31483</v>
      </c>
      <c r="AQ62" s="336">
        <v>-1.2</v>
      </c>
      <c r="AR62" s="337">
        <v>-3.6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6Zttd+Gltih4/Uddxq8YrC5QUTGNCB6jyHEskOncR3YKfyb+57uHTBdOxy/+Wuep5jSv8FZiuZqsR1mrubakg==" saltValue="qR25vkx5KLAq+WtIvfRE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85" zoomScaleNormal="85" zoomScaleSheetLayoutView="55" workbookViewId="0">
      <selection activeCell="BE36" sqref="BE36:BF36"/>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548</v>
      </c>
    </row>
    <row r="121" spans="125:125" ht="13.5" hidden="1" customHeight="1" x14ac:dyDescent="0.2">
      <c r="DU121" s="253"/>
    </row>
  </sheetData>
  <sheetProtection algorithmName="SHA-512" hashValue="arIrI+h+awNIcWnhPKPzYFGrkruyiSCoFDWnwaO5FV1L1/ytUgUkIw/eZkspV4wwf2VcUH3vcjS9M6auUoSYgw==" saltValue="WXyl/74XU61LUFzJaAjk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7" zoomScaleNormal="100" zoomScaleSheetLayoutView="55" workbookViewId="0">
      <selection activeCell="BE36" sqref="BE36:BF36"/>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549</v>
      </c>
    </row>
  </sheetData>
  <sheetProtection algorithmName="SHA-512" hashValue="4OfbOpc9Iue693EULqsl9gJuwvyhKfx3v62p/nuWru/7j4rE+nKKIkbcJ9V8Sb2LNMMgG0/9ipeUqRBC9vfmcg==" saltValue="LQP//C/MKQWYF05cgw+Q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BE36" sqref="BE36:BF3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54" t="s">
        <v>3</v>
      </c>
      <c r="D47" s="1154"/>
      <c r="E47" s="1155"/>
      <c r="F47" s="11">
        <v>9.7899999999999991</v>
      </c>
      <c r="G47" s="12">
        <v>9.49</v>
      </c>
      <c r="H47" s="12">
        <v>9.27</v>
      </c>
      <c r="I47" s="12">
        <v>9.99</v>
      </c>
      <c r="J47" s="13">
        <v>11.1</v>
      </c>
    </row>
    <row r="48" spans="2:10" ht="57.75" customHeight="1" x14ac:dyDescent="0.2">
      <c r="B48" s="14"/>
      <c r="C48" s="1156" t="s">
        <v>4</v>
      </c>
      <c r="D48" s="1156"/>
      <c r="E48" s="1157"/>
      <c r="F48" s="15">
        <v>5.86</v>
      </c>
      <c r="G48" s="16">
        <v>4.83</v>
      </c>
      <c r="H48" s="16">
        <v>8.5500000000000007</v>
      </c>
      <c r="I48" s="16">
        <v>15.76</v>
      </c>
      <c r="J48" s="17">
        <v>15.5</v>
      </c>
    </row>
    <row r="49" spans="2:10" ht="57.75" customHeight="1" thickBot="1" x14ac:dyDescent="0.25">
      <c r="B49" s="18"/>
      <c r="C49" s="1158" t="s">
        <v>5</v>
      </c>
      <c r="D49" s="1158"/>
      <c r="E49" s="1159"/>
      <c r="F49" s="19" t="s">
        <v>555</v>
      </c>
      <c r="G49" s="20" t="s">
        <v>556</v>
      </c>
      <c r="H49" s="20">
        <v>3.85</v>
      </c>
      <c r="I49" s="20">
        <v>8.69</v>
      </c>
      <c r="J49" s="21">
        <v>0.22</v>
      </c>
    </row>
    <row r="50" spans="2:10" ht="13" x14ac:dyDescent="0.2"/>
  </sheetData>
  <sheetProtection algorithmName="SHA-512" hashValue="J/TMXGSYvTy6g27OM5O3ZBGp2p26oNmL73gHZhXmdxLeO3MA8TktPAzavPKJzvhn540YtrHiIjgvLWbBKuKMEw==" saltValue="l3UO/1PiQTfgTQVLtPcG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BE36" sqref="BE36:BF3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64" t="s">
        <v>557</v>
      </c>
      <c r="D34" s="1164"/>
      <c r="E34" s="1165"/>
      <c r="F34" s="32">
        <v>5.86</v>
      </c>
      <c r="G34" s="33">
        <v>4.82</v>
      </c>
      <c r="H34" s="33">
        <v>8.5399999999999991</v>
      </c>
      <c r="I34" s="33">
        <v>15.75</v>
      </c>
      <c r="J34" s="34">
        <v>15.49</v>
      </c>
      <c r="K34" s="22"/>
      <c r="L34" s="22"/>
      <c r="M34" s="22"/>
      <c r="N34" s="22"/>
      <c r="O34" s="22"/>
      <c r="P34" s="22"/>
    </row>
    <row r="35" spans="1:16" ht="39" customHeight="1" x14ac:dyDescent="0.2">
      <c r="A35" s="22"/>
      <c r="B35" s="35"/>
      <c r="C35" s="1160" t="s">
        <v>558</v>
      </c>
      <c r="D35" s="1160"/>
      <c r="E35" s="1161"/>
      <c r="F35" s="36">
        <v>15.3</v>
      </c>
      <c r="G35" s="37">
        <v>15.66</v>
      </c>
      <c r="H35" s="37">
        <v>16.29</v>
      </c>
      <c r="I35" s="37">
        <v>16.34</v>
      </c>
      <c r="J35" s="38">
        <v>13.58</v>
      </c>
      <c r="K35" s="22"/>
      <c r="L35" s="22"/>
      <c r="M35" s="22"/>
      <c r="N35" s="22"/>
      <c r="O35" s="22"/>
      <c r="P35" s="22"/>
    </row>
    <row r="36" spans="1:16" ht="39" customHeight="1" x14ac:dyDescent="0.2">
      <c r="A36" s="22"/>
      <c r="B36" s="35"/>
      <c r="C36" s="1160" t="s">
        <v>559</v>
      </c>
      <c r="D36" s="1160"/>
      <c r="E36" s="1161"/>
      <c r="F36" s="36">
        <v>2.16</v>
      </c>
      <c r="G36" s="37">
        <v>2.27</v>
      </c>
      <c r="H36" s="37">
        <v>2.5</v>
      </c>
      <c r="I36" s="37">
        <v>2.99</v>
      </c>
      <c r="J36" s="38">
        <v>3.06</v>
      </c>
      <c r="K36" s="22"/>
      <c r="L36" s="22"/>
      <c r="M36" s="22"/>
      <c r="N36" s="22"/>
      <c r="O36" s="22"/>
      <c r="P36" s="22"/>
    </row>
    <row r="37" spans="1:16" ht="39" customHeight="1" x14ac:dyDescent="0.2">
      <c r="A37" s="22"/>
      <c r="B37" s="35"/>
      <c r="C37" s="1160" t="s">
        <v>560</v>
      </c>
      <c r="D37" s="1160"/>
      <c r="E37" s="1161"/>
      <c r="F37" s="36">
        <v>2.41</v>
      </c>
      <c r="G37" s="37">
        <v>1.59</v>
      </c>
      <c r="H37" s="37">
        <v>1.23</v>
      </c>
      <c r="I37" s="37">
        <v>0.62</v>
      </c>
      <c r="J37" s="38">
        <v>0.74</v>
      </c>
      <c r="K37" s="22"/>
      <c r="L37" s="22"/>
      <c r="M37" s="22"/>
      <c r="N37" s="22"/>
      <c r="O37" s="22"/>
      <c r="P37" s="22"/>
    </row>
    <row r="38" spans="1:16" ht="39" customHeight="1" x14ac:dyDescent="0.2">
      <c r="A38" s="22"/>
      <c r="B38" s="35"/>
      <c r="C38" s="1160" t="s">
        <v>561</v>
      </c>
      <c r="D38" s="1160"/>
      <c r="E38" s="1161"/>
      <c r="F38" s="36" t="s">
        <v>509</v>
      </c>
      <c r="G38" s="37">
        <v>0.77</v>
      </c>
      <c r="H38" s="37">
        <v>0.56999999999999995</v>
      </c>
      <c r="I38" s="37">
        <v>0.57999999999999996</v>
      </c>
      <c r="J38" s="38">
        <v>0.56000000000000005</v>
      </c>
      <c r="K38" s="22"/>
      <c r="L38" s="22"/>
      <c r="M38" s="22"/>
      <c r="N38" s="22"/>
      <c r="O38" s="22"/>
      <c r="P38" s="22"/>
    </row>
    <row r="39" spans="1:16" ht="39" customHeight="1" x14ac:dyDescent="0.2">
      <c r="A39" s="22"/>
      <c r="B39" s="35"/>
      <c r="C39" s="1160" t="s">
        <v>562</v>
      </c>
      <c r="D39" s="1160"/>
      <c r="E39" s="1161"/>
      <c r="F39" s="36">
        <v>0.19</v>
      </c>
      <c r="G39" s="37">
        <v>0.24</v>
      </c>
      <c r="H39" s="37">
        <v>0.27</v>
      </c>
      <c r="I39" s="37">
        <v>0.3</v>
      </c>
      <c r="J39" s="38">
        <v>0.41</v>
      </c>
      <c r="K39" s="22"/>
      <c r="L39" s="22"/>
      <c r="M39" s="22"/>
      <c r="N39" s="22"/>
      <c r="O39" s="22"/>
      <c r="P39" s="22"/>
    </row>
    <row r="40" spans="1:16" ht="39" customHeight="1" x14ac:dyDescent="0.2">
      <c r="A40" s="22"/>
      <c r="B40" s="35"/>
      <c r="C40" s="1160" t="s">
        <v>563</v>
      </c>
      <c r="D40" s="1160"/>
      <c r="E40" s="1161"/>
      <c r="F40" s="36">
        <v>0.13</v>
      </c>
      <c r="G40" s="37">
        <v>0.11</v>
      </c>
      <c r="H40" s="37">
        <v>0.14000000000000001</v>
      </c>
      <c r="I40" s="37">
        <v>0.18</v>
      </c>
      <c r="J40" s="38">
        <v>0.22</v>
      </c>
      <c r="K40" s="22"/>
      <c r="L40" s="22"/>
      <c r="M40" s="22"/>
      <c r="N40" s="22"/>
      <c r="O40" s="22"/>
      <c r="P40" s="22"/>
    </row>
    <row r="41" spans="1:16" ht="39" customHeight="1" x14ac:dyDescent="0.2">
      <c r="A41" s="22"/>
      <c r="B41" s="35"/>
      <c r="C41" s="1160"/>
      <c r="D41" s="1160"/>
      <c r="E41" s="1161"/>
      <c r="F41" s="36"/>
      <c r="G41" s="37"/>
      <c r="H41" s="37"/>
      <c r="I41" s="37"/>
      <c r="J41" s="38"/>
      <c r="K41" s="22"/>
      <c r="L41" s="22"/>
      <c r="M41" s="22"/>
      <c r="N41" s="22"/>
      <c r="O41" s="22"/>
      <c r="P41" s="22"/>
    </row>
    <row r="42" spans="1:16" ht="39" customHeight="1" x14ac:dyDescent="0.2">
      <c r="A42" s="22"/>
      <c r="B42" s="39"/>
      <c r="C42" s="1160" t="s">
        <v>564</v>
      </c>
      <c r="D42" s="1160"/>
      <c r="E42" s="1161"/>
      <c r="F42" s="36" t="s">
        <v>509</v>
      </c>
      <c r="G42" s="37" t="s">
        <v>509</v>
      </c>
      <c r="H42" s="37" t="s">
        <v>509</v>
      </c>
      <c r="I42" s="37" t="s">
        <v>509</v>
      </c>
      <c r="J42" s="38" t="s">
        <v>509</v>
      </c>
      <c r="K42" s="22"/>
      <c r="L42" s="22"/>
      <c r="M42" s="22"/>
      <c r="N42" s="22"/>
      <c r="O42" s="22"/>
      <c r="P42" s="22"/>
    </row>
    <row r="43" spans="1:16" ht="39" customHeight="1" thickBot="1" x14ac:dyDescent="0.25">
      <c r="A43" s="22"/>
      <c r="B43" s="40"/>
      <c r="C43" s="1162" t="s">
        <v>565</v>
      </c>
      <c r="D43" s="1162"/>
      <c r="E43" s="1163"/>
      <c r="F43" s="41">
        <v>2.54</v>
      </c>
      <c r="G43" s="42" t="s">
        <v>509</v>
      </c>
      <c r="H43" s="42" t="s">
        <v>509</v>
      </c>
      <c r="I43" s="42" t="s">
        <v>509</v>
      </c>
      <c r="J43" s="43" t="s">
        <v>509</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nsvorciNA2RY2VwaV4pT1CYbAnou11ipCCmIiG3wwfbxXsf9BbRlQXZhbpqxsgVl38YXu4iHshWdbaf8wfGnw==" saltValue="Vyxq6bMlufFmWxQcZNZ3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election activeCell="BE36" sqref="BE36:BF36"/>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66" t="s">
        <v>10</v>
      </c>
      <c r="C45" s="1167"/>
      <c r="D45" s="56"/>
      <c r="E45" s="1172" t="s">
        <v>11</v>
      </c>
      <c r="F45" s="1172"/>
      <c r="G45" s="1172"/>
      <c r="H45" s="1172"/>
      <c r="I45" s="1172"/>
      <c r="J45" s="1173"/>
      <c r="K45" s="57">
        <v>2767</v>
      </c>
      <c r="L45" s="58">
        <v>2779</v>
      </c>
      <c r="M45" s="58">
        <v>2702</v>
      </c>
      <c r="N45" s="58">
        <v>2706</v>
      </c>
      <c r="O45" s="59">
        <v>2658</v>
      </c>
      <c r="P45" s="46"/>
      <c r="Q45" s="46"/>
      <c r="R45" s="46"/>
      <c r="S45" s="46"/>
      <c r="T45" s="46"/>
      <c r="U45" s="46"/>
    </row>
    <row r="46" spans="1:21" ht="30.75" customHeight="1" x14ac:dyDescent="0.2">
      <c r="A46" s="46"/>
      <c r="B46" s="1168"/>
      <c r="C46" s="1169"/>
      <c r="D46" s="60"/>
      <c r="E46" s="1174" t="s">
        <v>12</v>
      </c>
      <c r="F46" s="1174"/>
      <c r="G46" s="1174"/>
      <c r="H46" s="1174"/>
      <c r="I46" s="1174"/>
      <c r="J46" s="1175"/>
      <c r="K46" s="61" t="s">
        <v>509</v>
      </c>
      <c r="L46" s="62" t="s">
        <v>509</v>
      </c>
      <c r="M46" s="62" t="s">
        <v>509</v>
      </c>
      <c r="N46" s="62" t="s">
        <v>509</v>
      </c>
      <c r="O46" s="63" t="s">
        <v>509</v>
      </c>
      <c r="P46" s="46"/>
      <c r="Q46" s="46"/>
      <c r="R46" s="46"/>
      <c r="S46" s="46"/>
      <c r="T46" s="46"/>
      <c r="U46" s="46"/>
    </row>
    <row r="47" spans="1:21" ht="30.75" customHeight="1" x14ac:dyDescent="0.2">
      <c r="A47" s="46"/>
      <c r="B47" s="1168"/>
      <c r="C47" s="1169"/>
      <c r="D47" s="60"/>
      <c r="E47" s="1174" t="s">
        <v>13</v>
      </c>
      <c r="F47" s="1174"/>
      <c r="G47" s="1174"/>
      <c r="H47" s="1174"/>
      <c r="I47" s="1174"/>
      <c r="J47" s="1175"/>
      <c r="K47" s="61" t="s">
        <v>509</v>
      </c>
      <c r="L47" s="62" t="s">
        <v>509</v>
      </c>
      <c r="M47" s="62" t="s">
        <v>509</v>
      </c>
      <c r="N47" s="62" t="s">
        <v>509</v>
      </c>
      <c r="O47" s="63" t="s">
        <v>509</v>
      </c>
      <c r="P47" s="46"/>
      <c r="Q47" s="46"/>
      <c r="R47" s="46"/>
      <c r="S47" s="46"/>
      <c r="T47" s="46"/>
      <c r="U47" s="46"/>
    </row>
    <row r="48" spans="1:21" ht="30.75" customHeight="1" x14ac:dyDescent="0.2">
      <c r="A48" s="46"/>
      <c r="B48" s="1168"/>
      <c r="C48" s="1169"/>
      <c r="D48" s="60"/>
      <c r="E48" s="1174" t="s">
        <v>14</v>
      </c>
      <c r="F48" s="1174"/>
      <c r="G48" s="1174"/>
      <c r="H48" s="1174"/>
      <c r="I48" s="1174"/>
      <c r="J48" s="1175"/>
      <c r="K48" s="61">
        <v>885</v>
      </c>
      <c r="L48" s="62">
        <v>879</v>
      </c>
      <c r="M48" s="62">
        <v>790</v>
      </c>
      <c r="N48" s="62">
        <v>772</v>
      </c>
      <c r="O48" s="63">
        <v>727</v>
      </c>
      <c r="P48" s="46"/>
      <c r="Q48" s="46"/>
      <c r="R48" s="46"/>
      <c r="S48" s="46"/>
      <c r="T48" s="46"/>
      <c r="U48" s="46"/>
    </row>
    <row r="49" spans="1:21" ht="30.75" customHeight="1" x14ac:dyDescent="0.2">
      <c r="A49" s="46"/>
      <c r="B49" s="1168"/>
      <c r="C49" s="1169"/>
      <c r="D49" s="60"/>
      <c r="E49" s="1174" t="s">
        <v>15</v>
      </c>
      <c r="F49" s="1174"/>
      <c r="G49" s="1174"/>
      <c r="H49" s="1174"/>
      <c r="I49" s="1174"/>
      <c r="J49" s="1175"/>
      <c r="K49" s="61" t="s">
        <v>509</v>
      </c>
      <c r="L49" s="62" t="s">
        <v>509</v>
      </c>
      <c r="M49" s="62" t="s">
        <v>509</v>
      </c>
      <c r="N49" s="62" t="s">
        <v>509</v>
      </c>
      <c r="O49" s="63" t="s">
        <v>509</v>
      </c>
      <c r="P49" s="46"/>
      <c r="Q49" s="46"/>
      <c r="R49" s="46"/>
      <c r="S49" s="46"/>
      <c r="T49" s="46"/>
      <c r="U49" s="46"/>
    </row>
    <row r="50" spans="1:21" ht="30.75" customHeight="1" x14ac:dyDescent="0.2">
      <c r="A50" s="46"/>
      <c r="B50" s="1168"/>
      <c r="C50" s="1169"/>
      <c r="D50" s="60"/>
      <c r="E50" s="1174" t="s">
        <v>16</v>
      </c>
      <c r="F50" s="1174"/>
      <c r="G50" s="1174"/>
      <c r="H50" s="1174"/>
      <c r="I50" s="1174"/>
      <c r="J50" s="1175"/>
      <c r="K50" s="61">
        <v>2</v>
      </c>
      <c r="L50" s="62">
        <v>1</v>
      </c>
      <c r="M50" s="62">
        <v>1</v>
      </c>
      <c r="N50" s="62">
        <v>0</v>
      </c>
      <c r="O50" s="63">
        <v>0</v>
      </c>
      <c r="P50" s="46"/>
      <c r="Q50" s="46"/>
      <c r="R50" s="46"/>
      <c r="S50" s="46"/>
      <c r="T50" s="46"/>
      <c r="U50" s="46"/>
    </row>
    <row r="51" spans="1:21" ht="30.75" customHeight="1" x14ac:dyDescent="0.2">
      <c r="A51" s="46"/>
      <c r="B51" s="1170"/>
      <c r="C51" s="1171"/>
      <c r="D51" s="64"/>
      <c r="E51" s="1174" t="s">
        <v>17</v>
      </c>
      <c r="F51" s="1174"/>
      <c r="G51" s="1174"/>
      <c r="H51" s="1174"/>
      <c r="I51" s="1174"/>
      <c r="J51" s="1175"/>
      <c r="K51" s="61" t="s">
        <v>509</v>
      </c>
      <c r="L51" s="62" t="s">
        <v>509</v>
      </c>
      <c r="M51" s="62" t="s">
        <v>509</v>
      </c>
      <c r="N51" s="62" t="s">
        <v>509</v>
      </c>
      <c r="O51" s="63" t="s">
        <v>509</v>
      </c>
      <c r="P51" s="46"/>
      <c r="Q51" s="46"/>
      <c r="R51" s="46"/>
      <c r="S51" s="46"/>
      <c r="T51" s="46"/>
      <c r="U51" s="46"/>
    </row>
    <row r="52" spans="1:21" ht="30.75" customHeight="1" x14ac:dyDescent="0.2">
      <c r="A52" s="46"/>
      <c r="B52" s="1176" t="s">
        <v>18</v>
      </c>
      <c r="C52" s="1177"/>
      <c r="D52" s="64"/>
      <c r="E52" s="1174" t="s">
        <v>19</v>
      </c>
      <c r="F52" s="1174"/>
      <c r="G52" s="1174"/>
      <c r="H52" s="1174"/>
      <c r="I52" s="1174"/>
      <c r="J52" s="1175"/>
      <c r="K52" s="61">
        <v>3066</v>
      </c>
      <c r="L52" s="62">
        <v>3075</v>
      </c>
      <c r="M52" s="62">
        <v>3055</v>
      </c>
      <c r="N52" s="62">
        <v>3060</v>
      </c>
      <c r="O52" s="63">
        <v>3009</v>
      </c>
      <c r="P52" s="46"/>
      <c r="Q52" s="46"/>
      <c r="R52" s="46"/>
      <c r="S52" s="46"/>
      <c r="T52" s="46"/>
      <c r="U52" s="46"/>
    </row>
    <row r="53" spans="1:21" ht="30.75" customHeight="1" thickBot="1" x14ac:dyDescent="0.25">
      <c r="A53" s="46"/>
      <c r="B53" s="1178" t="s">
        <v>20</v>
      </c>
      <c r="C53" s="1179"/>
      <c r="D53" s="65"/>
      <c r="E53" s="1180" t="s">
        <v>21</v>
      </c>
      <c r="F53" s="1180"/>
      <c r="G53" s="1180"/>
      <c r="H53" s="1180"/>
      <c r="I53" s="1180"/>
      <c r="J53" s="1181"/>
      <c r="K53" s="66">
        <v>588</v>
      </c>
      <c r="L53" s="67">
        <v>584</v>
      </c>
      <c r="M53" s="67">
        <v>438</v>
      </c>
      <c r="N53" s="67">
        <v>418</v>
      </c>
      <c r="O53" s="68">
        <v>376</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3">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2">
      <c r="B58" s="1182" t="s">
        <v>25</v>
      </c>
      <c r="C58" s="1183"/>
      <c r="D58" s="1188" t="s">
        <v>26</v>
      </c>
      <c r="E58" s="1189"/>
      <c r="F58" s="1189"/>
      <c r="G58" s="1189"/>
      <c r="H58" s="1189"/>
      <c r="I58" s="1189"/>
      <c r="J58" s="1190"/>
      <c r="K58" s="81"/>
      <c r="L58" s="82"/>
      <c r="M58" s="82"/>
      <c r="N58" s="82"/>
      <c r="O58" s="83"/>
    </row>
    <row r="59" spans="1:21" ht="31.5" customHeight="1" x14ac:dyDescent="0.2">
      <c r="B59" s="1184"/>
      <c r="C59" s="1185"/>
      <c r="D59" s="1191" t="s">
        <v>27</v>
      </c>
      <c r="E59" s="1192"/>
      <c r="F59" s="1192"/>
      <c r="G59" s="1192"/>
      <c r="H59" s="1192"/>
      <c r="I59" s="1192"/>
      <c r="J59" s="1193"/>
      <c r="K59" s="84"/>
      <c r="L59" s="85"/>
      <c r="M59" s="85"/>
      <c r="N59" s="85"/>
      <c r="O59" s="86"/>
    </row>
    <row r="60" spans="1:21" ht="31.5" customHeight="1" thickBot="1" x14ac:dyDescent="0.25">
      <c r="B60" s="1186"/>
      <c r="C60" s="1187"/>
      <c r="D60" s="1194" t="s">
        <v>28</v>
      </c>
      <c r="E60" s="1195"/>
      <c r="F60" s="1195"/>
      <c r="G60" s="1195"/>
      <c r="H60" s="1195"/>
      <c r="I60" s="1195"/>
      <c r="J60" s="1196"/>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iF+qceoSRS7ZQJpbOHWVImjd8SS3/+PrV1VBBTtzgvyJQoWjqXz+AtEnao8nUEfYHl+8phxGBT+KirsmZKYog==" saltValue="dXHWDA6BaXDwb3nWt9J8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BE36" sqref="BE36:BF36"/>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550</v>
      </c>
      <c r="J40" s="101" t="s">
        <v>551</v>
      </c>
      <c r="K40" s="101" t="s">
        <v>552</v>
      </c>
      <c r="L40" s="101" t="s">
        <v>553</v>
      </c>
      <c r="M40" s="102" t="s">
        <v>554</v>
      </c>
    </row>
    <row r="41" spans="2:13" ht="27.75" customHeight="1" x14ac:dyDescent="0.2">
      <c r="B41" s="1197" t="s">
        <v>31</v>
      </c>
      <c r="C41" s="1198"/>
      <c r="D41" s="103"/>
      <c r="E41" s="1203" t="s">
        <v>32</v>
      </c>
      <c r="F41" s="1203"/>
      <c r="G41" s="1203"/>
      <c r="H41" s="1204"/>
      <c r="I41" s="342">
        <v>25855</v>
      </c>
      <c r="J41" s="343">
        <v>24902</v>
      </c>
      <c r="K41" s="343">
        <v>24210</v>
      </c>
      <c r="L41" s="343">
        <v>23278</v>
      </c>
      <c r="M41" s="344">
        <v>21680</v>
      </c>
    </row>
    <row r="42" spans="2:13" ht="27.75" customHeight="1" x14ac:dyDescent="0.2">
      <c r="B42" s="1199"/>
      <c r="C42" s="1200"/>
      <c r="D42" s="104"/>
      <c r="E42" s="1205" t="s">
        <v>33</v>
      </c>
      <c r="F42" s="1205"/>
      <c r="G42" s="1205"/>
      <c r="H42" s="1206"/>
      <c r="I42" s="345">
        <v>2</v>
      </c>
      <c r="J42" s="346">
        <v>1</v>
      </c>
      <c r="K42" s="346">
        <v>0</v>
      </c>
      <c r="L42" s="346">
        <v>0</v>
      </c>
      <c r="M42" s="347" t="s">
        <v>509</v>
      </c>
    </row>
    <row r="43" spans="2:13" ht="27.75" customHeight="1" x14ac:dyDescent="0.2">
      <c r="B43" s="1199"/>
      <c r="C43" s="1200"/>
      <c r="D43" s="104"/>
      <c r="E43" s="1205" t="s">
        <v>34</v>
      </c>
      <c r="F43" s="1205"/>
      <c r="G43" s="1205"/>
      <c r="H43" s="1206"/>
      <c r="I43" s="345">
        <v>9828</v>
      </c>
      <c r="J43" s="346">
        <v>9024</v>
      </c>
      <c r="K43" s="346">
        <v>8227</v>
      </c>
      <c r="L43" s="346">
        <v>6933</v>
      </c>
      <c r="M43" s="347">
        <v>6221</v>
      </c>
    </row>
    <row r="44" spans="2:13" ht="27.75" customHeight="1" x14ac:dyDescent="0.2">
      <c r="B44" s="1199"/>
      <c r="C44" s="1200"/>
      <c r="D44" s="104"/>
      <c r="E44" s="1205" t="s">
        <v>35</v>
      </c>
      <c r="F44" s="1205"/>
      <c r="G44" s="1205"/>
      <c r="H44" s="1206"/>
      <c r="I44" s="345" t="s">
        <v>509</v>
      </c>
      <c r="J44" s="346" t="s">
        <v>509</v>
      </c>
      <c r="K44" s="346" t="s">
        <v>509</v>
      </c>
      <c r="L44" s="346" t="s">
        <v>509</v>
      </c>
      <c r="M44" s="347" t="s">
        <v>509</v>
      </c>
    </row>
    <row r="45" spans="2:13" ht="27.75" customHeight="1" x14ac:dyDescent="0.2">
      <c r="B45" s="1199"/>
      <c r="C45" s="1200"/>
      <c r="D45" s="104"/>
      <c r="E45" s="1205" t="s">
        <v>36</v>
      </c>
      <c r="F45" s="1205"/>
      <c r="G45" s="1205"/>
      <c r="H45" s="1206"/>
      <c r="I45" s="345">
        <v>3743</v>
      </c>
      <c r="J45" s="346">
        <v>3891</v>
      </c>
      <c r="K45" s="346">
        <v>3741</v>
      </c>
      <c r="L45" s="346">
        <v>3737</v>
      </c>
      <c r="M45" s="347">
        <v>3690</v>
      </c>
    </row>
    <row r="46" spans="2:13" ht="27.75" customHeight="1" x14ac:dyDescent="0.2">
      <c r="B46" s="1199"/>
      <c r="C46" s="1200"/>
      <c r="D46" s="105"/>
      <c r="E46" s="1205" t="s">
        <v>37</v>
      </c>
      <c r="F46" s="1205"/>
      <c r="G46" s="1205"/>
      <c r="H46" s="1206"/>
      <c r="I46" s="345" t="s">
        <v>509</v>
      </c>
      <c r="J46" s="346" t="s">
        <v>509</v>
      </c>
      <c r="K46" s="346" t="s">
        <v>509</v>
      </c>
      <c r="L46" s="346" t="s">
        <v>509</v>
      </c>
      <c r="M46" s="347" t="s">
        <v>509</v>
      </c>
    </row>
    <row r="47" spans="2:13" ht="27.75" customHeight="1" x14ac:dyDescent="0.2">
      <c r="B47" s="1199"/>
      <c r="C47" s="1200"/>
      <c r="D47" s="106"/>
      <c r="E47" s="1207" t="s">
        <v>38</v>
      </c>
      <c r="F47" s="1208"/>
      <c r="G47" s="1208"/>
      <c r="H47" s="1209"/>
      <c r="I47" s="345" t="s">
        <v>509</v>
      </c>
      <c r="J47" s="346" t="s">
        <v>509</v>
      </c>
      <c r="K47" s="346" t="s">
        <v>509</v>
      </c>
      <c r="L47" s="346" t="s">
        <v>509</v>
      </c>
      <c r="M47" s="347" t="s">
        <v>509</v>
      </c>
    </row>
    <row r="48" spans="2:13" ht="27.75" customHeight="1" x14ac:dyDescent="0.2">
      <c r="B48" s="1199"/>
      <c r="C48" s="1200"/>
      <c r="D48" s="104"/>
      <c r="E48" s="1205" t="s">
        <v>39</v>
      </c>
      <c r="F48" s="1205"/>
      <c r="G48" s="1205"/>
      <c r="H48" s="1206"/>
      <c r="I48" s="345" t="s">
        <v>509</v>
      </c>
      <c r="J48" s="346" t="s">
        <v>509</v>
      </c>
      <c r="K48" s="346" t="s">
        <v>509</v>
      </c>
      <c r="L48" s="346" t="s">
        <v>509</v>
      </c>
      <c r="M48" s="347" t="s">
        <v>509</v>
      </c>
    </row>
    <row r="49" spans="2:13" ht="27.75" customHeight="1" x14ac:dyDescent="0.2">
      <c r="B49" s="1201"/>
      <c r="C49" s="1202"/>
      <c r="D49" s="104"/>
      <c r="E49" s="1205" t="s">
        <v>40</v>
      </c>
      <c r="F49" s="1205"/>
      <c r="G49" s="1205"/>
      <c r="H49" s="1206"/>
      <c r="I49" s="345" t="s">
        <v>509</v>
      </c>
      <c r="J49" s="346" t="s">
        <v>509</v>
      </c>
      <c r="K49" s="346" t="s">
        <v>509</v>
      </c>
      <c r="L49" s="346" t="s">
        <v>509</v>
      </c>
      <c r="M49" s="347" t="s">
        <v>509</v>
      </c>
    </row>
    <row r="50" spans="2:13" ht="27.75" customHeight="1" x14ac:dyDescent="0.2">
      <c r="B50" s="1210" t="s">
        <v>41</v>
      </c>
      <c r="C50" s="1211"/>
      <c r="D50" s="107"/>
      <c r="E50" s="1205" t="s">
        <v>42</v>
      </c>
      <c r="F50" s="1205"/>
      <c r="G50" s="1205"/>
      <c r="H50" s="1206"/>
      <c r="I50" s="345">
        <v>4703</v>
      </c>
      <c r="J50" s="346">
        <v>4731</v>
      </c>
      <c r="K50" s="346">
        <v>4891</v>
      </c>
      <c r="L50" s="346">
        <v>5853</v>
      </c>
      <c r="M50" s="347">
        <v>7358</v>
      </c>
    </row>
    <row r="51" spans="2:13" ht="27.75" customHeight="1" x14ac:dyDescent="0.2">
      <c r="B51" s="1199"/>
      <c r="C51" s="1200"/>
      <c r="D51" s="104"/>
      <c r="E51" s="1205" t="s">
        <v>43</v>
      </c>
      <c r="F51" s="1205"/>
      <c r="G51" s="1205"/>
      <c r="H51" s="1206"/>
      <c r="I51" s="345">
        <v>5086</v>
      </c>
      <c r="J51" s="346">
        <v>4768</v>
      </c>
      <c r="K51" s="346">
        <v>4300</v>
      </c>
      <c r="L51" s="346">
        <v>3596</v>
      </c>
      <c r="M51" s="347">
        <v>3223</v>
      </c>
    </row>
    <row r="52" spans="2:13" ht="27.75" customHeight="1" x14ac:dyDescent="0.2">
      <c r="B52" s="1201"/>
      <c r="C52" s="1202"/>
      <c r="D52" s="104"/>
      <c r="E52" s="1205" t="s">
        <v>44</v>
      </c>
      <c r="F52" s="1205"/>
      <c r="G52" s="1205"/>
      <c r="H52" s="1206"/>
      <c r="I52" s="345">
        <v>27142</v>
      </c>
      <c r="J52" s="346">
        <v>26360</v>
      </c>
      <c r="K52" s="346">
        <v>25625</v>
      </c>
      <c r="L52" s="346">
        <v>24560</v>
      </c>
      <c r="M52" s="347">
        <v>22991</v>
      </c>
    </row>
    <row r="53" spans="2:13" ht="27.75" customHeight="1" thickBot="1" x14ac:dyDescent="0.25">
      <c r="B53" s="1212" t="s">
        <v>45</v>
      </c>
      <c r="C53" s="1213"/>
      <c r="D53" s="108"/>
      <c r="E53" s="1214" t="s">
        <v>46</v>
      </c>
      <c r="F53" s="1214"/>
      <c r="G53" s="1214"/>
      <c r="H53" s="1215"/>
      <c r="I53" s="348">
        <v>2496</v>
      </c>
      <c r="J53" s="349">
        <v>1960</v>
      </c>
      <c r="K53" s="349">
        <v>1362</v>
      </c>
      <c r="L53" s="349">
        <v>-61</v>
      </c>
      <c r="M53" s="350">
        <v>-1981</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2P0mFNR94V34F6mkln/53tsZvzlZ/1A4tJTwvrf6ZvXX1/mbh5JQKf45dUme/TB7OrWaqKzFTiFm8+cGi5K/Yw==" saltValue="1ykkmiBVy3HT9qmvYVP9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BE36" sqref="BE36:BF3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552</v>
      </c>
      <c r="G54" s="117" t="s">
        <v>553</v>
      </c>
      <c r="H54" s="118" t="s">
        <v>554</v>
      </c>
    </row>
    <row r="55" spans="2:8" ht="52.5" customHeight="1" x14ac:dyDescent="0.2">
      <c r="B55" s="119"/>
      <c r="C55" s="1224" t="s">
        <v>49</v>
      </c>
      <c r="D55" s="1224"/>
      <c r="E55" s="1225"/>
      <c r="F55" s="120">
        <v>1610</v>
      </c>
      <c r="G55" s="120">
        <v>1813</v>
      </c>
      <c r="H55" s="121">
        <v>1966</v>
      </c>
    </row>
    <row r="56" spans="2:8" ht="52.5" customHeight="1" x14ac:dyDescent="0.2">
      <c r="B56" s="122"/>
      <c r="C56" s="1226" t="s">
        <v>50</v>
      </c>
      <c r="D56" s="1226"/>
      <c r="E56" s="1227"/>
      <c r="F56" s="123">
        <v>150</v>
      </c>
      <c r="G56" s="123">
        <v>528</v>
      </c>
      <c r="H56" s="124">
        <v>528</v>
      </c>
    </row>
    <row r="57" spans="2:8" ht="53.25" customHeight="1" x14ac:dyDescent="0.2">
      <c r="B57" s="122"/>
      <c r="C57" s="1228" t="s">
        <v>51</v>
      </c>
      <c r="D57" s="1228"/>
      <c r="E57" s="1229"/>
      <c r="F57" s="125">
        <v>4123</v>
      </c>
      <c r="G57" s="125">
        <v>4517</v>
      </c>
      <c r="H57" s="126">
        <v>5669</v>
      </c>
    </row>
    <row r="58" spans="2:8" ht="45.75" customHeight="1" x14ac:dyDescent="0.2">
      <c r="B58" s="127"/>
      <c r="C58" s="1216" t="s">
        <v>583</v>
      </c>
      <c r="D58" s="1217"/>
      <c r="E58" s="1218"/>
      <c r="F58" s="128">
        <v>1642</v>
      </c>
      <c r="G58" s="128">
        <v>1642</v>
      </c>
      <c r="H58" s="129">
        <v>1642</v>
      </c>
    </row>
    <row r="59" spans="2:8" ht="45.75" customHeight="1" x14ac:dyDescent="0.2">
      <c r="B59" s="127"/>
      <c r="C59" s="1216" t="s">
        <v>584</v>
      </c>
      <c r="D59" s="1217"/>
      <c r="E59" s="1218"/>
      <c r="F59" s="128">
        <v>1188</v>
      </c>
      <c r="G59" s="128">
        <v>1590</v>
      </c>
      <c r="H59" s="129">
        <v>2243</v>
      </c>
    </row>
    <row r="60" spans="2:8" ht="45.75" customHeight="1" x14ac:dyDescent="0.2">
      <c r="B60" s="127"/>
      <c r="C60" s="1216" t="s">
        <v>585</v>
      </c>
      <c r="D60" s="1217"/>
      <c r="E60" s="1218"/>
      <c r="F60" s="128">
        <v>915</v>
      </c>
      <c r="G60" s="128">
        <v>915</v>
      </c>
      <c r="H60" s="129">
        <v>915</v>
      </c>
    </row>
    <row r="61" spans="2:8" ht="45.75" customHeight="1" x14ac:dyDescent="0.2">
      <c r="B61" s="127"/>
      <c r="C61" s="1216" t="s">
        <v>586</v>
      </c>
      <c r="D61" s="1217"/>
      <c r="E61" s="1218"/>
      <c r="F61" s="128">
        <v>0</v>
      </c>
      <c r="G61" s="128">
        <v>0</v>
      </c>
      <c r="H61" s="129">
        <v>500</v>
      </c>
    </row>
    <row r="62" spans="2:8" ht="45.75" customHeight="1" thickBot="1" x14ac:dyDescent="0.25">
      <c r="B62" s="130"/>
      <c r="C62" s="1219" t="s">
        <v>587</v>
      </c>
      <c r="D62" s="1220"/>
      <c r="E62" s="1221"/>
      <c r="F62" s="131">
        <v>161</v>
      </c>
      <c r="G62" s="131">
        <v>155</v>
      </c>
      <c r="H62" s="132">
        <v>155</v>
      </c>
    </row>
    <row r="63" spans="2:8" ht="52.5" customHeight="1" thickBot="1" x14ac:dyDescent="0.25">
      <c r="B63" s="133"/>
      <c r="C63" s="1222" t="s">
        <v>52</v>
      </c>
      <c r="D63" s="1222"/>
      <c r="E63" s="1223"/>
      <c r="F63" s="134">
        <v>5883</v>
      </c>
      <c r="G63" s="134">
        <v>6858</v>
      </c>
      <c r="H63" s="135">
        <v>8162</v>
      </c>
    </row>
    <row r="64" spans="2:8" ht="13" x14ac:dyDescent="0.2"/>
  </sheetData>
  <sheetProtection algorithmName="SHA-512" hashValue="urIKDxTee/j7SChny7d13OJOmTPnQ/ORULcCkXC248np7FSF9p9tN4dYF57vc58c9guusheK3Ahs0YJovYA+9g==" saltValue="c6rYeJHG8unWJA3l1d+k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37AE-84DB-4B11-B0A8-15EA03BAF5C8}">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588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589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2" t="s">
        <v>590</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ht="13" x14ac:dyDescent="0.2">
      <c r="B44" s="259"/>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ht="13" x14ac:dyDescent="0.2">
      <c r="B45" s="259"/>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ht="13" x14ac:dyDescent="0.2">
      <c r="B46" s="259"/>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ht="13" x14ac:dyDescent="0.2">
      <c r="B47" s="259"/>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591</v>
      </c>
    </row>
    <row r="50" spans="1:109" ht="13" x14ac:dyDescent="0.2">
      <c r="B50" s="259"/>
      <c r="G50" s="1236"/>
      <c r="H50" s="1236"/>
      <c r="I50" s="1236"/>
      <c r="J50" s="1236"/>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35" t="s">
        <v>550</v>
      </c>
      <c r="BQ50" s="1235"/>
      <c r="BR50" s="1235"/>
      <c r="BS50" s="1235"/>
      <c r="BT50" s="1235"/>
      <c r="BU50" s="1235"/>
      <c r="BV50" s="1235"/>
      <c r="BW50" s="1235"/>
      <c r="BX50" s="1235" t="s">
        <v>551</v>
      </c>
      <c r="BY50" s="1235"/>
      <c r="BZ50" s="1235"/>
      <c r="CA50" s="1235"/>
      <c r="CB50" s="1235"/>
      <c r="CC50" s="1235"/>
      <c r="CD50" s="1235"/>
      <c r="CE50" s="1235"/>
      <c r="CF50" s="1235" t="s">
        <v>552</v>
      </c>
      <c r="CG50" s="1235"/>
      <c r="CH50" s="1235"/>
      <c r="CI50" s="1235"/>
      <c r="CJ50" s="1235"/>
      <c r="CK50" s="1235"/>
      <c r="CL50" s="1235"/>
      <c r="CM50" s="1235"/>
      <c r="CN50" s="1235" t="s">
        <v>553</v>
      </c>
      <c r="CO50" s="1235"/>
      <c r="CP50" s="1235"/>
      <c r="CQ50" s="1235"/>
      <c r="CR50" s="1235"/>
      <c r="CS50" s="1235"/>
      <c r="CT50" s="1235"/>
      <c r="CU50" s="1235"/>
      <c r="CV50" s="1235" t="s">
        <v>554</v>
      </c>
      <c r="CW50" s="1235"/>
      <c r="CX50" s="1235"/>
      <c r="CY50" s="1235"/>
      <c r="CZ50" s="1235"/>
      <c r="DA50" s="1235"/>
      <c r="DB50" s="1235"/>
      <c r="DC50" s="1235"/>
    </row>
    <row r="51" spans="1:109" ht="13.5" customHeight="1" x14ac:dyDescent="0.2">
      <c r="B51" s="259"/>
      <c r="G51" s="1238"/>
      <c r="H51" s="1238"/>
      <c r="I51" s="1251"/>
      <c r="J51" s="1251"/>
      <c r="K51" s="1237"/>
      <c r="L51" s="1237"/>
      <c r="M51" s="1237"/>
      <c r="N51" s="1237"/>
      <c r="AM51" s="359"/>
      <c r="AN51" s="1233" t="s">
        <v>592</v>
      </c>
      <c r="AO51" s="1233"/>
      <c r="AP51" s="1233"/>
      <c r="AQ51" s="1233"/>
      <c r="AR51" s="1233"/>
      <c r="AS51" s="1233"/>
      <c r="AT51" s="1233"/>
      <c r="AU51" s="1233"/>
      <c r="AV51" s="1233"/>
      <c r="AW51" s="1233"/>
      <c r="AX51" s="1233"/>
      <c r="AY51" s="1233"/>
      <c r="AZ51" s="1233"/>
      <c r="BA51" s="1233"/>
      <c r="BB51" s="1233" t="s">
        <v>593</v>
      </c>
      <c r="BC51" s="1233"/>
      <c r="BD51" s="1233"/>
      <c r="BE51" s="1233"/>
      <c r="BF51" s="1233"/>
      <c r="BG51" s="1233"/>
      <c r="BH51" s="1233"/>
      <c r="BI51" s="1233"/>
      <c r="BJ51" s="1233"/>
      <c r="BK51" s="1233"/>
      <c r="BL51" s="1233"/>
      <c r="BM51" s="1233"/>
      <c r="BN51" s="1233"/>
      <c r="BO51" s="1233"/>
      <c r="BP51" s="1230">
        <v>17.3</v>
      </c>
      <c r="BQ51" s="1230"/>
      <c r="BR51" s="1230"/>
      <c r="BS51" s="1230"/>
      <c r="BT51" s="1230"/>
      <c r="BU51" s="1230"/>
      <c r="BV51" s="1230"/>
      <c r="BW51" s="1230"/>
      <c r="BX51" s="1230">
        <v>13.6</v>
      </c>
      <c r="BY51" s="1230"/>
      <c r="BZ51" s="1230"/>
      <c r="CA51" s="1230"/>
      <c r="CB51" s="1230"/>
      <c r="CC51" s="1230"/>
      <c r="CD51" s="1230"/>
      <c r="CE51" s="1230"/>
      <c r="CF51" s="1230">
        <v>9.1999999999999993</v>
      </c>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 x14ac:dyDescent="0.2">
      <c r="B52" s="259"/>
      <c r="G52" s="1238"/>
      <c r="H52" s="1238"/>
      <c r="I52" s="1251"/>
      <c r="J52" s="1251"/>
      <c r="K52" s="1237"/>
      <c r="L52" s="1237"/>
      <c r="M52" s="1237"/>
      <c r="N52" s="1237"/>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9"/>
      <c r="G53" s="1238"/>
      <c r="H53" s="1238"/>
      <c r="I53" s="1236"/>
      <c r="J53" s="1236"/>
      <c r="K53" s="1237"/>
      <c r="L53" s="1237"/>
      <c r="M53" s="1237"/>
      <c r="N53" s="1237"/>
      <c r="AM53" s="359"/>
      <c r="AN53" s="1233"/>
      <c r="AO53" s="1233"/>
      <c r="AP53" s="1233"/>
      <c r="AQ53" s="1233"/>
      <c r="AR53" s="1233"/>
      <c r="AS53" s="1233"/>
      <c r="AT53" s="1233"/>
      <c r="AU53" s="1233"/>
      <c r="AV53" s="1233"/>
      <c r="AW53" s="1233"/>
      <c r="AX53" s="1233"/>
      <c r="AY53" s="1233"/>
      <c r="AZ53" s="1233"/>
      <c r="BA53" s="1233"/>
      <c r="BB53" s="1233" t="s">
        <v>594</v>
      </c>
      <c r="BC53" s="1233"/>
      <c r="BD53" s="1233"/>
      <c r="BE53" s="1233"/>
      <c r="BF53" s="1233"/>
      <c r="BG53" s="1233"/>
      <c r="BH53" s="1233"/>
      <c r="BI53" s="1233"/>
      <c r="BJ53" s="1233"/>
      <c r="BK53" s="1233"/>
      <c r="BL53" s="1233"/>
      <c r="BM53" s="1233"/>
      <c r="BN53" s="1233"/>
      <c r="BO53" s="1233"/>
      <c r="BP53" s="1230">
        <v>66.3</v>
      </c>
      <c r="BQ53" s="1230"/>
      <c r="BR53" s="1230"/>
      <c r="BS53" s="1230"/>
      <c r="BT53" s="1230"/>
      <c r="BU53" s="1230"/>
      <c r="BV53" s="1230"/>
      <c r="BW53" s="1230"/>
      <c r="BX53" s="1230">
        <v>67.599999999999994</v>
      </c>
      <c r="BY53" s="1230"/>
      <c r="BZ53" s="1230"/>
      <c r="CA53" s="1230"/>
      <c r="CB53" s="1230"/>
      <c r="CC53" s="1230"/>
      <c r="CD53" s="1230"/>
      <c r="CE53" s="1230"/>
      <c r="CF53" s="1230">
        <v>68.7</v>
      </c>
      <c r="CG53" s="1230"/>
      <c r="CH53" s="1230"/>
      <c r="CI53" s="1230"/>
      <c r="CJ53" s="1230"/>
      <c r="CK53" s="1230"/>
      <c r="CL53" s="1230"/>
      <c r="CM53" s="1230"/>
      <c r="CN53" s="1230">
        <v>70.400000000000006</v>
      </c>
      <c r="CO53" s="1230"/>
      <c r="CP53" s="1230"/>
      <c r="CQ53" s="1230"/>
      <c r="CR53" s="1230"/>
      <c r="CS53" s="1230"/>
      <c r="CT53" s="1230"/>
      <c r="CU53" s="1230"/>
      <c r="CV53" s="1230">
        <v>70.900000000000006</v>
      </c>
      <c r="CW53" s="1230"/>
      <c r="CX53" s="1230"/>
      <c r="CY53" s="1230"/>
      <c r="CZ53" s="1230"/>
      <c r="DA53" s="1230"/>
      <c r="DB53" s="1230"/>
      <c r="DC53" s="1230"/>
    </row>
    <row r="54" spans="1:109" ht="13" x14ac:dyDescent="0.2">
      <c r="A54" s="358"/>
      <c r="B54" s="259"/>
      <c r="G54" s="1238"/>
      <c r="H54" s="1238"/>
      <c r="I54" s="1236"/>
      <c r="J54" s="1236"/>
      <c r="K54" s="1237"/>
      <c r="L54" s="1237"/>
      <c r="M54" s="1237"/>
      <c r="N54" s="1237"/>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9"/>
      <c r="G55" s="1236"/>
      <c r="H55" s="1236"/>
      <c r="I55" s="1236"/>
      <c r="J55" s="1236"/>
      <c r="K55" s="1237"/>
      <c r="L55" s="1237"/>
      <c r="M55" s="1237"/>
      <c r="N55" s="1237"/>
      <c r="AN55" s="1235" t="s">
        <v>595</v>
      </c>
      <c r="AO55" s="1235"/>
      <c r="AP55" s="1235"/>
      <c r="AQ55" s="1235"/>
      <c r="AR55" s="1235"/>
      <c r="AS55" s="1235"/>
      <c r="AT55" s="1235"/>
      <c r="AU55" s="1235"/>
      <c r="AV55" s="1235"/>
      <c r="AW55" s="1235"/>
      <c r="AX55" s="1235"/>
      <c r="AY55" s="1235"/>
      <c r="AZ55" s="1235"/>
      <c r="BA55" s="1235"/>
      <c r="BB55" s="1233" t="s">
        <v>593</v>
      </c>
      <c r="BC55" s="1233"/>
      <c r="BD55" s="1233"/>
      <c r="BE55" s="1233"/>
      <c r="BF55" s="1233"/>
      <c r="BG55" s="1233"/>
      <c r="BH55" s="1233"/>
      <c r="BI55" s="1233"/>
      <c r="BJ55" s="1233"/>
      <c r="BK55" s="1233"/>
      <c r="BL55" s="1233"/>
      <c r="BM55" s="1233"/>
      <c r="BN55" s="1233"/>
      <c r="BO55" s="1233"/>
      <c r="BP55" s="1230">
        <v>25.3</v>
      </c>
      <c r="BQ55" s="1230"/>
      <c r="BR55" s="1230"/>
      <c r="BS55" s="1230"/>
      <c r="BT55" s="1230"/>
      <c r="BU55" s="1230"/>
      <c r="BV55" s="1230"/>
      <c r="BW55" s="1230"/>
      <c r="BX55" s="1230">
        <v>25.5</v>
      </c>
      <c r="BY55" s="1230"/>
      <c r="BZ55" s="1230"/>
      <c r="CA55" s="1230"/>
      <c r="CB55" s="1230"/>
      <c r="CC55" s="1230"/>
      <c r="CD55" s="1230"/>
      <c r="CE55" s="1230"/>
      <c r="CF55" s="1230">
        <v>25.1</v>
      </c>
      <c r="CG55" s="1230"/>
      <c r="CH55" s="1230"/>
      <c r="CI55" s="1230"/>
      <c r="CJ55" s="1230"/>
      <c r="CK55" s="1230"/>
      <c r="CL55" s="1230"/>
      <c r="CM55" s="1230"/>
      <c r="CN55" s="1230">
        <v>18</v>
      </c>
      <c r="CO55" s="1230"/>
      <c r="CP55" s="1230"/>
      <c r="CQ55" s="1230"/>
      <c r="CR55" s="1230"/>
      <c r="CS55" s="1230"/>
      <c r="CT55" s="1230"/>
      <c r="CU55" s="1230"/>
      <c r="CV55" s="1230">
        <v>12.7</v>
      </c>
      <c r="CW55" s="1230"/>
      <c r="CX55" s="1230"/>
      <c r="CY55" s="1230"/>
      <c r="CZ55" s="1230"/>
      <c r="DA55" s="1230"/>
      <c r="DB55" s="1230"/>
      <c r="DC55" s="1230"/>
    </row>
    <row r="56" spans="1:109" ht="13" x14ac:dyDescent="0.2">
      <c r="A56" s="358"/>
      <c r="B56" s="259"/>
      <c r="G56" s="1236"/>
      <c r="H56" s="1236"/>
      <c r="I56" s="1236"/>
      <c r="J56" s="1236"/>
      <c r="K56" s="1237"/>
      <c r="L56" s="1237"/>
      <c r="M56" s="1237"/>
      <c r="N56" s="1237"/>
      <c r="AN56" s="1235"/>
      <c r="AO56" s="1235"/>
      <c r="AP56" s="1235"/>
      <c r="AQ56" s="1235"/>
      <c r="AR56" s="1235"/>
      <c r="AS56" s="1235"/>
      <c r="AT56" s="1235"/>
      <c r="AU56" s="1235"/>
      <c r="AV56" s="1235"/>
      <c r="AW56" s="1235"/>
      <c r="AX56" s="1235"/>
      <c r="AY56" s="1235"/>
      <c r="AZ56" s="1235"/>
      <c r="BA56" s="1235"/>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36"/>
      <c r="H57" s="1236"/>
      <c r="I57" s="1231"/>
      <c r="J57" s="1231"/>
      <c r="K57" s="1237"/>
      <c r="L57" s="1237"/>
      <c r="M57" s="1237"/>
      <c r="N57" s="1237"/>
      <c r="AM57" s="255"/>
      <c r="AN57" s="1235"/>
      <c r="AO57" s="1235"/>
      <c r="AP57" s="1235"/>
      <c r="AQ57" s="1235"/>
      <c r="AR57" s="1235"/>
      <c r="AS57" s="1235"/>
      <c r="AT57" s="1235"/>
      <c r="AU57" s="1235"/>
      <c r="AV57" s="1235"/>
      <c r="AW57" s="1235"/>
      <c r="AX57" s="1235"/>
      <c r="AY57" s="1235"/>
      <c r="AZ57" s="1235"/>
      <c r="BA57" s="1235"/>
      <c r="BB57" s="1233" t="s">
        <v>594</v>
      </c>
      <c r="BC57" s="1233"/>
      <c r="BD57" s="1233"/>
      <c r="BE57" s="1233"/>
      <c r="BF57" s="1233"/>
      <c r="BG57" s="1233"/>
      <c r="BH57" s="1233"/>
      <c r="BI57" s="1233"/>
      <c r="BJ57" s="1233"/>
      <c r="BK57" s="1233"/>
      <c r="BL57" s="1233"/>
      <c r="BM57" s="1233"/>
      <c r="BN57" s="1233"/>
      <c r="BO57" s="1233"/>
      <c r="BP57" s="1230">
        <v>59.7</v>
      </c>
      <c r="BQ57" s="1230"/>
      <c r="BR57" s="1230"/>
      <c r="BS57" s="1230"/>
      <c r="BT57" s="1230"/>
      <c r="BU57" s="1230"/>
      <c r="BV57" s="1230"/>
      <c r="BW57" s="1230"/>
      <c r="BX57" s="1230">
        <v>60.9</v>
      </c>
      <c r="BY57" s="1230"/>
      <c r="BZ57" s="1230"/>
      <c r="CA57" s="1230"/>
      <c r="CB57" s="1230"/>
      <c r="CC57" s="1230"/>
      <c r="CD57" s="1230"/>
      <c r="CE57" s="1230"/>
      <c r="CF57" s="1230">
        <v>61</v>
      </c>
      <c r="CG57" s="1230"/>
      <c r="CH57" s="1230"/>
      <c r="CI57" s="1230"/>
      <c r="CJ57" s="1230"/>
      <c r="CK57" s="1230"/>
      <c r="CL57" s="1230"/>
      <c r="CM57" s="1230"/>
      <c r="CN57" s="1230">
        <v>62.1</v>
      </c>
      <c r="CO57" s="1230"/>
      <c r="CP57" s="1230"/>
      <c r="CQ57" s="1230"/>
      <c r="CR57" s="1230"/>
      <c r="CS57" s="1230"/>
      <c r="CT57" s="1230"/>
      <c r="CU57" s="1230"/>
      <c r="CV57" s="1230">
        <v>63.1</v>
      </c>
      <c r="CW57" s="1230"/>
      <c r="CX57" s="1230"/>
      <c r="CY57" s="1230"/>
      <c r="CZ57" s="1230"/>
      <c r="DA57" s="1230"/>
      <c r="DB57" s="1230"/>
      <c r="DC57" s="1230"/>
      <c r="DD57" s="363"/>
      <c r="DE57" s="362"/>
    </row>
    <row r="58" spans="1:109" s="358" customFormat="1" ht="13" x14ac:dyDescent="0.2">
      <c r="A58" s="255"/>
      <c r="B58" s="362"/>
      <c r="G58" s="1236"/>
      <c r="H58" s="1236"/>
      <c r="I58" s="1231"/>
      <c r="J58" s="1231"/>
      <c r="K58" s="1237"/>
      <c r="L58" s="1237"/>
      <c r="M58" s="1237"/>
      <c r="N58" s="1237"/>
      <c r="AM58" s="255"/>
      <c r="AN58" s="1235"/>
      <c r="AO58" s="1235"/>
      <c r="AP58" s="1235"/>
      <c r="AQ58" s="1235"/>
      <c r="AR58" s="1235"/>
      <c r="AS58" s="1235"/>
      <c r="AT58" s="1235"/>
      <c r="AU58" s="1235"/>
      <c r="AV58" s="1235"/>
      <c r="AW58" s="1235"/>
      <c r="AX58" s="1235"/>
      <c r="AY58" s="1235"/>
      <c r="AZ58" s="1235"/>
      <c r="BA58" s="1235"/>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596</v>
      </c>
    </row>
    <row r="64" spans="1:109" ht="13" x14ac:dyDescent="0.2">
      <c r="B64" s="259"/>
      <c r="G64" s="357"/>
      <c r="I64" s="369"/>
      <c r="J64" s="369"/>
      <c r="K64" s="369"/>
      <c r="L64" s="369"/>
      <c r="M64" s="369"/>
      <c r="N64" s="370"/>
      <c r="AM64" s="357"/>
      <c r="AN64" s="357" t="s">
        <v>589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2" t="s">
        <v>597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 x14ac:dyDescent="0.2">
      <c r="B66" s="259"/>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 x14ac:dyDescent="0.2">
      <c r="B67" s="259"/>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 x14ac:dyDescent="0.2">
      <c r="B68" s="259"/>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 x14ac:dyDescent="0.2">
      <c r="B69" s="259"/>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591</v>
      </c>
    </row>
    <row r="72" spans="2:107" ht="13" x14ac:dyDescent="0.2">
      <c r="B72" s="259"/>
      <c r="G72" s="1236"/>
      <c r="H72" s="1236"/>
      <c r="I72" s="1236"/>
      <c r="J72" s="1236"/>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35" t="s">
        <v>550</v>
      </c>
      <c r="BQ72" s="1235"/>
      <c r="BR72" s="1235"/>
      <c r="BS72" s="1235"/>
      <c r="BT72" s="1235"/>
      <c r="BU72" s="1235"/>
      <c r="BV72" s="1235"/>
      <c r="BW72" s="1235"/>
      <c r="BX72" s="1235" t="s">
        <v>551</v>
      </c>
      <c r="BY72" s="1235"/>
      <c r="BZ72" s="1235"/>
      <c r="CA72" s="1235"/>
      <c r="CB72" s="1235"/>
      <c r="CC72" s="1235"/>
      <c r="CD72" s="1235"/>
      <c r="CE72" s="1235"/>
      <c r="CF72" s="1235" t="s">
        <v>552</v>
      </c>
      <c r="CG72" s="1235"/>
      <c r="CH72" s="1235"/>
      <c r="CI72" s="1235"/>
      <c r="CJ72" s="1235"/>
      <c r="CK72" s="1235"/>
      <c r="CL72" s="1235"/>
      <c r="CM72" s="1235"/>
      <c r="CN72" s="1235" t="s">
        <v>553</v>
      </c>
      <c r="CO72" s="1235"/>
      <c r="CP72" s="1235"/>
      <c r="CQ72" s="1235"/>
      <c r="CR72" s="1235"/>
      <c r="CS72" s="1235"/>
      <c r="CT72" s="1235"/>
      <c r="CU72" s="1235"/>
      <c r="CV72" s="1235" t="s">
        <v>554</v>
      </c>
      <c r="CW72" s="1235"/>
      <c r="CX72" s="1235"/>
      <c r="CY72" s="1235"/>
      <c r="CZ72" s="1235"/>
      <c r="DA72" s="1235"/>
      <c r="DB72" s="1235"/>
      <c r="DC72" s="1235"/>
    </row>
    <row r="73" spans="2:107" ht="13" x14ac:dyDescent="0.2">
      <c r="B73" s="259"/>
      <c r="G73" s="1238"/>
      <c r="H73" s="1238"/>
      <c r="I73" s="1238"/>
      <c r="J73" s="1238"/>
      <c r="K73" s="1234"/>
      <c r="L73" s="1234"/>
      <c r="M73" s="1234"/>
      <c r="N73" s="1234"/>
      <c r="AM73" s="359"/>
      <c r="AN73" s="1233" t="s">
        <v>592</v>
      </c>
      <c r="AO73" s="1233"/>
      <c r="AP73" s="1233"/>
      <c r="AQ73" s="1233"/>
      <c r="AR73" s="1233"/>
      <c r="AS73" s="1233"/>
      <c r="AT73" s="1233"/>
      <c r="AU73" s="1233"/>
      <c r="AV73" s="1233"/>
      <c r="AW73" s="1233"/>
      <c r="AX73" s="1233"/>
      <c r="AY73" s="1233"/>
      <c r="AZ73" s="1233"/>
      <c r="BA73" s="1233"/>
      <c r="BB73" s="1233" t="s">
        <v>593</v>
      </c>
      <c r="BC73" s="1233"/>
      <c r="BD73" s="1233"/>
      <c r="BE73" s="1233"/>
      <c r="BF73" s="1233"/>
      <c r="BG73" s="1233"/>
      <c r="BH73" s="1233"/>
      <c r="BI73" s="1233"/>
      <c r="BJ73" s="1233"/>
      <c r="BK73" s="1233"/>
      <c r="BL73" s="1233"/>
      <c r="BM73" s="1233"/>
      <c r="BN73" s="1233"/>
      <c r="BO73" s="1233"/>
      <c r="BP73" s="1230">
        <v>17.3</v>
      </c>
      <c r="BQ73" s="1230"/>
      <c r="BR73" s="1230"/>
      <c r="BS73" s="1230"/>
      <c r="BT73" s="1230"/>
      <c r="BU73" s="1230"/>
      <c r="BV73" s="1230"/>
      <c r="BW73" s="1230"/>
      <c r="BX73" s="1230">
        <v>13.6</v>
      </c>
      <c r="BY73" s="1230"/>
      <c r="BZ73" s="1230"/>
      <c r="CA73" s="1230"/>
      <c r="CB73" s="1230"/>
      <c r="CC73" s="1230"/>
      <c r="CD73" s="1230"/>
      <c r="CE73" s="1230"/>
      <c r="CF73" s="1230">
        <v>9.1999999999999993</v>
      </c>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 x14ac:dyDescent="0.2">
      <c r="B74" s="259"/>
      <c r="G74" s="1238"/>
      <c r="H74" s="1238"/>
      <c r="I74" s="1238"/>
      <c r="J74" s="1238"/>
      <c r="K74" s="1234"/>
      <c r="L74" s="1234"/>
      <c r="M74" s="1234"/>
      <c r="N74" s="1234"/>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38"/>
      <c r="H75" s="1238"/>
      <c r="I75" s="1236"/>
      <c r="J75" s="1236"/>
      <c r="K75" s="1237"/>
      <c r="L75" s="1237"/>
      <c r="M75" s="1237"/>
      <c r="N75" s="1237"/>
      <c r="AM75" s="359"/>
      <c r="AN75" s="1233"/>
      <c r="AO75" s="1233"/>
      <c r="AP75" s="1233"/>
      <c r="AQ75" s="1233"/>
      <c r="AR75" s="1233"/>
      <c r="AS75" s="1233"/>
      <c r="AT75" s="1233"/>
      <c r="AU75" s="1233"/>
      <c r="AV75" s="1233"/>
      <c r="AW75" s="1233"/>
      <c r="AX75" s="1233"/>
      <c r="AY75" s="1233"/>
      <c r="AZ75" s="1233"/>
      <c r="BA75" s="1233"/>
      <c r="BB75" s="1233" t="s">
        <v>598</v>
      </c>
      <c r="BC75" s="1233"/>
      <c r="BD75" s="1233"/>
      <c r="BE75" s="1233"/>
      <c r="BF75" s="1233"/>
      <c r="BG75" s="1233"/>
      <c r="BH75" s="1233"/>
      <c r="BI75" s="1233"/>
      <c r="BJ75" s="1233"/>
      <c r="BK75" s="1233"/>
      <c r="BL75" s="1233"/>
      <c r="BM75" s="1233"/>
      <c r="BN75" s="1233"/>
      <c r="BO75" s="1233"/>
      <c r="BP75" s="1230">
        <v>4.4000000000000004</v>
      </c>
      <c r="BQ75" s="1230"/>
      <c r="BR75" s="1230"/>
      <c r="BS75" s="1230"/>
      <c r="BT75" s="1230"/>
      <c r="BU75" s="1230"/>
      <c r="BV75" s="1230"/>
      <c r="BW75" s="1230"/>
      <c r="BX75" s="1230">
        <v>4.0999999999999996</v>
      </c>
      <c r="BY75" s="1230"/>
      <c r="BZ75" s="1230"/>
      <c r="CA75" s="1230"/>
      <c r="CB75" s="1230"/>
      <c r="CC75" s="1230"/>
      <c r="CD75" s="1230"/>
      <c r="CE75" s="1230"/>
      <c r="CF75" s="1230">
        <v>3.7</v>
      </c>
      <c r="CG75" s="1230"/>
      <c r="CH75" s="1230"/>
      <c r="CI75" s="1230"/>
      <c r="CJ75" s="1230"/>
      <c r="CK75" s="1230"/>
      <c r="CL75" s="1230"/>
      <c r="CM75" s="1230"/>
      <c r="CN75" s="1230">
        <v>3.2</v>
      </c>
      <c r="CO75" s="1230"/>
      <c r="CP75" s="1230"/>
      <c r="CQ75" s="1230"/>
      <c r="CR75" s="1230"/>
      <c r="CS75" s="1230"/>
      <c r="CT75" s="1230"/>
      <c r="CU75" s="1230"/>
      <c r="CV75" s="1230">
        <v>2.7</v>
      </c>
      <c r="CW75" s="1230"/>
      <c r="CX75" s="1230"/>
      <c r="CY75" s="1230"/>
      <c r="CZ75" s="1230"/>
      <c r="DA75" s="1230"/>
      <c r="DB75" s="1230"/>
      <c r="DC75" s="1230"/>
    </row>
    <row r="76" spans="2:107" ht="13" x14ac:dyDescent="0.2">
      <c r="B76" s="259"/>
      <c r="G76" s="1238"/>
      <c r="H76" s="1238"/>
      <c r="I76" s="1236"/>
      <c r="J76" s="1236"/>
      <c r="K76" s="1237"/>
      <c r="L76" s="1237"/>
      <c r="M76" s="1237"/>
      <c r="N76" s="1237"/>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36"/>
      <c r="H77" s="1236"/>
      <c r="I77" s="1236"/>
      <c r="J77" s="1236"/>
      <c r="K77" s="1234"/>
      <c r="L77" s="1234"/>
      <c r="M77" s="1234"/>
      <c r="N77" s="1234"/>
      <c r="AN77" s="1235" t="s">
        <v>595</v>
      </c>
      <c r="AO77" s="1235"/>
      <c r="AP77" s="1235"/>
      <c r="AQ77" s="1235"/>
      <c r="AR77" s="1235"/>
      <c r="AS77" s="1235"/>
      <c r="AT77" s="1235"/>
      <c r="AU77" s="1235"/>
      <c r="AV77" s="1235"/>
      <c r="AW77" s="1235"/>
      <c r="AX77" s="1235"/>
      <c r="AY77" s="1235"/>
      <c r="AZ77" s="1235"/>
      <c r="BA77" s="1235"/>
      <c r="BB77" s="1233" t="s">
        <v>593</v>
      </c>
      <c r="BC77" s="1233"/>
      <c r="BD77" s="1233"/>
      <c r="BE77" s="1233"/>
      <c r="BF77" s="1233"/>
      <c r="BG77" s="1233"/>
      <c r="BH77" s="1233"/>
      <c r="BI77" s="1233"/>
      <c r="BJ77" s="1233"/>
      <c r="BK77" s="1233"/>
      <c r="BL77" s="1233"/>
      <c r="BM77" s="1233"/>
      <c r="BN77" s="1233"/>
      <c r="BO77" s="1233"/>
      <c r="BP77" s="1230">
        <v>25.3</v>
      </c>
      <c r="BQ77" s="1230"/>
      <c r="BR77" s="1230"/>
      <c r="BS77" s="1230"/>
      <c r="BT77" s="1230"/>
      <c r="BU77" s="1230"/>
      <c r="BV77" s="1230"/>
      <c r="BW77" s="1230"/>
      <c r="BX77" s="1230">
        <v>25.5</v>
      </c>
      <c r="BY77" s="1230"/>
      <c r="BZ77" s="1230"/>
      <c r="CA77" s="1230"/>
      <c r="CB77" s="1230"/>
      <c r="CC77" s="1230"/>
      <c r="CD77" s="1230"/>
      <c r="CE77" s="1230"/>
      <c r="CF77" s="1230">
        <v>25.1</v>
      </c>
      <c r="CG77" s="1230"/>
      <c r="CH77" s="1230"/>
      <c r="CI77" s="1230"/>
      <c r="CJ77" s="1230"/>
      <c r="CK77" s="1230"/>
      <c r="CL77" s="1230"/>
      <c r="CM77" s="1230"/>
      <c r="CN77" s="1230">
        <v>18</v>
      </c>
      <c r="CO77" s="1230"/>
      <c r="CP77" s="1230"/>
      <c r="CQ77" s="1230"/>
      <c r="CR77" s="1230"/>
      <c r="CS77" s="1230"/>
      <c r="CT77" s="1230"/>
      <c r="CU77" s="1230"/>
      <c r="CV77" s="1230">
        <v>12.7</v>
      </c>
      <c r="CW77" s="1230"/>
      <c r="CX77" s="1230"/>
      <c r="CY77" s="1230"/>
      <c r="CZ77" s="1230"/>
      <c r="DA77" s="1230"/>
      <c r="DB77" s="1230"/>
      <c r="DC77" s="1230"/>
    </row>
    <row r="78" spans="2:107" ht="13" x14ac:dyDescent="0.2">
      <c r="B78" s="259"/>
      <c r="G78" s="1236"/>
      <c r="H78" s="1236"/>
      <c r="I78" s="1236"/>
      <c r="J78" s="1236"/>
      <c r="K78" s="1234"/>
      <c r="L78" s="1234"/>
      <c r="M78" s="1234"/>
      <c r="N78" s="1234"/>
      <c r="AN78" s="1235"/>
      <c r="AO78" s="1235"/>
      <c r="AP78" s="1235"/>
      <c r="AQ78" s="1235"/>
      <c r="AR78" s="1235"/>
      <c r="AS78" s="1235"/>
      <c r="AT78" s="1235"/>
      <c r="AU78" s="1235"/>
      <c r="AV78" s="1235"/>
      <c r="AW78" s="1235"/>
      <c r="AX78" s="1235"/>
      <c r="AY78" s="1235"/>
      <c r="AZ78" s="1235"/>
      <c r="BA78" s="1235"/>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36"/>
      <c r="H79" s="1236"/>
      <c r="I79" s="1231"/>
      <c r="J79" s="1231"/>
      <c r="K79" s="1232"/>
      <c r="L79" s="1232"/>
      <c r="M79" s="1232"/>
      <c r="N79" s="1232"/>
      <c r="AN79" s="1235"/>
      <c r="AO79" s="1235"/>
      <c r="AP79" s="1235"/>
      <c r="AQ79" s="1235"/>
      <c r="AR79" s="1235"/>
      <c r="AS79" s="1235"/>
      <c r="AT79" s="1235"/>
      <c r="AU79" s="1235"/>
      <c r="AV79" s="1235"/>
      <c r="AW79" s="1235"/>
      <c r="AX79" s="1235"/>
      <c r="AY79" s="1235"/>
      <c r="AZ79" s="1235"/>
      <c r="BA79" s="1235"/>
      <c r="BB79" s="1233" t="s">
        <v>598</v>
      </c>
      <c r="BC79" s="1233"/>
      <c r="BD79" s="1233"/>
      <c r="BE79" s="1233"/>
      <c r="BF79" s="1233"/>
      <c r="BG79" s="1233"/>
      <c r="BH79" s="1233"/>
      <c r="BI79" s="1233"/>
      <c r="BJ79" s="1233"/>
      <c r="BK79" s="1233"/>
      <c r="BL79" s="1233"/>
      <c r="BM79" s="1233"/>
      <c r="BN79" s="1233"/>
      <c r="BO79" s="1233"/>
      <c r="BP79" s="1230">
        <v>6.9</v>
      </c>
      <c r="BQ79" s="1230"/>
      <c r="BR79" s="1230"/>
      <c r="BS79" s="1230"/>
      <c r="BT79" s="1230"/>
      <c r="BU79" s="1230"/>
      <c r="BV79" s="1230"/>
      <c r="BW79" s="1230"/>
      <c r="BX79" s="1230">
        <v>6.6</v>
      </c>
      <c r="BY79" s="1230"/>
      <c r="BZ79" s="1230"/>
      <c r="CA79" s="1230"/>
      <c r="CB79" s="1230"/>
      <c r="CC79" s="1230"/>
      <c r="CD79" s="1230"/>
      <c r="CE79" s="1230"/>
      <c r="CF79" s="1230">
        <v>6.4</v>
      </c>
      <c r="CG79" s="1230"/>
      <c r="CH79" s="1230"/>
      <c r="CI79" s="1230"/>
      <c r="CJ79" s="1230"/>
      <c r="CK79" s="1230"/>
      <c r="CL79" s="1230"/>
      <c r="CM79" s="1230"/>
      <c r="CN79" s="1230">
        <v>6.6</v>
      </c>
      <c r="CO79" s="1230"/>
      <c r="CP79" s="1230"/>
      <c r="CQ79" s="1230"/>
      <c r="CR79" s="1230"/>
      <c r="CS79" s="1230"/>
      <c r="CT79" s="1230"/>
      <c r="CU79" s="1230"/>
      <c r="CV79" s="1230">
        <v>6.6</v>
      </c>
      <c r="CW79" s="1230"/>
      <c r="CX79" s="1230"/>
      <c r="CY79" s="1230"/>
      <c r="CZ79" s="1230"/>
      <c r="DA79" s="1230"/>
      <c r="DB79" s="1230"/>
      <c r="DC79" s="1230"/>
    </row>
    <row r="80" spans="2:107" ht="13" x14ac:dyDescent="0.2">
      <c r="B80" s="259"/>
      <c r="G80" s="1236"/>
      <c r="H80" s="1236"/>
      <c r="I80" s="1231"/>
      <c r="J80" s="1231"/>
      <c r="K80" s="1232"/>
      <c r="L80" s="1232"/>
      <c r="M80" s="1232"/>
      <c r="N80" s="1232"/>
      <c r="AN80" s="1235"/>
      <c r="AO80" s="1235"/>
      <c r="AP80" s="1235"/>
      <c r="AQ80" s="1235"/>
      <c r="AR80" s="1235"/>
      <c r="AS80" s="1235"/>
      <c r="AT80" s="1235"/>
      <c r="AU80" s="1235"/>
      <c r="AV80" s="1235"/>
      <c r="AW80" s="1235"/>
      <c r="AX80" s="1235"/>
      <c r="AY80" s="1235"/>
      <c r="AZ80" s="1235"/>
      <c r="BA80" s="1235"/>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3n11uyXZqPIG7J4RhQtl4miyEKMXDa9uO9HmDHATJmo/hzr7yWm9Rb73S/wnSlOfOI4pTDh6aFY4f8NLyOWzFw==" saltValue="LrlLnoPp9MIxeeFLzezN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4D70-378F-461B-AD80-BAB17E9F022F}">
  <sheetPr>
    <pageSetUpPr fitToPage="1"/>
  </sheetPr>
  <dimension ref="A1:DR125"/>
  <sheetViews>
    <sheetView showGridLines="0" topLeftCell="A95" zoomScale="70" zoomScaleNormal="70" zoomScaleSheetLayoutView="70" workbookViewId="0">
      <selection activeCell="AN65" sqref="AN65:DC6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sVDqPnx0WrGQQAxK//zSNez/pzAkD2BzmiU2S69aEpgUoGX+9Epvp9AUJq8Uu28Xjs3FXTJ1C935ObTZj1/1Jw==" saltValue="+GmGxE+MxGMKfRHi/6tB0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D285-137B-4CFD-96EB-55666E3CD799}">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497</v>
      </c>
    </row>
  </sheetData>
  <sheetProtection algorithmName="SHA-512" hashValue="Pph8qFTIIyd8/vWk+XjuUvUeZTraPIxmf8ozKtrT9adyVa4AK0WFMTdnM4okCQbRYTdFxSkwm2k2DbwdpAmpCQ==" saltValue="xFMkj1m7Z+zruVowH/7/G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53</v>
      </c>
      <c r="E2" s="147"/>
      <c r="F2" s="148" t="s">
        <v>547</v>
      </c>
      <c r="G2" s="149"/>
      <c r="H2" s="150"/>
    </row>
    <row r="3" spans="1:8" x14ac:dyDescent="0.2">
      <c r="A3" s="146" t="s">
        <v>540</v>
      </c>
      <c r="B3" s="151"/>
      <c r="C3" s="152"/>
      <c r="D3" s="153">
        <v>27801</v>
      </c>
      <c r="E3" s="154"/>
      <c r="F3" s="155">
        <v>54684</v>
      </c>
      <c r="G3" s="156"/>
      <c r="H3" s="157"/>
    </row>
    <row r="4" spans="1:8" x14ac:dyDescent="0.2">
      <c r="A4" s="158"/>
      <c r="B4" s="159"/>
      <c r="C4" s="160"/>
      <c r="D4" s="161">
        <v>21007</v>
      </c>
      <c r="E4" s="162"/>
      <c r="F4" s="163">
        <v>32829</v>
      </c>
      <c r="G4" s="164"/>
      <c r="H4" s="165"/>
    </row>
    <row r="5" spans="1:8" x14ac:dyDescent="0.2">
      <c r="A5" s="146" t="s">
        <v>542</v>
      </c>
      <c r="B5" s="151"/>
      <c r="C5" s="152"/>
      <c r="D5" s="153">
        <v>27243</v>
      </c>
      <c r="E5" s="154"/>
      <c r="F5" s="155">
        <v>62383</v>
      </c>
      <c r="G5" s="156"/>
      <c r="H5" s="157"/>
    </row>
    <row r="6" spans="1:8" x14ac:dyDescent="0.2">
      <c r="A6" s="158"/>
      <c r="B6" s="159"/>
      <c r="C6" s="160"/>
      <c r="D6" s="161">
        <v>19906</v>
      </c>
      <c r="E6" s="162"/>
      <c r="F6" s="163">
        <v>35325</v>
      </c>
      <c r="G6" s="164"/>
      <c r="H6" s="165"/>
    </row>
    <row r="7" spans="1:8" x14ac:dyDescent="0.2">
      <c r="A7" s="146" t="s">
        <v>543</v>
      </c>
      <c r="B7" s="151"/>
      <c r="C7" s="152"/>
      <c r="D7" s="153">
        <v>26465</v>
      </c>
      <c r="E7" s="154"/>
      <c r="F7" s="155">
        <v>63812</v>
      </c>
      <c r="G7" s="156"/>
      <c r="H7" s="157"/>
    </row>
    <row r="8" spans="1:8" x14ac:dyDescent="0.2">
      <c r="A8" s="158"/>
      <c r="B8" s="159"/>
      <c r="C8" s="160"/>
      <c r="D8" s="161">
        <v>19742</v>
      </c>
      <c r="E8" s="162"/>
      <c r="F8" s="163">
        <v>33848</v>
      </c>
      <c r="G8" s="164"/>
      <c r="H8" s="165"/>
    </row>
    <row r="9" spans="1:8" x14ac:dyDescent="0.2">
      <c r="A9" s="146" t="s">
        <v>544</v>
      </c>
      <c r="B9" s="151"/>
      <c r="C9" s="152"/>
      <c r="D9" s="153">
        <v>15246</v>
      </c>
      <c r="E9" s="154"/>
      <c r="F9" s="155">
        <v>54225</v>
      </c>
      <c r="G9" s="156"/>
      <c r="H9" s="157"/>
    </row>
    <row r="10" spans="1:8" x14ac:dyDescent="0.2">
      <c r="A10" s="158"/>
      <c r="B10" s="159"/>
      <c r="C10" s="160"/>
      <c r="D10" s="161">
        <v>11678</v>
      </c>
      <c r="E10" s="162"/>
      <c r="F10" s="163">
        <v>27337</v>
      </c>
      <c r="G10" s="164"/>
      <c r="H10" s="165"/>
    </row>
    <row r="11" spans="1:8" x14ac:dyDescent="0.2">
      <c r="A11" s="146" t="s">
        <v>545</v>
      </c>
      <c r="B11" s="151"/>
      <c r="C11" s="152"/>
      <c r="D11" s="153">
        <v>21418</v>
      </c>
      <c r="E11" s="154"/>
      <c r="F11" s="155">
        <v>54016</v>
      </c>
      <c r="G11" s="156"/>
      <c r="H11" s="157"/>
    </row>
    <row r="12" spans="1:8" x14ac:dyDescent="0.2">
      <c r="A12" s="158"/>
      <c r="B12" s="159"/>
      <c r="C12" s="166"/>
      <c r="D12" s="161">
        <v>14549</v>
      </c>
      <c r="E12" s="162"/>
      <c r="F12" s="163">
        <v>28078</v>
      </c>
      <c r="G12" s="164"/>
      <c r="H12" s="165"/>
    </row>
    <row r="13" spans="1:8" x14ac:dyDescent="0.2">
      <c r="A13" s="146"/>
      <c r="B13" s="151"/>
      <c r="C13" s="152"/>
      <c r="D13" s="153">
        <v>23635</v>
      </c>
      <c r="E13" s="154"/>
      <c r="F13" s="155">
        <v>57824</v>
      </c>
      <c r="G13" s="167"/>
      <c r="H13" s="157"/>
    </row>
    <row r="14" spans="1:8" x14ac:dyDescent="0.2">
      <c r="A14" s="158"/>
      <c r="B14" s="159"/>
      <c r="C14" s="160"/>
      <c r="D14" s="161">
        <v>17376</v>
      </c>
      <c r="E14" s="162"/>
      <c r="F14" s="163">
        <v>31483</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5.86</v>
      </c>
      <c r="C19" s="168">
        <f>ROUND(VALUE(SUBSTITUTE(実質収支比率等に係る経年分析!G$48,"▲","-")),2)</f>
        <v>4.83</v>
      </c>
      <c r="D19" s="168">
        <f>ROUND(VALUE(SUBSTITUTE(実質収支比率等に係る経年分析!H$48,"▲","-")),2)</f>
        <v>8.5500000000000007</v>
      </c>
      <c r="E19" s="168">
        <f>ROUND(VALUE(SUBSTITUTE(実質収支比率等に係る経年分析!I$48,"▲","-")),2)</f>
        <v>15.76</v>
      </c>
      <c r="F19" s="168">
        <f>ROUND(VALUE(SUBSTITUTE(実質収支比率等に係る経年分析!J$48,"▲","-")),2)</f>
        <v>15.5</v>
      </c>
    </row>
    <row r="20" spans="1:11" x14ac:dyDescent="0.2">
      <c r="A20" s="168" t="s">
        <v>56</v>
      </c>
      <c r="B20" s="168">
        <f>ROUND(VALUE(SUBSTITUTE(実質収支比率等に係る経年分析!F$47,"▲","-")),2)</f>
        <v>9.7899999999999991</v>
      </c>
      <c r="C20" s="168">
        <f>ROUND(VALUE(SUBSTITUTE(実質収支比率等に係る経年分析!G$47,"▲","-")),2)</f>
        <v>9.49</v>
      </c>
      <c r="D20" s="168">
        <f>ROUND(VALUE(SUBSTITUTE(実質収支比率等に係る経年分析!H$47,"▲","-")),2)</f>
        <v>9.27</v>
      </c>
      <c r="E20" s="168">
        <f>ROUND(VALUE(SUBSTITUTE(実質収支比率等に係る経年分析!I$47,"▲","-")),2)</f>
        <v>9.99</v>
      </c>
      <c r="F20" s="168">
        <f>ROUND(VALUE(SUBSTITUTE(実質収支比率等に係る経年分析!J$47,"▲","-")),2)</f>
        <v>11.1</v>
      </c>
    </row>
    <row r="21" spans="1:11" x14ac:dyDescent="0.2">
      <c r="A21" s="168" t="s">
        <v>57</v>
      </c>
      <c r="B21" s="168">
        <f>IF(ISNUMBER(VALUE(SUBSTITUTE(実質収支比率等に係る経年分析!F$49,"▲","-"))),ROUND(VALUE(SUBSTITUTE(実質収支比率等に係る経年分析!F$49,"▲","-")),2),NA())</f>
        <v>-2.46</v>
      </c>
      <c r="C21" s="168">
        <f>IF(ISNUMBER(VALUE(SUBSTITUTE(実質収支比率等に係る経年分析!G$49,"▲","-"))),ROUND(VALUE(SUBSTITUTE(実質収支比率等に係る経年分析!G$49,"▲","-")),2),NA())</f>
        <v>-1.31</v>
      </c>
      <c r="D21" s="168">
        <f>IF(ISNUMBER(VALUE(SUBSTITUTE(実質収支比率等に係る経年分析!H$49,"▲","-"))),ROUND(VALUE(SUBSTITUTE(実質収支比率等に係る経年分析!H$49,"▲","-")),2),NA())</f>
        <v>3.85</v>
      </c>
      <c r="E21" s="168">
        <f>IF(ISNUMBER(VALUE(SUBSTITUTE(実質収支比率等に係る経年分析!I$49,"▲","-"))),ROUND(VALUE(SUBSTITUTE(実質収支比率等に係る経年分析!I$49,"▲","-")),2),NA())</f>
        <v>8.69</v>
      </c>
      <c r="F21" s="168">
        <f>IF(ISNUMBER(VALUE(SUBSTITUTE(実質収支比率等に係る経年分析!J$49,"▲","-"))),ROUND(VALUE(SUBSTITUTE(実質収支比率等に係る経年分析!J$49,"▲","-")),2),NA())</f>
        <v>0.22</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2.54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交通災害共済事業費特別会計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0.14000000000000001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0.22</v>
      </c>
    </row>
    <row r="31" spans="1:11" x14ac:dyDescent="0.2">
      <c r="A31" s="169" t="str">
        <f>IF(連結実質赤字比率に係る赤字・黒字の構成分析!C$39="",NA(),連結実質赤字比率に係る赤字・黒字の構成分析!C$39)</f>
        <v>後期高齢者医療事業費特別会計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0.41</v>
      </c>
    </row>
    <row r="32" spans="1:11" x14ac:dyDescent="0.2">
      <c r="A32" s="169" t="str">
        <f>IF(連結実質赤字比率に係る赤字・黒字の構成分析!C$38="",NA(),連結実質赤字比率に係る赤字・黒字の構成分析!C$38)</f>
        <v>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0.56999999999999995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0.57999999999999996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0.56000000000000005</v>
      </c>
    </row>
    <row r="33" spans="1:16" x14ac:dyDescent="0.2">
      <c r="A33" s="169" t="str">
        <f>IF(連結実質赤字比率に係る赤字・黒字の構成分析!C$37="",NA(),連結実質赤字比率に係る赤字・黒字の構成分析!C$37)</f>
        <v>国民健康保険事業費特別会計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0.74</v>
      </c>
    </row>
    <row r="34" spans="1:16" x14ac:dyDescent="0.2">
      <c r="A34" s="169" t="str">
        <f>IF(連結実質赤字比率に係る赤字・黒字の構成分析!C$36="",NA(),連結実質赤字比率に係る赤字・黒字の構成分析!C$36)</f>
        <v>介護保険事業費特別会計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16.29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16.34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13.58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8.5399999999999991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15.49</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3066</v>
      </c>
      <c r="E42" s="170"/>
      <c r="F42" s="170"/>
      <c r="G42" s="170">
        <f>'実質公債費比率（分子）の構造'!L$52</f>
        <v>3075</v>
      </c>
      <c r="H42" s="170"/>
      <c r="I42" s="170"/>
      <c r="J42" s="170">
        <f>'実質公債費比率（分子）の構造'!M$52</f>
        <v>3055</v>
      </c>
      <c r="K42" s="170"/>
      <c r="L42" s="170"/>
      <c r="M42" s="170">
        <f>'実質公債費比率（分子）の構造'!N$52</f>
        <v>3060</v>
      </c>
      <c r="N42" s="170"/>
      <c r="O42" s="170"/>
      <c r="P42" s="170">
        <f>'実質公債費比率（分子）の構造'!O$52</f>
        <v>3009</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2</v>
      </c>
      <c r="C44" s="170"/>
      <c r="D44" s="170"/>
      <c r="E44" s="170">
        <f>'実質公債費比率（分子）の構造'!L$50</f>
        <v>1</v>
      </c>
      <c r="F44" s="170"/>
      <c r="G44" s="170"/>
      <c r="H44" s="170">
        <f>'実質公債費比率（分子）の構造'!M$50</f>
        <v>1</v>
      </c>
      <c r="I44" s="170"/>
      <c r="J44" s="170"/>
      <c r="K44" s="170">
        <f>'実質公債費比率（分子）の構造'!N$50</f>
        <v>0</v>
      </c>
      <c r="L44" s="170"/>
      <c r="M44" s="170"/>
      <c r="N44" s="170">
        <f>'実質公債費比率（分子）の構造'!O$50</f>
        <v>0</v>
      </c>
      <c r="O44" s="170"/>
      <c r="P44" s="170"/>
    </row>
    <row r="45" spans="1:16" x14ac:dyDescent="0.2">
      <c r="A45" s="170" t="s">
        <v>67</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68</v>
      </c>
      <c r="B46" s="170">
        <f>'実質公債費比率（分子）の構造'!K$48</f>
        <v>885</v>
      </c>
      <c r="C46" s="170"/>
      <c r="D46" s="170"/>
      <c r="E46" s="170">
        <f>'実質公債費比率（分子）の構造'!L$48</f>
        <v>879</v>
      </c>
      <c r="F46" s="170"/>
      <c r="G46" s="170"/>
      <c r="H46" s="170">
        <f>'実質公債費比率（分子）の構造'!M$48</f>
        <v>790</v>
      </c>
      <c r="I46" s="170"/>
      <c r="J46" s="170"/>
      <c r="K46" s="170">
        <f>'実質公債費比率（分子）の構造'!N$48</f>
        <v>772</v>
      </c>
      <c r="L46" s="170"/>
      <c r="M46" s="170"/>
      <c r="N46" s="170">
        <f>'実質公債費比率（分子）の構造'!O$48</f>
        <v>727</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2767</v>
      </c>
      <c r="C49" s="170"/>
      <c r="D49" s="170"/>
      <c r="E49" s="170">
        <f>'実質公債費比率（分子）の構造'!L$45</f>
        <v>2779</v>
      </c>
      <c r="F49" s="170"/>
      <c r="G49" s="170"/>
      <c r="H49" s="170">
        <f>'実質公債費比率（分子）の構造'!M$45</f>
        <v>2702</v>
      </c>
      <c r="I49" s="170"/>
      <c r="J49" s="170"/>
      <c r="K49" s="170">
        <f>'実質公債費比率（分子）の構造'!N$45</f>
        <v>2706</v>
      </c>
      <c r="L49" s="170"/>
      <c r="M49" s="170"/>
      <c r="N49" s="170">
        <f>'実質公債費比率（分子）の構造'!O$45</f>
        <v>2658</v>
      </c>
      <c r="O49" s="170"/>
      <c r="P49" s="170"/>
    </row>
    <row r="50" spans="1:16" x14ac:dyDescent="0.2">
      <c r="A50" s="170" t="s">
        <v>72</v>
      </c>
      <c r="B50" s="170" t="e">
        <f>NA()</f>
        <v>#N/A</v>
      </c>
      <c r="C50" s="170">
        <f>IF(ISNUMBER('実質公債費比率（分子）の構造'!K$53),'実質公債費比率（分子）の構造'!K$53,NA())</f>
        <v>588</v>
      </c>
      <c r="D50" s="170" t="e">
        <f>NA()</f>
        <v>#N/A</v>
      </c>
      <c r="E50" s="170" t="e">
        <f>NA()</f>
        <v>#N/A</v>
      </c>
      <c r="F50" s="170">
        <f>IF(ISNUMBER('実質公債費比率（分子）の構造'!L$53),'実質公債費比率（分子）の構造'!L$53,NA())</f>
        <v>584</v>
      </c>
      <c r="G50" s="170" t="e">
        <f>NA()</f>
        <v>#N/A</v>
      </c>
      <c r="H50" s="170" t="e">
        <f>NA()</f>
        <v>#N/A</v>
      </c>
      <c r="I50" s="170">
        <f>IF(ISNUMBER('実質公債費比率（分子）の構造'!M$53),'実質公債費比率（分子）の構造'!M$53,NA())</f>
        <v>438</v>
      </c>
      <c r="J50" s="170" t="e">
        <f>NA()</f>
        <v>#N/A</v>
      </c>
      <c r="K50" s="170" t="e">
        <f>NA()</f>
        <v>#N/A</v>
      </c>
      <c r="L50" s="170">
        <f>IF(ISNUMBER('実質公債費比率（分子）の構造'!N$53),'実質公債費比率（分子）の構造'!N$53,NA())</f>
        <v>418</v>
      </c>
      <c r="M50" s="170" t="e">
        <f>NA()</f>
        <v>#N/A</v>
      </c>
      <c r="N50" s="170" t="e">
        <f>NA()</f>
        <v>#N/A</v>
      </c>
      <c r="O50" s="170">
        <f>IF(ISNUMBER('実質公債費比率（分子）の構造'!O$53),'実質公債費比率（分子）の構造'!O$53,NA())</f>
        <v>376</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27142</v>
      </c>
      <c r="E56" s="169"/>
      <c r="F56" s="169"/>
      <c r="G56" s="169">
        <f>'将来負担比率（分子）の構造'!J$52</f>
        <v>26360</v>
      </c>
      <c r="H56" s="169"/>
      <c r="I56" s="169"/>
      <c r="J56" s="169">
        <f>'将来負担比率（分子）の構造'!K$52</f>
        <v>25625</v>
      </c>
      <c r="K56" s="169"/>
      <c r="L56" s="169"/>
      <c r="M56" s="169">
        <f>'将来負担比率（分子）の構造'!L$52</f>
        <v>24560</v>
      </c>
      <c r="N56" s="169"/>
      <c r="O56" s="169"/>
      <c r="P56" s="169">
        <f>'将来負担比率（分子）の構造'!M$52</f>
        <v>22991</v>
      </c>
    </row>
    <row r="57" spans="1:16" x14ac:dyDescent="0.2">
      <c r="A57" s="169" t="s">
        <v>43</v>
      </c>
      <c r="B57" s="169"/>
      <c r="C57" s="169"/>
      <c r="D57" s="169">
        <f>'将来負担比率（分子）の構造'!I$51</f>
        <v>5086</v>
      </c>
      <c r="E57" s="169"/>
      <c r="F57" s="169"/>
      <c r="G57" s="169">
        <f>'将来負担比率（分子）の構造'!J$51</f>
        <v>4768</v>
      </c>
      <c r="H57" s="169"/>
      <c r="I57" s="169"/>
      <c r="J57" s="169">
        <f>'将来負担比率（分子）の構造'!K$51</f>
        <v>4300</v>
      </c>
      <c r="K57" s="169"/>
      <c r="L57" s="169"/>
      <c r="M57" s="169">
        <f>'将来負担比率（分子）の構造'!L$51</f>
        <v>3596</v>
      </c>
      <c r="N57" s="169"/>
      <c r="O57" s="169"/>
      <c r="P57" s="169">
        <f>'将来負担比率（分子）の構造'!M$51</f>
        <v>3223</v>
      </c>
    </row>
    <row r="58" spans="1:16" x14ac:dyDescent="0.2">
      <c r="A58" s="169" t="s">
        <v>42</v>
      </c>
      <c r="B58" s="169"/>
      <c r="C58" s="169"/>
      <c r="D58" s="169">
        <f>'将来負担比率（分子）の構造'!I$50</f>
        <v>4703</v>
      </c>
      <c r="E58" s="169"/>
      <c r="F58" s="169"/>
      <c r="G58" s="169">
        <f>'将来負担比率（分子）の構造'!J$50</f>
        <v>4731</v>
      </c>
      <c r="H58" s="169"/>
      <c r="I58" s="169"/>
      <c r="J58" s="169">
        <f>'将来負担比率（分子）の構造'!K$50</f>
        <v>4891</v>
      </c>
      <c r="K58" s="169"/>
      <c r="L58" s="169"/>
      <c r="M58" s="169">
        <f>'将来負担比率（分子）の構造'!L$50</f>
        <v>5853</v>
      </c>
      <c r="N58" s="169"/>
      <c r="O58" s="169"/>
      <c r="P58" s="169">
        <f>'将来負担比率（分子）の構造'!M$50</f>
        <v>7358</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3743</v>
      </c>
      <c r="C62" s="169"/>
      <c r="D62" s="169"/>
      <c r="E62" s="169">
        <f>'将来負担比率（分子）の構造'!J$45</f>
        <v>3891</v>
      </c>
      <c r="F62" s="169"/>
      <c r="G62" s="169"/>
      <c r="H62" s="169">
        <f>'将来負担比率（分子）の構造'!K$45</f>
        <v>3741</v>
      </c>
      <c r="I62" s="169"/>
      <c r="J62" s="169"/>
      <c r="K62" s="169">
        <f>'将来負担比率（分子）の構造'!L$45</f>
        <v>3737</v>
      </c>
      <c r="L62" s="169"/>
      <c r="M62" s="169"/>
      <c r="N62" s="169">
        <f>'将来負担比率（分子）の構造'!M$45</f>
        <v>3690</v>
      </c>
      <c r="O62" s="169"/>
      <c r="P62" s="169"/>
    </row>
    <row r="63" spans="1:16" x14ac:dyDescent="0.2">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34</v>
      </c>
      <c r="B64" s="169">
        <f>'将来負担比率（分子）の構造'!I$43</f>
        <v>9828</v>
      </c>
      <c r="C64" s="169"/>
      <c r="D64" s="169"/>
      <c r="E64" s="169">
        <f>'将来負担比率（分子）の構造'!J$43</f>
        <v>9024</v>
      </c>
      <c r="F64" s="169"/>
      <c r="G64" s="169"/>
      <c r="H64" s="169">
        <f>'将来負担比率（分子）の構造'!K$43</f>
        <v>8227</v>
      </c>
      <c r="I64" s="169"/>
      <c r="J64" s="169"/>
      <c r="K64" s="169">
        <f>'将来負担比率（分子）の構造'!L$43</f>
        <v>6933</v>
      </c>
      <c r="L64" s="169"/>
      <c r="M64" s="169"/>
      <c r="N64" s="169">
        <f>'将来負担比率（分子）の構造'!M$43</f>
        <v>6221</v>
      </c>
      <c r="O64" s="169"/>
      <c r="P64" s="169"/>
    </row>
    <row r="65" spans="1:16" x14ac:dyDescent="0.2">
      <c r="A65" s="169" t="s">
        <v>33</v>
      </c>
      <c r="B65" s="169">
        <f>'将来負担比率（分子）の構造'!I$42</f>
        <v>2</v>
      </c>
      <c r="C65" s="169"/>
      <c r="D65" s="169"/>
      <c r="E65" s="169">
        <f>'将来負担比率（分子）の構造'!J$42</f>
        <v>1</v>
      </c>
      <c r="F65" s="169"/>
      <c r="G65" s="169"/>
      <c r="H65" s="169">
        <f>'将来負担比率（分子）の構造'!K$42</f>
        <v>0</v>
      </c>
      <c r="I65" s="169"/>
      <c r="J65" s="169"/>
      <c r="K65" s="169">
        <f>'将来負担比率（分子）の構造'!L$42</f>
        <v>0</v>
      </c>
      <c r="L65" s="169"/>
      <c r="M65" s="169"/>
      <c r="N65" s="169" t="str">
        <f>'将来負担比率（分子）の構造'!M$42</f>
        <v>-</v>
      </c>
      <c r="O65" s="169"/>
      <c r="P65" s="169"/>
    </row>
    <row r="66" spans="1:16" x14ac:dyDescent="0.2">
      <c r="A66" s="169" t="s">
        <v>32</v>
      </c>
      <c r="B66" s="169">
        <f>'将来負担比率（分子）の構造'!I$41</f>
        <v>25855</v>
      </c>
      <c r="C66" s="169"/>
      <c r="D66" s="169"/>
      <c r="E66" s="169">
        <f>'将来負担比率（分子）の構造'!J$41</f>
        <v>24902</v>
      </c>
      <c r="F66" s="169"/>
      <c r="G66" s="169"/>
      <c r="H66" s="169">
        <f>'将来負担比率（分子）の構造'!K$41</f>
        <v>24210</v>
      </c>
      <c r="I66" s="169"/>
      <c r="J66" s="169"/>
      <c r="K66" s="169">
        <f>'将来負担比率（分子）の構造'!L$41</f>
        <v>23278</v>
      </c>
      <c r="L66" s="169"/>
      <c r="M66" s="169"/>
      <c r="N66" s="169">
        <f>'将来負担比率（分子）の構造'!M$41</f>
        <v>21680</v>
      </c>
      <c r="O66" s="169"/>
      <c r="P66" s="169"/>
    </row>
    <row r="67" spans="1:16" x14ac:dyDescent="0.2">
      <c r="A67" s="169" t="s">
        <v>76</v>
      </c>
      <c r="B67" s="169" t="e">
        <f>NA()</f>
        <v>#N/A</v>
      </c>
      <c r="C67" s="169">
        <f>IF(ISNUMBER('将来負担比率（分子）の構造'!I$53), IF('将来負担比率（分子）の構造'!I$53 &lt; 0, 0, '将来負担比率（分子）の構造'!I$53), NA())</f>
        <v>2496</v>
      </c>
      <c r="D67" s="169" t="e">
        <f>NA()</f>
        <v>#N/A</v>
      </c>
      <c r="E67" s="169" t="e">
        <f>NA()</f>
        <v>#N/A</v>
      </c>
      <c r="F67" s="169">
        <f>IF(ISNUMBER('将来負担比率（分子）の構造'!J$53), IF('将来負担比率（分子）の構造'!J$53 &lt; 0, 0, '将来負担比率（分子）の構造'!J$53), NA())</f>
        <v>1960</v>
      </c>
      <c r="G67" s="169" t="e">
        <f>NA()</f>
        <v>#N/A</v>
      </c>
      <c r="H67" s="169" t="e">
        <f>NA()</f>
        <v>#N/A</v>
      </c>
      <c r="I67" s="169">
        <f>IF(ISNUMBER('将来負担比率（分子）の構造'!K$53), IF('将来負担比率（分子）の構造'!K$53 &lt; 0, 0, '将来負担比率（分子）の構造'!K$53), NA())</f>
        <v>1362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1610</v>
      </c>
      <c r="C72" s="173">
        <f>基金残高に係る経年分析!G55</f>
        <v>1813</v>
      </c>
      <c r="D72" s="173">
        <f>基金残高に係る経年分析!H55</f>
        <v>1966</v>
      </c>
    </row>
    <row r="73" spans="1:16" x14ac:dyDescent="0.2">
      <c r="A73" s="172" t="s">
        <v>79</v>
      </c>
      <c r="B73" s="173">
        <f>基金残高に係る経年分析!F56</f>
        <v>150</v>
      </c>
      <c r="C73" s="173">
        <f>基金残高に係る経年分析!G56</f>
        <v>528</v>
      </c>
      <c r="D73" s="173">
        <f>基金残高に係る経年分析!H56</f>
        <v>528</v>
      </c>
    </row>
    <row r="74" spans="1:16" x14ac:dyDescent="0.2">
      <c r="A74" s="172" t="s">
        <v>80</v>
      </c>
      <c r="B74" s="173">
        <f>基金残高に係る経年分析!F57</f>
        <v>4123</v>
      </c>
      <c r="C74" s="173">
        <f>基金残高に係る経年分析!G57</f>
        <v>4517</v>
      </c>
      <c r="D74" s="173">
        <f>基金残高に係る経年分析!H57</f>
        <v>5669</v>
      </c>
    </row>
  </sheetData>
  <sheetProtection algorithmName="SHA-512" hashValue="/SGMwpDV00YFeEK3ev06JYkvtP0iVkaJfcYM7B0Vaf8QqVZNiRLSxrvHl7KxuhYBIIIT/VaNB82bJt2hEE0rzQ==" saltValue="dKWbFK7Spy0AsCIetXU/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2024-03-13T01:06:50Z</cp:lastPrinted>
  <dcterms:created xsi:type="dcterms:W3CDTF">2024-02-05T00:33:16Z</dcterms:created>
  <dcterms:modified xsi:type="dcterms:W3CDTF">2024-11-20T00:11:27Z</dcterms:modified>
  <cp:category/>
</cp:coreProperties>
</file>