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CC5D6277-1DC1-45A6-91AF-B9EF9ACBF48C}" xr6:coauthVersionLast="47" xr6:coauthVersionMax="47" xr10:uidLastSave="{00000000-0000-0000-0000-000000000000}"/>
  <bookViews>
    <workbookView xWindow="-110" yWindow="-110" windowWidth="19420" windowHeight="105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C37"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U37" i="10" s="1"/>
  <c r="AM34" i="10" l="1"/>
  <c r="AM35" i="10" l="1"/>
  <c r="BW34" i="10" l="1"/>
  <c r="BW35" i="10" s="1"/>
  <c r="BW36" i="10" s="1"/>
  <c r="BW37" i="10" s="1"/>
  <c r="BE34" i="10"/>
  <c r="CO34" i="10"/>
  <c r="CO35" i="10" s="1"/>
  <c r="CO36" i="10" s="1"/>
  <c r="CO37" i="10" s="1"/>
  <c r="CO38" i="10" s="1"/>
</calcChain>
</file>

<file path=xl/sharedStrings.xml><?xml version="1.0" encoding="utf-8"?>
<sst xmlns="http://schemas.openxmlformats.org/spreadsheetml/2006/main" count="1056" uniqueCount="611">
  <si>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</si>
  <si>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</si>
  <si>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</si>
  <si>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</si>
  <si>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</si>
  <si>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</si>
  <si>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</si>
  <si>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</si>
  <si>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</si>
  <si>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</si>
  <si>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</si>
  <si>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</si>
  <si>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</si>
  <si>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</si>
  <si>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</si>
  <si>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</si>
  <si>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</si>
  <si>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</si>
  <si>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</si>
  <si>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</si>
  <si>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</si>
  <si>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</si>
  <si>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</si>
  <si>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</si>
  <si>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</si>
  <si>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</si>
  <si>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</si>
  <si>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</si>
  <si>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</si>
  <si>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</si>
  <si>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</si>
  <si>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</si>
  <si>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</si>
  <si>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</si>
  <si>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</si>
  <si>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</si>
  <si>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</si>
  <si>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</si>
  <si>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</si>
  <si>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</si>
  <si>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</si>
  <si>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</si>
  <si>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</si>
  <si>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</si>
  <si>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</si>
  <si>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</si>
  <si>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</si>
  <si>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</si>
  <si>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</si>
  <si>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</si>
  <si>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</si>
  <si>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</si>
  <si>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</si>
  <si>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</si>
  <si>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</si>
  <si>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</si>
  <si>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</si>
  <si>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</si>
  <si>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</si>
  <si>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</si>
  <si>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</si>
  <si>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</si>
  <si>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</si>
  <si>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</si>
  <si>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</si>
  <si>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</si>
  <si>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</si>
  <si>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</si>
  <si>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</si>
  <si>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</si>
  <si>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</si>
  <si>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</si>
  <si>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</si>
  <si>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</si>
  <si>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</si>
  <si>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</si>
  <si>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</si>
  <si>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</si>
  <si>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</si>
  <si>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</si>
  <si>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</si>
  <si>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</si>
  <si>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</si>
  <si>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</si>
  <si>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</si>
  <si>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</si>
  <si>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</si>
  <si>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</si>
  <si>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</si>
  <si>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</si>
  <si>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</si>
  <si>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</si>
  <si>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</si>
  <si>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</si>
  <si>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</si>
  <si>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</si>
  <si>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</si>
  <si>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</si>
  <si>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</si>
  <si>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</si>
  <si>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川越市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</si>
  <si>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</si>
  <si>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</si>
  <si>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</si>
  <si>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</si>
  <si>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</si>
  <si>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</si>
  <si>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</si>
  <si>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</si>
  <si>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</si>
  <si>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</si>
  <si>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</si>
  <si>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</si>
  <si>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</si>
  <si>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</si>
  <si>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</si>
  <si>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</si>
  <si>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</si>
  <si>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</si>
  <si>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</si>
  <si>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</si>
  <si>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</si>
  <si>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</si>
  <si>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</si>
  <si>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</si>
  <si>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</si>
  <si>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</si>
  <si>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</si>
  <si>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</si>
  <si>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</si>
  <si>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</si>
  <si>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</si>
  <si>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</si>
  <si>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</si>
  <si>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</si>
  <si>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</si>
  <si>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</si>
  <si>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</si>
  <si>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</si>
  <si>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</si>
  <si>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</si>
  <si>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</si>
  <si>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</si>
  <si>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</si>
  <si>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</si>
  <si>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</si>
  <si>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</si>
  <si>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</si>
  <si>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</si>
  <si>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</si>
  <si>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</si>
  <si>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</si>
  <si>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</si>
  <si>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</si>
  <si>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</si>
  <si>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</si>
  <si>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</si>
  <si>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</si>
  <si>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</si>
  <si>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</si>
  <si>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</si>
  <si>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</si>
  <si>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</si>
  <si>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</si>
  <si>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</si>
  <si>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</si>
  <si>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</si>
  <si>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</si>
  <si>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</si>
  <si>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</si>
  <si>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</si>
  <si>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</si>
  <si>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</si>
  <si>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</si>
  <si>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</si>
  <si>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</si>
  <si>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</si>
  <si>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</si>
  <si>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</si>
  <si>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</si>
  <si>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</si>
  <si>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</si>
  <si>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</si>
  <si>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</si>
  <si>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</si>
  <si>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</si>
  <si>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</si>
  <si>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</si>
  <si>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</si>
  <si>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</si>
  <si>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</si>
  <si>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</si>
  <si>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</si>
  <si>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</si>
  <si>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</si>
  <si>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</si>
  <si>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</si>
  <si>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</si>
  <si>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</si>
  <si>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</si>
  <si>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</si>
  <si>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</si>
  <si>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</si>
  <si>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</si>
  <si>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</si>
  <si>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</si>
  <si>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</si>
  <si>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</si>
  <si>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</si>
  <si>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</si>
  <si>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</si>
  <si>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</si>
  <si>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</si>
  <si>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</si>
  <si>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</si>
  <si>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</si>
  <si>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</si>
  <si>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</si>
  <si>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</si>
  <si>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埼玉県川越市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</si>
  <si>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</si>
  <si>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</si>
  <si>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</si>
  <si>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</si>
  <si>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</si>
  <si>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</si>
  <si>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</si>
  <si>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</si>
  <si>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</si>
  <si>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</si>
  <si>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</si>
  <si>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</si>
  <si>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</si>
  <si>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</si>
  <si>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</si>
  <si>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</si>
  <si>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</si>
  <si>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</si>
  <si>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</si>
  <si>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</si>
  <si>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</si>
  <si>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</si>
  <si>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</si>
  <si>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</si>
  <si>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</si>
  <si>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</si>
  <si>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</si>
  <si>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</si>
  <si>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</si>
  <si>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</si>
  <si>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</si>
  <si>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</si>
  <si>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</si>
  <si>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</si>
  <si>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</si>
  <si>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</si>
  <si>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</si>
  <si>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</si>
  <si>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</si>
  <si>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</si>
  <si>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</si>
  <si>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</si>
  <si>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</si>
  <si>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</si>
  <si>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</si>
  <si>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</si>
  <si>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</si>
  <si>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</si>
  <si>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</si>
  <si>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</si>
  <si>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</si>
  <si>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</si>
  <si>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</si>
  <si>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</si>
  <si>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</si>
  <si>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</si>
  <si>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</si>
  <si>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</si>
  <si>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</si>
  <si>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</si>
  <si>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</si>
  <si>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</si>
  <si>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</si>
  <si>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</si>
  <si>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</si>
  <si>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</si>
  <si>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</si>
  <si>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</si>
  <si>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</si>
  <si>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</si>
  <si>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</si>
  <si>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</si>
  <si>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</si>
  <si>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</si>
  <si>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</si>
  <si>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</si>
  <si>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</si>
  <si>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</si>
  <si>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</si>
  <si>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</si>
  <si>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</si>
  <si>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</si>
  <si>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</si>
  <si>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</si>
  <si>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</si>
  <si>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</si>
  <si>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</si>
  <si>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</si>
  <si>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</si>
  <si>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</si>
  <si>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</si>
  <si>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</si>
  <si>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</si>
  <si>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</si>
  <si>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</si>
  <si>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</si>
  <si>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</si>
  <si>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</si>
  <si>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</si>
  <si>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</si>
  <si>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</si>
  <si>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</si>
  <si>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</si>
  <si>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</si>
  <si>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</si>
  <si>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</si>
  <si>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</si>
  <si>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</si>
  <si>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</si>
  <si>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</si>
  <si>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</si>
  <si>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</si>
  <si>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</si>
  <si>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</si>
  <si>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</si>
  <si>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</si>
  <si>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</si>
  <si>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</si>
  <si>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</si>
  <si>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</si>
  <si>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</si>
  <si>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</si>
  <si>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</si>
  <si>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</si>
  <si>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</si>
  <si>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</si>
  <si>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</si>
  <si>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</si>
  <si>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</si>
  <si>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</si>
  <si>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</si>
  <si>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</si>
  <si>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</si>
  <si>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</si>
  <si>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</si>
  <si>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</si>
  <si>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</si>
  <si>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</si>
  <si>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</si>
  <si>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</si>
  <si>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</si>
  <si>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</si>
  <si>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</si>
  <si>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</si>
  <si>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</si>
  <si>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</si>
  <si>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</si>
  <si>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</si>
  <si>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</si>
  <si>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</si>
  <si>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</si>
  <si>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</si>
  <si>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埼玉県川越市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</si>
  <si>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</si>
  <si>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</si>
  <si>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</si>
  <si>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</si>
  <si>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</si>
  <si>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</si>
  <si>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</si>
  <si>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</si>
  <si>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</si>
  <si>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</si>
  <si>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</si>
  <si>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</si>
  <si>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</si>
  <si>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</si>
  <si>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</si>
  <si>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</si>
  <si>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</si>
  <si>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</si>
  <si>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</si>
  <si>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</si>
  <si>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</si>
  <si>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</si>
  <si>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</si>
  <si>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</si>
  <si>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</si>
  <si>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</si>
  <si>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</si>
  <si>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</si>
  <si>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</si>
  <si>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</si>
  <si>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</si>
  <si>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</si>
  <si>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</si>
  <si>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</si>
  <si>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</si>
  <si>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</si>
  <si>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</si>
  <si>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</si>
  <si>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</si>
  <si>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</si>
  <si>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</si>
  <si>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</si>
  <si>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</si>
  <si>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</si>
  <si>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</si>
  <si>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</si>
  <si>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</si>
  <si>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</si>
  <si>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</si>
  <si>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</si>
  <si>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</si>
  <si>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</si>
  <si>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</si>
  <si>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</si>
  <si>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</si>
  <si>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</si>
  <si>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</si>
  <si>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</si>
  <si>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</si>
  <si>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</si>
  <si>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</si>
  <si>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</si>
  <si>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</si>
  <si>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</si>
  <si>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</si>
  <si>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</si>
  <si>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</si>
  <si>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</si>
  <si>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</si>
  <si>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</si>
  <si>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</si>
  <si>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</si>
  <si>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</si>
  <si>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</si>
  <si>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</si>
  <si>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</si>
  <si>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</si>
  <si>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</si>
  <si>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</si>
  <si>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</si>
  <si>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</si>
  <si>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</si>
  <si>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</si>
  <si>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</si>
  <si>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</si>
  <si>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</si>
  <si>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</si>
  <si>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</si>
  <si>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</si>
  <si>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</si>
  <si>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</si>
  <si>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</si>
  <si>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</si>
  <si>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</si>
  <si>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</si>
  <si>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</si>
  <si>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</si>
  <si>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</si>
  <si>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</si>
  <si>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</si>
  <si>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</si>
  <si>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</si>
  <si>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</si>
  <si>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</si>
  <si>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</si>
  <si>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</si>
  <si>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</si>
  <si>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</si>
  <si>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</si>
  <si>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</si>
  <si>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</si>
  <si>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</si>
  <si>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</si>
  <si>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</si>
  <si>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</si>
  <si>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</si>
  <si>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</si>
  <si>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</si>
  <si>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</si>
  <si>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</si>
  <si>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</si>
  <si>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</si>
  <si>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</si>
  <si>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</si>
  <si>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</si>
  <si>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</si>
  <si>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</si>
  <si>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</si>
  <si>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</si>
  <si>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</si>
  <si>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</si>
  <si>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</si>
  <si>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</si>
  <si>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</si>
  <si>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</si>
  <si>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</si>
  <si>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</si>
  <si>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</si>
  <si>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</si>
  <si>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</si>
  <si>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</si>
  <si>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</si>
  <si>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</si>
  <si>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</si>
  <si>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</si>
  <si>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</si>
  <si>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</si>
  <si>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</si>
  <si>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</si>
  <si>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</si>
  <si>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</si>
  <si>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</si>
  <si>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</si>
  <si>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</si>
  <si>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</si>
  <si>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</si>
  <si>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</si>
  <si>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</si>
  <si>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</si>
  <si>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</si>
  <si>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</si>
  <si>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</si>
  <si>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</si>
  <si>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</si>
  <si>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</si>
  <si>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</si>
  <si>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</si>
  <si>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</si>
  <si>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</si>
  <si>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</si>
  <si>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</si>
  <si>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</si>
  <si>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</si>
  <si>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</si>
  <si>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</si>
  <si>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</si>
  <si>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</si>
  <si>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</si>
  <si>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</si>
  <si>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</si>
  <si>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</si>
  <si>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</si>
  <si>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</si>
  <si>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</si>
  <si>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</si>
  <si>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</si>
  <si>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</si>
  <si>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</si>
  <si>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</si>
  <si>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3.41</t>
  </si>
  <si>
    <t>▲ 1.17</t>
  </si>
  <si>
    <t>一般会計</t>
  </si>
  <si>
    <t>公共下水道事業会計</t>
  </si>
  <si>
    <t>水道事業会計</t>
  </si>
  <si>
    <t>国民健康保険事業特別会計</t>
  </si>
  <si>
    <t>介護保険事業特別会計</t>
  </si>
  <si>
    <t>母子父子寡婦福祉資金貸付事業特別会計</t>
  </si>
  <si>
    <t>農業集落排水事業特別会計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</si>
  <si>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</si>
  <si>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</si>
  <si>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</si>
  <si>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</si>
  <si>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</si>
  <si>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</si>
  <si>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</si>
  <si>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</si>
  <si>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</si>
  <si>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川越市勤労福祉サービスセンター</t>
  </si>
  <si>
    <t>川越市施設管理公社</t>
  </si>
  <si>
    <t>川越市総合卸売市場</t>
  </si>
  <si>
    <t>川越都市開発</t>
  </si>
  <si>
    <t>川越土地開発公社</t>
  </si>
  <si>
    <t>歯科診療事業特別会計</t>
  </si>
  <si>
    <t>川越駅東口公共地下駐車場事業特別会計</t>
  </si>
  <si>
    <t>法適用企業</t>
  </si>
  <si>
    <t>法非適用企業</t>
  </si>
  <si>
    <t>川越地区消防組合</t>
  </si>
  <si>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</si>
  <si>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8"/>
  </si>
  <si>
    <t>埼玉県後期高齢者医療広域連合</t>
    <rPh sb="0" eb="3">
      <t>サイタマケン</t>
    </rPh>
    <rPh sb="3" eb="5">
      <t>コウキ</t>
    </rPh>
    <rPh sb="5" eb="7">
      <t>コウレイ</t>
    </rPh>
    <rPh sb="7" eb="8">
      <t>シャ</t>
    </rPh>
    <rPh sb="8" eb="10">
      <t>イリョウ</t>
    </rPh>
    <rPh sb="10" eb="14">
      <t>コウイキレンゴウ</t>
    </rPh>
    <phoneticPr fontId="2"/>
  </si>
  <si>
    <t>特別会計</t>
    <rPh sb="0" eb="4">
      <t>トクベツカイケイ</t>
    </rPh>
    <phoneticPr fontId="8"/>
  </si>
  <si>
    <t>彩の組さいたま人づくり広域連合</t>
    <rPh sb="0" eb="1">
      <t>サイ</t>
    </rPh>
    <rPh sb="2" eb="3">
      <t>クミ</t>
    </rPh>
    <rPh sb="7" eb="8">
      <t>ヒト</t>
    </rPh>
    <rPh sb="11" eb="13">
      <t>コウイキ</t>
    </rPh>
    <rPh sb="13" eb="15">
      <t>レンゴウ</t>
    </rPh>
    <phoneticPr fontId="2"/>
  </si>
  <si>
    <t>庁舎建設基金</t>
    <rPh sb="0" eb="2">
      <t>チョウシャ</t>
    </rPh>
    <rPh sb="2" eb="4">
      <t>ケンセツ</t>
    </rPh>
    <rPh sb="4" eb="6">
      <t>キキン</t>
    </rPh>
    <phoneticPr fontId="2"/>
  </si>
  <si>
    <t>職員退職手当基金</t>
    <rPh sb="0" eb="2">
      <t>ショクイン</t>
    </rPh>
    <rPh sb="2" eb="4">
      <t>タイショク</t>
    </rPh>
    <rPh sb="3" eb="4">
      <t>インタイ</t>
    </rPh>
    <rPh sb="4" eb="6">
      <t>テアテ</t>
    </rPh>
    <rPh sb="6" eb="8">
      <t>キキン</t>
    </rPh>
    <phoneticPr fontId="2"/>
  </si>
  <si>
    <t>公共施設マネジメント基金</t>
    <rPh sb="0" eb="2">
      <t>コウキョウ</t>
    </rPh>
    <rPh sb="2" eb="4">
      <t>シセツ</t>
    </rPh>
    <rPh sb="10" eb="12">
      <t>キキン</t>
    </rPh>
    <phoneticPr fontId="2"/>
  </si>
  <si>
    <t>初雁公園整備基金</t>
    <rPh sb="0" eb="2">
      <t>ハツカリ</t>
    </rPh>
    <rPh sb="2" eb="4">
      <t>コウエン</t>
    </rPh>
    <rPh sb="4" eb="6">
      <t>セイビ</t>
    </rPh>
    <rPh sb="6" eb="8">
      <t>キキン</t>
    </rPh>
    <phoneticPr fontId="2"/>
  </si>
  <si>
    <t>緑の基金</t>
    <rPh sb="0" eb="1">
      <t>ミドリ</t>
    </rPh>
    <rPh sb="2" eb="4">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</si>
  <si>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</si>
  <si>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</si>
  <si>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ＭＳ Ｐゴシック"/>
        <family val="3"/>
        <charset val="128"/>
      </rPr>
      <t>将来負担比率は、地方債の発行を抑制し、将来負担額が減少しているものの、類似団体と比較して高い水準にある。その一方で、有形固定資産減価償却率は、施設の適切な時期での更新が十分に進んでいないため、増加している。今後は、地方債の更なる発行抑制や基金残高の確保を図るとともに、公共施設等総合管理計画や個別施設計画などに基づき、老朽化対策に積極的に取り組んでいく。</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</si>
  <si>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</si>
  <si>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</si>
  <si>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</si>
  <si>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</si>
  <si>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</si>
  <si>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</si>
  <si>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rFont val="ＭＳ Ｐゴシック"/>
        <family val="3"/>
        <charset val="128"/>
      </rPr>
      <t>実質公債費比率及び将来負担比率は類似団体と比較して高い水準にある。実質公債費率が高い要因としては、大規模事業の地方債元金償還が始まったことによる。また、将来負担比率が高い要因としては、地方債の発行を抑制しているものの、類似団体と比較して財政調整基金などの充当可能財源等が少ないことが影響している。今後は、地方債の更なる発行抑制や基金残高の確保を図り、将来負担比率の減少に努めていく。</t>
    </r>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</si>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</sst>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38" fillId="0" borderId="0">
      <alignment vertical="center"/>
    </xf>
    <xf numFmtId="0" fontId="38" fillId="0" borderId="0">
      <alignment vertical="center"/>
    </xf>
    <xf numFmtId="0" fontId="14" fillId="0" borderId="0">
      <alignment vertical="center"/>
    </xf>
    <xf numFmtId="0" fontId="39"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4"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5">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0000000-0005-0000-0000-000042000000}"/>
    <cellStyle name="標準 6" xfId="8" xr:uid="{00000000-0005-0000-0000-000009000000}"/>
    <cellStyle name="標準 6 2" xfId="23" xr:uid="{BBE11425-698B-4BA5-932A-0FAB650822ED}"/>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00000000-0005-0000-0000-000044000000}"/>
    <cellStyle name="標準 7 2" xfId="24" xr:uid="{95FFDEA4-0B42-437D-8EE8-BB79406C019D}"/>
    <cellStyle name="標準 8" xfId="22" xr:uid="{00000000-0005-0000-0000-000045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6065-45D0-AC71-2E3F90B4C0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30899</c:v>
                </c:pt>
                <c:pt idx="1">
                  <c:v>23624</c:v>
                </c:pt>
                <c:pt idx="2">
                  <c:v>22501</c:v>
                </c:pt>
                <c:pt idx="3">
                  <c:v>24348</c:v>
                </c:pt>
                <c:pt idx="4">
                  <c:v>17278</c:v>
                </c:pt>
              </c:numCache>
            </c:numRef>
          </c:val>
          <c:smooth val="0"/>
          <c:extLst>
            <c:ext xmlns:c16="http://schemas.microsoft.com/office/drawing/2014/chart" uri="{C3380CC4-5D6E-409C-BE32-E72D297353CC}">
              <c16:uniqueId val="{00000001-6065-45D0-AC71-2E3F90B4C0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4.53</c:v>
                </c:pt>
                <c:pt idx="1">
                  <c:v>5.16</c:v>
                </c:pt>
                <c:pt idx="2">
                  <c:v>6.17</c:v>
                </c:pt>
                <c:pt idx="3">
                  <c:v>11.1</c:v>
                </c:pt>
                <c:pt idx="4">
                  <c:v>12.66</c:v>
                </c:pt>
              </c:numCache>
            </c:numRef>
          </c:val>
          <c:extLst>
            <c:ext xmlns:c16="http://schemas.microsoft.com/office/drawing/2014/chart" uri="{C3380CC4-5D6E-409C-BE32-E72D297353CC}">
              <c16:uniqueId val="{00000000-343F-41BB-8BB7-CDB237A375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6.13</c:v>
                </c:pt>
                <c:pt idx="1">
                  <c:v>4.29</c:v>
                </c:pt>
                <c:pt idx="2">
                  <c:v>4.6399999999999997</c:v>
                </c:pt>
                <c:pt idx="3">
                  <c:v>5.42</c:v>
                </c:pt>
                <c:pt idx="4">
                  <c:v>6.51</c:v>
                </c:pt>
              </c:numCache>
            </c:numRef>
          </c:val>
          <c:extLst>
            <c:ext xmlns:c16="http://schemas.microsoft.com/office/drawing/2014/chart" uri="{C3380CC4-5D6E-409C-BE32-E72D297353CC}">
              <c16:uniqueId val="{00000001-343F-41BB-8BB7-CDB237A375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-3.41</c:v>
                </c:pt>
                <c:pt idx="1">
                  <c:v>-1.17</c:v>
                </c:pt>
                <c:pt idx="2">
                  <c:v>1.64</c:v>
                </c:pt>
                <c:pt idx="3">
                  <c:v>6.21</c:v>
                </c:pt>
                <c:pt idx="4">
                  <c:v>2.25</c:v>
                </c:pt>
              </c:numCache>
            </c:numRef>
          </c:val>
          <c:smooth val="0"/>
          <c:extLst>
            <c:ext xmlns:c16="http://schemas.microsoft.com/office/drawing/2014/chart" uri="{C3380CC4-5D6E-409C-BE32-E72D297353CC}">
              <c16:uniqueId val="{00000002-343F-41BB-8BB7-CDB237A375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7.0000000000000007E-2</c:v>
                </c:pt>
                <c:pt idx="2">
                  <c:v>#N/A</c:v>
                </c:pt>
                <c:pt idx="3">
                  <c:v>0.05</c:v>
                </c:pt>
                <c:pt idx="4">
                  <c:v>#N/A</c:v>
                </c:pt>
                <c:pt idx="5">
                  <c:v>0.03</c:v>
                </c:pt>
                <c:pt idx="6">
                  <c:v>#N/A</c:v>
                </c:pt>
                <c:pt idx="7">
                  <c:v>0.03</c:v>
                </c:pt>
                <c:pt idx="8">
                  <c:v>#N/A</c:v>
                </c:pt>
                <c:pt idx="9">
                  <c:v>0.04</c:v>
                </c:pt>
              </c:numCache>
            </c:numRef>
          </c:val>
          <c:extLst>
            <c:ext xmlns:c16="http://schemas.microsoft.com/office/drawing/2014/chart" uri="{C3380CC4-5D6E-409C-BE32-E72D297353CC}">
              <c16:uniqueId val="{00000000-BCC3-48A8-A482-63EBD58BB6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C3-48A8-A482-63EBD58BB61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7.0000000000000007E-2</c:v>
                </c:pt>
                <c:pt idx="6">
                  <c:v>#N/A</c:v>
                </c:pt>
                <c:pt idx="7">
                  <c:v>0.1</c:v>
                </c:pt>
                <c:pt idx="8">
                  <c:v>#N/A</c:v>
                </c:pt>
                <c:pt idx="9">
                  <c:v>0.12</c:v>
                </c:pt>
              </c:numCache>
            </c:numRef>
          </c:val>
          <c:extLst>
            <c:ext xmlns:c16="http://schemas.microsoft.com/office/drawing/2014/chart" uri="{C3380CC4-5D6E-409C-BE32-E72D297353CC}">
              <c16:uniqueId val="{00000002-BCC3-48A8-A482-63EBD58BB61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0.02</c:v>
                </c:pt>
                <c:pt idx="4">
                  <c:v>#N/A</c:v>
                </c:pt>
                <c:pt idx="5">
                  <c:v>0.02</c:v>
                </c:pt>
                <c:pt idx="6">
                  <c:v>#N/A</c:v>
                </c:pt>
                <c:pt idx="7">
                  <c:v>0.1</c:v>
                </c:pt>
                <c:pt idx="8">
                  <c:v>#N/A</c:v>
                </c:pt>
                <c:pt idx="9">
                  <c:v>0.13</c:v>
                </c:pt>
              </c:numCache>
            </c:numRef>
          </c:val>
          <c:extLst>
            <c:ext xmlns:c16="http://schemas.microsoft.com/office/drawing/2014/chart" uri="{C3380CC4-5D6E-409C-BE32-E72D297353CC}">
              <c16:uniqueId val="{00000003-BCC3-48A8-A482-63EBD58BB615}"/>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0.06</c:v>
                </c:pt>
                <c:pt idx="4">
                  <c:v>#N/A</c:v>
                </c:pt>
                <c:pt idx="5">
                  <c:v>0.09</c:v>
                </c:pt>
                <c:pt idx="6">
                  <c:v>#N/A</c:v>
                </c:pt>
                <c:pt idx="7">
                  <c:v>0.15</c:v>
                </c:pt>
                <c:pt idx="8">
                  <c:v>#N/A</c:v>
                </c:pt>
                <c:pt idx="9">
                  <c:v>0.2</c:v>
                </c:pt>
              </c:numCache>
            </c:numRef>
          </c:val>
          <c:extLst>
            <c:ext xmlns:c16="http://schemas.microsoft.com/office/drawing/2014/chart" uri="{C3380CC4-5D6E-409C-BE32-E72D297353CC}">
              <c16:uniqueId val="{00000004-BCC3-48A8-A482-63EBD58BB61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0.88</c:v>
                </c:pt>
                <c:pt idx="2">
                  <c:v>#N/A</c:v>
                </c:pt>
                <c:pt idx="3">
                  <c:v>0.8</c:v>
                </c:pt>
                <c:pt idx="4">
                  <c:v>#N/A</c:v>
                </c:pt>
                <c:pt idx="5">
                  <c:v>1.59</c:v>
                </c:pt>
                <c:pt idx="6">
                  <c:v>#N/A</c:v>
                </c:pt>
                <c:pt idx="7">
                  <c:v>1.18</c:v>
                </c:pt>
                <c:pt idx="8">
                  <c:v>#N/A</c:v>
                </c:pt>
                <c:pt idx="9">
                  <c:v>1.28</c:v>
                </c:pt>
              </c:numCache>
            </c:numRef>
          </c:val>
          <c:extLst>
            <c:ext xmlns:c16="http://schemas.microsoft.com/office/drawing/2014/chart" uri="{C3380CC4-5D6E-409C-BE32-E72D297353CC}">
              <c16:uniqueId val="{00000005-BCC3-48A8-A482-63EBD58BB61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1.97</c:v>
                </c:pt>
                <c:pt idx="2">
                  <c:v>#N/A</c:v>
                </c:pt>
                <c:pt idx="3">
                  <c:v>1.37</c:v>
                </c:pt>
                <c:pt idx="4">
                  <c:v>#N/A</c:v>
                </c:pt>
                <c:pt idx="5">
                  <c:v>1.43</c:v>
                </c:pt>
                <c:pt idx="6">
                  <c:v>#N/A</c:v>
                </c:pt>
                <c:pt idx="7">
                  <c:v>1.75</c:v>
                </c:pt>
                <c:pt idx="8">
                  <c:v>#N/A</c:v>
                </c:pt>
                <c:pt idx="9">
                  <c:v>1.76</c:v>
                </c:pt>
              </c:numCache>
            </c:numRef>
          </c:val>
          <c:extLst>
            <c:ext xmlns:c16="http://schemas.microsoft.com/office/drawing/2014/chart" uri="{C3380CC4-5D6E-409C-BE32-E72D297353CC}">
              <c16:uniqueId val="{00000006-BCC3-48A8-A482-63EBD58BB61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8.18</c:v>
                </c:pt>
                <c:pt idx="2">
                  <c:v>#N/A</c:v>
                </c:pt>
                <c:pt idx="3">
                  <c:v>8.4</c:v>
                </c:pt>
                <c:pt idx="4">
                  <c:v>#N/A</c:v>
                </c:pt>
                <c:pt idx="5">
                  <c:v>8.58</c:v>
                </c:pt>
                <c:pt idx="6">
                  <c:v>#N/A</c:v>
                </c:pt>
                <c:pt idx="7">
                  <c:v>8.24</c:v>
                </c:pt>
                <c:pt idx="8">
                  <c:v>#N/A</c:v>
                </c:pt>
                <c:pt idx="9">
                  <c:v>7.53</c:v>
                </c:pt>
              </c:numCache>
            </c:numRef>
          </c:val>
          <c:extLst>
            <c:ext xmlns:c16="http://schemas.microsoft.com/office/drawing/2014/chart" uri="{C3380CC4-5D6E-409C-BE32-E72D297353CC}">
              <c16:uniqueId val="{00000007-BCC3-48A8-A482-63EBD58BB615}"/>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7.27</c:v>
                </c:pt>
                <c:pt idx="2">
                  <c:v>#N/A</c:v>
                </c:pt>
                <c:pt idx="3">
                  <c:v>7.85</c:v>
                </c:pt>
                <c:pt idx="4">
                  <c:v>#N/A</c:v>
                </c:pt>
                <c:pt idx="5">
                  <c:v>8.07</c:v>
                </c:pt>
                <c:pt idx="6">
                  <c:v>#N/A</c:v>
                </c:pt>
                <c:pt idx="7">
                  <c:v>7.69</c:v>
                </c:pt>
                <c:pt idx="8">
                  <c:v>#N/A</c:v>
                </c:pt>
                <c:pt idx="9">
                  <c:v>8.08</c:v>
                </c:pt>
              </c:numCache>
            </c:numRef>
          </c:val>
          <c:extLst>
            <c:ext xmlns:c16="http://schemas.microsoft.com/office/drawing/2014/chart" uri="{C3380CC4-5D6E-409C-BE32-E72D297353CC}">
              <c16:uniqueId val="{00000008-BCC3-48A8-A482-63EBD58BB61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4.43</c:v>
                </c:pt>
                <c:pt idx="2">
                  <c:v>#N/A</c:v>
                </c:pt>
                <c:pt idx="3">
                  <c:v>5.0599999999999996</c:v>
                </c:pt>
                <c:pt idx="4">
                  <c:v>#N/A</c:v>
                </c:pt>
                <c:pt idx="5">
                  <c:v>6.05</c:v>
                </c:pt>
                <c:pt idx="6">
                  <c:v>#N/A</c:v>
                </c:pt>
                <c:pt idx="7">
                  <c:v>10.93</c:v>
                </c:pt>
                <c:pt idx="8">
                  <c:v>#N/A</c:v>
                </c:pt>
                <c:pt idx="9">
                  <c:v>12.44</c:v>
                </c:pt>
              </c:numCache>
            </c:numRef>
          </c:val>
          <c:extLst>
            <c:ext xmlns:c16="http://schemas.microsoft.com/office/drawing/2014/chart" uri="{C3380CC4-5D6E-409C-BE32-E72D297353CC}">
              <c16:uniqueId val="{00000009-BCC3-48A8-A482-63EBD58BB6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8630</c:v>
                </c:pt>
                <c:pt idx="5">
                  <c:v>8499</c:v>
                </c:pt>
                <c:pt idx="8">
                  <c:v>8553</c:v>
                </c:pt>
                <c:pt idx="11">
                  <c:v>8528</c:v>
                </c:pt>
                <c:pt idx="14">
                  <c:v>8393</c:v>
                </c:pt>
              </c:numCache>
            </c:numRef>
          </c:val>
          <c:extLst>
            <c:ext xmlns:c16="http://schemas.microsoft.com/office/drawing/2014/chart" uri="{C3380CC4-5D6E-409C-BE32-E72D297353CC}">
              <c16:uniqueId val="{00000000-9B55-4268-BFC5-8A1CD2FDED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55-4268-BFC5-8A1CD2FDED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269</c:v>
                </c:pt>
                <c:pt idx="3">
                  <c:v>268</c:v>
                </c:pt>
                <c:pt idx="6">
                  <c:v>275</c:v>
                </c:pt>
                <c:pt idx="9">
                  <c:v>286</c:v>
                </c:pt>
                <c:pt idx="12">
                  <c:v>354</c:v>
                </c:pt>
              </c:numCache>
            </c:numRef>
          </c:val>
          <c:extLst>
            <c:ext xmlns:c16="http://schemas.microsoft.com/office/drawing/2014/chart" uri="{C3380CC4-5D6E-409C-BE32-E72D297353CC}">
              <c16:uniqueId val="{00000002-9B55-4268-BFC5-8A1CD2FDED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312</c:v>
                </c:pt>
                <c:pt idx="3">
                  <c:v>293</c:v>
                </c:pt>
                <c:pt idx="6">
                  <c:v>193</c:v>
                </c:pt>
                <c:pt idx="9">
                  <c:v>216</c:v>
                </c:pt>
                <c:pt idx="12">
                  <c:v>204</c:v>
                </c:pt>
              </c:numCache>
            </c:numRef>
          </c:val>
          <c:extLst>
            <c:ext xmlns:c16="http://schemas.microsoft.com/office/drawing/2014/chart" uri="{C3380CC4-5D6E-409C-BE32-E72D297353CC}">
              <c16:uniqueId val="{00000003-9B55-4268-BFC5-8A1CD2FDED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1156</c:v>
                </c:pt>
                <c:pt idx="3">
                  <c:v>1112</c:v>
                </c:pt>
                <c:pt idx="6">
                  <c:v>1113</c:v>
                </c:pt>
                <c:pt idx="9">
                  <c:v>1103</c:v>
                </c:pt>
                <c:pt idx="12">
                  <c:v>1098</c:v>
                </c:pt>
              </c:numCache>
            </c:numRef>
          </c:val>
          <c:extLst>
            <c:ext xmlns:c16="http://schemas.microsoft.com/office/drawing/2014/chart" uri="{C3380CC4-5D6E-409C-BE32-E72D297353CC}">
              <c16:uniqueId val="{00000004-9B55-4268-BFC5-8A1CD2FDED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55-4268-BFC5-8A1CD2FDED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55-4268-BFC5-8A1CD2FDED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10044</c:v>
                </c:pt>
                <c:pt idx="3">
                  <c:v>10437</c:v>
                </c:pt>
                <c:pt idx="6">
                  <c:v>10612</c:v>
                </c:pt>
                <c:pt idx="9">
                  <c:v>11085</c:v>
                </c:pt>
                <c:pt idx="12">
                  <c:v>10996</c:v>
                </c:pt>
              </c:numCache>
            </c:numRef>
          </c:val>
          <c:extLst>
            <c:ext xmlns:c16="http://schemas.microsoft.com/office/drawing/2014/chart" uri="{C3380CC4-5D6E-409C-BE32-E72D297353CC}">
              <c16:uniqueId val="{00000007-9B55-4268-BFC5-8A1CD2FDED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3151</c:v>
                </c:pt>
                <c:pt idx="2">
                  <c:v>#N/A</c:v>
                </c:pt>
                <c:pt idx="3">
                  <c:v>#N/A</c:v>
                </c:pt>
                <c:pt idx="4">
                  <c:v>3611</c:v>
                </c:pt>
                <c:pt idx="5">
                  <c:v>#N/A</c:v>
                </c:pt>
                <c:pt idx="6">
                  <c:v>#N/A</c:v>
                </c:pt>
                <c:pt idx="7">
                  <c:v>3640</c:v>
                </c:pt>
                <c:pt idx="8">
                  <c:v>#N/A</c:v>
                </c:pt>
                <c:pt idx="9">
                  <c:v>#N/A</c:v>
                </c:pt>
                <c:pt idx="10">
                  <c:v>4162</c:v>
                </c:pt>
                <c:pt idx="11">
                  <c:v>#N/A</c:v>
                </c:pt>
                <c:pt idx="12">
                  <c:v>#N/A</c:v>
                </c:pt>
                <c:pt idx="13">
                  <c:v>4259</c:v>
                </c:pt>
                <c:pt idx="14">
                  <c:v>#N/A</c:v>
                </c:pt>
              </c:numCache>
            </c:numRef>
          </c:val>
          <c:smooth val="0"/>
          <c:extLst>
            <c:ext xmlns:c16="http://schemas.microsoft.com/office/drawing/2014/chart" uri="{C3380CC4-5D6E-409C-BE32-E72D297353CC}">
              <c16:uniqueId val="{00000008-9B55-4268-BFC5-8A1CD2FDED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60075</c:v>
                </c:pt>
                <c:pt idx="5">
                  <c:v>58871</c:v>
                </c:pt>
                <c:pt idx="8">
                  <c:v>57586</c:v>
                </c:pt>
                <c:pt idx="11">
                  <c:v>58165</c:v>
                </c:pt>
                <c:pt idx="14">
                  <c:v>55429</c:v>
                </c:pt>
              </c:numCache>
            </c:numRef>
          </c:val>
          <c:extLst>
            <c:ext xmlns:c16="http://schemas.microsoft.com/office/drawing/2014/chart" uri="{C3380CC4-5D6E-409C-BE32-E72D297353CC}">
              <c16:uniqueId val="{00000000-930B-46C0-9D70-276580EAC4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29846</c:v>
                </c:pt>
                <c:pt idx="5">
                  <c:v>27532</c:v>
                </c:pt>
                <c:pt idx="8">
                  <c:v>24705</c:v>
                </c:pt>
                <c:pt idx="11">
                  <c:v>23462</c:v>
                </c:pt>
                <c:pt idx="14">
                  <c:v>21102</c:v>
                </c:pt>
              </c:numCache>
            </c:numRef>
          </c:val>
          <c:extLst>
            <c:ext xmlns:c16="http://schemas.microsoft.com/office/drawing/2014/chart" uri="{C3380CC4-5D6E-409C-BE32-E72D297353CC}">
              <c16:uniqueId val="{00000001-930B-46C0-9D70-276580EAC4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11913</c:v>
                </c:pt>
                <c:pt idx="5">
                  <c:v>10678</c:v>
                </c:pt>
                <c:pt idx="8">
                  <c:v>10610</c:v>
                </c:pt>
                <c:pt idx="11">
                  <c:v>11548</c:v>
                </c:pt>
                <c:pt idx="14">
                  <c:v>11900</c:v>
                </c:pt>
              </c:numCache>
            </c:numRef>
          </c:val>
          <c:extLst>
            <c:ext xmlns:c16="http://schemas.microsoft.com/office/drawing/2014/chart" uri="{C3380CC4-5D6E-409C-BE32-E72D297353CC}">
              <c16:uniqueId val="{00000002-930B-46C0-9D70-276580EAC4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0B-46C0-9D70-276580EAC4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0B-46C0-9D70-276580EAC4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5</c:v>
                </c:pt>
                <c:pt idx="6">
                  <c:v>0</c:v>
                </c:pt>
                <c:pt idx="9">
                  <c:v>9</c:v>
                </c:pt>
                <c:pt idx="12">
                  <c:v>0</c:v>
                </c:pt>
              </c:numCache>
            </c:numRef>
          </c:val>
          <c:extLst>
            <c:ext xmlns:c16="http://schemas.microsoft.com/office/drawing/2014/chart" uri="{C3380CC4-5D6E-409C-BE32-E72D297353CC}">
              <c16:uniqueId val="{00000005-930B-46C0-9D70-276580EAC4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14026</c:v>
                </c:pt>
                <c:pt idx="3">
                  <c:v>13979</c:v>
                </c:pt>
                <c:pt idx="6">
                  <c:v>14004</c:v>
                </c:pt>
                <c:pt idx="9">
                  <c:v>14057</c:v>
                </c:pt>
                <c:pt idx="12">
                  <c:v>14145</c:v>
                </c:pt>
              </c:numCache>
            </c:numRef>
          </c:val>
          <c:extLst>
            <c:ext xmlns:c16="http://schemas.microsoft.com/office/drawing/2014/chart" uri="{C3380CC4-5D6E-409C-BE32-E72D297353CC}">
              <c16:uniqueId val="{00000006-930B-46C0-9D70-276580EAC4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846</c:v>
                </c:pt>
                <c:pt idx="3">
                  <c:v>767</c:v>
                </c:pt>
                <c:pt idx="6">
                  <c:v>1113</c:v>
                </c:pt>
                <c:pt idx="9">
                  <c:v>1190</c:v>
                </c:pt>
                <c:pt idx="12">
                  <c:v>1291</c:v>
                </c:pt>
              </c:numCache>
            </c:numRef>
          </c:val>
          <c:extLst>
            <c:ext xmlns:c16="http://schemas.microsoft.com/office/drawing/2014/chart" uri="{C3380CC4-5D6E-409C-BE32-E72D297353CC}">
              <c16:uniqueId val="{00000007-930B-46C0-9D70-276580EAC4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12593</c:v>
                </c:pt>
                <c:pt idx="3">
                  <c:v>12041</c:v>
                </c:pt>
                <c:pt idx="6">
                  <c:v>11665</c:v>
                </c:pt>
                <c:pt idx="9">
                  <c:v>11193</c:v>
                </c:pt>
                <c:pt idx="12">
                  <c:v>11004</c:v>
                </c:pt>
              </c:numCache>
            </c:numRef>
          </c:val>
          <c:extLst>
            <c:ext xmlns:c16="http://schemas.microsoft.com/office/drawing/2014/chart" uri="{C3380CC4-5D6E-409C-BE32-E72D297353CC}">
              <c16:uniqueId val="{00000008-930B-46C0-9D70-276580EAC4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10631</c:v>
                </c:pt>
                <c:pt idx="3">
                  <c:v>9633</c:v>
                </c:pt>
                <c:pt idx="6">
                  <c:v>9446</c:v>
                </c:pt>
                <c:pt idx="9">
                  <c:v>9366</c:v>
                </c:pt>
                <c:pt idx="12">
                  <c:v>9893</c:v>
                </c:pt>
              </c:numCache>
            </c:numRef>
          </c:val>
          <c:extLst>
            <c:ext xmlns:c16="http://schemas.microsoft.com/office/drawing/2014/chart" uri="{C3380CC4-5D6E-409C-BE32-E72D297353CC}">
              <c16:uniqueId val="{00000009-930B-46C0-9D70-276580EAC4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103776</c:v>
                </c:pt>
                <c:pt idx="3">
                  <c:v>100994</c:v>
                </c:pt>
                <c:pt idx="6">
                  <c:v>98793</c:v>
                </c:pt>
                <c:pt idx="9">
                  <c:v>96991</c:v>
                </c:pt>
                <c:pt idx="12">
                  <c:v>91331</c:v>
                </c:pt>
              </c:numCache>
            </c:numRef>
          </c:val>
          <c:extLst>
            <c:ext xmlns:c16="http://schemas.microsoft.com/office/drawing/2014/chart" uri="{C3380CC4-5D6E-409C-BE32-E72D297353CC}">
              <c16:uniqueId val="{0000000A-930B-46C0-9D70-276580EAC4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40038</c:v>
                </c:pt>
                <c:pt idx="2">
                  <c:v>#N/A</c:v>
                </c:pt>
                <c:pt idx="3">
                  <c:v>#N/A</c:v>
                </c:pt>
                <c:pt idx="4">
                  <c:v>40339</c:v>
                </c:pt>
                <c:pt idx="5">
                  <c:v>#N/A</c:v>
                </c:pt>
                <c:pt idx="6">
                  <c:v>#N/A</c:v>
                </c:pt>
                <c:pt idx="7">
                  <c:v>42121</c:v>
                </c:pt>
                <c:pt idx="8">
                  <c:v>#N/A</c:v>
                </c:pt>
                <c:pt idx="9">
                  <c:v>#N/A</c:v>
                </c:pt>
                <c:pt idx="10">
                  <c:v>39631</c:v>
                </c:pt>
                <c:pt idx="11">
                  <c:v>#N/A</c:v>
                </c:pt>
                <c:pt idx="12">
                  <c:v>#N/A</c:v>
                </c:pt>
                <c:pt idx="13">
                  <c:v>39235</c:v>
                </c:pt>
                <c:pt idx="14">
                  <c:v>#N/A</c:v>
                </c:pt>
              </c:numCache>
            </c:numRef>
          </c:val>
          <c:smooth val="0"/>
          <c:extLst>
            <c:ext xmlns:c16="http://schemas.microsoft.com/office/drawing/2014/chart" uri="{C3380CC4-5D6E-409C-BE32-E72D297353CC}">
              <c16:uniqueId val="{0000000B-930B-46C0-9D70-276580EAC4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3058</c:v>
                </c:pt>
                <c:pt idx="1">
                  <c:v>3749</c:v>
                </c:pt>
                <c:pt idx="2">
                  <c:v>4395</c:v>
                </c:pt>
              </c:numCache>
            </c:numRef>
          </c:val>
          <c:extLst>
            <c:ext xmlns:c16="http://schemas.microsoft.com/office/drawing/2014/chart" uri="{C3380CC4-5D6E-409C-BE32-E72D297353CC}">
              <c16:uniqueId val="{00000000-A9D2-4636-B7A2-54E4B2B3D4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400</c:v>
                </c:pt>
                <c:pt idx="1">
                  <c:v>400</c:v>
                </c:pt>
                <c:pt idx="2">
                  <c:v>400</c:v>
                </c:pt>
              </c:numCache>
            </c:numRef>
          </c:val>
          <c:extLst>
            <c:ext xmlns:c16="http://schemas.microsoft.com/office/drawing/2014/chart" uri="{C3380CC4-5D6E-409C-BE32-E72D297353CC}">
              <c16:uniqueId val="{00000001-A9D2-4636-B7A2-54E4B2B3D4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3488</c:v>
                </c:pt>
                <c:pt idx="1">
                  <c:v>3670</c:v>
                </c:pt>
                <c:pt idx="2">
                  <c:v>3614</c:v>
                </c:pt>
              </c:numCache>
            </c:numRef>
          </c:val>
          <c:extLst>
            <c:ext xmlns:c16="http://schemas.microsoft.com/office/drawing/2014/chart" uri="{C3380CC4-5D6E-409C-BE32-E72D297353CC}">
              <c16:uniqueId val="{00000002-A9D2-4636-B7A2-54E4B2B3D4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{3923C506-AC19-4A02-BB46-0F4D354DD955}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C58-41F6-8080-1D06EF1C6C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{90AD08F9-7708-4A2C-B5F0-2BE3183CDCF4}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58-41F6-8080-1D06EF1C6C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{F49FCD8F-768D-4221-850C-CE245FFF0DD1}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58-41F6-8080-1D06EF1C6C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{6B2E404E-9DE0-4B9D-BBC7-C7CCD3251AA4}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58-41F6-8080-1D06EF1C6C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{37F44716-B866-45EB-9874-7928135F90A7}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58-41F6-8080-1D06EF1C6CC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{1475B51F-8A88-4A37-9DCE-3DABC5C69827}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C58-41F6-8080-1D06EF1C6CC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{64B55251-2E46-4636-A923-4E3EAD4BED01}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C58-41F6-8080-1D06EF1C6CC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{7FBE82FF-F115-422D-AC37-6CE891B3AEA1}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C58-41F6-8080-1D06EF1C6CC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{1590664F-AC18-4A39-916D-D4F606A8803C}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C58-41F6-8080-1D06EF1C6C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70.599999999999994</c:v>
                </c:pt>
                <c:pt idx="8">
                  <c:v>71.8</c:v>
                </c:pt>
                <c:pt idx="16">
                  <c:v>72.8</c:v>
                </c:pt>
                <c:pt idx="24">
                  <c:v>73.400000000000006</c:v>
                </c:pt>
                <c:pt idx="32">
                  <c:v>74.400000000000006</c:v>
                </c:pt>
              </c:numCache>
            </c:numRef>
          </c:xVal>
          <c:yVal>
            <c:numRef>
              <c:f>公会計指標分析・財政指標組合せ分析表!$BP$51:$DC$51</c:f>
              <c:numCache>
                <c:formatCode>#,##0.0;"▲ "#,##0.0</c:formatCode>
                <c:ptCount val="40"/>
                <c:pt idx="0">
                  <c:v>68.900000000000006</c:v>
                </c:pt>
                <c:pt idx="8">
                  <c:v>68.900000000000006</c:v>
                </c:pt>
                <c:pt idx="16">
                  <c:v>69.7</c:v>
                </c:pt>
                <c:pt idx="24">
                  <c:v>62.2</c:v>
                </c:pt>
                <c:pt idx="32">
                  <c:v>63.1</c:v>
                </c:pt>
              </c:numCache>
            </c:numRef>
          </c:yVal>
          <c:smooth val="0"/>
          <c:extLst>
            <c:ext xmlns:c16="http://schemas.microsoft.com/office/drawing/2014/chart" uri="{C3380CC4-5D6E-409C-BE32-E72D297353CC}">
              <c16:uniqueId val="{00000009-3C58-41F6-8080-1D06EF1C6C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864903314526948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{A6BD626C-AFAF-4DF4-A956-68C5779E5B52}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C58-41F6-8080-1D06EF1C6C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{F90FCABC-71E7-4AF6-BA7E-69F48EA6A89D}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58-41F6-8080-1D06EF1C6C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{472D2C06-C4EE-44F0-A8A0-EA2EBDA2EB10}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58-41F6-8080-1D06EF1C6C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{E70EED1C-7BCF-48A6-A5B8-7228F7A1D2B7}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58-41F6-8080-1D06EF1C6C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{7B9DEBA9-8B48-4A94-99EA-0C78E98DDBCA}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58-41F6-8080-1D06EF1C6CCB}"/>
                </c:ext>
              </c:extLst>
            </c:dLbl>
            <c:dLbl>
              <c:idx val="8"/>
              <c:layout>
                <c:manualLayout>
                  <c:x val="-3.4296047805279443E-2"/>
                  <c:y val="-5.680798104204125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{BB611848-1827-41F0-B920-D3E6036C7A90}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C58-41F6-8080-1D06EF1C6CCB}"/>
                </c:ext>
              </c:extLst>
            </c:dLbl>
            <c:dLbl>
              <c:idx val="16"/>
              <c:layout>
                <c:manualLayout>
                  <c:x val="-3.2015750650234161E-2"/>
                  <c:y val="-7.267010316968915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{FB742766-655C-4864-9D6B-6B322C70A367}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C58-41F6-8080-1D06EF1C6CC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{0FBADB5B-ADB9-4056-BE77-48F8A77E0420}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C58-41F6-8080-1D06EF1C6CC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{C7906621-7E74-4E92-9E0B-B62C6ED3E7A5}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C58-41F6-8080-1D06EF1C6C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3C58-41F6-8080-1D06EF1C6CCB}"/>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{2CD00C5A-1AB4-45CF-81D6-65992A72F30F}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B0A-41B4-82E1-6EE09C064E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{801836F3-E6D8-4377-BC32-A0E372538BA9}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0A-41B4-82E1-6EE09C064E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{ADE1476A-2A4D-4737-B7F6-EE922B433A28}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0A-41B4-82E1-6EE09C064E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{31AEF11E-3192-4DF4-A3B0-D5ABE0BE3933}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0A-41B4-82E1-6EE09C064E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{971DF12E-5EFB-4260-B056-E152294D7542}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0A-41B4-82E1-6EE09C064E4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{F3FB1415-0E20-4949-8D7B-D1942EDD55FD}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B0A-41B4-82E1-6EE09C064E4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{9F429B67-302D-4FBD-87C9-7C454E0B1541}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B0A-41B4-82E1-6EE09C064E4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{0774AB32-F6CA-48CF-91D8-2DBBC860D67C}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B0A-41B4-82E1-6EE09C064E4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{0DECC410-D8E1-404F-A72D-2B10940D3D3F}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B0A-41B4-82E1-6EE09C064E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5.7</c:v>
                </c:pt>
                <c:pt idx="16">
                  <c:v>5.8</c:v>
                </c:pt>
                <c:pt idx="24">
                  <c:v>6.2</c:v>
                </c:pt>
                <c:pt idx="32">
                  <c:v>6.4</c:v>
                </c:pt>
              </c:numCache>
            </c:numRef>
          </c:xVal>
          <c:yVal>
            <c:numRef>
              <c:f>公会計指標分析・財政指標組合せ分析表!$BP$73:$DC$73</c:f>
              <c:numCache>
                <c:formatCode>#,##0.0;"▲ "#,##0.0</c:formatCode>
                <c:ptCount val="40"/>
                <c:pt idx="0">
                  <c:v>68.900000000000006</c:v>
                </c:pt>
                <c:pt idx="8">
                  <c:v>68.900000000000006</c:v>
                </c:pt>
                <c:pt idx="16">
                  <c:v>69.7</c:v>
                </c:pt>
                <c:pt idx="24">
                  <c:v>62.2</c:v>
                </c:pt>
                <c:pt idx="32">
                  <c:v>63.1</c:v>
                </c:pt>
              </c:numCache>
            </c:numRef>
          </c:yVal>
          <c:smooth val="0"/>
          <c:extLst>
            <c:ext xmlns:c16="http://schemas.microsoft.com/office/drawing/2014/chart" uri="{C3380CC4-5D6E-409C-BE32-E72D297353CC}">
              <c16:uniqueId val="{00000009-AB0A-41B4-82E1-6EE09C064E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{0EAA64B7-038F-452B-9064-D6D5EEB26618}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B0A-41B4-82E1-6EE09C064E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{6143A651-0BD8-4D2E-A816-E79427AE5356}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0A-41B4-82E1-6EE09C064E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{89D98AA4-F273-4B13-8D30-BDF2C0D78283}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0A-41B4-82E1-6EE09C064E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{B7319C9E-3E10-4B04-8455-7511F73A9899}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0A-41B4-82E1-6EE09C064E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{3BCD7EAB-12E3-40F5-BF56-D99D2F9A5307}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0A-41B4-82E1-6EE09C064E4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{B0019C95-2F53-47A0-9260-172C0399E9F8}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B0A-41B4-82E1-6EE09C064E4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{5FD0790C-3E58-4182-9FEB-7EC9751D7382}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B0A-41B4-82E1-6EE09C064E4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{F7CA804E-5F05-40B2-9373-23531A9064D9}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B0A-41B4-82E1-6EE09C064E4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{EA0B7B81-192E-40AE-BFBE-76B89455F095}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B0A-41B4-82E1-6EE09C064E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AB0A-41B4-82E1-6EE09C064E47}"/>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353,183
343,770
109.13
130,378,426
121,558,311
8,546,758
67,518,828
90,863,988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財政力指数については前年度と同値となった。</a:t>
          </a:r>
        </a:p>
        <a:p>
          <a:r>
            <a:rPr kumimoji="1" lang="ja-JP" altLang="en-US" sz="1300">
              <a:latin typeface="ＭＳ Ｐゴシック" panose="020B0600070205080204" pitchFamily="50" charset="-128"/>
              <a:ea typeface="ＭＳ Ｐゴシック" panose="020B0600070205080204" pitchFamily="50" charset="-128"/>
            </a:rPr>
            <a:t>　税収入の状況から、類似団体を上回る状況が続いているが、今後についても、市税収入等の収納対策の徹底や行政運営の合理化・効率化により財政基盤の強化に努める。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40822</xdr:rowOff>
    </xdr:from>
    <xdr:to>
      <xdr:col>23</xdr:col>
      <xdr:colOff>133350</xdr:colOff>
      <xdr:row>40</xdr:row>
      <xdr:rowOff>40822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988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40822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643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経常収支比率については前年度に比べて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類似団体との比較でみると、類似団体も前年度に比べて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ポイント上昇していることに加え、令和元年度の差分は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年度の差分は</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ポイントとなっていることから、当市単独の要因による悪化ではなく、全国的な傾向であることが分かる。</a:t>
          </a:r>
        </a:p>
        <a:p>
          <a:r>
            <a:rPr kumimoji="1" lang="ja-JP" altLang="en-US" sz="1300">
              <a:latin typeface="ＭＳ Ｐゴシック" panose="020B0600070205080204" pitchFamily="50" charset="-128"/>
              <a:ea typeface="ＭＳ Ｐゴシック" panose="020B0600070205080204" pitchFamily="50" charset="-128"/>
            </a:rPr>
            <a:t>　今後も、財政構造の硬直化が一層進行する懸念があり、持続可能な行財政運営の実現に向けて、引き続き行財政改革を推進し、更なる改善に努める。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143002</xdr:rowOff>
    </xdr:from>
    <xdr:to>
      <xdr:col>23</xdr:col>
      <xdr:colOff>133350</xdr:colOff>
      <xdr:row>66</xdr:row>
      <xdr:rowOff>150114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87252"/>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143002</xdr:rowOff>
    </xdr:from>
    <xdr:to>
      <xdr:col>19</xdr:col>
      <xdr:colOff>133350</xdr:colOff>
      <xdr:row>66</xdr:row>
      <xdr:rowOff>53594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8725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53594</xdr:rowOff>
    </xdr:from>
    <xdr:to>
      <xdr:col>15</xdr:col>
      <xdr:colOff>82550</xdr:colOff>
      <xdr:row>67</xdr:row>
      <xdr:rowOff>22098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6929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101854</xdr:rowOff>
    </xdr:from>
    <xdr:to>
      <xdr:col>11</xdr:col>
      <xdr:colOff>31750</xdr:colOff>
      <xdr:row>67</xdr:row>
      <xdr:rowOff>22098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41755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99314</xdr:rowOff>
    </xdr:from>
    <xdr:to>
      <xdr:col>23</xdr:col>
      <xdr:colOff>184150</xdr:colOff>
      <xdr:row>67</xdr:row>
      <xdr:rowOff>29464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166641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1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92202</xdr:rowOff>
    </xdr:from>
    <xdr:to>
      <xdr:col>19</xdr:col>
      <xdr:colOff>184150</xdr:colOff>
      <xdr:row>66</xdr:row>
      <xdr:rowOff>22352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7129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2794</xdr:rowOff>
    </xdr:from>
    <xdr:to>
      <xdr:col>15</xdr:col>
      <xdr:colOff>133350</xdr:colOff>
      <xdr:row>66</xdr:row>
      <xdr:rowOff>104394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89171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142748</xdr:rowOff>
    </xdr:from>
    <xdr:to>
      <xdr:col>11</xdr:col>
      <xdr:colOff>82550</xdr:colOff>
      <xdr:row>67</xdr:row>
      <xdr:rowOff>72898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57675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51054</xdr:rowOff>
    </xdr:from>
    <xdr:to>
      <xdr:col>7</xdr:col>
      <xdr:colOff>31750</xdr:colOff>
      <xdr:row>66</xdr:row>
      <xdr:rowOff>152654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137431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人口１人当たり人件費・物件費等決算額は前年度に比べ</a:t>
          </a:r>
          <a:r>
            <a:rPr kumimoji="1" lang="en-US" altLang="ja-JP" sz="1300">
              <a:latin typeface="ＭＳ Ｐゴシック" panose="020B0600070205080204" pitchFamily="50" charset="-128"/>
              <a:ea typeface="ＭＳ Ｐゴシック" panose="020B0600070205080204" pitchFamily="50" charset="-128"/>
            </a:rPr>
            <a:t>5,054</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全国平均を下回る状況であり、増加率も鈍化傾向にはあるが、今後も人件費の増加や物価高騰の影響を受ける可能性があることから、引き続き、経常経費の見直しを図り、物件費等の抑制に努める。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41039</xdr:rowOff>
    </xdr:from>
    <xdr:to>
      <xdr:col>23</xdr:col>
      <xdr:colOff>133350</xdr:colOff>
      <xdr:row>82</xdr:row>
      <xdr:rowOff>142667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99939"/>
          <a:ext cx="838200" cy="10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109313</xdr:rowOff>
    </xdr:from>
    <xdr:to>
      <xdr:col>19</xdr:col>
      <xdr:colOff>133350</xdr:colOff>
      <xdr:row>82</xdr:row>
      <xdr:rowOff>41039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96763"/>
          <a:ext cx="889000" cy="10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166367</xdr:rowOff>
    </xdr:from>
    <xdr:to>
      <xdr:col>15</xdr:col>
      <xdr:colOff>82550</xdr:colOff>
      <xdr:row>81</xdr:row>
      <xdr:rowOff>109313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82367"/>
          <a:ext cx="889000" cy="11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109742</xdr:rowOff>
    </xdr:from>
    <xdr:to>
      <xdr:col>11</xdr:col>
      <xdr:colOff>31750</xdr:colOff>
      <xdr:row>80</xdr:row>
      <xdr:rowOff>166367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25742"/>
          <a:ext cx="889000" cy="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91867</xdr:rowOff>
    </xdr:from>
    <xdr:to>
      <xdr:col>23</xdr:col>
      <xdr:colOff>184150</xdr:colOff>
      <xdr:row>83</xdr:row>
      <xdr:rowOff>22017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108394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161689</xdr:rowOff>
    </xdr:from>
    <xdr:to>
      <xdr:col>19</xdr:col>
      <xdr:colOff>184150</xdr:colOff>
      <xdr:row>82</xdr:row>
      <xdr:rowOff>91839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102016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1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58513</xdr:rowOff>
    </xdr:from>
    <xdr:to>
      <xdr:col>15</xdr:col>
      <xdr:colOff>133350</xdr:colOff>
      <xdr:row>81</xdr:row>
      <xdr:rowOff>160113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170290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1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115567</xdr:rowOff>
    </xdr:from>
    <xdr:to>
      <xdr:col>11</xdr:col>
      <xdr:colOff>82550</xdr:colOff>
      <xdr:row>81</xdr:row>
      <xdr:rowOff>45717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55894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0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58942</xdr:rowOff>
    </xdr:from>
    <xdr:to>
      <xdr:col>7</xdr:col>
      <xdr:colOff>31750</xdr:colOff>
      <xdr:row>80</xdr:row>
      <xdr:rowOff>160542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170719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4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ラスパイレス指数が下がった主な変動要因は、給与水準の高い職員の階層間異動があったため、前年と比較して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今後も人事院の給与勧告等を踏まえ、給与の適正化に努める。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86179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07036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86179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51707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68943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3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日現在職員数）から</a:t>
          </a:r>
          <a:r>
            <a:rPr kumimoji="1" lang="en-US" altLang="ja-JP" sz="1300">
              <a:latin typeface="ＭＳ Ｐゴシック" panose="020B0600070205080204" pitchFamily="50" charset="-128"/>
              <a:ea typeface="ＭＳ Ｐゴシック" panose="020B0600070205080204" pitchFamily="50" charset="-128"/>
            </a:rPr>
            <a:t>R04</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日現在職員数）にかけて</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このことは主に、民間委託等推進計画に基づく事務の民間委託化や技能労務職員の退職不補充等を実施しているものの、新規事業の推進等の理由によるものである。</a:t>
          </a:r>
        </a:p>
        <a:p>
          <a:r>
            <a:rPr kumimoji="1" lang="ja-JP" altLang="en-US" sz="1300">
              <a:latin typeface="ＭＳ Ｐゴシック" panose="020B0600070205080204" pitchFamily="50" charset="-128"/>
              <a:ea typeface="ＭＳ Ｐゴシック" panose="020B0600070205080204" pitchFamily="50" charset="-128"/>
            </a:rPr>
            <a:t>　今後も事務の民間委託化等を継続して推進していくとともに、業務量に応じた適正な定員管理に努める。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93769</xdr:rowOff>
    </xdr:from>
    <xdr:to>
      <xdr:col>81</xdr:col>
      <xdr:colOff>44450</xdr:colOff>
      <xdr:row>60</xdr:row>
      <xdr:rowOff>113877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80769"/>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93769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80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93769</xdr:rowOff>
    </xdr:from>
    <xdr:to>
      <xdr:col>72</xdr:col>
      <xdr:colOff>203200</xdr:colOff>
      <xdr:row>60</xdr:row>
      <xdr:rowOff>97790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807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65617</xdr:rowOff>
    </xdr:from>
    <xdr:to>
      <xdr:col>68</xdr:col>
      <xdr:colOff>152400</xdr:colOff>
      <xdr:row>60</xdr:row>
      <xdr:rowOff>97790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526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63077</xdr:rowOff>
    </xdr:from>
    <xdr:to>
      <xdr:col>81</xdr:col>
      <xdr:colOff>95250</xdr:colOff>
      <xdr:row>60</xdr:row>
      <xdr:rowOff>164677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79604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42969</xdr:rowOff>
    </xdr:from>
    <xdr:to>
      <xdr:col>77</xdr:col>
      <xdr:colOff>95250</xdr:colOff>
      <xdr:row>60</xdr:row>
      <xdr:rowOff>144569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154746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14817</xdr:rowOff>
    </xdr:from>
    <xdr:to>
      <xdr:col>64</xdr:col>
      <xdr:colOff>152400</xdr:colOff>
      <xdr:row>60</xdr:row>
      <xdr:rowOff>116417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126594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実質公債費比率元利償還金の減等により、は前年度に比べて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ポイント上昇しているものの、早期健全化基準を下回る状況となっている。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今後も引続き、市債を活用した大規模事業の進展等、比率の上昇要因があるため急激な上昇とならないよう適切な財政運営に努める。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150888</xdr:rowOff>
    </xdr:from>
    <xdr:to>
      <xdr:col>81</xdr:col>
      <xdr:colOff>44450</xdr:colOff>
      <xdr:row>42</xdr:row>
      <xdr:rowOff>2419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803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41</xdr:row>
      <xdr:rowOff>150888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343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104926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47474</xdr:rowOff>
    </xdr:from>
    <xdr:to>
      <xdr:col>68</xdr:col>
      <xdr:colOff>152400</xdr:colOff>
      <xdr:row>41</xdr:row>
      <xdr:rowOff>93435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7692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123069</xdr:rowOff>
    </xdr:from>
    <xdr:to>
      <xdr:col>81</xdr:col>
      <xdr:colOff>95250</xdr:colOff>
      <xdr:row>42</xdr:row>
      <xdr:rowOff>53219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95146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54126</xdr:rowOff>
    </xdr:from>
    <xdr:to>
      <xdr:col>73</xdr:col>
      <xdr:colOff>44450</xdr:colOff>
      <xdr:row>41</xdr:row>
      <xdr:rowOff>155726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108451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将来負担比率は地方債残高の減等により、前年度に比て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今後とも、大規模事業等の実施により、将来負担額が増加することが考えられるため、地方債発行額の総額抑制や、土地開発公社からの計画的な土地の引き取りに努める。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136804</xdr:rowOff>
    </xdr:from>
    <xdr:to>
      <xdr:col>81</xdr:col>
      <xdr:colOff>44450</xdr:colOff>
      <xdr:row>17</xdr:row>
      <xdr:rowOff>145491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051454"/>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136804</xdr:rowOff>
    </xdr:from>
    <xdr:to>
      <xdr:col>77</xdr:col>
      <xdr:colOff>44450</xdr:colOff>
      <xdr:row>18</xdr:row>
      <xdr:rowOff>37744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514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30023</xdr:rowOff>
    </xdr:from>
    <xdr:to>
      <xdr:col>72</xdr:col>
      <xdr:colOff>203200</xdr:colOff>
      <xdr:row>18</xdr:row>
      <xdr:rowOff>37744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116123"/>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30023</xdr:rowOff>
    </xdr:from>
    <xdr:to>
      <xdr:col>68</xdr:col>
      <xdr:colOff>152400</xdr:colOff>
      <xdr:row>18</xdr:row>
      <xdr:rowOff>30023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116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94691</xdr:rowOff>
    </xdr:from>
    <xdr:to>
      <xdr:col>81</xdr:col>
      <xdr:colOff>95250</xdr:colOff>
      <xdr:row>18</xdr:row>
      <xdr:rowOff>24841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66768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8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86004</xdr:rowOff>
    </xdr:from>
    <xdr:to>
      <xdr:col>77</xdr:col>
      <xdr:colOff>95250</xdr:colOff>
      <xdr:row>18</xdr:row>
      <xdr:rowOff>16154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931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8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158394</xdr:rowOff>
    </xdr:from>
    <xdr:to>
      <xdr:col>73</xdr:col>
      <xdr:colOff>44450</xdr:colOff>
      <xdr:row>18</xdr:row>
      <xdr:rowOff>88544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73321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5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150673</xdr:rowOff>
    </xdr:from>
    <xdr:to>
      <xdr:col>68</xdr:col>
      <xdr:colOff>203200</xdr:colOff>
      <xdr:row>18</xdr:row>
      <xdr:rowOff>80823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65600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150673</xdr:rowOff>
    </xdr:from>
    <xdr:to>
      <xdr:col>64</xdr:col>
      <xdr:colOff>152400</xdr:colOff>
      <xdr:row>18</xdr:row>
      <xdr:rowOff>80823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65600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353,183
343,770
109.13
130,378,426
121,558,311
8,546,758
67,518,828
90,863,988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ポイント上昇し、類似団体内平均を上回る状況となっている。</a:t>
          </a:r>
        </a:p>
        <a:p>
          <a:r>
            <a:rPr kumimoji="1" lang="ja-JP" altLang="en-US" sz="1300">
              <a:latin typeface="ＭＳ Ｐゴシック" panose="020B0600070205080204" pitchFamily="50" charset="-128"/>
              <a:ea typeface="ＭＳ Ｐゴシック" panose="020B0600070205080204" pitchFamily="50" charset="-128"/>
            </a:rPr>
            <a:t>　定員適正化等の効率的な行政運営を行うなかで、人件費の適正化に努める。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439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44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4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ポイント上昇し、類似団体内平均を上回る状況となっている。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今後も業務の民間委託等による増加が見込まれるが、引き続き経常経費の見直しを行うことで物件費の抑制に努める。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7257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845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845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17</xdr:row>
      <xdr:rowOff>167821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17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102507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40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127907</xdr:rowOff>
    </xdr:from>
    <xdr:to>
      <xdr:col>82</xdr:col>
      <xdr:colOff>158750</xdr:colOff>
      <xdr:row>18</xdr:row>
      <xdr:rowOff>58057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99984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ポイント上昇し、類似団体内平均を上回る状況となっている。</a:t>
          </a:r>
        </a:p>
        <a:p>
          <a:r>
            <a:rPr kumimoji="1" lang="ja-JP" altLang="en-US" sz="1300">
              <a:latin typeface="ＭＳ Ｐゴシック" panose="020B0600070205080204" pitchFamily="50" charset="-128"/>
              <a:ea typeface="ＭＳ Ｐゴシック" panose="020B0600070205080204" pitchFamily="50" charset="-128"/>
            </a:rPr>
            <a:t>　社会状況等から扶助費の増加が見込まれるため、引き続き、市単独扶助費の見直しや、各種給付の適正な支出を行うことで抑制に努める。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58</xdr:row>
      <xdr:rowOff>38100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17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4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類似団体内平均を下回る状況となっているものの、今後も、引き続き動向を注視しながら適正な規模を維持するよう努める。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58</xdr:row>
      <xdr:rowOff>25400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7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67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57</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ポイント下降したものの、類似団体内平均を上回る状況となっている。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今後も、既存の補助金事業の見直しを行うことで比率の改善に努める。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54610</xdr:rowOff>
    </xdr:from>
    <xdr:to>
      <xdr:col>82</xdr:col>
      <xdr:colOff>107950</xdr:colOff>
      <xdr:row>35</xdr:row>
      <xdr:rowOff>100330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055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100330</xdr:rowOff>
    </xdr:from>
    <xdr:to>
      <xdr:col>78</xdr:col>
      <xdr:colOff>69850</xdr:colOff>
      <xdr:row>36</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01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111760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84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36</xdr:row>
      <xdr:rowOff>149860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xdr:rowOff>
    </xdr:from>
    <xdr:to>
      <xdr:col>82</xdr:col>
      <xdr:colOff>158750</xdr:colOff>
      <xdr:row>35</xdr:row>
      <xdr:rowOff>105410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147337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49530</xdr:rowOff>
    </xdr:from>
    <xdr:to>
      <xdr:col>78</xdr:col>
      <xdr:colOff>120650</xdr:colOff>
      <xdr:row>35</xdr:row>
      <xdr:rowOff>151130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147337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ポイント上昇し、類似団体内平均を上回る状況となっている。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今後も市債の活用については、世代間負担の公平性も鑑みながら、計画的な運用に努めていく。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123189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3019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130811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301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77</xdr:row>
      <xdr:rowOff>130811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3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130811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301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80011</xdr:rowOff>
    </xdr:from>
    <xdr:to>
      <xdr:col>11</xdr:col>
      <xdr:colOff>60325</xdr:colOff>
      <xdr:row>78</xdr:row>
      <xdr:rowOff>10161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20338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ポイント上昇し、類似団体内平均を上回る状況となっている。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今後も、引き続き歳出全体において事業の見直し、経常経費の見直し等の行財政改革を推進し、経常収支比率の改善に努める。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117856</xdr:rowOff>
    </xdr:from>
    <xdr:to>
      <xdr:col>82</xdr:col>
      <xdr:colOff>107950</xdr:colOff>
      <xdr:row>79</xdr:row>
      <xdr:rowOff>101854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9095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79</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4909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5503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79</xdr:row>
      <xdr:rowOff>138430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61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23131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67056</xdr:rowOff>
    </xdr:from>
    <xdr:to>
      <xdr:col>78</xdr:col>
      <xdr:colOff>120650</xdr:colOff>
      <xdr:row>78</xdr:row>
      <xdr:rowOff>168656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153433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102121</xdr:rowOff>
    </xdr:from>
    <xdr:to>
      <xdr:col>29</xdr:col>
      <xdr:colOff>127000</xdr:colOff>
      <xdr:row>16</xdr:row>
      <xdr:rowOff>136144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92946"/>
          <a:ext cx="647700" cy="3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74689</xdr:rowOff>
    </xdr:from>
    <xdr:to>
      <xdr:col>26</xdr:col>
      <xdr:colOff>50800</xdr:colOff>
      <xdr:row>16</xdr:row>
      <xdr:rowOff>136144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65514"/>
          <a:ext cx="698500" cy="6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74689</xdr:rowOff>
    </xdr:from>
    <xdr:to>
      <xdr:col>22</xdr:col>
      <xdr:colOff>114300</xdr:colOff>
      <xdr:row>16</xdr:row>
      <xdr:rowOff>101168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65514"/>
          <a:ext cx="698500" cy="26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101168</xdr:rowOff>
    </xdr:from>
    <xdr:to>
      <xdr:col>18</xdr:col>
      <xdr:colOff>177800</xdr:colOff>
      <xdr:row>16</xdr:row>
      <xdr:rowOff>145098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91993"/>
          <a:ext cx="698500" cy="43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51321</xdr:rowOff>
    </xdr:from>
    <xdr:to>
      <xdr:col>29</xdr:col>
      <xdr:colOff>177800</xdr:colOff>
      <xdr:row>16</xdr:row>
      <xdr:rowOff>152921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2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67848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8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85344</xdr:rowOff>
    </xdr:from>
    <xdr:to>
      <xdr:col>26</xdr:col>
      <xdr:colOff>101600</xdr:colOff>
      <xdr:row>17</xdr:row>
      <xdr:rowOff>15494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6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25671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4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23889</xdr:rowOff>
    </xdr:from>
    <xdr:to>
      <xdr:col>22</xdr:col>
      <xdr:colOff>165100</xdr:colOff>
      <xdr:row>16</xdr:row>
      <xdr:rowOff>125489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4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135666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8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50368</xdr:rowOff>
    </xdr:from>
    <xdr:to>
      <xdr:col>19</xdr:col>
      <xdr:colOff>38100</xdr:colOff>
      <xdr:row>16</xdr:row>
      <xdr:rowOff>151968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41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162145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94298</xdr:rowOff>
    </xdr:from>
    <xdr:to>
      <xdr:col>15</xdr:col>
      <xdr:colOff>101600</xdr:colOff>
      <xdr:row>17</xdr:row>
      <xdr:rowOff>24448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5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34625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105511</xdr:rowOff>
    </xdr:from>
    <xdr:to>
      <xdr:col>29</xdr:col>
      <xdr:colOff>127000</xdr:colOff>
      <xdr:row>35</xdr:row>
      <xdr:rowOff>116256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15861"/>
          <a:ext cx="647700" cy="10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90288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116256</xdr:rowOff>
    </xdr:from>
    <xdr:to>
      <xdr:col>26</xdr:col>
      <xdr:colOff>50800</xdr:colOff>
      <xdr:row>35</xdr:row>
      <xdr:rowOff>172606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26606"/>
          <a:ext cx="6985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172606</xdr:rowOff>
    </xdr:from>
    <xdr:to>
      <xdr:col>22</xdr:col>
      <xdr:colOff>114300</xdr:colOff>
      <xdr:row>35</xdr:row>
      <xdr:rowOff>175616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82956"/>
          <a:ext cx="6985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175616</xdr:rowOff>
    </xdr:from>
    <xdr:to>
      <xdr:col>18</xdr:col>
      <xdr:colOff>177800</xdr:colOff>
      <xdr:row>35</xdr:row>
      <xdr:rowOff>225107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85966"/>
          <a:ext cx="698500" cy="49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54711</xdr:rowOff>
    </xdr:from>
    <xdr:to>
      <xdr:col>29</xdr:col>
      <xdr:colOff>177800</xdr:colOff>
      <xdr:row>35</xdr:row>
      <xdr:rowOff>156311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6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242688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1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65456</xdr:rowOff>
    </xdr:from>
    <xdr:to>
      <xdr:col>26</xdr:col>
      <xdr:colOff>101600</xdr:colOff>
      <xdr:row>35</xdr:row>
      <xdr:rowOff>167056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75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177233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44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121806</xdr:rowOff>
    </xdr:from>
    <xdr:to>
      <xdr:col>22</xdr:col>
      <xdr:colOff>165100</xdr:colOff>
      <xdr:row>35</xdr:row>
      <xdr:rowOff>223406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3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233583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0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124816</xdr:rowOff>
    </xdr:from>
    <xdr:to>
      <xdr:col>19</xdr:col>
      <xdr:colOff>38100</xdr:colOff>
      <xdr:row>35</xdr:row>
      <xdr:rowOff>226416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3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211193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2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174307</xdr:rowOff>
    </xdr:from>
    <xdr:to>
      <xdr:col>15</xdr:col>
      <xdr:colOff>101600</xdr:colOff>
      <xdr:row>35</xdr:row>
      <xdr:rowOff>275907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84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260684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7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353,183
343,770
109.13
130,378,426
121,558,311
8,546,758
67,518,828
90,863,988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17758</xdr:rowOff>
    </xdr:from>
    <xdr:to>
      <xdr:col>24</xdr:col>
      <xdr:colOff>63500</xdr:colOff>
      <xdr:row>36</xdr:row>
      <xdr:rowOff>39083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89958"/>
          <a:ext cx="8382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14558</xdr:rowOff>
    </xdr:from>
    <xdr:to>
      <xdr:col>19</xdr:col>
      <xdr:colOff>177800</xdr:colOff>
      <xdr:row>36</xdr:row>
      <xdr:rowOff>39083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86758"/>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14558</xdr:rowOff>
    </xdr:from>
    <xdr:to>
      <xdr:col>15</xdr:col>
      <xdr:colOff>50800</xdr:colOff>
      <xdr:row>37</xdr:row>
      <xdr:rowOff>47444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86758"/>
          <a:ext cx="889000" cy="20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47444</xdr:rowOff>
    </xdr:from>
    <xdr:to>
      <xdr:col>10</xdr:col>
      <xdr:colOff>114300</xdr:colOff>
      <xdr:row>37</xdr:row>
      <xdr:rowOff>84836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91094"/>
          <a:ext cx="8890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138408</xdr:rowOff>
    </xdr:from>
    <xdr:to>
      <xdr:col>24</xdr:col>
      <xdr:colOff>114300</xdr:colOff>
      <xdr:row>36</xdr:row>
      <xdr:rowOff>68558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116835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1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159733</xdr:rowOff>
    </xdr:from>
    <xdr:to>
      <xdr:col>20</xdr:col>
      <xdr:colOff>38100</xdr:colOff>
      <xdr:row>36</xdr:row>
      <xdr:rowOff>89883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81010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5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135208</xdr:rowOff>
    </xdr:from>
    <xdr:to>
      <xdr:col>15</xdr:col>
      <xdr:colOff>101600</xdr:colOff>
      <xdr:row>36</xdr:row>
      <xdr:rowOff>65358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56485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168094</xdr:rowOff>
    </xdr:from>
    <xdr:to>
      <xdr:col>10</xdr:col>
      <xdr:colOff>165100</xdr:colOff>
      <xdr:row>37</xdr:row>
      <xdr:rowOff>98244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89371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34036</xdr:rowOff>
    </xdr:from>
    <xdr:to>
      <xdr:col>6</xdr:col>
      <xdr:colOff>38100</xdr:colOff>
      <xdr:row>37</xdr:row>
      <xdr:rowOff>135636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126763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144081</xdr:rowOff>
    </xdr:from>
    <xdr:to>
      <xdr:col>24</xdr:col>
      <xdr:colOff>63500</xdr:colOff>
      <xdr:row>57</xdr:row>
      <xdr:rowOff>115354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45281"/>
          <a:ext cx="838200" cy="1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87355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115354</xdr:rowOff>
    </xdr:from>
    <xdr:to>
      <xdr:col>19</xdr:col>
      <xdr:colOff>177800</xdr:colOff>
      <xdr:row>58</xdr:row>
      <xdr:rowOff>157493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88004"/>
          <a:ext cx="889000" cy="2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2506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143776</xdr:rowOff>
    </xdr:from>
    <xdr:to>
      <xdr:col>15</xdr:col>
      <xdr:colOff>50800</xdr:colOff>
      <xdr:row>58</xdr:row>
      <xdr:rowOff>157493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8787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103014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143776</xdr:rowOff>
    </xdr:from>
    <xdr:to>
      <xdr:col>10</xdr:col>
      <xdr:colOff>114300</xdr:colOff>
      <xdr:row>59</xdr:row>
      <xdr:rowOff>61138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7876"/>
          <a:ext cx="889000" cy="8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93281</xdr:rowOff>
    </xdr:from>
    <xdr:to>
      <xdr:col>24</xdr:col>
      <xdr:colOff>114300</xdr:colOff>
      <xdr:row>57</xdr:row>
      <xdr:rowOff>23431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71708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64554</xdr:rowOff>
    </xdr:from>
    <xdr:to>
      <xdr:col>20</xdr:col>
      <xdr:colOff>38100</xdr:colOff>
      <xdr:row>57</xdr:row>
      <xdr:rowOff>166154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157281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2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106693</xdr:rowOff>
    </xdr:from>
    <xdr:to>
      <xdr:col>15</xdr:col>
      <xdr:colOff>101600</xdr:colOff>
      <xdr:row>59</xdr:row>
      <xdr:rowOff>36843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27970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92976</xdr:rowOff>
    </xdr:from>
    <xdr:to>
      <xdr:col>10</xdr:col>
      <xdr:colOff>165100</xdr:colOff>
      <xdr:row>59</xdr:row>
      <xdr:rowOff>23126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39653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10338</xdr:rowOff>
    </xdr:from>
    <xdr:to>
      <xdr:col>6</xdr:col>
      <xdr:colOff>38100</xdr:colOff>
      <xdr:row>59</xdr:row>
      <xdr:rowOff>111938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128465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162561</xdr:rowOff>
    </xdr:from>
    <xdr:to>
      <xdr:col>24</xdr:col>
      <xdr:colOff>63500</xdr:colOff>
      <xdr:row>77</xdr:row>
      <xdr:rowOff>31859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92761"/>
          <a:ext cx="8382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31859</xdr:rowOff>
    </xdr:from>
    <xdr:to>
      <xdr:col>19</xdr:col>
      <xdr:colOff>177800</xdr:colOff>
      <xdr:row>77</xdr:row>
      <xdr:rowOff>32886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33509"/>
          <a:ext cx="8890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12312</xdr:rowOff>
    </xdr:from>
    <xdr:to>
      <xdr:col>15</xdr:col>
      <xdr:colOff>50800</xdr:colOff>
      <xdr:row>77</xdr:row>
      <xdr:rowOff>32886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1396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3397</xdr:rowOff>
    </xdr:from>
    <xdr:to>
      <xdr:col>10</xdr:col>
      <xdr:colOff>114300</xdr:colOff>
      <xdr:row>77</xdr:row>
      <xdr:rowOff>12312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05047"/>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111761</xdr:rowOff>
    </xdr:from>
    <xdr:to>
      <xdr:col>24</xdr:col>
      <xdr:colOff>114300</xdr:colOff>
      <xdr:row>77</xdr:row>
      <xdr:rowOff>41911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90188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2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152509</xdr:rowOff>
    </xdr:from>
    <xdr:to>
      <xdr:col>20</xdr:col>
      <xdr:colOff>38100</xdr:colOff>
      <xdr:row>77</xdr:row>
      <xdr:rowOff>82659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8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73786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7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153536</xdr:rowOff>
    </xdr:from>
    <xdr:to>
      <xdr:col>15</xdr:col>
      <xdr:colOff>101600</xdr:colOff>
      <xdr:row>77</xdr:row>
      <xdr:rowOff>83686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74813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7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132962</xdr:rowOff>
    </xdr:from>
    <xdr:to>
      <xdr:col>10</xdr:col>
      <xdr:colOff>165100</xdr:colOff>
      <xdr:row>77</xdr:row>
      <xdr:rowOff>63112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54239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5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124047</xdr:rowOff>
    </xdr:from>
    <xdr:to>
      <xdr:col>6</xdr:col>
      <xdr:colOff>38100</xdr:colOff>
      <xdr:row>77</xdr:row>
      <xdr:rowOff>54197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45324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4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116165</xdr:rowOff>
    </xdr:from>
    <xdr:to>
      <xdr:col>24</xdr:col>
      <xdr:colOff>63500</xdr:colOff>
      <xdr:row>98</xdr:row>
      <xdr:rowOff>59353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746815"/>
          <a:ext cx="838200" cy="1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116165</xdr:rowOff>
    </xdr:from>
    <xdr:to>
      <xdr:col>19</xdr:col>
      <xdr:colOff>177800</xdr:colOff>
      <xdr:row>99</xdr:row>
      <xdr:rowOff>29352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46815"/>
          <a:ext cx="889000" cy="25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29352</xdr:rowOff>
    </xdr:from>
    <xdr:to>
      <xdr:col>15</xdr:col>
      <xdr:colOff>50800</xdr:colOff>
      <xdr:row>99</xdr:row>
      <xdr:rowOff>91629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7002902"/>
          <a:ext cx="8890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91629</xdr:rowOff>
    </xdr:from>
    <xdr:to>
      <xdr:col>10</xdr:col>
      <xdr:colOff>114300</xdr:colOff>
      <xdr:row>99</xdr:row>
      <xdr:rowOff>162615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65179"/>
          <a:ext cx="889000" cy="7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8553</xdr:rowOff>
    </xdr:from>
    <xdr:to>
      <xdr:col>24</xdr:col>
      <xdr:colOff>114300</xdr:colOff>
      <xdr:row>98</xdr:row>
      <xdr:rowOff>110153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158430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8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65365</xdr:rowOff>
    </xdr:from>
    <xdr:to>
      <xdr:col>20</xdr:col>
      <xdr:colOff>38100</xdr:colOff>
      <xdr:row>97</xdr:row>
      <xdr:rowOff>166965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9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158092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78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150002</xdr:rowOff>
    </xdr:from>
    <xdr:to>
      <xdr:col>15</xdr:col>
      <xdr:colOff>101600</xdr:colOff>
      <xdr:row>99</xdr:row>
      <xdr:rowOff>80152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5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71279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704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40829</xdr:rowOff>
    </xdr:from>
    <xdr:to>
      <xdr:col>10</xdr:col>
      <xdr:colOff>165100</xdr:colOff>
      <xdr:row>99</xdr:row>
      <xdr:rowOff>142429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701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133556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10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111815</xdr:rowOff>
    </xdr:from>
    <xdr:to>
      <xdr:col>6</xdr:col>
      <xdr:colOff>38100</xdr:colOff>
      <xdr:row>100</xdr:row>
      <xdr:rowOff>41965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70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33092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17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40831</xdr:rowOff>
    </xdr:from>
    <xdr:to>
      <xdr:col>55</xdr:col>
      <xdr:colOff>0</xdr:colOff>
      <xdr:row>39</xdr:row>
      <xdr:rowOff>47371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727381"/>
          <a:ext cx="8382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88138</xdr:rowOff>
    </xdr:from>
    <xdr:to>
      <xdr:col>50</xdr:col>
      <xdr:colOff>114300</xdr:colOff>
      <xdr:row>39</xdr:row>
      <xdr:rowOff>47371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403088"/>
          <a:ext cx="889000" cy="13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88138</xdr:rowOff>
    </xdr:from>
    <xdr:to>
      <xdr:col>45</xdr:col>
      <xdr:colOff>177800</xdr:colOff>
      <xdr:row>39</xdr:row>
      <xdr:rowOff>53911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403088"/>
          <a:ext cx="889000" cy="133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41758</xdr:rowOff>
    </xdr:from>
    <xdr:to>
      <xdr:col>41</xdr:col>
      <xdr:colOff>50800</xdr:colOff>
      <xdr:row>39</xdr:row>
      <xdr:rowOff>53911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728308"/>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161481</xdr:rowOff>
    </xdr:from>
    <xdr:to>
      <xdr:col>55</xdr:col>
      <xdr:colOff>50800</xdr:colOff>
      <xdr:row>39</xdr:row>
      <xdr:rowOff>91631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76408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9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168021</xdr:rowOff>
    </xdr:from>
    <xdr:to>
      <xdr:col>50</xdr:col>
      <xdr:colOff>165100</xdr:colOff>
      <xdr:row>39</xdr:row>
      <xdr:rowOff>98171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89298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7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37338</xdr:rowOff>
    </xdr:from>
    <xdr:to>
      <xdr:col>46</xdr:col>
      <xdr:colOff>38100</xdr:colOff>
      <xdr:row>31</xdr:row>
      <xdr:rowOff>138938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5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130065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3111</xdr:rowOff>
    </xdr:from>
    <xdr:to>
      <xdr:col>41</xdr:col>
      <xdr:colOff>101600</xdr:colOff>
      <xdr:row>39</xdr:row>
      <xdr:rowOff>104711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8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95838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8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162408</xdr:rowOff>
    </xdr:from>
    <xdr:to>
      <xdr:col>36</xdr:col>
      <xdr:colOff>165100</xdr:colOff>
      <xdr:row>39</xdr:row>
      <xdr:rowOff>92558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109085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5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27882</xdr:rowOff>
    </xdr:from>
    <xdr:to>
      <xdr:col>55</xdr:col>
      <xdr:colOff>0</xdr:colOff>
      <xdr:row>59</xdr:row>
      <xdr:rowOff>143325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10143432"/>
          <a:ext cx="8382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27882</xdr:rowOff>
    </xdr:from>
    <xdr:to>
      <xdr:col>50</xdr:col>
      <xdr:colOff>114300</xdr:colOff>
      <xdr:row>59</xdr:row>
      <xdr:rowOff>58041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10143432"/>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39704</xdr:rowOff>
    </xdr:from>
    <xdr:to>
      <xdr:col>45</xdr:col>
      <xdr:colOff>177800</xdr:colOff>
      <xdr:row>59</xdr:row>
      <xdr:rowOff>58041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10155254"/>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92363</xdr:rowOff>
    </xdr:from>
    <xdr:to>
      <xdr:col>41</xdr:col>
      <xdr:colOff>50800</xdr:colOff>
      <xdr:row>59</xdr:row>
      <xdr:rowOff>39704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36463"/>
          <a:ext cx="889000" cy="1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92525</xdr:rowOff>
    </xdr:from>
    <xdr:to>
      <xdr:col>55</xdr:col>
      <xdr:colOff>50800</xdr:colOff>
      <xdr:row>60</xdr:row>
      <xdr:rowOff>22675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2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7452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1012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148532</xdr:rowOff>
    </xdr:from>
    <xdr:to>
      <xdr:col>50</xdr:col>
      <xdr:colOff>165100</xdr:colOff>
      <xdr:row>59</xdr:row>
      <xdr:rowOff>78682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100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69809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18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7241</xdr:rowOff>
    </xdr:from>
    <xdr:to>
      <xdr:col>46</xdr:col>
      <xdr:colOff>38100</xdr:colOff>
      <xdr:row>59</xdr:row>
      <xdr:rowOff>108841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101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99968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2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160354</xdr:rowOff>
    </xdr:from>
    <xdr:to>
      <xdr:col>41</xdr:col>
      <xdr:colOff>101600</xdr:colOff>
      <xdr:row>59</xdr:row>
      <xdr:rowOff>90504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1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81631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9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41563</xdr:rowOff>
    </xdr:from>
    <xdr:to>
      <xdr:col>36</xdr:col>
      <xdr:colOff>165100</xdr:colOff>
      <xdr:row>58</xdr:row>
      <xdr:rowOff>143163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134290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109662</xdr:rowOff>
    </xdr:from>
    <xdr:to>
      <xdr:col>55</xdr:col>
      <xdr:colOff>0</xdr:colOff>
      <xdr:row>78</xdr:row>
      <xdr:rowOff>116269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82762"/>
          <a:ext cx="8382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151175</xdr:rowOff>
    </xdr:from>
    <xdr:to>
      <xdr:col>50</xdr:col>
      <xdr:colOff>114300</xdr:colOff>
      <xdr:row>78</xdr:row>
      <xdr:rowOff>116269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52825"/>
          <a:ext cx="889000" cy="13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151175</xdr:rowOff>
    </xdr:from>
    <xdr:to>
      <xdr:col>45</xdr:col>
      <xdr:colOff>177800</xdr:colOff>
      <xdr:row>77</xdr:row>
      <xdr:rowOff>158719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5282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45517</xdr:rowOff>
    </xdr:from>
    <xdr:to>
      <xdr:col>41</xdr:col>
      <xdr:colOff>50800</xdr:colOff>
      <xdr:row>77</xdr:row>
      <xdr:rowOff>158719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247167"/>
          <a:ext cx="889000" cy="1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58862</xdr:rowOff>
    </xdr:from>
    <xdr:to>
      <xdr:col>55</xdr:col>
      <xdr:colOff>50800</xdr:colOff>
      <xdr:row>78</xdr:row>
      <xdr:rowOff>160462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145239</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4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65469</xdr:rowOff>
    </xdr:from>
    <xdr:to>
      <xdr:col>50</xdr:col>
      <xdr:colOff>165100</xdr:colOff>
      <xdr:row>78</xdr:row>
      <xdr:rowOff>167069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158196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3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100375</xdr:rowOff>
    </xdr:from>
    <xdr:to>
      <xdr:col>46</xdr:col>
      <xdr:colOff>38100</xdr:colOff>
      <xdr:row>78</xdr:row>
      <xdr:rowOff>30525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21652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3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107919</xdr:rowOff>
    </xdr:from>
    <xdr:to>
      <xdr:col>41</xdr:col>
      <xdr:colOff>101600</xdr:colOff>
      <xdr:row>78</xdr:row>
      <xdr:rowOff>38069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29196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166167</xdr:rowOff>
    </xdr:from>
    <xdr:to>
      <xdr:col>36</xdr:col>
      <xdr:colOff>165100</xdr:colOff>
      <xdr:row>77</xdr:row>
      <xdr:rowOff>96317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112844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97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148844</xdr:rowOff>
    </xdr:from>
    <xdr:to>
      <xdr:col>55</xdr:col>
      <xdr:colOff>0</xdr:colOff>
      <xdr:row>97</xdr:row>
      <xdr:rowOff>23068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08044"/>
          <a:ext cx="838200" cy="4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148844</xdr:rowOff>
    </xdr:from>
    <xdr:to>
      <xdr:col>50</xdr:col>
      <xdr:colOff>114300</xdr:colOff>
      <xdr:row>97</xdr:row>
      <xdr:rowOff>86596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08044"/>
          <a:ext cx="889000" cy="10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86596</xdr:rowOff>
    </xdr:from>
    <xdr:to>
      <xdr:col>45</xdr:col>
      <xdr:colOff>177800</xdr:colOff>
      <xdr:row>97</xdr:row>
      <xdr:rowOff>129070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17246"/>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76515</xdr:rowOff>
    </xdr:from>
    <xdr:to>
      <xdr:col>41</xdr:col>
      <xdr:colOff>50800</xdr:colOff>
      <xdr:row>97</xdr:row>
      <xdr:rowOff>129070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07165"/>
          <a:ext cx="889000" cy="5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143718</xdr:rowOff>
    </xdr:from>
    <xdr:to>
      <xdr:col>55</xdr:col>
      <xdr:colOff>50800</xdr:colOff>
      <xdr:row>97</xdr:row>
      <xdr:rowOff>73868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0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122145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98044</xdr:rowOff>
    </xdr:from>
    <xdr:to>
      <xdr:col>50</xdr:col>
      <xdr:colOff>165100</xdr:colOff>
      <xdr:row>97</xdr:row>
      <xdr:rowOff>28194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19321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4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35796</xdr:rowOff>
    </xdr:from>
    <xdr:to>
      <xdr:col>46</xdr:col>
      <xdr:colOff>38100</xdr:colOff>
      <xdr:row>97</xdr:row>
      <xdr:rowOff>137396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128523</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75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78270</xdr:rowOff>
    </xdr:from>
    <xdr:to>
      <xdr:col>41</xdr:col>
      <xdr:colOff>101600</xdr:colOff>
      <xdr:row>98</xdr:row>
      <xdr:rowOff>8420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170997</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80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25715</xdr:rowOff>
    </xdr:from>
    <xdr:to>
      <xdr:col>36</xdr:col>
      <xdr:colOff>165100</xdr:colOff>
      <xdr:row>97</xdr:row>
      <xdr:rowOff>127315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118442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14097</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00647"/>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14097</xdr:rowOff>
    </xdr:from>
    <xdr:to>
      <xdr:col>76</xdr:col>
      <xdr:colOff>114300</xdr:colOff>
      <xdr:row>39</xdr:row>
      <xdr:rowOff>24892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00647"/>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116078</xdr:rowOff>
    </xdr:from>
    <xdr:to>
      <xdr:col>71</xdr:col>
      <xdr:colOff>177800</xdr:colOff>
      <xdr:row>39</xdr:row>
      <xdr:rowOff>24892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31178"/>
          <a:ext cx="889000" cy="8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134747</xdr:rowOff>
    </xdr:from>
    <xdr:to>
      <xdr:col>76</xdr:col>
      <xdr:colOff>165100</xdr:colOff>
      <xdr:row>39</xdr:row>
      <xdr:rowOff>64897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56024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4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145542</xdr:rowOff>
    </xdr:from>
    <xdr:to>
      <xdr:col>72</xdr:col>
      <xdr:colOff>38100</xdr:colOff>
      <xdr:row>39</xdr:row>
      <xdr:rowOff>75692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6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66819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53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65278</xdr:rowOff>
    </xdr:from>
    <xdr:to>
      <xdr:col>67</xdr:col>
      <xdr:colOff>101600</xdr:colOff>
      <xdr:row>38</xdr:row>
      <xdr:rowOff>166878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158005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86403</xdr:rowOff>
    </xdr:from>
    <xdr:to>
      <xdr:col>85</xdr:col>
      <xdr:colOff>127000</xdr:colOff>
      <xdr:row>75</xdr:row>
      <xdr:rowOff>94503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945153"/>
          <a:ext cx="8382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86403</xdr:rowOff>
    </xdr:from>
    <xdr:to>
      <xdr:col>81</xdr:col>
      <xdr:colOff>50800</xdr:colOff>
      <xdr:row>75</xdr:row>
      <xdr:rowOff>130229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45153"/>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130229</xdr:rowOff>
    </xdr:from>
    <xdr:to>
      <xdr:col>76</xdr:col>
      <xdr:colOff>114300</xdr:colOff>
      <xdr:row>75</xdr:row>
      <xdr:rowOff>146493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88979"/>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146493</xdr:rowOff>
    </xdr:from>
    <xdr:to>
      <xdr:col>71</xdr:col>
      <xdr:colOff>177800</xdr:colOff>
      <xdr:row>76</xdr:row>
      <xdr:rowOff>10900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05243"/>
          <a:ext cx="8890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43703</xdr:rowOff>
    </xdr:from>
    <xdr:to>
      <xdr:col>85</xdr:col>
      <xdr:colOff>177800</xdr:colOff>
      <xdr:row>75</xdr:row>
      <xdr:rowOff>145303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0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22130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35603</xdr:rowOff>
    </xdr:from>
    <xdr:to>
      <xdr:col>81</xdr:col>
      <xdr:colOff>101600</xdr:colOff>
      <xdr:row>75</xdr:row>
      <xdr:rowOff>137203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128331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8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79429</xdr:rowOff>
    </xdr:from>
    <xdr:to>
      <xdr:col>76</xdr:col>
      <xdr:colOff>165100</xdr:colOff>
      <xdr:row>76</xdr:row>
      <xdr:rowOff>9579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3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3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95693</xdr:rowOff>
    </xdr:from>
    <xdr:to>
      <xdr:col>72</xdr:col>
      <xdr:colOff>38100</xdr:colOff>
      <xdr:row>76</xdr:row>
      <xdr:rowOff>25843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16970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4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131550</xdr:rowOff>
    </xdr:from>
    <xdr:to>
      <xdr:col>67</xdr:col>
      <xdr:colOff>101600</xdr:colOff>
      <xdr:row>76</xdr:row>
      <xdr:rowOff>61700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9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52827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77636</xdr:rowOff>
    </xdr:from>
    <xdr:to>
      <xdr:col>85</xdr:col>
      <xdr:colOff>127000</xdr:colOff>
      <xdr:row>98</xdr:row>
      <xdr:rowOff>92015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79736"/>
          <a:ext cx="8382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77636</xdr:rowOff>
    </xdr:from>
    <xdr:to>
      <xdr:col>81</xdr:col>
      <xdr:colOff>50800</xdr:colOff>
      <xdr:row>98</xdr:row>
      <xdr:rowOff>110440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79736"/>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110440</xdr:rowOff>
    </xdr:from>
    <xdr:to>
      <xdr:col>76</xdr:col>
      <xdr:colOff>114300</xdr:colOff>
      <xdr:row>98</xdr:row>
      <xdr:rowOff>128933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12540"/>
          <a:ext cx="8890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103924</xdr:rowOff>
    </xdr:from>
    <xdr:to>
      <xdr:col>71</xdr:col>
      <xdr:colOff>177800</xdr:colOff>
      <xdr:row>98</xdr:row>
      <xdr:rowOff>128933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06024"/>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41215</xdr:rowOff>
    </xdr:from>
    <xdr:to>
      <xdr:col>85</xdr:col>
      <xdr:colOff>177800</xdr:colOff>
      <xdr:row>98</xdr:row>
      <xdr:rowOff>142815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4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127592</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5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26836</xdr:rowOff>
    </xdr:from>
    <xdr:to>
      <xdr:col>81</xdr:col>
      <xdr:colOff>101600</xdr:colOff>
      <xdr:row>98</xdr:row>
      <xdr:rowOff>128436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2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119563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2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59640</xdr:rowOff>
    </xdr:from>
    <xdr:to>
      <xdr:col>76</xdr:col>
      <xdr:colOff>165100</xdr:colOff>
      <xdr:row>98</xdr:row>
      <xdr:rowOff>161240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152367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5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78133</xdr:rowOff>
    </xdr:from>
    <xdr:to>
      <xdr:col>72</xdr:col>
      <xdr:colOff>38100</xdr:colOff>
      <xdr:row>99</xdr:row>
      <xdr:rowOff>8283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170860</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6972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53124</xdr:rowOff>
    </xdr:from>
    <xdr:to>
      <xdr:col>67</xdr:col>
      <xdr:colOff>101600</xdr:colOff>
      <xdr:row>98</xdr:row>
      <xdr:rowOff>154724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145851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4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38316</xdr:rowOff>
    </xdr:from>
    <xdr:to>
      <xdr:col>116</xdr:col>
      <xdr:colOff>63500</xdr:colOff>
      <xdr:row>59</xdr:row>
      <xdr:rowOff>40030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53866"/>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36487</xdr:rowOff>
    </xdr:from>
    <xdr:to>
      <xdr:col>111</xdr:col>
      <xdr:colOff>177800</xdr:colOff>
      <xdr:row>59</xdr:row>
      <xdr:rowOff>38316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5203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33210</xdr:rowOff>
    </xdr:from>
    <xdr:to>
      <xdr:col>107</xdr:col>
      <xdr:colOff>50800</xdr:colOff>
      <xdr:row>59</xdr:row>
      <xdr:rowOff>36487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48760"/>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1492</xdr:rowOff>
    </xdr:from>
    <xdr:to>
      <xdr:col>102</xdr:col>
      <xdr:colOff>114300</xdr:colOff>
      <xdr:row>59</xdr:row>
      <xdr:rowOff>33210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17042"/>
          <a:ext cx="889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160680</xdr:rowOff>
    </xdr:from>
    <xdr:to>
      <xdr:col>116</xdr:col>
      <xdr:colOff>114300</xdr:colOff>
      <xdr:row>59</xdr:row>
      <xdr:rowOff>90830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75607</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1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158966</xdr:rowOff>
    </xdr:from>
    <xdr:to>
      <xdr:col>112</xdr:col>
      <xdr:colOff>38100</xdr:colOff>
      <xdr:row>59</xdr:row>
      <xdr:rowOff>89116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80243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19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157137</xdr:rowOff>
    </xdr:from>
    <xdr:to>
      <xdr:col>107</xdr:col>
      <xdr:colOff>101600</xdr:colOff>
      <xdr:row>59</xdr:row>
      <xdr:rowOff>87287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0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78414</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19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153860</xdr:rowOff>
    </xdr:from>
    <xdr:to>
      <xdr:col>102</xdr:col>
      <xdr:colOff>165100</xdr:colOff>
      <xdr:row>59</xdr:row>
      <xdr:rowOff>84010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75137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19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122142</xdr:rowOff>
    </xdr:from>
    <xdr:to>
      <xdr:col>98</xdr:col>
      <xdr:colOff>38100</xdr:colOff>
      <xdr:row>59</xdr:row>
      <xdr:rowOff>52292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43419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15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137261</xdr:rowOff>
    </xdr:from>
    <xdr:to>
      <xdr:col>116</xdr:col>
      <xdr:colOff>63500</xdr:colOff>
      <xdr:row>76</xdr:row>
      <xdr:rowOff>168884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167461"/>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168884</xdr:rowOff>
    </xdr:from>
    <xdr:to>
      <xdr:col>111</xdr:col>
      <xdr:colOff>177800</xdr:colOff>
      <xdr:row>77</xdr:row>
      <xdr:rowOff>100991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199084"/>
          <a:ext cx="889000" cy="10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100991</xdr:rowOff>
    </xdr:from>
    <xdr:to>
      <xdr:col>107</xdr:col>
      <xdr:colOff>50800</xdr:colOff>
      <xdr:row>77</xdr:row>
      <xdr:rowOff>109601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30264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65557</xdr:rowOff>
    </xdr:from>
    <xdr:to>
      <xdr:col>102</xdr:col>
      <xdr:colOff>114300</xdr:colOff>
      <xdr:row>77</xdr:row>
      <xdr:rowOff>109601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267207"/>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86461</xdr:rowOff>
    </xdr:from>
    <xdr:to>
      <xdr:col>116</xdr:col>
      <xdr:colOff>114300</xdr:colOff>
      <xdr:row>77</xdr:row>
      <xdr:rowOff>16611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1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64888</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9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118084</xdr:rowOff>
    </xdr:from>
    <xdr:to>
      <xdr:col>112</xdr:col>
      <xdr:colOff>38100</xdr:colOff>
      <xdr:row>77</xdr:row>
      <xdr:rowOff>48234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1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39361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2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50191</xdr:rowOff>
    </xdr:from>
    <xdr:to>
      <xdr:col>107</xdr:col>
      <xdr:colOff>101600</xdr:colOff>
      <xdr:row>77</xdr:row>
      <xdr:rowOff>151791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2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142918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3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58801</xdr:rowOff>
    </xdr:from>
    <xdr:to>
      <xdr:col>102</xdr:col>
      <xdr:colOff>165100</xdr:colOff>
      <xdr:row>77</xdr:row>
      <xdr:rowOff>160401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151528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3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14757</xdr:rowOff>
    </xdr:from>
    <xdr:to>
      <xdr:col>98</xdr:col>
      <xdr:colOff>38100</xdr:colOff>
      <xdr:row>77</xdr:row>
      <xdr:rowOff>116357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21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107484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3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主な構成項目である人件費については、住民１人当たり</a:t>
          </a:r>
          <a:r>
            <a:rPr kumimoji="1" lang="en-US" altLang="ja-JP" sz="1300">
              <a:latin typeface="ＭＳ Ｐゴシック" panose="020B0600070205080204" pitchFamily="50" charset="-128"/>
              <a:ea typeface="ＭＳ Ｐゴシック" panose="020B0600070205080204" pitchFamily="50" charset="-128"/>
            </a:rPr>
            <a:t>58,234</a:t>
          </a:r>
          <a:r>
            <a:rPr kumimoji="1" lang="ja-JP" altLang="en-US" sz="1300">
              <a:latin typeface="ＭＳ Ｐゴシック" panose="020B0600070205080204" pitchFamily="50" charset="-128"/>
              <a:ea typeface="ＭＳ Ｐゴシック" panose="020B0600070205080204" pitchFamily="50" charset="-128"/>
            </a:rPr>
            <a:t>円であり、前年度比で</a:t>
          </a:r>
          <a:r>
            <a:rPr kumimoji="1" lang="en-US" altLang="ja-JP" sz="1300">
              <a:latin typeface="ＭＳ Ｐゴシック" panose="020B0600070205080204" pitchFamily="50" charset="-128"/>
              <a:ea typeface="ＭＳ Ｐゴシック" panose="020B0600070205080204" pitchFamily="50" charset="-128"/>
            </a:rPr>
            <a:t>653</a:t>
          </a:r>
          <a:r>
            <a:rPr kumimoji="1" lang="ja-JP" altLang="en-US" sz="1300">
              <a:latin typeface="ＭＳ Ｐゴシック" panose="020B0600070205080204" pitchFamily="50" charset="-128"/>
              <a:ea typeface="ＭＳ Ｐゴシック" panose="020B0600070205080204" pitchFamily="50" charset="-128"/>
            </a:rPr>
            <a:t>円の増となっているものの、全国平均、埼玉県平均、類似団体平均を下回る傾向は続いている。今後も行政サービスの提供方法の見直しに応じた職員数の縮減に努め、抑制を図る。</a:t>
          </a:r>
        </a:p>
        <a:p>
          <a:r>
            <a:rPr kumimoji="1" lang="ja-JP" altLang="en-US" sz="1300">
              <a:latin typeface="ＭＳ Ｐゴシック" panose="020B0600070205080204" pitchFamily="50" charset="-128"/>
              <a:ea typeface="ＭＳ Ｐゴシック" panose="020B0600070205080204" pitchFamily="50" charset="-128"/>
            </a:rPr>
            <a:t>扶助費については、住民１人当たり</a:t>
          </a:r>
          <a:r>
            <a:rPr kumimoji="1" lang="en-US" altLang="ja-JP" sz="1300">
              <a:latin typeface="ＭＳ Ｐゴシック" panose="020B0600070205080204" pitchFamily="50" charset="-128"/>
              <a:ea typeface="ＭＳ Ｐゴシック" panose="020B0600070205080204" pitchFamily="50" charset="-128"/>
            </a:rPr>
            <a:t>109,381</a:t>
          </a:r>
          <a:r>
            <a:rPr kumimoji="1" lang="ja-JP" altLang="en-US" sz="1300">
              <a:latin typeface="ＭＳ Ｐゴシック" panose="020B0600070205080204" pitchFamily="50" charset="-128"/>
              <a:ea typeface="ＭＳ Ｐゴシック" panose="020B0600070205080204" pitchFamily="50" charset="-128"/>
            </a:rPr>
            <a:t>円となり、類似団体平均などと同様に増加傾向から減少に転じたものの、臨時経費が減少したものであることから経常経費の減少につながる市単独事業や国、県の水準を上回って実施している事業について、見直しを行っていく必要が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普通建設事業費については、住民１人当たり</a:t>
          </a:r>
          <a:r>
            <a:rPr kumimoji="1" lang="en-US" altLang="ja-JP" sz="1300">
              <a:latin typeface="ＭＳ Ｐゴシック" panose="020B0600070205080204" pitchFamily="50" charset="-128"/>
              <a:ea typeface="ＭＳ Ｐゴシック" panose="020B0600070205080204" pitchFamily="50" charset="-128"/>
            </a:rPr>
            <a:t>17,278</a:t>
          </a:r>
          <a:r>
            <a:rPr kumimoji="1" lang="ja-JP" altLang="en-US" sz="1300">
              <a:latin typeface="ＭＳ Ｐゴシック" panose="020B0600070205080204" pitchFamily="50" charset="-128"/>
              <a:ea typeface="ＭＳ Ｐゴシック" panose="020B0600070205080204" pitchFamily="50" charset="-128"/>
            </a:rPr>
            <a:t>円となっており、大幅に減少した。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353,183
343,770
109.13
130,378,426
121,558,311
8,546,758
67,518,828
90,863,988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3302</xdr:rowOff>
    </xdr:from>
    <xdr:to>
      <xdr:col>24</xdr:col>
      <xdr:colOff>63500</xdr:colOff>
      <xdr:row>36</xdr:row>
      <xdr:rowOff>7874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7550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3302</xdr:rowOff>
    </xdr:from>
    <xdr:to>
      <xdr:col>19</xdr:col>
      <xdr:colOff>177800</xdr:colOff>
      <xdr:row>36</xdr:row>
      <xdr:rowOff>5588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55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125984</xdr:rowOff>
    </xdr:from>
    <xdr:to>
      <xdr:col>15</xdr:col>
      <xdr:colOff>50800</xdr:colOff>
      <xdr:row>36</xdr:row>
      <xdr:rowOff>5588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6734"/>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125984</xdr:rowOff>
    </xdr:from>
    <xdr:to>
      <xdr:col>10</xdr:col>
      <xdr:colOff>114300</xdr:colOff>
      <xdr:row>35</xdr:row>
      <xdr:rowOff>135128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67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128524</xdr:rowOff>
    </xdr:from>
    <xdr:to>
      <xdr:col>24</xdr:col>
      <xdr:colOff>114300</xdr:colOff>
      <xdr:row>36</xdr:row>
      <xdr:rowOff>58674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106951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123952</xdr:rowOff>
    </xdr:from>
    <xdr:to>
      <xdr:col>20</xdr:col>
      <xdr:colOff>38100</xdr:colOff>
      <xdr:row>36</xdr:row>
      <xdr:rowOff>54102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45229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1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126238</xdr:rowOff>
    </xdr:from>
    <xdr:to>
      <xdr:col>15</xdr:col>
      <xdr:colOff>101600</xdr:colOff>
      <xdr:row>36</xdr:row>
      <xdr:rowOff>56388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47515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75184</xdr:rowOff>
    </xdr:from>
    <xdr:to>
      <xdr:col>10</xdr:col>
      <xdr:colOff>165100</xdr:colOff>
      <xdr:row>36</xdr:row>
      <xdr:rowOff>5334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167911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84328</xdr:rowOff>
    </xdr:from>
    <xdr:to>
      <xdr:col>6</xdr:col>
      <xdr:colOff>38100</xdr:colOff>
      <xdr:row>36</xdr:row>
      <xdr:rowOff>14478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5605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90943</xdr:rowOff>
    </xdr:from>
    <xdr:to>
      <xdr:col>24</xdr:col>
      <xdr:colOff>63500</xdr:colOff>
      <xdr:row>57</xdr:row>
      <xdr:rowOff>129653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63593"/>
          <a:ext cx="8382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52636</xdr:rowOff>
    </xdr:from>
    <xdr:to>
      <xdr:col>19</xdr:col>
      <xdr:colOff>177800</xdr:colOff>
      <xdr:row>57</xdr:row>
      <xdr:rowOff>129653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796586"/>
          <a:ext cx="889000" cy="110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52636</xdr:rowOff>
    </xdr:from>
    <xdr:to>
      <xdr:col>15</xdr:col>
      <xdr:colOff>50800</xdr:colOff>
      <xdr:row>57</xdr:row>
      <xdr:rowOff>131546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796586"/>
          <a:ext cx="889000" cy="110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131546</xdr:rowOff>
    </xdr:from>
    <xdr:to>
      <xdr:col>10</xdr:col>
      <xdr:colOff>114300</xdr:colOff>
      <xdr:row>57</xdr:row>
      <xdr:rowOff>136565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04196"/>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40143</xdr:rowOff>
    </xdr:from>
    <xdr:to>
      <xdr:col>24</xdr:col>
      <xdr:colOff>114300</xdr:colOff>
      <xdr:row>57</xdr:row>
      <xdr:rowOff>141743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126520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78853</xdr:rowOff>
    </xdr:from>
    <xdr:to>
      <xdr:col>20</xdr:col>
      <xdr:colOff>38100</xdr:colOff>
      <xdr:row>58</xdr:row>
      <xdr:rowOff>9003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1836</xdr:rowOff>
    </xdr:from>
    <xdr:to>
      <xdr:col>15</xdr:col>
      <xdr:colOff>101600</xdr:colOff>
      <xdr:row>51</xdr:row>
      <xdr:rowOff>103436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7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94563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83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80746</xdr:rowOff>
    </xdr:from>
    <xdr:to>
      <xdr:col>10</xdr:col>
      <xdr:colOff>165100</xdr:colOff>
      <xdr:row>58</xdr:row>
      <xdr:rowOff>10896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2023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4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85765</xdr:rowOff>
    </xdr:from>
    <xdr:to>
      <xdr:col>6</xdr:col>
      <xdr:colOff>38100</xdr:colOff>
      <xdr:row>58</xdr:row>
      <xdr:rowOff>15915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7042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109223</xdr:rowOff>
    </xdr:from>
    <xdr:to>
      <xdr:col>24</xdr:col>
      <xdr:colOff>63500</xdr:colOff>
      <xdr:row>78</xdr:row>
      <xdr:rowOff>43680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10873"/>
          <a:ext cx="838200" cy="10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109223</xdr:rowOff>
    </xdr:from>
    <xdr:to>
      <xdr:col>19</xdr:col>
      <xdr:colOff>177800</xdr:colOff>
      <xdr:row>79</xdr:row>
      <xdr:rowOff>18323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10873"/>
          <a:ext cx="889000" cy="25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18323</xdr:rowOff>
    </xdr:from>
    <xdr:to>
      <xdr:col>15</xdr:col>
      <xdr:colOff>50800</xdr:colOff>
      <xdr:row>79</xdr:row>
      <xdr:rowOff>51772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62873"/>
          <a:ext cx="889000" cy="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51772</xdr:rowOff>
    </xdr:from>
    <xdr:to>
      <xdr:col>10</xdr:col>
      <xdr:colOff>114300</xdr:colOff>
      <xdr:row>79</xdr:row>
      <xdr:rowOff>71824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96322"/>
          <a:ext cx="889000" cy="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164330</xdr:rowOff>
    </xdr:from>
    <xdr:to>
      <xdr:col>24</xdr:col>
      <xdr:colOff>114300</xdr:colOff>
      <xdr:row>78</xdr:row>
      <xdr:rowOff>94480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142757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4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58423</xdr:rowOff>
    </xdr:from>
    <xdr:to>
      <xdr:col>20</xdr:col>
      <xdr:colOff>38100</xdr:colOff>
      <xdr:row>77</xdr:row>
      <xdr:rowOff>160023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151150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5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138973</xdr:rowOff>
    </xdr:from>
    <xdr:to>
      <xdr:col>15</xdr:col>
      <xdr:colOff>101600</xdr:colOff>
      <xdr:row>79</xdr:row>
      <xdr:rowOff>69123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1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60250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6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972</xdr:rowOff>
    </xdr:from>
    <xdr:to>
      <xdr:col>10</xdr:col>
      <xdr:colOff>165100</xdr:colOff>
      <xdr:row>79</xdr:row>
      <xdr:rowOff>102572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93699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3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21024</xdr:rowOff>
    </xdr:from>
    <xdr:to>
      <xdr:col>6</xdr:col>
      <xdr:colOff>38100</xdr:colOff>
      <xdr:row>79</xdr:row>
      <xdr:rowOff>122624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113751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5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160982</xdr:rowOff>
    </xdr:from>
    <xdr:to>
      <xdr:col>24</xdr:col>
      <xdr:colOff>63500</xdr:colOff>
      <xdr:row>96</xdr:row>
      <xdr:rowOff>118715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48732"/>
          <a:ext cx="838200" cy="1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160982</xdr:rowOff>
    </xdr:from>
    <xdr:to>
      <xdr:col>19</xdr:col>
      <xdr:colOff>177800</xdr:colOff>
      <xdr:row>97</xdr:row>
      <xdr:rowOff>68720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48732"/>
          <a:ext cx="889000" cy="25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68720</xdr:rowOff>
    </xdr:from>
    <xdr:to>
      <xdr:col>15</xdr:col>
      <xdr:colOff>50800</xdr:colOff>
      <xdr:row>98</xdr:row>
      <xdr:rowOff>23983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99370"/>
          <a:ext cx="889000" cy="1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153302</xdr:rowOff>
    </xdr:from>
    <xdr:to>
      <xdr:col>10</xdr:col>
      <xdr:colOff>114300</xdr:colOff>
      <xdr:row>98</xdr:row>
      <xdr:rowOff>23983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83952"/>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67915</xdr:rowOff>
    </xdr:from>
    <xdr:to>
      <xdr:col>24</xdr:col>
      <xdr:colOff>114300</xdr:colOff>
      <xdr:row>96</xdr:row>
      <xdr:rowOff>169515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154292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110182</xdr:rowOff>
    </xdr:from>
    <xdr:to>
      <xdr:col>20</xdr:col>
      <xdr:colOff>38100</xdr:colOff>
      <xdr:row>96</xdr:row>
      <xdr:rowOff>40332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31459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49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17920</xdr:rowOff>
    </xdr:from>
    <xdr:to>
      <xdr:col>15</xdr:col>
      <xdr:colOff>101600</xdr:colOff>
      <xdr:row>97</xdr:row>
      <xdr:rowOff>119520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110647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4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144633</xdr:rowOff>
    </xdr:from>
    <xdr:to>
      <xdr:col>10</xdr:col>
      <xdr:colOff>165100</xdr:colOff>
      <xdr:row>98</xdr:row>
      <xdr:rowOff>74783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65910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102502</xdr:rowOff>
    </xdr:from>
    <xdr:to>
      <xdr:col>6</xdr:col>
      <xdr:colOff>38100</xdr:colOff>
      <xdr:row>98</xdr:row>
      <xdr:rowOff>32652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23779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112268</xdr:rowOff>
    </xdr:from>
    <xdr:to>
      <xdr:col>55</xdr:col>
      <xdr:colOff>0</xdr:colOff>
      <xdr:row>37</xdr:row>
      <xdr:rowOff>119126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4559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108610</xdr:rowOff>
    </xdr:from>
    <xdr:to>
      <xdr:col>50</xdr:col>
      <xdr:colOff>114300</xdr:colOff>
      <xdr:row>37</xdr:row>
      <xdr:rowOff>112268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45226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103581</xdr:rowOff>
    </xdr:from>
    <xdr:to>
      <xdr:col>45</xdr:col>
      <xdr:colOff>177800</xdr:colOff>
      <xdr:row>37</xdr:row>
      <xdr:rowOff>108610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44723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93980</xdr:rowOff>
    </xdr:from>
    <xdr:to>
      <xdr:col>41</xdr:col>
      <xdr:colOff>50800</xdr:colOff>
      <xdr:row>37</xdr:row>
      <xdr:rowOff>103581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3763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46753</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9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61468</xdr:rowOff>
    </xdr:from>
    <xdr:to>
      <xdr:col>50</xdr:col>
      <xdr:colOff>165100</xdr:colOff>
      <xdr:row>37</xdr:row>
      <xdr:rowOff>163068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154195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49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57810</xdr:rowOff>
    </xdr:from>
    <xdr:to>
      <xdr:col>46</xdr:col>
      <xdr:colOff>38100</xdr:colOff>
      <xdr:row>37</xdr:row>
      <xdr:rowOff>159410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150537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49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52781</xdr:rowOff>
    </xdr:from>
    <xdr:to>
      <xdr:col>41</xdr:col>
      <xdr:colOff>101600</xdr:colOff>
      <xdr:row>37</xdr:row>
      <xdr:rowOff>154381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145508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48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135907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170732</xdr:rowOff>
    </xdr:from>
    <xdr:to>
      <xdr:col>55</xdr:col>
      <xdr:colOff>0</xdr:colOff>
      <xdr:row>57</xdr:row>
      <xdr:rowOff>55804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771932"/>
          <a:ext cx="8382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170732</xdr:rowOff>
    </xdr:from>
    <xdr:to>
      <xdr:col>50</xdr:col>
      <xdr:colOff>114300</xdr:colOff>
      <xdr:row>57</xdr:row>
      <xdr:rowOff>98437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771932"/>
          <a:ext cx="889000" cy="9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75749</xdr:rowOff>
    </xdr:from>
    <xdr:to>
      <xdr:col>45</xdr:col>
      <xdr:colOff>177800</xdr:colOff>
      <xdr:row>57</xdr:row>
      <xdr:rowOff>98437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848399"/>
          <a:ext cx="8890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75749</xdr:rowOff>
    </xdr:from>
    <xdr:to>
      <xdr:col>41</xdr:col>
      <xdr:colOff>50800</xdr:colOff>
      <xdr:row>57</xdr:row>
      <xdr:rowOff>100209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848399"/>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5004</xdr:rowOff>
    </xdr:from>
    <xdr:to>
      <xdr:col>55</xdr:col>
      <xdr:colOff>50800</xdr:colOff>
      <xdr:row>57</xdr:row>
      <xdr:rowOff>106604</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7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154881</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75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119932</xdr:rowOff>
    </xdr:from>
    <xdr:to>
      <xdr:col>50</xdr:col>
      <xdr:colOff>165100</xdr:colOff>
      <xdr:row>57</xdr:row>
      <xdr:rowOff>50082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7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41209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81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47637</xdr:rowOff>
    </xdr:from>
    <xdr:to>
      <xdr:col>46</xdr:col>
      <xdr:colOff>38100</xdr:colOff>
      <xdr:row>57</xdr:row>
      <xdr:rowOff>149237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8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140364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9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24949</xdr:rowOff>
    </xdr:from>
    <xdr:to>
      <xdr:col>41</xdr:col>
      <xdr:colOff>101600</xdr:colOff>
      <xdr:row>57</xdr:row>
      <xdr:rowOff>126549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7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117676</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8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49409</xdr:rowOff>
    </xdr:from>
    <xdr:to>
      <xdr:col>36</xdr:col>
      <xdr:colOff>165100</xdr:colOff>
      <xdr:row>57</xdr:row>
      <xdr:rowOff>151009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82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142136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91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27474</xdr:rowOff>
    </xdr:from>
    <xdr:to>
      <xdr:col>55</xdr:col>
      <xdr:colOff>0</xdr:colOff>
      <xdr:row>79</xdr:row>
      <xdr:rowOff>35246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572024"/>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7536</xdr:rowOff>
    </xdr:from>
    <xdr:to>
      <xdr:col>50</xdr:col>
      <xdr:colOff>114300</xdr:colOff>
      <xdr:row>79</xdr:row>
      <xdr:rowOff>27474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552086"/>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7536</xdr:rowOff>
    </xdr:from>
    <xdr:to>
      <xdr:col>45</xdr:col>
      <xdr:colOff>177800</xdr:colOff>
      <xdr:row>79</xdr:row>
      <xdr:rowOff>49321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552086"/>
          <a:ext cx="8890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36471</xdr:rowOff>
    </xdr:from>
    <xdr:to>
      <xdr:col>41</xdr:col>
      <xdr:colOff>50800</xdr:colOff>
      <xdr:row>79</xdr:row>
      <xdr:rowOff>49321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581021"/>
          <a:ext cx="889000" cy="1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155896</xdr:rowOff>
    </xdr:from>
    <xdr:to>
      <xdr:col>55</xdr:col>
      <xdr:colOff>50800</xdr:colOff>
      <xdr:row>79</xdr:row>
      <xdr:rowOff>86046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5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70823</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4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148124</xdr:rowOff>
    </xdr:from>
    <xdr:to>
      <xdr:col>50</xdr:col>
      <xdr:colOff>165100</xdr:colOff>
      <xdr:row>79</xdr:row>
      <xdr:rowOff>78274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69401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128186</xdr:rowOff>
    </xdr:from>
    <xdr:to>
      <xdr:col>46</xdr:col>
      <xdr:colOff>38100</xdr:colOff>
      <xdr:row>79</xdr:row>
      <xdr:rowOff>58336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49463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59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169971</xdr:rowOff>
    </xdr:from>
    <xdr:to>
      <xdr:col>41</xdr:col>
      <xdr:colOff>101600</xdr:colOff>
      <xdr:row>79</xdr:row>
      <xdr:rowOff>100121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91248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6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157121</xdr:rowOff>
    </xdr:from>
    <xdr:to>
      <xdr:col>36</xdr:col>
      <xdr:colOff>165100</xdr:colOff>
      <xdr:row>79</xdr:row>
      <xdr:rowOff>87271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78398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6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38773</xdr:rowOff>
    </xdr:from>
    <xdr:to>
      <xdr:col>55</xdr:col>
      <xdr:colOff>0</xdr:colOff>
      <xdr:row>99</xdr:row>
      <xdr:rowOff>47248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7012323"/>
          <a:ext cx="838200" cy="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11537</xdr:rowOff>
    </xdr:from>
    <xdr:to>
      <xdr:col>50</xdr:col>
      <xdr:colOff>114300</xdr:colOff>
      <xdr:row>99</xdr:row>
      <xdr:rowOff>47248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985087"/>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169125</xdr:rowOff>
    </xdr:from>
    <xdr:to>
      <xdr:col>45</xdr:col>
      <xdr:colOff>177800</xdr:colOff>
      <xdr:row>99</xdr:row>
      <xdr:rowOff>11537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971225"/>
          <a:ext cx="8890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169125</xdr:rowOff>
    </xdr:from>
    <xdr:to>
      <xdr:col>41</xdr:col>
      <xdr:colOff>50800</xdr:colOff>
      <xdr:row>99</xdr:row>
      <xdr:rowOff>4532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97122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159423</xdr:rowOff>
    </xdr:from>
    <xdr:to>
      <xdr:col>55</xdr:col>
      <xdr:colOff>50800</xdr:colOff>
      <xdr:row>99</xdr:row>
      <xdr:rowOff>89573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9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74350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167898</xdr:rowOff>
    </xdr:from>
    <xdr:to>
      <xdr:col>50</xdr:col>
      <xdr:colOff>165100</xdr:colOff>
      <xdr:row>99</xdr:row>
      <xdr:rowOff>98048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9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89175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70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132187</xdr:rowOff>
    </xdr:from>
    <xdr:to>
      <xdr:col>46</xdr:col>
      <xdr:colOff>38100</xdr:colOff>
      <xdr:row>99</xdr:row>
      <xdr:rowOff>62337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9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53464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702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118325</xdr:rowOff>
    </xdr:from>
    <xdr:to>
      <xdr:col>41</xdr:col>
      <xdr:colOff>101600</xdr:colOff>
      <xdr:row>99</xdr:row>
      <xdr:rowOff>48475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9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39602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70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125182</xdr:rowOff>
    </xdr:from>
    <xdr:to>
      <xdr:col>36</xdr:col>
      <xdr:colOff>165100</xdr:colOff>
      <xdr:row>99</xdr:row>
      <xdr:rowOff>55332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92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46459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702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55608</xdr:rowOff>
    </xdr:from>
    <xdr:to>
      <xdr:col>85</xdr:col>
      <xdr:colOff>127000</xdr:colOff>
      <xdr:row>35</xdr:row>
      <xdr:rowOff>116350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056358"/>
          <a:ext cx="8382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42055</xdr:rowOff>
    </xdr:from>
    <xdr:to>
      <xdr:col>81</xdr:col>
      <xdr:colOff>50800</xdr:colOff>
      <xdr:row>35</xdr:row>
      <xdr:rowOff>116350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87135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113574</xdr:rowOff>
    </xdr:from>
    <xdr:to>
      <xdr:col>76</xdr:col>
      <xdr:colOff>114300</xdr:colOff>
      <xdr:row>34</xdr:row>
      <xdr:rowOff>42055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771424"/>
          <a:ext cx="889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113574</xdr:rowOff>
    </xdr:from>
    <xdr:to>
      <xdr:col>71</xdr:col>
      <xdr:colOff>177800</xdr:colOff>
      <xdr:row>34</xdr:row>
      <xdr:rowOff>18542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771424"/>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4808</xdr:rowOff>
    </xdr:from>
    <xdr:to>
      <xdr:col>85</xdr:col>
      <xdr:colOff>177800</xdr:colOff>
      <xdr:row>35</xdr:row>
      <xdr:rowOff>106408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0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27685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5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65550</xdr:rowOff>
    </xdr:from>
    <xdr:to>
      <xdr:col>81</xdr:col>
      <xdr:colOff>101600</xdr:colOff>
      <xdr:row>35</xdr:row>
      <xdr:rowOff>167150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0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12227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8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162705</xdr:rowOff>
    </xdr:from>
    <xdr:to>
      <xdr:col>76</xdr:col>
      <xdr:colOff>165100</xdr:colOff>
      <xdr:row>34</xdr:row>
      <xdr:rowOff>92855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8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109382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59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62774</xdr:rowOff>
    </xdr:from>
    <xdr:to>
      <xdr:col>72</xdr:col>
      <xdr:colOff>38100</xdr:colOff>
      <xdr:row>33</xdr:row>
      <xdr:rowOff>164374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7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9451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4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139192</xdr:rowOff>
    </xdr:from>
    <xdr:to>
      <xdr:col>67</xdr:col>
      <xdr:colOff>101600</xdr:colOff>
      <xdr:row>34</xdr:row>
      <xdr:rowOff>69342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85869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57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11208</xdr:rowOff>
    </xdr:from>
    <xdr:to>
      <xdr:col>85</xdr:col>
      <xdr:colOff>127000</xdr:colOff>
      <xdr:row>57</xdr:row>
      <xdr:rowOff>57118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83858"/>
          <a:ext cx="8382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147586</xdr:rowOff>
    </xdr:from>
    <xdr:to>
      <xdr:col>81</xdr:col>
      <xdr:colOff>50800</xdr:colOff>
      <xdr:row>57</xdr:row>
      <xdr:rowOff>57118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48786"/>
          <a:ext cx="889000" cy="8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147586</xdr:rowOff>
    </xdr:from>
    <xdr:to>
      <xdr:col>76</xdr:col>
      <xdr:colOff>114300</xdr:colOff>
      <xdr:row>57</xdr:row>
      <xdr:rowOff>66224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48786"/>
          <a:ext cx="889000" cy="9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168980</xdr:rowOff>
    </xdr:from>
    <xdr:to>
      <xdr:col>71</xdr:col>
      <xdr:colOff>177800</xdr:colOff>
      <xdr:row>57</xdr:row>
      <xdr:rowOff>66224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70180"/>
          <a:ext cx="889000" cy="6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131858</xdr:rowOff>
    </xdr:from>
    <xdr:to>
      <xdr:col>85</xdr:col>
      <xdr:colOff>177800</xdr:colOff>
      <xdr:row>57</xdr:row>
      <xdr:rowOff>62008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110285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1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6318</xdr:rowOff>
    </xdr:from>
    <xdr:to>
      <xdr:col>81</xdr:col>
      <xdr:colOff>101600</xdr:colOff>
      <xdr:row>57</xdr:row>
      <xdr:rowOff>107918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99045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7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96786</xdr:rowOff>
    </xdr:from>
    <xdr:to>
      <xdr:col>76</xdr:col>
      <xdr:colOff>165100</xdr:colOff>
      <xdr:row>57</xdr:row>
      <xdr:rowOff>26936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18063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15424</xdr:rowOff>
    </xdr:from>
    <xdr:to>
      <xdr:col>72</xdr:col>
      <xdr:colOff>38100</xdr:colOff>
      <xdr:row>57</xdr:row>
      <xdr:rowOff>117024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108151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8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118180</xdr:rowOff>
    </xdr:from>
    <xdr:to>
      <xdr:col>67</xdr:col>
      <xdr:colOff>101600</xdr:colOff>
      <xdr:row>57</xdr:row>
      <xdr:rowOff>48330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64857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4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14097</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58647"/>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14097</xdr:rowOff>
    </xdr:from>
    <xdr:to>
      <xdr:col>76</xdr:col>
      <xdr:colOff>114300</xdr:colOff>
      <xdr:row>79</xdr:row>
      <xdr:rowOff>24892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58647"/>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116078</xdr:rowOff>
    </xdr:from>
    <xdr:to>
      <xdr:col>71</xdr:col>
      <xdr:colOff>177800</xdr:colOff>
      <xdr:row>79</xdr:row>
      <xdr:rowOff>24892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89178"/>
          <a:ext cx="889000" cy="8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134747</xdr:rowOff>
    </xdr:from>
    <xdr:to>
      <xdr:col>76</xdr:col>
      <xdr:colOff>165100</xdr:colOff>
      <xdr:row>79</xdr:row>
      <xdr:rowOff>64897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56024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0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145542</xdr:rowOff>
    </xdr:from>
    <xdr:to>
      <xdr:col>72</xdr:col>
      <xdr:colOff>38100</xdr:colOff>
      <xdr:row>79</xdr:row>
      <xdr:rowOff>75692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66819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11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65278</xdr:rowOff>
    </xdr:from>
    <xdr:to>
      <xdr:col>67</xdr:col>
      <xdr:colOff>101600</xdr:colOff>
      <xdr:row>78</xdr:row>
      <xdr:rowOff>166878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158005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31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86404</xdr:rowOff>
    </xdr:from>
    <xdr:to>
      <xdr:col>85</xdr:col>
      <xdr:colOff>127000</xdr:colOff>
      <xdr:row>95</xdr:row>
      <xdr:rowOff>94503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374154"/>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86404</xdr:rowOff>
    </xdr:from>
    <xdr:to>
      <xdr:col>81</xdr:col>
      <xdr:colOff>50800</xdr:colOff>
      <xdr:row>95</xdr:row>
      <xdr:rowOff>130229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374154"/>
          <a:ext cx="889000" cy="4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130229</xdr:rowOff>
    </xdr:from>
    <xdr:to>
      <xdr:col>76</xdr:col>
      <xdr:colOff>114300</xdr:colOff>
      <xdr:row>95</xdr:row>
      <xdr:rowOff>146493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417979"/>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146493</xdr:rowOff>
    </xdr:from>
    <xdr:to>
      <xdr:col>71</xdr:col>
      <xdr:colOff>177800</xdr:colOff>
      <xdr:row>96</xdr:row>
      <xdr:rowOff>10900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434243"/>
          <a:ext cx="8890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43703</xdr:rowOff>
    </xdr:from>
    <xdr:to>
      <xdr:col>85</xdr:col>
      <xdr:colOff>177800</xdr:colOff>
      <xdr:row>95</xdr:row>
      <xdr:rowOff>145303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33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22130</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30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35604</xdr:rowOff>
    </xdr:from>
    <xdr:to>
      <xdr:col>81</xdr:col>
      <xdr:colOff>101600</xdr:colOff>
      <xdr:row>95</xdr:row>
      <xdr:rowOff>137204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3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128331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4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79429</xdr:rowOff>
    </xdr:from>
    <xdr:to>
      <xdr:col>76</xdr:col>
      <xdr:colOff>165100</xdr:colOff>
      <xdr:row>96</xdr:row>
      <xdr:rowOff>9579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36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45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95693</xdr:rowOff>
    </xdr:from>
    <xdr:to>
      <xdr:col>72</xdr:col>
      <xdr:colOff>38100</xdr:colOff>
      <xdr:row>96</xdr:row>
      <xdr:rowOff>25843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38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16970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47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131550</xdr:rowOff>
    </xdr:from>
    <xdr:to>
      <xdr:col>67</xdr:col>
      <xdr:colOff>101600</xdr:colOff>
      <xdr:row>96</xdr:row>
      <xdr:rowOff>61700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52827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5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43307</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163957</xdr:rowOff>
    </xdr:from>
    <xdr:to>
      <xdr:col>98</xdr:col>
      <xdr:colOff>38100</xdr:colOff>
      <xdr:row>39</xdr:row>
      <xdr:rowOff>94107</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85234</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99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総務費については、住民１人当たり</a:t>
          </a:r>
          <a:r>
            <a:rPr kumimoji="1" lang="en-US" altLang="ja-JP" sz="1300">
              <a:latin typeface="ＭＳ Ｐゴシック" panose="020B0600070205080204" pitchFamily="50" charset="-128"/>
              <a:ea typeface="ＭＳ Ｐゴシック" panose="020B0600070205080204" pitchFamily="50" charset="-128"/>
            </a:rPr>
            <a:t>32,229</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3,556</a:t>
          </a:r>
          <a:r>
            <a:rPr kumimoji="1" lang="ja-JP" altLang="en-US" sz="1300">
              <a:latin typeface="ＭＳ Ｐゴシック" panose="020B0600070205080204" pitchFamily="50" charset="-128"/>
              <a:ea typeface="ＭＳ Ｐゴシック" panose="020B0600070205080204" pitchFamily="50" charset="-128"/>
            </a:rPr>
            <a:t>円の増となっている。その主な要因は、本庁舎老朽化対策事業の増等によるものである。</a:t>
          </a:r>
        </a:p>
        <a:p>
          <a:r>
            <a:rPr kumimoji="1" lang="ja-JP" altLang="en-US" sz="1300">
              <a:latin typeface="ＭＳ Ｐゴシック" panose="020B0600070205080204" pitchFamily="50" charset="-128"/>
              <a:ea typeface="ＭＳ Ｐゴシック" panose="020B0600070205080204" pitchFamily="50" charset="-128"/>
            </a:rPr>
            <a:t>　民生費については、住民１人当たり</a:t>
          </a:r>
          <a:r>
            <a:rPr kumimoji="1" lang="en-US" altLang="ja-JP" sz="1300">
              <a:latin typeface="ＭＳ Ｐゴシック" panose="020B0600070205080204" pitchFamily="50" charset="-128"/>
              <a:ea typeface="ＭＳ Ｐゴシック" panose="020B0600070205080204" pitchFamily="50" charset="-128"/>
            </a:rPr>
            <a:t>160,501</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11,582</a:t>
          </a:r>
          <a:r>
            <a:rPr kumimoji="1" lang="ja-JP" altLang="en-US" sz="1300">
              <a:latin typeface="ＭＳ Ｐゴシック" panose="020B0600070205080204" pitchFamily="50" charset="-128"/>
              <a:ea typeface="ＭＳ Ｐゴシック" panose="020B0600070205080204" pitchFamily="50" charset="-128"/>
            </a:rPr>
            <a:t>円の減となっている。その主な要因は、子育て世帯等臨時特別支援事業、特定世帯等臨時特別給付金給付事業の減等によるものである。</a:t>
          </a:r>
        </a:p>
        <a:p>
          <a:r>
            <a:rPr kumimoji="1" lang="ja-JP" altLang="en-US" sz="1300">
              <a:latin typeface="ＭＳ Ｐゴシック" panose="020B0600070205080204" pitchFamily="50" charset="-128"/>
              <a:ea typeface="ＭＳ Ｐゴシック" panose="020B0600070205080204" pitchFamily="50" charset="-128"/>
            </a:rPr>
            <a:t>　衛生費については、住民１人当たり</a:t>
          </a:r>
          <a:r>
            <a:rPr kumimoji="1" lang="en-US" altLang="ja-JP" sz="1300">
              <a:latin typeface="ＭＳ Ｐゴシック" panose="020B0600070205080204" pitchFamily="50" charset="-128"/>
              <a:ea typeface="ＭＳ Ｐゴシック" panose="020B0600070205080204" pitchFamily="50" charset="-128"/>
            </a:rPr>
            <a:t>35,918</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5,651</a:t>
          </a:r>
          <a:r>
            <a:rPr kumimoji="1" lang="ja-JP" altLang="en-US" sz="1300">
              <a:latin typeface="ＭＳ Ｐゴシック" panose="020B0600070205080204" pitchFamily="50" charset="-128"/>
              <a:ea typeface="ＭＳ Ｐゴシック" panose="020B0600070205080204" pitchFamily="50" charset="-128"/>
            </a:rPr>
            <a:t>の減となっている。その主な要因は、東清掃センター大規模改修事業、新型コロナウイルスワクチン接種事業の減等によるものである。</a:t>
          </a:r>
        </a:p>
        <a:p>
          <a:r>
            <a:rPr kumimoji="1" lang="ja-JP" altLang="en-US" sz="1300">
              <a:latin typeface="ＭＳ Ｐゴシック" panose="020B0600070205080204" pitchFamily="50" charset="-128"/>
              <a:ea typeface="ＭＳ Ｐゴシック" panose="020B0600070205080204" pitchFamily="50" charset="-128"/>
            </a:rPr>
            <a:t>　教育費については、住民１人当たり</a:t>
          </a:r>
          <a:r>
            <a:rPr kumimoji="1" lang="en-US" altLang="ja-JP" sz="1300">
              <a:latin typeface="ＭＳ Ｐゴシック" panose="020B0600070205080204" pitchFamily="50" charset="-128"/>
              <a:ea typeface="ＭＳ Ｐゴシック" panose="020B0600070205080204" pitchFamily="50" charset="-128"/>
            </a:rPr>
            <a:t>39,745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2,410</a:t>
          </a:r>
          <a:r>
            <a:rPr kumimoji="1" lang="ja-JP" altLang="en-US" sz="1300">
              <a:latin typeface="ＭＳ Ｐゴシック" panose="020B0600070205080204" pitchFamily="50" charset="-128"/>
              <a:ea typeface="ＭＳ Ｐゴシック" panose="020B0600070205080204" pitchFamily="50" charset="-128"/>
            </a:rPr>
            <a:t>円の増となっている。その主な要因は、物価高騰の影響による光熱水費や賄材料費の執行額増に伴う、学校給食センター運営管理事業の増等によるものである。</a:t>
          </a:r>
        </a:p>
        <a:p>
          <a:r>
            <a:rPr kumimoji="1" lang="ja-JP" altLang="en-US" sz="1300">
              <a:latin typeface="ＭＳ Ｐゴシック" panose="020B0600070205080204" pitchFamily="50" charset="-128"/>
              <a:ea typeface="ＭＳ Ｐゴシック" panose="020B0600070205080204" pitchFamily="50" charset="-128"/>
            </a:rPr>
            <a:t>　住民１人当たりの金額は、各目的において全国平均を下回り、消防費を除いて類似団体内平均値も下回っている。また、労働費を除いて埼玉県平均値も下回っている状況ではあるが、民生費、衛生費は増加傾向にあるため、引き続き状況を注視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令和４年度は、令和３年度に引き続き、財政調整基金の取り崩し額の減少や積み立てにより、基金残高が増加し、基金残高の比率が増加した。</a:t>
          </a:r>
        </a:p>
        <a:p>
          <a:r>
            <a:rPr kumimoji="1" lang="ja-JP" altLang="en-US" sz="1400">
              <a:latin typeface="ＭＳ ゴシック" pitchFamily="49" charset="-128"/>
              <a:ea typeface="ＭＳ ゴシック" pitchFamily="49" charset="-128"/>
            </a:rPr>
            <a:t>　実質単年度収支については、令和３年度に黒字へ転じたものの、令和４年度は黒字率が減少傾向にあることから、今後も財政構造の見直しを続けていく必要がある。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各会計ともに黒字で推移しており安定している。今後も安定した水準で推移できるよう努める。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年度については、前年度と比較して実質公債費比率の分子の値が増加した。その要因としては、分子から差引する算入公債費等が災害復旧費等に係る基準財政需要額の減に伴い減少したためである。</a:t>
          </a:r>
        </a:p>
        <a:p>
          <a:r>
            <a:rPr kumimoji="1" lang="ja-JP" altLang="en-US" sz="1400">
              <a:latin typeface="ＭＳ ゴシック" pitchFamily="49" charset="-128"/>
              <a:ea typeface="ＭＳ ゴシック" pitchFamily="49" charset="-128"/>
            </a:rPr>
            <a:t>　今後、大規模事業の進展により、長期的に元利償還金の増加が見込まれるため、急激な負担増とならないように計画的な財政運営に努める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年度については、前年度と比較して将来負担比率の分子の値が減少した。</a:t>
          </a:r>
        </a:p>
        <a:p>
          <a:r>
            <a:rPr kumimoji="1" lang="ja-JP" altLang="en-US" sz="1400">
              <a:latin typeface="ＭＳ ゴシック" pitchFamily="49" charset="-128"/>
              <a:ea typeface="ＭＳ ゴシック" pitchFamily="49" charset="-128"/>
            </a:rPr>
            <a:t>　将来負担比率の分子の状況としては、充当可能財源等が基準財政需要額算入見込額等の減により減少したものの、将来負担額が一般会計等に係る地方債の現在高等の減により減少したことが、結果として分子を減少すること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今後についても、大規模事業の進展により、将来負担額の増が見込まれているため、その中において適正な水準で比率が推移するよう、計画的な財政運営に努める。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・各基金においては、事業実施に伴う取り崩しを行ったものの、前年度剰余金が大きく増加したことに伴う財政調整基金の増、各基金に対するふるさと納税寄附金の増などにより約６億円増加した。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編成において、財源対策として各年度に財政調整基金からの取り崩しを見込むものの、事務事業の見直しなど経常的経費の抑制などに取り組みながら、財政調整基金にできるだけ依存しない財政運営に努め、基金残高の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・各基金の設置目的を踏まえ、計画的に積み立てた上で有効活用をする。また、安全性に配慮しつつ、より効果的な運用に努める。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・職員退職手当基金：定年退職者の急増に伴う退職手当の支出増加に備え、財政負担の平準化を図る。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・公共施設マネジメント基金：公共施設の建替や改修などのピークに備え、財政負担の軽減を目的とする。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・大学奨学金基金：経済的理由により学校教育法による大学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大学院及び短期大学を除く。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における修学が困難な者に対し、奨学金を支給する。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・森林環境基金：森林環境譲与税を活用し、森林の整備及びその促進に関する施策を行う。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・公共施設マネジメント基金：市有地売却による増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・文化芸術スポーツ振興基金：ふるさと納税寄附金による増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・みんなで支える観光基金：ふるさと納税寄附金による増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・大学奨学金基金：ふるさと納税寄附金による増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・職員退職手当基金：令和１５年～１８年度における退職者ピークに向けて、令和６年度～１４年度以降に約１９億円を積み立てる予定。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・公共施設マネジメント基金：公共施設の保全及び更新を計画的に行うため、令和１５年度以降のピークに向けて継続的に積み立てる予定。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・市税の増に加え、前年度剰余金が大きく増加したため。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への備えとして、一定程度の規模を確保しておく必要があることから、令和７年度末の基金残高を５０億円以上確保することを目標とする。（川越市行財政改革推進計画（令和３年１０月策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・定期預金等の運用利子を積み立てたため。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・小・中学校普通教室の空調設備整備や児童発達支援センターの整備に係る市債の償還など公債費の高止まりが見込まれることから、令和５年度までに取り崩しを見込む。</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7685BA1-362E-4D5A-8A29-1F78AA8F8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1EABEF7-CE8A-47B4-8F4B-9D5A18D1F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E9109A3-D19E-4A51-BA30-ABB62E4DDE52}"/>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B1D51D4-3156-4AF3-9C50-885E2BE53C1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05CD11E-554F-4AB3-A732-A95C7AACFE84}"/>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9A8A82B-212A-470F-8F44-5A7AD70A0BF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65503AC-FF97-45D3-9910-74DD810977D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C6DF60C-3032-4F0E-AAF8-268B53C261F4}"/>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B5B562C-D536-4152-B310-2DB4FCE1CF9D}"/>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5C5DF3D-BE98-4FAD-9422-55E7F43CEF66}"/>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2B17F39-78F1-476F-BBF6-B6A12BC4992A}"/>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E73CE77-1165-4F61-B498-9158645C51A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353,183
343,770
109.13
130,378,426
121,558,311
8,546,758
67,518,828
90,863,988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A294781-13C1-4EA1-90CD-29D518EE8181}"/>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0D14100-1327-408A-AF42-C1B45802CAF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813B522-DA83-4C66-8A53-17E02A8654D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9994F16-1CC4-46E3-BB5E-22A6E337C6AC}"/>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076CDA5-50CA-4910-9D80-1D335F423D91}"/>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6FD73E8-994D-47FB-94BE-8933049043A5}"/>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A6B3268-EDC4-4946-A132-1785A3812B1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9581550-0290-4D6E-9B5F-11F8771B1B8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F64823D-3B93-43AC-98EF-453390A32B86}"/>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FFBE5A6-C0FE-416D-B79E-BFAECF78AD29}"/>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B04B960-B7E5-4058-8443-046570248994}"/>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7EF8AEC-2F18-444D-84AB-CAD43D670E0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5DE1564-4E22-43C9-847F-A3D7332CB6CD}"/>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3C2F302-8287-45A6-8F0E-0C66B5F2A116}"/>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9861454-3ABE-4E03-9D9E-A209549DA78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70CDEEE-9B0C-4686-9FAA-B797341D4E0F}"/>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73710DE-DAB3-4A50-9BF6-B356AE003F72}"/>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840E20F-8BE9-4EA7-97A2-028B526D3F5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92D87DE-D4A7-43D9-886A-3355F084E46F}"/>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301F346-05C4-4E05-AC14-EAB0CD0A413E}"/>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2D3938D-498C-4F1F-AB10-96925F994381}"/>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B1B0F93-0A79-4237-8667-53969C0A1A4E}"/>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751C045-3BA5-4985-8834-9F6BF987B7D9}"/>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A2682FF-3041-4CC4-B402-57B183BFBE65}"/>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C0FD8C2-14BC-48F2-85DF-6EBBA4104E93}"/>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C19E2EA-E250-4EAD-8E54-6E948F8C21CC}"/>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4626A31-77AF-4230-874E-F343F73B6114}"/>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B938B28-BFEF-4479-AEFD-9E6944E7C8B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3E34F69-E65C-4670-B1B1-AA3F6E7EF5B3}"/>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139D8A6-5CF2-46D9-9413-CED9162EEE3B}"/>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835539E-918F-48D4-9324-3F103E59C521}"/>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70E8ADA-2115-4550-8437-F4F90EA0F97F}"/>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3F481F8-4EED-4536-A742-8766F39076C4}"/>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C2ECCAE-D3D4-46C7-A481-94D3E8E84848}"/>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E84F1BD-9BA4-494D-BD74-8693563A68B1}"/>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有形固定資産減価償却率は類似団体より高い水準にあるが、公共施設等総合管理計画や個別施設計画などに基づき、適切な時期での施設の更新や集約化・複合化なども検討し、適切な施設の維持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8991286-13D6-4C8C-8541-A9848C269A86}"/>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0F5719D-10A7-41FA-8FE8-93E81702E539}"/>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C7145A0-8EE2-4D70-8A46-E1AFB0E71BA1}"/>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6501FCE-F0C1-44F7-8EE6-408F55A76F8F}"/>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E40AF99-6E3A-4244-AB01-28579D995FA1}"/>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D872208-E0B4-4EBD-86CB-2099C18D9497}"/>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A68FE43-1A8D-4F63-AE6D-85B9D2A0A273}"/>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536C5CE-427A-4827-AE29-28A3E0DCC9E0}"/>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2A7E78D-E6BD-4E48-A166-91555148C7E6}"/>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5760289-4C4C-4974-80C7-031AB0FE5BDA}"/>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420A63C-923D-45A8-9E29-2E9DF8852914}"/>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60558AE-DFB0-4FF4-B030-F3E715AD00A3}"/>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BA3C7AF-9D5D-4516-8EC6-5A90F9318351}"/>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BFC5DFF-49FC-44AD-868B-DE6125564A68}"/>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1823DC7-E830-4084-9F13-09E650F12301}"/>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577825F-4DBC-40D3-B5A6-982A7CC03ED9}"/>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F9E78383-2F5C-4691-87E0-B51CADA09C5F}"/>
            </a:ext>
          </a:extLst>
        </xdr:cNvPr>
        <xdr:cNvCxnSpPr/>
      </xdr:nvCxnSpPr>
      <xdr:spPr>
        <a:xfrm flipV="1">
          <a:off x="4206240" y="5280237"/>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ED5FA0E4-F0A0-4B93-BD4E-695DA6C13ECF}"/>
            </a:ext>
          </a:extLst>
        </xdr:cNvPr>
        <xdr:cNvSpPr txBox="1"/>
      </xdr:nvSpPr>
      <xdr:spPr>
        <a:xfrm>
          <a:off x="4258945"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1B3235BC-C023-4A6E-96F7-CACC0A478B36}"/>
            </a:ext>
          </a:extLst>
        </xdr:cNvPr>
        <xdr:cNvCxnSpPr/>
      </xdr:nvCxnSpPr>
      <xdr:spPr>
        <a:xfrm>
          <a:off x="4119245" y="65703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49E81602-41A3-4F9B-94B6-98FB748B76AF}"/>
            </a:ext>
          </a:extLst>
        </xdr:cNvPr>
        <xdr:cNvSpPr txBox="1"/>
      </xdr:nvSpPr>
      <xdr:spPr>
        <a:xfrm>
          <a:off x="4258945"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71A75E42-89C8-4D80-9F6E-ABC6F88A4B46}"/>
            </a:ext>
          </a:extLst>
        </xdr:cNvPr>
        <xdr:cNvCxnSpPr/>
      </xdr:nvCxnSpPr>
      <xdr:spPr>
        <a:xfrm>
          <a:off x="4119245" y="528023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a:extLst>
            <a:ext uri="{FF2B5EF4-FFF2-40B4-BE49-F238E27FC236}">
              <a16:creationId xmlns:a16="http://schemas.microsoft.com/office/drawing/2014/main" id="{40CC009D-F7AC-490E-B16D-6ECD5A12FA20}"/>
            </a:ext>
          </a:extLst>
        </xdr:cNvPr>
        <xdr:cNvSpPr txBox="1"/>
      </xdr:nvSpPr>
      <xdr:spPr>
        <a:xfrm>
          <a:off x="4258945" y="5889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38DEB5D1-0FE5-418E-B202-97673E6BCDA1}"/>
            </a:ext>
          </a:extLst>
        </xdr:cNvPr>
        <xdr:cNvSpPr/>
      </xdr:nvSpPr>
      <xdr:spPr>
        <a:xfrm>
          <a:off x="4157345"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989BDF7A-24DA-4874-AC65-DB50A4CD3FBC}"/>
            </a:ext>
          </a:extLst>
        </xdr:cNvPr>
        <xdr:cNvSpPr/>
      </xdr:nvSpPr>
      <xdr:spPr>
        <a:xfrm>
          <a:off x="3537585" y="60020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49A4DCC0-D71D-4604-AC93-3B25E6553674}"/>
            </a:ext>
          </a:extLst>
        </xdr:cNvPr>
        <xdr:cNvSpPr/>
      </xdr:nvSpPr>
      <xdr:spPr>
        <a:xfrm>
          <a:off x="2867025" y="5962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67A692F6-666A-4811-A22C-86830262A057}"/>
            </a:ext>
          </a:extLst>
        </xdr:cNvPr>
        <xdr:cNvSpPr/>
      </xdr:nvSpPr>
      <xdr:spPr>
        <a:xfrm>
          <a:off x="2196465" y="5933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A30E8092-2D6D-4BF3-AE00-EAC1209F7218}"/>
            </a:ext>
          </a:extLst>
        </xdr:cNvPr>
        <xdr:cNvSpPr/>
      </xdr:nvSpPr>
      <xdr:spPr>
        <a:xfrm>
          <a:off x="1525905" y="59050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BBC57CA-153D-4902-975F-1111728BA495}"/>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CA57AB9-4251-499E-90B9-3086ADCD101A}"/>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101D870-4683-4599-843B-13E5C6A90293}"/>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A604ED8-C708-44C8-8BEB-EEF9B956344B}"/>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A90F1D3-66C0-4A24-83CE-4B12BAE94DB2}"/>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70485</xdr:rowOff>
    </xdr:from>
    <xdr:to>
      <xdr:col>23</xdr:col>
      <xdr:colOff>136525</xdr:colOff>
      <xdr:row>34</xdr:row>
      <xdr:rowOff>635</xdr:rowOff>
    </xdr:to>
    <xdr:sp macro="" textlink="">
      <xdr:nvSpPr>
        <xdr:cNvPr id="81" name="楕円 80">
          <a:extLst>
            <a:ext uri="{FF2B5EF4-FFF2-40B4-BE49-F238E27FC236}">
              <a16:creationId xmlns:a16="http://schemas.microsoft.com/office/drawing/2014/main" id="{FA729456-84AE-4ADD-8B5D-D927279BAAF4}"/>
            </a:ext>
          </a:extLst>
        </xdr:cNvPr>
        <xdr:cNvSpPr/>
      </xdr:nvSpPr>
      <xdr:spPr>
        <a:xfrm>
          <a:off x="4157345" y="6372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48912</xdr:rowOff>
    </xdr:from>
    <xdr:ext cx="405111" cy="259045"/>
    <xdr:sp macro="" textlink="">
      <xdr:nvSpPr>
        <xdr:cNvPr id="82" name="有形固定資産減価償却率該当値テキスト">
          <a:extLst>
            <a:ext uri="{FF2B5EF4-FFF2-40B4-BE49-F238E27FC236}">
              <a16:creationId xmlns:a16="http://schemas.microsoft.com/office/drawing/2014/main" id="{D86C46CA-98DE-4D86-808D-0A6C76837EFE}"/>
            </a:ext>
          </a:extLst>
        </xdr:cNvPr>
        <xdr:cNvSpPr txBox="1"/>
      </xdr:nvSpPr>
      <xdr:spPr>
        <a:xfrm>
          <a:off x="4258945" y="635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34502</xdr:rowOff>
    </xdr:from>
    <xdr:to>
      <xdr:col>19</xdr:col>
      <xdr:colOff>187325</xdr:colOff>
      <xdr:row>33</xdr:row>
      <xdr:rowOff>136102</xdr:rowOff>
    </xdr:to>
    <xdr:sp macro="" textlink="">
      <xdr:nvSpPr>
        <xdr:cNvPr id="83" name="楕円 82">
          <a:extLst>
            <a:ext uri="{FF2B5EF4-FFF2-40B4-BE49-F238E27FC236}">
              <a16:creationId xmlns:a16="http://schemas.microsoft.com/office/drawing/2014/main" id="{E8BEA789-DE77-4478-932B-68E0959672D9}"/>
            </a:ext>
          </a:extLst>
        </xdr:cNvPr>
        <xdr:cNvSpPr/>
      </xdr:nvSpPr>
      <xdr:spPr>
        <a:xfrm>
          <a:off x="3537585" y="63362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85302</xdr:rowOff>
    </xdr:from>
    <xdr:to>
      <xdr:col>23</xdr:col>
      <xdr:colOff>85725</xdr:colOff>
      <xdr:row>33</xdr:row>
      <xdr:rowOff>121285</xdr:rowOff>
    </xdr:to>
    <xdr:cxnSp macro="">
      <xdr:nvCxnSpPr>
        <xdr:cNvPr id="84" name="直線コネクタ 83">
          <a:extLst>
            <a:ext uri="{FF2B5EF4-FFF2-40B4-BE49-F238E27FC236}">
              <a16:creationId xmlns:a16="http://schemas.microsoft.com/office/drawing/2014/main" id="{51D40332-F52B-4690-B701-C24DA53DDBAC}"/>
            </a:ext>
          </a:extLst>
        </xdr:cNvPr>
        <xdr:cNvCxnSpPr/>
      </xdr:nvCxnSpPr>
      <xdr:spPr>
        <a:xfrm>
          <a:off x="3588385" y="6387042"/>
          <a:ext cx="6197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12912</xdr:rowOff>
    </xdr:from>
    <xdr:to>
      <xdr:col>15</xdr:col>
      <xdr:colOff>187325</xdr:colOff>
      <xdr:row>33</xdr:row>
      <xdr:rowOff>114512</xdr:rowOff>
    </xdr:to>
    <xdr:sp macro="" textlink="">
      <xdr:nvSpPr>
        <xdr:cNvPr id="85" name="楕円 84">
          <a:extLst>
            <a:ext uri="{FF2B5EF4-FFF2-40B4-BE49-F238E27FC236}">
              <a16:creationId xmlns:a16="http://schemas.microsoft.com/office/drawing/2014/main" id="{E7D49BFF-F82A-4B2C-82A6-C51D5B0A146A}"/>
            </a:ext>
          </a:extLst>
        </xdr:cNvPr>
        <xdr:cNvSpPr/>
      </xdr:nvSpPr>
      <xdr:spPr>
        <a:xfrm>
          <a:off x="2867025" y="63146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63712</xdr:rowOff>
    </xdr:from>
    <xdr:to>
      <xdr:col>19</xdr:col>
      <xdr:colOff>136525</xdr:colOff>
      <xdr:row>33</xdr:row>
      <xdr:rowOff>85302</xdr:rowOff>
    </xdr:to>
    <xdr:cxnSp macro="">
      <xdr:nvCxnSpPr>
        <xdr:cNvPr id="86" name="直線コネクタ 85">
          <a:extLst>
            <a:ext uri="{FF2B5EF4-FFF2-40B4-BE49-F238E27FC236}">
              <a16:creationId xmlns:a16="http://schemas.microsoft.com/office/drawing/2014/main" id="{D29DA21E-C059-4864-9A85-201229247D96}"/>
            </a:ext>
          </a:extLst>
        </xdr:cNvPr>
        <xdr:cNvCxnSpPr/>
      </xdr:nvCxnSpPr>
      <xdr:spPr>
        <a:xfrm>
          <a:off x="2917825" y="6365452"/>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148378</xdr:rowOff>
    </xdr:from>
    <xdr:to>
      <xdr:col>11</xdr:col>
      <xdr:colOff>187325</xdr:colOff>
      <xdr:row>33</xdr:row>
      <xdr:rowOff>78529</xdr:rowOff>
    </xdr:to>
    <xdr:sp macro="" textlink="">
      <xdr:nvSpPr>
        <xdr:cNvPr id="87" name="楕円 86">
          <a:extLst>
            <a:ext uri="{FF2B5EF4-FFF2-40B4-BE49-F238E27FC236}">
              <a16:creationId xmlns:a16="http://schemas.microsoft.com/office/drawing/2014/main" id="{5CCF2D0D-34BD-43D2-A4D4-530A1CF3153C}"/>
            </a:ext>
          </a:extLst>
        </xdr:cNvPr>
        <xdr:cNvSpPr/>
      </xdr:nvSpPr>
      <xdr:spPr>
        <a:xfrm>
          <a:off x="2196465" y="6282478"/>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27728</xdr:rowOff>
    </xdr:from>
    <xdr:to>
      <xdr:col>15</xdr:col>
      <xdr:colOff>136525</xdr:colOff>
      <xdr:row>33</xdr:row>
      <xdr:rowOff>63712</xdr:rowOff>
    </xdr:to>
    <xdr:cxnSp macro="">
      <xdr:nvCxnSpPr>
        <xdr:cNvPr id="88" name="直線コネクタ 87">
          <a:extLst>
            <a:ext uri="{FF2B5EF4-FFF2-40B4-BE49-F238E27FC236}">
              <a16:creationId xmlns:a16="http://schemas.microsoft.com/office/drawing/2014/main" id="{C331E8A4-3D11-4A81-96A7-E01C871280A2}"/>
            </a:ext>
          </a:extLst>
        </xdr:cNvPr>
        <xdr:cNvCxnSpPr/>
      </xdr:nvCxnSpPr>
      <xdr:spPr>
        <a:xfrm>
          <a:off x="2247265" y="6329468"/>
          <a:ext cx="6705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105198</xdr:rowOff>
    </xdr:from>
    <xdr:to>
      <xdr:col>7</xdr:col>
      <xdr:colOff>187325</xdr:colOff>
      <xdr:row>33</xdr:row>
      <xdr:rowOff>35348</xdr:rowOff>
    </xdr:to>
    <xdr:sp macro="" textlink="">
      <xdr:nvSpPr>
        <xdr:cNvPr id="89" name="楕円 88">
          <a:extLst>
            <a:ext uri="{FF2B5EF4-FFF2-40B4-BE49-F238E27FC236}">
              <a16:creationId xmlns:a16="http://schemas.microsoft.com/office/drawing/2014/main" id="{C81EF4AD-24C1-4E36-A541-AB6D1886DAC4}"/>
            </a:ext>
          </a:extLst>
        </xdr:cNvPr>
        <xdr:cNvSpPr/>
      </xdr:nvSpPr>
      <xdr:spPr>
        <a:xfrm>
          <a:off x="1525905" y="6239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155998</xdr:rowOff>
    </xdr:from>
    <xdr:to>
      <xdr:col>11</xdr:col>
      <xdr:colOff>136525</xdr:colOff>
      <xdr:row>33</xdr:row>
      <xdr:rowOff>27728</xdr:rowOff>
    </xdr:to>
    <xdr:cxnSp macro="">
      <xdr:nvCxnSpPr>
        <xdr:cNvPr id="90" name="直線コネクタ 89">
          <a:extLst>
            <a:ext uri="{FF2B5EF4-FFF2-40B4-BE49-F238E27FC236}">
              <a16:creationId xmlns:a16="http://schemas.microsoft.com/office/drawing/2014/main" id="{E2D26705-D3FA-43FC-9739-BA65DF8CD733}"/>
            </a:ext>
          </a:extLst>
        </xdr:cNvPr>
        <xdr:cNvCxnSpPr/>
      </xdr:nvCxnSpPr>
      <xdr:spPr>
        <a:xfrm>
          <a:off x="1576705" y="6290098"/>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a:extLst>
            <a:ext uri="{FF2B5EF4-FFF2-40B4-BE49-F238E27FC236}">
              <a16:creationId xmlns:a16="http://schemas.microsoft.com/office/drawing/2014/main" id="{389D12CF-01E9-4A65-9DBA-4BFEA9F35B71}"/>
            </a:ext>
          </a:extLst>
        </xdr:cNvPr>
        <xdr:cNvSpPr txBox="1"/>
      </xdr:nvSpPr>
      <xdr:spPr>
        <a:xfrm>
          <a:off x="3395989" y="578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a:extLst>
            <a:ext uri="{FF2B5EF4-FFF2-40B4-BE49-F238E27FC236}">
              <a16:creationId xmlns:a16="http://schemas.microsoft.com/office/drawing/2014/main" id="{814CC211-DE7B-40B4-932D-7F6F44C4E161}"/>
            </a:ext>
          </a:extLst>
        </xdr:cNvPr>
        <xdr:cNvSpPr txBox="1"/>
      </xdr:nvSpPr>
      <xdr:spPr>
        <a:xfrm>
          <a:off x="2738129"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3" name="n_3aveValue有形固定資産減価償却率">
          <a:extLst>
            <a:ext uri="{FF2B5EF4-FFF2-40B4-BE49-F238E27FC236}">
              <a16:creationId xmlns:a16="http://schemas.microsoft.com/office/drawing/2014/main" id="{CC394DCB-9E0D-4C76-B665-973A3080143B}"/>
            </a:ext>
          </a:extLst>
        </xdr:cNvPr>
        <xdr:cNvSpPr txBox="1"/>
      </xdr:nvSpPr>
      <xdr:spPr>
        <a:xfrm>
          <a:off x="2067569" y="571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4" name="n_4aveValue有形固定資産減価償却率">
          <a:extLst>
            <a:ext uri="{FF2B5EF4-FFF2-40B4-BE49-F238E27FC236}">
              <a16:creationId xmlns:a16="http://schemas.microsoft.com/office/drawing/2014/main" id="{8D3688AE-2C16-434A-A80F-55C7716FAE09}"/>
            </a:ext>
          </a:extLst>
        </xdr:cNvPr>
        <xdr:cNvSpPr txBox="1"/>
      </xdr:nvSpPr>
      <xdr:spPr>
        <a:xfrm>
          <a:off x="1397009" y="568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127229</xdr:rowOff>
    </xdr:from>
    <xdr:ext cx="405111" cy="259045"/>
    <xdr:sp macro="" textlink="">
      <xdr:nvSpPr>
        <xdr:cNvPr id="95" name="n_1mainValue有形固定資産減価償却率">
          <a:extLst>
            <a:ext uri="{FF2B5EF4-FFF2-40B4-BE49-F238E27FC236}">
              <a16:creationId xmlns:a16="http://schemas.microsoft.com/office/drawing/2014/main" id="{CFDD1903-5BBB-4D1C-A5AF-E54636047487}"/>
            </a:ext>
          </a:extLst>
        </xdr:cNvPr>
        <xdr:cNvSpPr txBox="1"/>
      </xdr:nvSpPr>
      <xdr:spPr>
        <a:xfrm>
          <a:off x="3395989" y="642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105639</xdr:rowOff>
    </xdr:from>
    <xdr:ext cx="405111" cy="259045"/>
    <xdr:sp macro="" textlink="">
      <xdr:nvSpPr>
        <xdr:cNvPr id="96" name="n_2mainValue有形固定資産減価償却率">
          <a:extLst>
            <a:ext uri="{FF2B5EF4-FFF2-40B4-BE49-F238E27FC236}">
              <a16:creationId xmlns:a16="http://schemas.microsoft.com/office/drawing/2014/main" id="{EB48403B-5BE1-4E7B-B6FC-5B6E4F961F20}"/>
            </a:ext>
          </a:extLst>
        </xdr:cNvPr>
        <xdr:cNvSpPr txBox="1"/>
      </xdr:nvSpPr>
      <xdr:spPr>
        <a:xfrm>
          <a:off x="2738129" y="64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69656</xdr:rowOff>
    </xdr:from>
    <xdr:ext cx="405111" cy="259045"/>
    <xdr:sp macro="" textlink="">
      <xdr:nvSpPr>
        <xdr:cNvPr id="97" name="n_3mainValue有形固定資産減価償却率">
          <a:extLst>
            <a:ext uri="{FF2B5EF4-FFF2-40B4-BE49-F238E27FC236}">
              <a16:creationId xmlns:a16="http://schemas.microsoft.com/office/drawing/2014/main" id="{8FE3E421-9368-48E2-9859-55E69FDA7C02}"/>
            </a:ext>
          </a:extLst>
        </xdr:cNvPr>
        <xdr:cNvSpPr txBox="1"/>
      </xdr:nvSpPr>
      <xdr:spPr>
        <a:xfrm>
          <a:off x="2067569" y="6371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26475</xdr:rowOff>
    </xdr:from>
    <xdr:ext cx="405111" cy="259045"/>
    <xdr:sp macro="" textlink="">
      <xdr:nvSpPr>
        <xdr:cNvPr id="98" name="n_4mainValue有形固定資産減価償却率">
          <a:extLst>
            <a:ext uri="{FF2B5EF4-FFF2-40B4-BE49-F238E27FC236}">
              <a16:creationId xmlns:a16="http://schemas.microsoft.com/office/drawing/2014/main" id="{F3D487B1-D5D7-4607-A077-9E7AC3012B39}"/>
            </a:ext>
          </a:extLst>
        </xdr:cNvPr>
        <xdr:cNvSpPr txBox="1"/>
      </xdr:nvSpPr>
      <xdr:spPr>
        <a:xfrm>
          <a:off x="1397009" y="632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F3A5F89-EB22-406B-BCA2-FAD29B71985A}"/>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146969A-7B2E-4089-9113-5B6AEA8CFFBA}"/>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973FDD7-B292-4007-9BDD-9180D8CC9F95}"/>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C8B7A7E-6C58-468E-A7DF-0902EC4490E1}"/>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D6D76CF7-5289-4405-9D6B-071ACB5C0EAB}"/>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69927B4-B025-4A3A-AC09-2B6B06BFFAA9}"/>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C5F8152-6A13-40E9-8B2E-68F06DED5356}"/>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1B2770E-819C-4393-9B9A-3F85F57A11FF}"/>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2368D5E-1E76-42A6-ACE7-8CEF901E2132}"/>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C7035A6-0AAA-41D3-B56E-F6781F6945C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366B5CD-8124-447D-8856-1BD02EA91EF9}"/>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24E49B9-05DA-4C56-B620-4A5E5E4E6AB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6585C6A-2F7B-4BBC-8515-96D0B3499E3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が類似団体より高い水準にある要因としては、将来負担額が減少しているものの、類似団体と比べて充当可能財源が少ないことが考えられる。引き続き、経常経費等の縮減に努め、充当可能財源を増やし、債務償還比率の低減に取り組んでいく。</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7430EB2-3424-4998-8B9F-529EB7BBEA51}"/>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D2D58A0-7F1E-406B-B875-C6034D6E04ED}"/>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F02259B-53B8-4D85-9807-0FA8467FFD1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D033B088-E3C6-4B85-AB98-E071D31A71BA}"/>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9C902330-CA9F-441B-8872-044BA1CD2BAF}"/>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2A8E4024-C0A4-477B-A28F-3863B6B1151A}"/>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74004D1-5BEF-42FE-9E8B-FDE79954DE7C}"/>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920FA5C-B2FD-42CB-A844-EAFD68FD3A33}"/>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B318085-D32F-485E-A781-39CA949A2F8B}"/>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3289622-12AF-4963-942D-903775F62EDA}"/>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106B89B-5DAD-4792-A95E-2398505738D8}"/>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CA22A240-CDC9-473C-87AA-5F9149414BD8}"/>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1A70190F-49E2-4F50-A3B0-AE972579411B}"/>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D1D8580-7FA3-4582-A362-4CBE8FDBA1CB}"/>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F34EE84-D3D0-48BC-AEB8-92C649DDEB2A}"/>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D33341B0-6ECB-453E-95FE-701A5FBC1AAC}"/>
            </a:ext>
          </a:extLst>
        </xdr:cNvPr>
        <xdr:cNvCxnSpPr/>
      </xdr:nvCxnSpPr>
      <xdr:spPr>
        <a:xfrm flipV="1">
          <a:off x="13027660" y="5211868"/>
          <a:ext cx="1269" cy="139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17195906-190F-4999-8FA5-A446C612D749}"/>
            </a:ext>
          </a:extLst>
        </xdr:cNvPr>
        <xdr:cNvSpPr txBox="1"/>
      </xdr:nvSpPr>
      <xdr:spPr>
        <a:xfrm>
          <a:off x="13080365" y="6612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BF49B3D0-A0E5-446D-8B78-EA7CA24DD883}"/>
            </a:ext>
          </a:extLst>
        </xdr:cNvPr>
        <xdr:cNvCxnSpPr/>
      </xdr:nvCxnSpPr>
      <xdr:spPr>
        <a:xfrm>
          <a:off x="12963525" y="6608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CCAA5230-FDDB-4F42-B907-FC5C675517B2}"/>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F01AB915-D9C5-466B-8492-2CAFA1EA4C2B}"/>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a:extLst>
            <a:ext uri="{FF2B5EF4-FFF2-40B4-BE49-F238E27FC236}">
              <a16:creationId xmlns:a16="http://schemas.microsoft.com/office/drawing/2014/main" id="{EF2C083A-516A-4758-8459-7A0554D0C74C}"/>
            </a:ext>
          </a:extLst>
        </xdr:cNvPr>
        <xdr:cNvSpPr txBox="1"/>
      </xdr:nvSpPr>
      <xdr:spPr>
        <a:xfrm>
          <a:off x="13080365" y="568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4EA641B1-2CAF-4CE8-AADD-95520F74776E}"/>
            </a:ext>
          </a:extLst>
        </xdr:cNvPr>
        <xdr:cNvSpPr/>
      </xdr:nvSpPr>
      <xdr:spPr>
        <a:xfrm>
          <a:off x="13001625" y="58274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0EEB3BD5-8D1D-46BB-A64C-A1752309FD99}"/>
            </a:ext>
          </a:extLst>
        </xdr:cNvPr>
        <xdr:cNvSpPr/>
      </xdr:nvSpPr>
      <xdr:spPr>
        <a:xfrm>
          <a:off x="12359005" y="57564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73068F51-6A2A-4113-829D-3E509FAB4A60}"/>
            </a:ext>
          </a:extLst>
        </xdr:cNvPr>
        <xdr:cNvSpPr/>
      </xdr:nvSpPr>
      <xdr:spPr>
        <a:xfrm>
          <a:off x="11688445" y="5934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BC5EF9D0-A9E7-4EF5-BB78-9043EB0A2B53}"/>
            </a:ext>
          </a:extLst>
        </xdr:cNvPr>
        <xdr:cNvSpPr/>
      </xdr:nvSpPr>
      <xdr:spPr>
        <a:xfrm>
          <a:off x="11017885" y="5941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A462887D-A7F1-4734-AF18-99D7761EB6D2}"/>
            </a:ext>
          </a:extLst>
        </xdr:cNvPr>
        <xdr:cNvSpPr/>
      </xdr:nvSpPr>
      <xdr:spPr>
        <a:xfrm>
          <a:off x="10347325" y="5916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97F59DA-AE55-4CAE-9217-43E3E468CB35}"/>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2D4EF33-9534-473A-897A-91FD26FF9401}"/>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F88B518-9E73-4B40-A61C-F3C4C8B9B922}"/>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A8FF685-06E1-4899-BD2E-C2D7A03D3F34}"/>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8850074-48A7-4153-99A5-EF813BB86AC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46355</xdr:rowOff>
    </xdr:from>
    <xdr:to>
      <xdr:col>76</xdr:col>
      <xdr:colOff>73025</xdr:colOff>
      <xdr:row>31</xdr:row>
      <xdr:rowOff>147955</xdr:rowOff>
    </xdr:to>
    <xdr:sp macro="" textlink="">
      <xdr:nvSpPr>
        <xdr:cNvPr id="143" name="楕円 142">
          <a:extLst>
            <a:ext uri="{FF2B5EF4-FFF2-40B4-BE49-F238E27FC236}">
              <a16:creationId xmlns:a16="http://schemas.microsoft.com/office/drawing/2014/main" id="{9D103E84-A594-4851-8482-8FC5DCC72D8E}"/>
            </a:ext>
          </a:extLst>
        </xdr:cNvPr>
        <xdr:cNvSpPr/>
      </xdr:nvSpPr>
      <xdr:spPr>
        <a:xfrm>
          <a:off x="13001625" y="6012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24782</xdr:rowOff>
    </xdr:from>
    <xdr:ext cx="469744" cy="259045"/>
    <xdr:sp macro="" textlink="">
      <xdr:nvSpPr>
        <xdr:cNvPr id="144" name="債務償還比率該当値テキスト">
          <a:extLst>
            <a:ext uri="{FF2B5EF4-FFF2-40B4-BE49-F238E27FC236}">
              <a16:creationId xmlns:a16="http://schemas.microsoft.com/office/drawing/2014/main" id="{28B435D4-A0E2-49AF-B60C-547B27A1E1B6}"/>
            </a:ext>
          </a:extLst>
        </xdr:cNvPr>
        <xdr:cNvSpPr txBox="1"/>
      </xdr:nvSpPr>
      <xdr:spPr>
        <a:xfrm>
          <a:off x="13080365" y="59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32371</xdr:rowOff>
    </xdr:from>
    <xdr:to>
      <xdr:col>72</xdr:col>
      <xdr:colOff>123825</xdr:colOff>
      <xdr:row>30</xdr:row>
      <xdr:rowOff>133971</xdr:rowOff>
    </xdr:to>
    <xdr:sp macro="" textlink="">
      <xdr:nvSpPr>
        <xdr:cNvPr id="145" name="楕円 144">
          <a:extLst>
            <a:ext uri="{FF2B5EF4-FFF2-40B4-BE49-F238E27FC236}">
              <a16:creationId xmlns:a16="http://schemas.microsoft.com/office/drawing/2014/main" id="{E1C8A01A-0BE7-4BC9-8AFA-1C096015EBCD}"/>
            </a:ext>
          </a:extLst>
        </xdr:cNvPr>
        <xdr:cNvSpPr/>
      </xdr:nvSpPr>
      <xdr:spPr>
        <a:xfrm>
          <a:off x="12359005" y="58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83171</xdr:rowOff>
    </xdr:from>
    <xdr:to>
      <xdr:col>76</xdr:col>
      <xdr:colOff>22225</xdr:colOff>
      <xdr:row>31</xdr:row>
      <xdr:rowOff>97155</xdr:rowOff>
    </xdr:to>
    <xdr:cxnSp macro="">
      <xdr:nvCxnSpPr>
        <xdr:cNvPr id="146" name="直線コネクタ 145">
          <a:extLst>
            <a:ext uri="{FF2B5EF4-FFF2-40B4-BE49-F238E27FC236}">
              <a16:creationId xmlns:a16="http://schemas.microsoft.com/office/drawing/2014/main" id="{43D4C3EE-6E63-4A0F-A6E6-CE8CD4C1F39D}"/>
            </a:ext>
          </a:extLst>
        </xdr:cNvPr>
        <xdr:cNvCxnSpPr/>
      </xdr:nvCxnSpPr>
      <xdr:spPr>
        <a:xfrm>
          <a:off x="12409805" y="5881991"/>
          <a:ext cx="619760" cy="18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45755</xdr:rowOff>
    </xdr:from>
    <xdr:to>
      <xdr:col>68</xdr:col>
      <xdr:colOff>123825</xdr:colOff>
      <xdr:row>31</xdr:row>
      <xdr:rowOff>147355</xdr:rowOff>
    </xdr:to>
    <xdr:sp macro="" textlink="">
      <xdr:nvSpPr>
        <xdr:cNvPr id="147" name="楕円 146">
          <a:extLst>
            <a:ext uri="{FF2B5EF4-FFF2-40B4-BE49-F238E27FC236}">
              <a16:creationId xmlns:a16="http://schemas.microsoft.com/office/drawing/2014/main" id="{3F3A5C40-4E49-4088-8B71-B75BF6216F0B}"/>
            </a:ext>
          </a:extLst>
        </xdr:cNvPr>
        <xdr:cNvSpPr/>
      </xdr:nvSpPr>
      <xdr:spPr>
        <a:xfrm>
          <a:off x="11688445" y="601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83171</xdr:rowOff>
    </xdr:from>
    <xdr:to>
      <xdr:col>72</xdr:col>
      <xdr:colOff>73025</xdr:colOff>
      <xdr:row>31</xdr:row>
      <xdr:rowOff>96555</xdr:rowOff>
    </xdr:to>
    <xdr:cxnSp macro="">
      <xdr:nvCxnSpPr>
        <xdr:cNvPr id="148" name="直線コネクタ 147">
          <a:extLst>
            <a:ext uri="{FF2B5EF4-FFF2-40B4-BE49-F238E27FC236}">
              <a16:creationId xmlns:a16="http://schemas.microsoft.com/office/drawing/2014/main" id="{48E1D6C7-DA35-40D6-AB8D-B8B35401583D}"/>
            </a:ext>
          </a:extLst>
        </xdr:cNvPr>
        <xdr:cNvCxnSpPr/>
      </xdr:nvCxnSpPr>
      <xdr:spPr>
        <a:xfrm flipV="1">
          <a:off x="11739245" y="5881991"/>
          <a:ext cx="670560" cy="18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27115</xdr:rowOff>
    </xdr:from>
    <xdr:to>
      <xdr:col>64</xdr:col>
      <xdr:colOff>123825</xdr:colOff>
      <xdr:row>32</xdr:row>
      <xdr:rowOff>128715</xdr:rowOff>
    </xdr:to>
    <xdr:sp macro="" textlink="">
      <xdr:nvSpPr>
        <xdr:cNvPr id="149" name="楕円 148">
          <a:extLst>
            <a:ext uri="{FF2B5EF4-FFF2-40B4-BE49-F238E27FC236}">
              <a16:creationId xmlns:a16="http://schemas.microsoft.com/office/drawing/2014/main" id="{5E3255ED-35D7-4182-8E19-F080BDB1BC90}"/>
            </a:ext>
          </a:extLst>
        </xdr:cNvPr>
        <xdr:cNvSpPr/>
      </xdr:nvSpPr>
      <xdr:spPr>
        <a:xfrm>
          <a:off x="11017885" y="61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96555</xdr:rowOff>
    </xdr:from>
    <xdr:to>
      <xdr:col>68</xdr:col>
      <xdr:colOff>73025</xdr:colOff>
      <xdr:row>32</xdr:row>
      <xdr:rowOff>77915</xdr:rowOff>
    </xdr:to>
    <xdr:cxnSp macro="">
      <xdr:nvCxnSpPr>
        <xdr:cNvPr id="150" name="直線コネクタ 149">
          <a:extLst>
            <a:ext uri="{FF2B5EF4-FFF2-40B4-BE49-F238E27FC236}">
              <a16:creationId xmlns:a16="http://schemas.microsoft.com/office/drawing/2014/main" id="{3BB3F2C7-E0A4-48A8-8A15-80CC13498E79}"/>
            </a:ext>
          </a:extLst>
        </xdr:cNvPr>
        <xdr:cNvCxnSpPr/>
      </xdr:nvCxnSpPr>
      <xdr:spPr>
        <a:xfrm flipV="1">
          <a:off x="11068685" y="6063015"/>
          <a:ext cx="670560" cy="14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145669</xdr:rowOff>
    </xdr:from>
    <xdr:to>
      <xdr:col>60</xdr:col>
      <xdr:colOff>123825</xdr:colOff>
      <xdr:row>32</xdr:row>
      <xdr:rowOff>75819</xdr:rowOff>
    </xdr:to>
    <xdr:sp macro="" textlink="">
      <xdr:nvSpPr>
        <xdr:cNvPr id="151" name="楕円 150">
          <a:extLst>
            <a:ext uri="{FF2B5EF4-FFF2-40B4-BE49-F238E27FC236}">
              <a16:creationId xmlns:a16="http://schemas.microsoft.com/office/drawing/2014/main" id="{F667C3B4-2F91-4571-83F0-A39C50E5142F}"/>
            </a:ext>
          </a:extLst>
        </xdr:cNvPr>
        <xdr:cNvSpPr/>
      </xdr:nvSpPr>
      <xdr:spPr>
        <a:xfrm>
          <a:off x="10347325" y="6112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25019</xdr:rowOff>
    </xdr:from>
    <xdr:to>
      <xdr:col>64</xdr:col>
      <xdr:colOff>73025</xdr:colOff>
      <xdr:row>32</xdr:row>
      <xdr:rowOff>77915</xdr:rowOff>
    </xdr:to>
    <xdr:cxnSp macro="">
      <xdr:nvCxnSpPr>
        <xdr:cNvPr id="152" name="直線コネクタ 151">
          <a:extLst>
            <a:ext uri="{FF2B5EF4-FFF2-40B4-BE49-F238E27FC236}">
              <a16:creationId xmlns:a16="http://schemas.microsoft.com/office/drawing/2014/main" id="{444BFD94-B217-469E-8373-489A49ED91A6}"/>
            </a:ext>
          </a:extLst>
        </xdr:cNvPr>
        <xdr:cNvCxnSpPr/>
      </xdr:nvCxnSpPr>
      <xdr:spPr>
        <a:xfrm>
          <a:off x="10398125" y="6159119"/>
          <a:ext cx="670560" cy="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a:extLst>
            <a:ext uri="{FF2B5EF4-FFF2-40B4-BE49-F238E27FC236}">
              <a16:creationId xmlns:a16="http://schemas.microsoft.com/office/drawing/2014/main" id="{B24A5558-62DD-4CDA-8088-13D24B99A319}"/>
            </a:ext>
          </a:extLst>
        </xdr:cNvPr>
        <xdr:cNvSpPr txBox="1"/>
      </xdr:nvSpPr>
      <xdr:spPr>
        <a:xfrm>
          <a:off x="12185092" y="553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a:extLst>
            <a:ext uri="{FF2B5EF4-FFF2-40B4-BE49-F238E27FC236}">
              <a16:creationId xmlns:a16="http://schemas.microsoft.com/office/drawing/2014/main" id="{A9FBC484-5764-4F1D-ABA1-1D76BAAE001D}"/>
            </a:ext>
          </a:extLst>
        </xdr:cNvPr>
        <xdr:cNvSpPr txBox="1"/>
      </xdr:nvSpPr>
      <xdr:spPr>
        <a:xfrm>
          <a:off x="11527232" y="571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a:extLst>
            <a:ext uri="{FF2B5EF4-FFF2-40B4-BE49-F238E27FC236}">
              <a16:creationId xmlns:a16="http://schemas.microsoft.com/office/drawing/2014/main" id="{331A8535-936E-4FFD-A5AD-449E694C5485}"/>
            </a:ext>
          </a:extLst>
        </xdr:cNvPr>
        <xdr:cNvSpPr txBox="1"/>
      </xdr:nvSpPr>
      <xdr:spPr>
        <a:xfrm>
          <a:off x="10856672" y="572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956EBEF0-D7DC-41EE-81A6-831FA95DA004}"/>
            </a:ext>
          </a:extLst>
        </xdr:cNvPr>
        <xdr:cNvSpPr txBox="1"/>
      </xdr:nvSpPr>
      <xdr:spPr>
        <a:xfrm>
          <a:off x="10186112" y="569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125098</xdr:rowOff>
    </xdr:from>
    <xdr:ext cx="469744" cy="259045"/>
    <xdr:sp macro="" textlink="">
      <xdr:nvSpPr>
        <xdr:cNvPr id="157" name="n_1mainValue債務償還比率">
          <a:extLst>
            <a:ext uri="{FF2B5EF4-FFF2-40B4-BE49-F238E27FC236}">
              <a16:creationId xmlns:a16="http://schemas.microsoft.com/office/drawing/2014/main" id="{F0897271-F9F8-4902-AFCB-45C5CF27A59C}"/>
            </a:ext>
          </a:extLst>
        </xdr:cNvPr>
        <xdr:cNvSpPr txBox="1"/>
      </xdr:nvSpPr>
      <xdr:spPr>
        <a:xfrm>
          <a:off x="12185092" y="592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138482</xdr:rowOff>
    </xdr:from>
    <xdr:ext cx="469744" cy="259045"/>
    <xdr:sp macro="" textlink="">
      <xdr:nvSpPr>
        <xdr:cNvPr id="158" name="n_2mainValue債務償還比率">
          <a:extLst>
            <a:ext uri="{FF2B5EF4-FFF2-40B4-BE49-F238E27FC236}">
              <a16:creationId xmlns:a16="http://schemas.microsoft.com/office/drawing/2014/main" id="{76C1C916-77C1-4A73-9F18-430413C4ADC4}"/>
            </a:ext>
          </a:extLst>
        </xdr:cNvPr>
        <xdr:cNvSpPr txBox="1"/>
      </xdr:nvSpPr>
      <xdr:spPr>
        <a:xfrm>
          <a:off x="11527232" y="610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119842</xdr:rowOff>
    </xdr:from>
    <xdr:ext cx="469744" cy="259045"/>
    <xdr:sp macro="" textlink="">
      <xdr:nvSpPr>
        <xdr:cNvPr id="159" name="n_3mainValue債務償還比率">
          <a:extLst>
            <a:ext uri="{FF2B5EF4-FFF2-40B4-BE49-F238E27FC236}">
              <a16:creationId xmlns:a16="http://schemas.microsoft.com/office/drawing/2014/main" id="{BE142733-5938-466B-B881-2D9239A37033}"/>
            </a:ext>
          </a:extLst>
        </xdr:cNvPr>
        <xdr:cNvSpPr txBox="1"/>
      </xdr:nvSpPr>
      <xdr:spPr>
        <a:xfrm>
          <a:off x="10856672" y="625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66946</xdr:rowOff>
    </xdr:from>
    <xdr:ext cx="469744" cy="259045"/>
    <xdr:sp macro="" textlink="">
      <xdr:nvSpPr>
        <xdr:cNvPr id="160" name="n_4mainValue債務償還比率">
          <a:extLst>
            <a:ext uri="{FF2B5EF4-FFF2-40B4-BE49-F238E27FC236}">
              <a16:creationId xmlns:a16="http://schemas.microsoft.com/office/drawing/2014/main" id="{C4702FB1-DEA2-4EC9-BD2C-68D99E9E2A92}"/>
            </a:ext>
          </a:extLst>
        </xdr:cNvPr>
        <xdr:cNvSpPr txBox="1"/>
      </xdr:nvSpPr>
      <xdr:spPr>
        <a:xfrm>
          <a:off x="10186112" y="620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B48AA67-3ACA-4F50-ABB5-DD823C8A78F9}"/>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0DA68A8-EA5B-4BC7-B60F-6FD865FD7366}"/>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A18A80E-C34D-436D-944B-AFA5417E5F83}"/>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474FE98-26C2-442C-9522-7B224F050E06}"/>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993AE7AB-8ABF-4C5E-AEDD-B110221D001E}"/>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5AB7C93-0EBF-4872-A36C-BB7FDCD5C69D}"/>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5B6A7F-A407-490C-8850-BEE70188697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5810E7-D1B5-4345-9EA3-59E8698A458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897098-3D0A-495A-B917-3CCD6E87450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9BF97C-C09C-48FF-9EC7-2346BEAC8C2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6B83F2-B6DD-46E6-9104-CDCD7F21C93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9B8B77F-5193-4437-837B-27276041464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0C9D2C-19C7-437D-A911-948E0B7B611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959480-16B9-4C6D-8BCD-3FFDBE88E9C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C196FF-8886-4CF3-A993-CCB2E1753AE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AC10EE-FB60-449B-9B4B-CF0B131C2D7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353,183
343,770
109.13
130,378,426
121,558,311
8,546,758
67,518,828
90,863,988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BC1649-F511-43C6-AC35-588B726CBFC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FE65BD-2D7D-4985-A88C-0667FE18075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880C73-C848-4B83-B325-077D550CD86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B23B29-5489-49B0-BC03-F5F6671BAA6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D37A9B-2415-4469-9F9D-0154BEC4228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95B7ACA-863C-42E3-833A-F0903CBE2A6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4AFB1F-09F6-49B2-865B-A3B7A0F3203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70CD38-9373-4D9C-A4E0-16EA629C48C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1FEA2A6-45A8-4D50-A1DD-D27DE2A190A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221A40-729B-4157-9200-5497C4E5E08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A097C6-9F45-4129-A829-92C4FCBFFF4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CF36EE-9CBC-40DA-BC5E-20ABCAE3354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D917E4-ED77-48B8-B6CF-C762E043F14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E25A9CC-6832-4857-9C49-15C7045C7E2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D20840-09C8-436A-AC9C-B4104650551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50B679-8E23-49D2-BBB2-5122E91B654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BC9D92-78C0-4678-AA6C-73B60F1B142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21C071-0C4C-4868-B05B-B2DFFA1E87A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8138554-2397-4C3F-9B5A-85BF85904CD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BA7CE12-A75D-4FC5-9932-9F528DA4F75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878D21-3095-4EDE-9F0C-F12DCC525E3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959A781-B77B-4EF7-8AB5-E0991E8B7CE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652E914-4C96-4DE8-A433-7DC74EAC9B1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561AA38-A838-47D0-9D14-15D947520BF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BDBF50-F0D3-4AA8-B479-035C45BCE33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DF4D518-AB57-4614-984C-AF009CB9AA0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95DB0A-3FF6-47B5-8BA6-A2026C464EE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49E1921-5779-41ED-9533-88EBE056C70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226AEF1-8EC0-4F6F-B36F-C9C83D3305B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BBA0735-BC70-4A71-B8CA-FE114AACF15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E0C82BD-BC30-4F87-9E6A-761CB16CEA5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3FD346-CC23-4777-BE77-7BC9A15A6C3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3912CCE-754E-4269-8984-E6AF59F00371}"/>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D5C6CD8C-9638-434D-AD1C-0EF2FCD5BC32}"/>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B2B62A2-F989-4CC4-B247-EC9500CD5129}"/>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4EC25F3-917D-4678-A921-1CC5047535CB}"/>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076A9FE-690B-4B98-9010-6854CD2D7A26}"/>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23EA3A4-542E-4765-8446-C351CFF02A7E}"/>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A0D7D35-B24E-4A06-BE07-BECA8158B1B8}"/>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6F43C2B-62E3-4252-8021-A91319DD8858}"/>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10C120C-5008-4956-B31F-9179CE25D75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D274268-A47D-4044-BCA7-2E52F6D691D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9D2D024-ACE4-48D3-89D0-11CC7AE123B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E9F0AD19-D327-4917-9FCA-77466339C69E}"/>
            </a:ext>
          </a:extLst>
        </xdr:cNvPr>
        <xdr:cNvCxnSpPr/>
      </xdr:nvCxnSpPr>
      <xdr:spPr>
        <a:xfrm flipV="1">
          <a:off x="4086225" y="5626608"/>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1325CEA7-6CCD-4F85-A219-5582D12A2C98}"/>
            </a:ext>
          </a:extLst>
        </xdr:cNvPr>
        <xdr:cNvSpPr txBox="1"/>
      </xdr:nvSpPr>
      <xdr:spPr>
        <a:xfrm>
          <a:off x="4124960"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384F3561-FB6F-4B38-B194-3378026C8085}"/>
            </a:ext>
          </a:extLst>
        </xdr:cNvPr>
        <xdr:cNvCxnSpPr/>
      </xdr:nvCxnSpPr>
      <xdr:spPr>
        <a:xfrm>
          <a:off x="4020820" y="6947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CFF65B50-E422-4574-A5EA-759FBBBA6161}"/>
            </a:ext>
          </a:extLst>
        </xdr:cNvPr>
        <xdr:cNvSpPr txBox="1"/>
      </xdr:nvSpPr>
      <xdr:spPr>
        <a:xfrm>
          <a:off x="4124960" y="540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FCE0FFCB-177A-4FE7-ABBA-4FA705DFC0FC}"/>
            </a:ext>
          </a:extLst>
        </xdr:cNvPr>
        <xdr:cNvCxnSpPr/>
      </xdr:nvCxnSpPr>
      <xdr:spPr>
        <a:xfrm>
          <a:off x="4020820" y="5626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45F452F7-112B-448E-813D-9025526A0EE5}"/>
            </a:ext>
          </a:extLst>
        </xdr:cNvPr>
        <xdr:cNvSpPr txBox="1"/>
      </xdr:nvSpPr>
      <xdr:spPr>
        <a:xfrm>
          <a:off x="412496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744EBBEB-7690-4C6C-A0EA-FB941EC39062}"/>
            </a:ext>
          </a:extLst>
        </xdr:cNvPr>
        <xdr:cNvSpPr/>
      </xdr:nvSpPr>
      <xdr:spPr>
        <a:xfrm>
          <a:off x="403606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BAC8983-9A38-4F83-9930-865822DEC832}"/>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18931D31-4E31-4C28-922C-98B1EE6C0534}"/>
            </a:ext>
          </a:extLst>
        </xdr:cNvPr>
        <xdr:cNvSpPr/>
      </xdr:nvSpPr>
      <xdr:spPr>
        <a:xfrm>
          <a:off x="2514600" y="6167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9D71FDEA-2BD7-4066-A057-FD430A6EB75A}"/>
            </a:ext>
          </a:extLst>
        </xdr:cNvPr>
        <xdr:cNvSpPr/>
      </xdr:nvSpPr>
      <xdr:spPr>
        <a:xfrm>
          <a:off x="1739900" y="613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911F33D5-58D1-4241-B068-7DF056A208BD}"/>
            </a:ext>
          </a:extLst>
        </xdr:cNvPr>
        <xdr:cNvSpPr/>
      </xdr:nvSpPr>
      <xdr:spPr>
        <a:xfrm>
          <a:off x="965200" y="6094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957B711-749E-44DD-83A5-1E074BF42B1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A05BDF2-70AE-4DA3-AFA8-476BCBE0ABB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5AE758B-7E17-4F6C-8875-E0D76EB99BB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2E2B0AF-C57B-49EF-8AD2-24C23F253AA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200ACE-7DCC-4AFF-87FE-5C96B620283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23114</xdr:rowOff>
    </xdr:from>
    <xdr:to>
      <xdr:col>24</xdr:col>
      <xdr:colOff>114300</xdr:colOff>
      <xdr:row>41</xdr:row>
      <xdr:rowOff>124714</xdr:rowOff>
    </xdr:to>
    <xdr:sp macro="" textlink="">
      <xdr:nvSpPr>
        <xdr:cNvPr id="71" name="楕円 70">
          <a:extLst>
            <a:ext uri="{FF2B5EF4-FFF2-40B4-BE49-F238E27FC236}">
              <a16:creationId xmlns:a16="http://schemas.microsoft.com/office/drawing/2014/main" id="{C9FCE71C-01A4-403D-8A28-1D70C47F463D}"/>
            </a:ext>
          </a:extLst>
        </xdr:cNvPr>
        <xdr:cNvSpPr/>
      </xdr:nvSpPr>
      <xdr:spPr>
        <a:xfrm>
          <a:off x="4036060" y="68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109491</xdr:rowOff>
    </xdr:from>
    <xdr:ext cx="405111" cy="259045"/>
    <xdr:sp macro="" textlink="">
      <xdr:nvSpPr>
        <xdr:cNvPr id="72" name="【道路】&#10;有形固定資産減価償却率該当値テキスト">
          <a:extLst>
            <a:ext uri="{FF2B5EF4-FFF2-40B4-BE49-F238E27FC236}">
              <a16:creationId xmlns:a16="http://schemas.microsoft.com/office/drawing/2014/main" id="{8A0A0D92-00ED-4C7E-849E-84C6B5389B99}"/>
            </a:ext>
          </a:extLst>
        </xdr:cNvPr>
        <xdr:cNvSpPr txBox="1"/>
      </xdr:nvSpPr>
      <xdr:spPr>
        <a:xfrm>
          <a:off x="4124960" y="681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16256</xdr:rowOff>
    </xdr:from>
    <xdr:to>
      <xdr:col>20</xdr:col>
      <xdr:colOff>38100</xdr:colOff>
      <xdr:row>41</xdr:row>
      <xdr:rowOff>117856</xdr:rowOff>
    </xdr:to>
    <xdr:sp macro="" textlink="">
      <xdr:nvSpPr>
        <xdr:cNvPr id="73" name="楕円 72">
          <a:extLst>
            <a:ext uri="{FF2B5EF4-FFF2-40B4-BE49-F238E27FC236}">
              <a16:creationId xmlns:a16="http://schemas.microsoft.com/office/drawing/2014/main" id="{9DD93DD0-52F9-4EA4-97AF-22C5EC80FEB1}"/>
            </a:ext>
          </a:extLst>
        </xdr:cNvPr>
        <xdr:cNvSpPr/>
      </xdr:nvSpPr>
      <xdr:spPr>
        <a:xfrm>
          <a:off x="3312160" y="6889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67056</xdr:rowOff>
    </xdr:from>
    <xdr:to>
      <xdr:col>24</xdr:col>
      <xdr:colOff>63500</xdr:colOff>
      <xdr:row>41</xdr:row>
      <xdr:rowOff>73914</xdr:rowOff>
    </xdr:to>
    <xdr:cxnSp macro="">
      <xdr:nvCxnSpPr>
        <xdr:cNvPr id="74" name="直線コネクタ 73">
          <a:extLst>
            <a:ext uri="{FF2B5EF4-FFF2-40B4-BE49-F238E27FC236}">
              <a16:creationId xmlns:a16="http://schemas.microsoft.com/office/drawing/2014/main" id="{DAB43344-71C8-47E9-8454-14F623E8EAE6}"/>
            </a:ext>
          </a:extLst>
        </xdr:cNvPr>
        <xdr:cNvCxnSpPr/>
      </xdr:nvCxnSpPr>
      <xdr:spPr>
        <a:xfrm>
          <a:off x="3355340" y="6940296"/>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167132</xdr:rowOff>
    </xdr:from>
    <xdr:to>
      <xdr:col>15</xdr:col>
      <xdr:colOff>101600</xdr:colOff>
      <xdr:row>41</xdr:row>
      <xdr:rowOff>97282</xdr:rowOff>
    </xdr:to>
    <xdr:sp macro="" textlink="">
      <xdr:nvSpPr>
        <xdr:cNvPr id="75" name="楕円 74">
          <a:extLst>
            <a:ext uri="{FF2B5EF4-FFF2-40B4-BE49-F238E27FC236}">
              <a16:creationId xmlns:a16="http://schemas.microsoft.com/office/drawing/2014/main" id="{1B9FDDFB-9AFC-4114-B28E-1E26DE4732B6}"/>
            </a:ext>
          </a:extLst>
        </xdr:cNvPr>
        <xdr:cNvSpPr/>
      </xdr:nvSpPr>
      <xdr:spPr>
        <a:xfrm>
          <a:off x="2514600" y="6872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46482</xdr:rowOff>
    </xdr:from>
    <xdr:to>
      <xdr:col>19</xdr:col>
      <xdr:colOff>177800</xdr:colOff>
      <xdr:row>41</xdr:row>
      <xdr:rowOff>67056</xdr:rowOff>
    </xdr:to>
    <xdr:cxnSp macro="">
      <xdr:nvCxnSpPr>
        <xdr:cNvPr id="76" name="直線コネクタ 75">
          <a:extLst>
            <a:ext uri="{FF2B5EF4-FFF2-40B4-BE49-F238E27FC236}">
              <a16:creationId xmlns:a16="http://schemas.microsoft.com/office/drawing/2014/main" id="{CA5B4BAE-E0BD-4DF2-AE18-48B85A05653E}"/>
            </a:ext>
          </a:extLst>
        </xdr:cNvPr>
        <xdr:cNvCxnSpPr/>
      </xdr:nvCxnSpPr>
      <xdr:spPr>
        <a:xfrm>
          <a:off x="2565400" y="6919722"/>
          <a:ext cx="78994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148844</xdr:rowOff>
    </xdr:from>
    <xdr:to>
      <xdr:col>10</xdr:col>
      <xdr:colOff>165100</xdr:colOff>
      <xdr:row>41</xdr:row>
      <xdr:rowOff>78994</xdr:rowOff>
    </xdr:to>
    <xdr:sp macro="" textlink="">
      <xdr:nvSpPr>
        <xdr:cNvPr id="77" name="楕円 76">
          <a:extLst>
            <a:ext uri="{FF2B5EF4-FFF2-40B4-BE49-F238E27FC236}">
              <a16:creationId xmlns:a16="http://schemas.microsoft.com/office/drawing/2014/main" id="{5DCA3927-7B0A-4187-AF4D-25F87E70CB09}"/>
            </a:ext>
          </a:extLst>
        </xdr:cNvPr>
        <xdr:cNvSpPr/>
      </xdr:nvSpPr>
      <xdr:spPr>
        <a:xfrm>
          <a:off x="1739900" y="6854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28194</xdr:rowOff>
    </xdr:from>
    <xdr:to>
      <xdr:col>15</xdr:col>
      <xdr:colOff>50800</xdr:colOff>
      <xdr:row>41</xdr:row>
      <xdr:rowOff>46482</xdr:rowOff>
    </xdr:to>
    <xdr:cxnSp macro="">
      <xdr:nvCxnSpPr>
        <xdr:cNvPr id="78" name="直線コネクタ 77">
          <a:extLst>
            <a:ext uri="{FF2B5EF4-FFF2-40B4-BE49-F238E27FC236}">
              <a16:creationId xmlns:a16="http://schemas.microsoft.com/office/drawing/2014/main" id="{C3FA107C-3125-4E46-9663-F7F418884DEA}"/>
            </a:ext>
          </a:extLst>
        </xdr:cNvPr>
        <xdr:cNvCxnSpPr/>
      </xdr:nvCxnSpPr>
      <xdr:spPr>
        <a:xfrm>
          <a:off x="1790700" y="6901434"/>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141986</xdr:rowOff>
    </xdr:from>
    <xdr:to>
      <xdr:col>6</xdr:col>
      <xdr:colOff>38100</xdr:colOff>
      <xdr:row>41</xdr:row>
      <xdr:rowOff>72136</xdr:rowOff>
    </xdr:to>
    <xdr:sp macro="" textlink="">
      <xdr:nvSpPr>
        <xdr:cNvPr id="79" name="楕円 78">
          <a:extLst>
            <a:ext uri="{FF2B5EF4-FFF2-40B4-BE49-F238E27FC236}">
              <a16:creationId xmlns:a16="http://schemas.microsoft.com/office/drawing/2014/main" id="{4FECD6FD-B9EB-4A5C-A349-9D2FEBC154C5}"/>
            </a:ext>
          </a:extLst>
        </xdr:cNvPr>
        <xdr:cNvSpPr/>
      </xdr:nvSpPr>
      <xdr:spPr>
        <a:xfrm>
          <a:off x="965200" y="6847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21336</xdr:rowOff>
    </xdr:from>
    <xdr:to>
      <xdr:col>10</xdr:col>
      <xdr:colOff>114300</xdr:colOff>
      <xdr:row>41</xdr:row>
      <xdr:rowOff>28194</xdr:rowOff>
    </xdr:to>
    <xdr:cxnSp macro="">
      <xdr:nvCxnSpPr>
        <xdr:cNvPr id="80" name="直線コネクタ 79">
          <a:extLst>
            <a:ext uri="{FF2B5EF4-FFF2-40B4-BE49-F238E27FC236}">
              <a16:creationId xmlns:a16="http://schemas.microsoft.com/office/drawing/2014/main" id="{55C2F4D6-4FB2-4083-A126-4EDA9178A567}"/>
            </a:ext>
          </a:extLst>
        </xdr:cNvPr>
        <xdr:cNvCxnSpPr/>
      </xdr:nvCxnSpPr>
      <xdr:spPr>
        <a:xfrm>
          <a:off x="1008380" y="6894576"/>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B30D97EF-0ECA-4509-AE47-1F4223E3C762}"/>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8B379B3E-DD38-4032-881D-C1C32DD54D47}"/>
            </a:ext>
          </a:extLst>
        </xdr:cNvPr>
        <xdr:cNvSpPr txBox="1"/>
      </xdr:nvSpPr>
      <xdr:spPr>
        <a:xfrm>
          <a:off x="238570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34A443FB-5D92-4830-ABD8-68B06487CA4E}"/>
            </a:ext>
          </a:extLst>
        </xdr:cNvPr>
        <xdr:cNvSpPr txBox="1"/>
      </xdr:nvSpPr>
      <xdr:spPr>
        <a:xfrm>
          <a:off x="1611004" y="591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a:extLst>
            <a:ext uri="{FF2B5EF4-FFF2-40B4-BE49-F238E27FC236}">
              <a16:creationId xmlns:a16="http://schemas.microsoft.com/office/drawing/2014/main" id="{8DA155F1-E8DE-4A0A-BE38-6B5C3DEEFEDD}"/>
            </a:ext>
          </a:extLst>
        </xdr:cNvPr>
        <xdr:cNvSpPr txBox="1"/>
      </xdr:nvSpPr>
      <xdr:spPr>
        <a:xfrm>
          <a:off x="83630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108983</xdr:rowOff>
    </xdr:from>
    <xdr:ext cx="405111" cy="259045"/>
    <xdr:sp macro="" textlink="">
      <xdr:nvSpPr>
        <xdr:cNvPr id="85" name="n_1mainValue【道路】&#10;有形固定資産減価償却率">
          <a:extLst>
            <a:ext uri="{FF2B5EF4-FFF2-40B4-BE49-F238E27FC236}">
              <a16:creationId xmlns:a16="http://schemas.microsoft.com/office/drawing/2014/main" id="{027F7210-8073-4855-A18C-377227710C58}"/>
            </a:ext>
          </a:extLst>
        </xdr:cNvPr>
        <xdr:cNvSpPr txBox="1"/>
      </xdr:nvSpPr>
      <xdr:spPr>
        <a:xfrm>
          <a:off x="3170564" y="698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88409</xdr:rowOff>
    </xdr:from>
    <xdr:ext cx="405111" cy="259045"/>
    <xdr:sp macro="" textlink="">
      <xdr:nvSpPr>
        <xdr:cNvPr id="86" name="n_2mainValue【道路】&#10;有形固定資産減価償却率">
          <a:extLst>
            <a:ext uri="{FF2B5EF4-FFF2-40B4-BE49-F238E27FC236}">
              <a16:creationId xmlns:a16="http://schemas.microsoft.com/office/drawing/2014/main" id="{3F3F288D-A737-4D05-84FA-7C00EDC4340D}"/>
            </a:ext>
          </a:extLst>
        </xdr:cNvPr>
        <xdr:cNvSpPr txBox="1"/>
      </xdr:nvSpPr>
      <xdr:spPr>
        <a:xfrm>
          <a:off x="2385704" y="696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70121</xdr:rowOff>
    </xdr:from>
    <xdr:ext cx="405111" cy="259045"/>
    <xdr:sp macro="" textlink="">
      <xdr:nvSpPr>
        <xdr:cNvPr id="87" name="n_3mainValue【道路】&#10;有形固定資産減価償却率">
          <a:extLst>
            <a:ext uri="{FF2B5EF4-FFF2-40B4-BE49-F238E27FC236}">
              <a16:creationId xmlns:a16="http://schemas.microsoft.com/office/drawing/2014/main" id="{22077C17-A945-4239-90F8-462437FE9A4B}"/>
            </a:ext>
          </a:extLst>
        </xdr:cNvPr>
        <xdr:cNvSpPr txBox="1"/>
      </xdr:nvSpPr>
      <xdr:spPr>
        <a:xfrm>
          <a:off x="1611004" y="694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63263</xdr:rowOff>
    </xdr:from>
    <xdr:ext cx="405111" cy="259045"/>
    <xdr:sp macro="" textlink="">
      <xdr:nvSpPr>
        <xdr:cNvPr id="88" name="n_4mainValue【道路】&#10;有形固定資産減価償却率">
          <a:extLst>
            <a:ext uri="{FF2B5EF4-FFF2-40B4-BE49-F238E27FC236}">
              <a16:creationId xmlns:a16="http://schemas.microsoft.com/office/drawing/2014/main" id="{2CF3DDD4-1C70-4189-B513-6C374B04F555}"/>
            </a:ext>
          </a:extLst>
        </xdr:cNvPr>
        <xdr:cNvSpPr txBox="1"/>
      </xdr:nvSpPr>
      <xdr:spPr>
        <a:xfrm>
          <a:off x="836304" y="69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DBBD144-01F0-4BBD-A17F-1272247EE5F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39E4EC7-39D1-4979-9B74-7C82712BC11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EAF47C7-E368-4ED7-A055-40BCE0B9682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D1DFABB-2899-4BCB-B960-BC651307906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B556131-69F4-496E-8621-D7873067941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48AED4F-4A8E-45E9-A14E-728611CC64C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43B998F-DEDD-49AF-89A5-97E0E9C94B2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3F2F5FB-D1C7-4CDC-9C59-5ADEB277946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D4D2E3B-BD70-44BF-A4A7-5E0821EE1FEF}"/>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CBC21F6-2021-4B13-B96B-182BA05DEC5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EC1C781E-28B1-4497-A8DB-2CC335849E37}"/>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130C95DD-C8D3-4D75-A8B1-456250684291}"/>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C734E5BA-F3F8-4554-9762-2ECAD666B91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F8DA1469-401D-4F29-8F9B-15162C2B3F5E}"/>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48B9CDB7-37CE-48B0-AEC9-1E55CDA8BD11}"/>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3C5B2F4-08B7-4111-BB25-B16383A0044E}"/>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48D65526-FE8C-4B3B-BCB4-8C06F9AF63D5}"/>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74C0FC67-3BD3-496D-9870-2EAA673CCDCB}"/>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72BC1A1A-2A0F-4FEA-99E4-F1E3C6772C3C}"/>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C1A99A5E-0A90-4C76-8646-3A26DF8B68CC}"/>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5A69EF75-A185-4261-8997-E49998BCF269}"/>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B810EC8E-AB05-4F67-B185-108B1F7803E7}"/>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29CB5D4-7DD1-4590-BD73-5313BEB03D7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ADE1A265-74CC-44B5-AEA6-462C90805C5F}"/>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9043C2F-A02F-4371-B6B0-D74ED416557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67C67877-2FC3-49C1-A131-AB10C84C98BF}"/>
            </a:ext>
          </a:extLst>
        </xdr:cNvPr>
        <xdr:cNvCxnSpPr/>
      </xdr:nvCxnSpPr>
      <xdr:spPr>
        <a:xfrm flipV="1">
          <a:off x="9219565" y="5550843"/>
          <a:ext cx="0" cy="1508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201B8988-C3AE-4289-AD6B-DD01468DD264}"/>
            </a:ext>
          </a:extLst>
        </xdr:cNvPr>
        <xdr:cNvSpPr txBox="1"/>
      </xdr:nvSpPr>
      <xdr:spPr>
        <a:xfrm>
          <a:off x="9258300" y="706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044FEEF0-E2EC-473B-B151-F04BB0E1220A}"/>
            </a:ext>
          </a:extLst>
        </xdr:cNvPr>
        <xdr:cNvCxnSpPr/>
      </xdr:nvCxnSpPr>
      <xdr:spPr>
        <a:xfrm>
          <a:off x="9154160" y="7059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CA7BCA57-0F4D-4644-9EFD-DB8F373D91B1}"/>
            </a:ext>
          </a:extLst>
        </xdr:cNvPr>
        <xdr:cNvSpPr txBox="1"/>
      </xdr:nvSpPr>
      <xdr:spPr>
        <a:xfrm>
          <a:off x="9258300" y="53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55E559D3-9863-4478-A58B-4E64E2676DB8}"/>
            </a:ext>
          </a:extLst>
        </xdr:cNvPr>
        <xdr:cNvCxnSpPr/>
      </xdr:nvCxnSpPr>
      <xdr:spPr>
        <a:xfrm>
          <a:off x="9154160" y="555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a:extLst>
            <a:ext uri="{FF2B5EF4-FFF2-40B4-BE49-F238E27FC236}">
              <a16:creationId xmlns:a16="http://schemas.microsoft.com/office/drawing/2014/main" id="{0DFCAD19-3AD7-4122-8059-C8DCD96CB109}"/>
            </a:ext>
          </a:extLst>
        </xdr:cNvPr>
        <xdr:cNvSpPr txBox="1"/>
      </xdr:nvSpPr>
      <xdr:spPr>
        <a:xfrm>
          <a:off x="9258300" y="6323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3392D643-CAC3-444D-A755-D0F5F918459F}"/>
            </a:ext>
          </a:extLst>
        </xdr:cNvPr>
        <xdr:cNvSpPr/>
      </xdr:nvSpPr>
      <xdr:spPr>
        <a:xfrm>
          <a:off x="9192260" y="6468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86B81360-3594-4ACB-BE22-61ED3583516D}"/>
            </a:ext>
          </a:extLst>
        </xdr:cNvPr>
        <xdr:cNvSpPr/>
      </xdr:nvSpPr>
      <xdr:spPr>
        <a:xfrm>
          <a:off x="8445500" y="6468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737C68A8-F4D6-487D-B43D-38C581784892}"/>
            </a:ext>
          </a:extLst>
        </xdr:cNvPr>
        <xdr:cNvSpPr/>
      </xdr:nvSpPr>
      <xdr:spPr>
        <a:xfrm>
          <a:off x="7670800" y="6478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74325DDD-4640-4A69-BA2F-4FE097F64754}"/>
            </a:ext>
          </a:extLst>
        </xdr:cNvPr>
        <xdr:cNvSpPr/>
      </xdr:nvSpPr>
      <xdr:spPr>
        <a:xfrm>
          <a:off x="6873240" y="6472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E5D758B4-79FA-4E4A-B138-AC5A5B5A35F5}"/>
            </a:ext>
          </a:extLst>
        </xdr:cNvPr>
        <xdr:cNvSpPr/>
      </xdr:nvSpPr>
      <xdr:spPr>
        <a:xfrm>
          <a:off x="6098540" y="64758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B59429D-6311-40CF-B931-6BE660724FF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21FEABB-30F6-4BEF-9558-B9EE1467787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BF73500-CD5B-482E-9BF6-330BDE52BA5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76A1896-2BC1-4157-8FBE-17B5A2A6053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95AAF8A-277D-4EFD-9ED8-ECE27825333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60126</xdr:rowOff>
    </xdr:from>
    <xdr:to>
      <xdr:col>55</xdr:col>
      <xdr:colOff>50800</xdr:colOff>
      <xdr:row>39</xdr:row>
      <xdr:rowOff>161726</xdr:rowOff>
    </xdr:to>
    <xdr:sp macro="" textlink="">
      <xdr:nvSpPr>
        <xdr:cNvPr id="130" name="楕円 129">
          <a:extLst>
            <a:ext uri="{FF2B5EF4-FFF2-40B4-BE49-F238E27FC236}">
              <a16:creationId xmlns:a16="http://schemas.microsoft.com/office/drawing/2014/main" id="{528DEC31-2A94-4AF1-856D-B05129F710A8}"/>
            </a:ext>
          </a:extLst>
        </xdr:cNvPr>
        <xdr:cNvSpPr/>
      </xdr:nvSpPr>
      <xdr:spPr>
        <a:xfrm>
          <a:off x="9192260" y="65980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38553</xdr:rowOff>
    </xdr:from>
    <xdr:ext cx="469744" cy="259045"/>
    <xdr:sp macro="" textlink="">
      <xdr:nvSpPr>
        <xdr:cNvPr id="131" name="【道路】&#10;一人当たり延長該当値テキスト">
          <a:extLst>
            <a:ext uri="{FF2B5EF4-FFF2-40B4-BE49-F238E27FC236}">
              <a16:creationId xmlns:a16="http://schemas.microsoft.com/office/drawing/2014/main" id="{243D742A-A0C8-4FCE-9ECA-2246F528EBA9}"/>
            </a:ext>
          </a:extLst>
        </xdr:cNvPr>
        <xdr:cNvSpPr txBox="1"/>
      </xdr:nvSpPr>
      <xdr:spPr>
        <a:xfrm>
          <a:off x="9258300" y="65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61650</xdr:rowOff>
    </xdr:from>
    <xdr:to>
      <xdr:col>50</xdr:col>
      <xdr:colOff>165100</xdr:colOff>
      <xdr:row>39</xdr:row>
      <xdr:rowOff>163250</xdr:rowOff>
    </xdr:to>
    <xdr:sp macro="" textlink="">
      <xdr:nvSpPr>
        <xdr:cNvPr id="132" name="楕円 131">
          <a:extLst>
            <a:ext uri="{FF2B5EF4-FFF2-40B4-BE49-F238E27FC236}">
              <a16:creationId xmlns:a16="http://schemas.microsoft.com/office/drawing/2014/main" id="{0CB030AB-259E-4D50-9D5D-949A9408CE8E}"/>
            </a:ext>
          </a:extLst>
        </xdr:cNvPr>
        <xdr:cNvSpPr/>
      </xdr:nvSpPr>
      <xdr:spPr>
        <a:xfrm>
          <a:off x="8445500" y="65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110926</xdr:rowOff>
    </xdr:from>
    <xdr:to>
      <xdr:col>55</xdr:col>
      <xdr:colOff>0</xdr:colOff>
      <xdr:row>39</xdr:row>
      <xdr:rowOff>112450</xdr:rowOff>
    </xdr:to>
    <xdr:cxnSp macro="">
      <xdr:nvCxnSpPr>
        <xdr:cNvPr id="133" name="直線コネクタ 132">
          <a:extLst>
            <a:ext uri="{FF2B5EF4-FFF2-40B4-BE49-F238E27FC236}">
              <a16:creationId xmlns:a16="http://schemas.microsoft.com/office/drawing/2014/main" id="{78CA3014-AE12-497C-AEE6-6CD91967EB0E}"/>
            </a:ext>
          </a:extLst>
        </xdr:cNvPr>
        <xdr:cNvCxnSpPr/>
      </xdr:nvCxnSpPr>
      <xdr:spPr>
        <a:xfrm flipV="1">
          <a:off x="8496300" y="6648886"/>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62956</xdr:rowOff>
    </xdr:from>
    <xdr:to>
      <xdr:col>46</xdr:col>
      <xdr:colOff>38100</xdr:colOff>
      <xdr:row>39</xdr:row>
      <xdr:rowOff>164556</xdr:rowOff>
    </xdr:to>
    <xdr:sp macro="" textlink="">
      <xdr:nvSpPr>
        <xdr:cNvPr id="134" name="楕円 133">
          <a:extLst>
            <a:ext uri="{FF2B5EF4-FFF2-40B4-BE49-F238E27FC236}">
              <a16:creationId xmlns:a16="http://schemas.microsoft.com/office/drawing/2014/main" id="{CE5A1848-8979-4EA2-9B56-A901FB069A29}"/>
            </a:ext>
          </a:extLst>
        </xdr:cNvPr>
        <xdr:cNvSpPr/>
      </xdr:nvSpPr>
      <xdr:spPr>
        <a:xfrm>
          <a:off x="7670800" y="6600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112450</xdr:rowOff>
    </xdr:from>
    <xdr:to>
      <xdr:col>50</xdr:col>
      <xdr:colOff>114300</xdr:colOff>
      <xdr:row>39</xdr:row>
      <xdr:rowOff>113756</xdr:rowOff>
    </xdr:to>
    <xdr:cxnSp macro="">
      <xdr:nvCxnSpPr>
        <xdr:cNvPr id="135" name="直線コネクタ 134">
          <a:extLst>
            <a:ext uri="{FF2B5EF4-FFF2-40B4-BE49-F238E27FC236}">
              <a16:creationId xmlns:a16="http://schemas.microsoft.com/office/drawing/2014/main" id="{7AAAB467-719B-46F4-AAFF-0B825A7BCF6F}"/>
            </a:ext>
          </a:extLst>
        </xdr:cNvPr>
        <xdr:cNvCxnSpPr/>
      </xdr:nvCxnSpPr>
      <xdr:spPr>
        <a:xfrm flipV="1">
          <a:off x="7713980" y="6650410"/>
          <a:ext cx="78232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63282</xdr:rowOff>
    </xdr:from>
    <xdr:to>
      <xdr:col>41</xdr:col>
      <xdr:colOff>101600</xdr:colOff>
      <xdr:row>39</xdr:row>
      <xdr:rowOff>164882</xdr:rowOff>
    </xdr:to>
    <xdr:sp macro="" textlink="">
      <xdr:nvSpPr>
        <xdr:cNvPr id="136" name="楕円 135">
          <a:extLst>
            <a:ext uri="{FF2B5EF4-FFF2-40B4-BE49-F238E27FC236}">
              <a16:creationId xmlns:a16="http://schemas.microsoft.com/office/drawing/2014/main" id="{F2479266-649B-4904-B54D-3A96729DF298}"/>
            </a:ext>
          </a:extLst>
        </xdr:cNvPr>
        <xdr:cNvSpPr/>
      </xdr:nvSpPr>
      <xdr:spPr>
        <a:xfrm>
          <a:off x="6873240" y="66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113756</xdr:rowOff>
    </xdr:from>
    <xdr:to>
      <xdr:col>45</xdr:col>
      <xdr:colOff>177800</xdr:colOff>
      <xdr:row>39</xdr:row>
      <xdr:rowOff>114082</xdr:rowOff>
    </xdr:to>
    <xdr:cxnSp macro="">
      <xdr:nvCxnSpPr>
        <xdr:cNvPr id="137" name="直線コネクタ 136">
          <a:extLst>
            <a:ext uri="{FF2B5EF4-FFF2-40B4-BE49-F238E27FC236}">
              <a16:creationId xmlns:a16="http://schemas.microsoft.com/office/drawing/2014/main" id="{5C7AA9A4-7233-40A8-AD39-604D24BA269F}"/>
            </a:ext>
          </a:extLst>
        </xdr:cNvPr>
        <xdr:cNvCxnSpPr/>
      </xdr:nvCxnSpPr>
      <xdr:spPr>
        <a:xfrm flipV="1">
          <a:off x="6924040" y="6651716"/>
          <a:ext cx="78994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63391</xdr:rowOff>
    </xdr:from>
    <xdr:to>
      <xdr:col>36</xdr:col>
      <xdr:colOff>165100</xdr:colOff>
      <xdr:row>39</xdr:row>
      <xdr:rowOff>164991</xdr:rowOff>
    </xdr:to>
    <xdr:sp macro="" textlink="">
      <xdr:nvSpPr>
        <xdr:cNvPr id="138" name="楕円 137">
          <a:extLst>
            <a:ext uri="{FF2B5EF4-FFF2-40B4-BE49-F238E27FC236}">
              <a16:creationId xmlns:a16="http://schemas.microsoft.com/office/drawing/2014/main" id="{0595E4B8-E0EA-48A3-A507-F0E898FF437A}"/>
            </a:ext>
          </a:extLst>
        </xdr:cNvPr>
        <xdr:cNvSpPr/>
      </xdr:nvSpPr>
      <xdr:spPr>
        <a:xfrm>
          <a:off x="6098540" y="66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114082</xdr:rowOff>
    </xdr:from>
    <xdr:to>
      <xdr:col>41</xdr:col>
      <xdr:colOff>50800</xdr:colOff>
      <xdr:row>39</xdr:row>
      <xdr:rowOff>114191</xdr:rowOff>
    </xdr:to>
    <xdr:cxnSp macro="">
      <xdr:nvCxnSpPr>
        <xdr:cNvPr id="139" name="直線コネクタ 138">
          <a:extLst>
            <a:ext uri="{FF2B5EF4-FFF2-40B4-BE49-F238E27FC236}">
              <a16:creationId xmlns:a16="http://schemas.microsoft.com/office/drawing/2014/main" id="{C88963B4-09B9-4DE9-8CB3-DFE407881238}"/>
            </a:ext>
          </a:extLst>
        </xdr:cNvPr>
        <xdr:cNvCxnSpPr/>
      </xdr:nvCxnSpPr>
      <xdr:spPr>
        <a:xfrm flipV="1">
          <a:off x="6149340" y="6652042"/>
          <a:ext cx="7747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a:extLst>
            <a:ext uri="{FF2B5EF4-FFF2-40B4-BE49-F238E27FC236}">
              <a16:creationId xmlns:a16="http://schemas.microsoft.com/office/drawing/2014/main" id="{2185BD85-AF2A-4E57-84FA-6CC5929E8501}"/>
            </a:ext>
          </a:extLst>
        </xdr:cNvPr>
        <xdr:cNvSpPr txBox="1"/>
      </xdr:nvSpPr>
      <xdr:spPr>
        <a:xfrm>
          <a:off x="8271587" y="624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a:extLst>
            <a:ext uri="{FF2B5EF4-FFF2-40B4-BE49-F238E27FC236}">
              <a16:creationId xmlns:a16="http://schemas.microsoft.com/office/drawing/2014/main" id="{B259B0D1-4482-4FCE-B940-46A62552FBA3}"/>
            </a:ext>
          </a:extLst>
        </xdr:cNvPr>
        <xdr:cNvSpPr txBox="1"/>
      </xdr:nvSpPr>
      <xdr:spPr>
        <a:xfrm>
          <a:off x="7509587" y="625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a:extLst>
            <a:ext uri="{FF2B5EF4-FFF2-40B4-BE49-F238E27FC236}">
              <a16:creationId xmlns:a16="http://schemas.microsoft.com/office/drawing/2014/main" id="{E3F7A83A-059C-4CD8-A3CF-19E5F599A2C1}"/>
            </a:ext>
          </a:extLst>
        </xdr:cNvPr>
        <xdr:cNvSpPr txBox="1"/>
      </xdr:nvSpPr>
      <xdr:spPr>
        <a:xfrm>
          <a:off x="6712027" y="625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a:extLst>
            <a:ext uri="{FF2B5EF4-FFF2-40B4-BE49-F238E27FC236}">
              <a16:creationId xmlns:a16="http://schemas.microsoft.com/office/drawing/2014/main" id="{9FC8013A-8C1C-4747-9BA5-35CA42501418}"/>
            </a:ext>
          </a:extLst>
        </xdr:cNvPr>
        <xdr:cNvSpPr txBox="1"/>
      </xdr:nvSpPr>
      <xdr:spPr>
        <a:xfrm>
          <a:off x="5937327" y="625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154377</xdr:rowOff>
    </xdr:from>
    <xdr:ext cx="469744" cy="259045"/>
    <xdr:sp macro="" textlink="">
      <xdr:nvSpPr>
        <xdr:cNvPr id="144" name="n_1mainValue【道路】&#10;一人当たり延長">
          <a:extLst>
            <a:ext uri="{FF2B5EF4-FFF2-40B4-BE49-F238E27FC236}">
              <a16:creationId xmlns:a16="http://schemas.microsoft.com/office/drawing/2014/main" id="{7418C653-1A59-4AC5-AA7C-90AEE7E7376C}"/>
            </a:ext>
          </a:extLst>
        </xdr:cNvPr>
        <xdr:cNvSpPr txBox="1"/>
      </xdr:nvSpPr>
      <xdr:spPr>
        <a:xfrm>
          <a:off x="8271587" y="669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155683</xdr:rowOff>
    </xdr:from>
    <xdr:ext cx="469744" cy="259045"/>
    <xdr:sp macro="" textlink="">
      <xdr:nvSpPr>
        <xdr:cNvPr id="145" name="n_2mainValue【道路】&#10;一人当たり延長">
          <a:extLst>
            <a:ext uri="{FF2B5EF4-FFF2-40B4-BE49-F238E27FC236}">
              <a16:creationId xmlns:a16="http://schemas.microsoft.com/office/drawing/2014/main" id="{C7B55525-DB2E-44BE-9127-C9D84E288F05}"/>
            </a:ext>
          </a:extLst>
        </xdr:cNvPr>
        <xdr:cNvSpPr txBox="1"/>
      </xdr:nvSpPr>
      <xdr:spPr>
        <a:xfrm>
          <a:off x="7509587" y="669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156009</xdr:rowOff>
    </xdr:from>
    <xdr:ext cx="469744" cy="259045"/>
    <xdr:sp macro="" textlink="">
      <xdr:nvSpPr>
        <xdr:cNvPr id="146" name="n_3mainValue【道路】&#10;一人当たり延長">
          <a:extLst>
            <a:ext uri="{FF2B5EF4-FFF2-40B4-BE49-F238E27FC236}">
              <a16:creationId xmlns:a16="http://schemas.microsoft.com/office/drawing/2014/main" id="{F1F199BD-11B4-496E-977A-9547D2F7F54C}"/>
            </a:ext>
          </a:extLst>
        </xdr:cNvPr>
        <xdr:cNvSpPr txBox="1"/>
      </xdr:nvSpPr>
      <xdr:spPr>
        <a:xfrm>
          <a:off x="6712027" y="669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156118</xdr:rowOff>
    </xdr:from>
    <xdr:ext cx="469744" cy="259045"/>
    <xdr:sp macro="" textlink="">
      <xdr:nvSpPr>
        <xdr:cNvPr id="147" name="n_4mainValue【道路】&#10;一人当たり延長">
          <a:extLst>
            <a:ext uri="{FF2B5EF4-FFF2-40B4-BE49-F238E27FC236}">
              <a16:creationId xmlns:a16="http://schemas.microsoft.com/office/drawing/2014/main" id="{21FA40A3-5F24-451C-A65B-5BA501840F9F}"/>
            </a:ext>
          </a:extLst>
        </xdr:cNvPr>
        <xdr:cNvSpPr txBox="1"/>
      </xdr:nvSpPr>
      <xdr:spPr>
        <a:xfrm>
          <a:off x="5937327" y="669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7609A46-AAC8-448B-9E51-F33E39F1BB8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B5336CE-C1B4-49BC-863B-5F68ADB843C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07AA648-A62E-4593-84A1-27675460E21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873CE1C-72C1-49E2-BC9D-FFD675908DD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897C5BB-6173-45AD-8964-A9F217ADE6A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97DE7DC-6687-4B2B-A544-719107E36B6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CFC9C5E-C2C3-413F-8FB8-A8B38969FE1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B70E8EC-BC54-4803-BF25-5BF77607A43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969480D-53F6-4D6C-B64C-54C69DE8B39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5F0F34E-150A-40D9-8B8B-18C1FDDF62B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55A81D4-85E4-42E4-923E-250E77EF8E5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CE4D3582-D608-41BE-9785-FBC646F9B39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35DC2D6F-59CD-4738-95CC-6D207C87E024}"/>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B9CA6540-D2DD-4456-A3E5-EF23B409C36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FFFDA3DC-6BD1-49EF-92B9-0FDC833B70AB}"/>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FF2096D2-14D6-4AB3-B6F5-FF622AC32DE8}"/>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3C0C608A-A85A-49B6-A341-DB5000F7D6FF}"/>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6BA2DFBA-3225-4F3F-BB56-7C93B9D5526F}"/>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21112C06-F9AB-4BA5-ADD2-8F0287F2F4AB}"/>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ECC47FD2-84F1-4E5A-9555-0AAA3529FAF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92932ED1-1B23-4620-B150-4B73044AC784}"/>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217A7E9-5D14-4C29-AA07-2BB1BB2F1BE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A45429DC-B7A6-40D9-B9F6-5BC5A02F86B2}"/>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E86EB61-341A-4836-8CD4-90CBE3CC063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615C9693-079E-427B-B6C4-B5F31F01838C}"/>
            </a:ext>
          </a:extLst>
        </xdr:cNvPr>
        <xdr:cNvCxnSpPr/>
      </xdr:nvCxnSpPr>
      <xdr:spPr>
        <a:xfrm flipV="1">
          <a:off x="4086225" y="924115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1D21860F-31D0-40CA-96F3-E237ECC8796A}"/>
            </a:ext>
          </a:extLst>
        </xdr:cNvPr>
        <xdr:cNvSpPr txBox="1"/>
      </xdr:nvSpPr>
      <xdr:spPr>
        <a:xfrm>
          <a:off x="412496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7EBE7680-3264-46AC-A0AC-27D5A59335D9}"/>
            </a:ext>
          </a:extLst>
        </xdr:cNvPr>
        <xdr:cNvCxnSpPr/>
      </xdr:nvCxnSpPr>
      <xdr:spPr>
        <a:xfrm>
          <a:off x="4020820" y="1058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AFAA736B-8E06-4F10-A9B2-E11DA939AEE3}"/>
            </a:ext>
          </a:extLst>
        </xdr:cNvPr>
        <xdr:cNvSpPr txBox="1"/>
      </xdr:nvSpPr>
      <xdr:spPr>
        <a:xfrm>
          <a:off x="4124960" y="902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06B0C325-5077-467C-9B1C-E8E42C46423F}"/>
            </a:ext>
          </a:extLst>
        </xdr:cNvPr>
        <xdr:cNvCxnSpPr/>
      </xdr:nvCxnSpPr>
      <xdr:spPr>
        <a:xfrm>
          <a:off x="4020820" y="924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E5706D40-D433-4285-B7F5-2E099F79E49D}"/>
            </a:ext>
          </a:extLst>
        </xdr:cNvPr>
        <xdr:cNvSpPr txBox="1"/>
      </xdr:nvSpPr>
      <xdr:spPr>
        <a:xfrm>
          <a:off x="412496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48D4100C-DD4B-40E4-9A91-CEA3FD9F5D4E}"/>
            </a:ext>
          </a:extLst>
        </xdr:cNvPr>
        <xdr:cNvSpPr/>
      </xdr:nvSpPr>
      <xdr:spPr>
        <a:xfrm>
          <a:off x="403606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61AD2FBF-FE78-43D6-BBF7-CF740C94B075}"/>
            </a:ext>
          </a:extLst>
        </xdr:cNvPr>
        <xdr:cNvSpPr/>
      </xdr:nvSpPr>
      <xdr:spPr>
        <a:xfrm>
          <a:off x="3312160" y="1002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B657B195-D2B2-4D4E-ADAF-B1948A8CE5B4}"/>
            </a:ext>
          </a:extLst>
        </xdr:cNvPr>
        <xdr:cNvSpPr/>
      </xdr:nvSpPr>
      <xdr:spPr>
        <a:xfrm>
          <a:off x="251460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63049021-05B1-4B20-BB78-4906DB7F7EB5}"/>
            </a:ext>
          </a:extLst>
        </xdr:cNvPr>
        <xdr:cNvSpPr/>
      </xdr:nvSpPr>
      <xdr:spPr>
        <a:xfrm>
          <a:off x="1739900" y="9990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39E407A2-FD33-41E6-8EF2-FC7BEF0EDC1B}"/>
            </a:ext>
          </a:extLst>
        </xdr:cNvPr>
        <xdr:cNvSpPr/>
      </xdr:nvSpPr>
      <xdr:spPr>
        <a:xfrm>
          <a:off x="965200" y="9979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EDDC62D-B83B-4273-8F87-AD26768C312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7531A0E-6181-458E-BD11-82BD265D4C3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4575A6E-FC33-4CD7-9ECD-D868B8484EF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B185232-DE8D-417D-91C5-D2EBF04714A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76F34C8-BFE2-405B-BD34-34D51ACF3B6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73025</xdr:rowOff>
    </xdr:from>
    <xdr:to>
      <xdr:col>24</xdr:col>
      <xdr:colOff>114300</xdr:colOff>
      <xdr:row>56</xdr:row>
      <xdr:rowOff>3175</xdr:rowOff>
    </xdr:to>
    <xdr:sp macro="" textlink="">
      <xdr:nvSpPr>
        <xdr:cNvPr id="188" name="楕円 187">
          <a:extLst>
            <a:ext uri="{FF2B5EF4-FFF2-40B4-BE49-F238E27FC236}">
              <a16:creationId xmlns:a16="http://schemas.microsoft.com/office/drawing/2014/main" id="{BD06F1FF-5D62-4E1B-A871-286FF5E1B96E}"/>
            </a:ext>
          </a:extLst>
        </xdr:cNvPr>
        <xdr:cNvSpPr/>
      </xdr:nvSpPr>
      <xdr:spPr>
        <a:xfrm>
          <a:off x="4036060" y="9293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159402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074164E-C967-451D-9BED-CC3105FDFC7D}"/>
            </a:ext>
          </a:extLst>
        </xdr:cNvPr>
        <xdr:cNvSpPr txBox="1"/>
      </xdr:nvSpPr>
      <xdr:spPr>
        <a:xfrm>
          <a:off x="4124960" y="921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19685</xdr:rowOff>
    </xdr:from>
    <xdr:to>
      <xdr:col>20</xdr:col>
      <xdr:colOff>38100</xdr:colOff>
      <xdr:row>55</xdr:row>
      <xdr:rowOff>121285</xdr:rowOff>
    </xdr:to>
    <xdr:sp macro="" textlink="">
      <xdr:nvSpPr>
        <xdr:cNvPr id="190" name="楕円 189">
          <a:extLst>
            <a:ext uri="{FF2B5EF4-FFF2-40B4-BE49-F238E27FC236}">
              <a16:creationId xmlns:a16="http://schemas.microsoft.com/office/drawing/2014/main" id="{E1A233A9-952C-40D7-8E68-3277243E9470}"/>
            </a:ext>
          </a:extLst>
        </xdr:cNvPr>
        <xdr:cNvSpPr/>
      </xdr:nvSpPr>
      <xdr:spPr>
        <a:xfrm>
          <a:off x="3312160" y="92398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70485</xdr:rowOff>
    </xdr:from>
    <xdr:to>
      <xdr:col>24</xdr:col>
      <xdr:colOff>63500</xdr:colOff>
      <xdr:row>55</xdr:row>
      <xdr:rowOff>123825</xdr:rowOff>
    </xdr:to>
    <xdr:cxnSp macro="">
      <xdr:nvCxnSpPr>
        <xdr:cNvPr id="191" name="直線コネクタ 190">
          <a:extLst>
            <a:ext uri="{FF2B5EF4-FFF2-40B4-BE49-F238E27FC236}">
              <a16:creationId xmlns:a16="http://schemas.microsoft.com/office/drawing/2014/main" id="{261D0FD7-C8A3-4AC1-BF40-FAB8C440ABC5}"/>
            </a:ext>
          </a:extLst>
        </xdr:cNvPr>
        <xdr:cNvCxnSpPr/>
      </xdr:nvCxnSpPr>
      <xdr:spPr>
        <a:xfrm>
          <a:off x="3355340" y="9290685"/>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84455</xdr:rowOff>
    </xdr:from>
    <xdr:to>
      <xdr:col>15</xdr:col>
      <xdr:colOff>101600</xdr:colOff>
      <xdr:row>56</xdr:row>
      <xdr:rowOff>14605</xdr:rowOff>
    </xdr:to>
    <xdr:sp macro="" textlink="">
      <xdr:nvSpPr>
        <xdr:cNvPr id="192" name="楕円 191">
          <a:extLst>
            <a:ext uri="{FF2B5EF4-FFF2-40B4-BE49-F238E27FC236}">
              <a16:creationId xmlns:a16="http://schemas.microsoft.com/office/drawing/2014/main" id="{5BDEBF6B-C9B2-4129-AA1E-B9C3FDE2C3EE}"/>
            </a:ext>
          </a:extLst>
        </xdr:cNvPr>
        <xdr:cNvSpPr/>
      </xdr:nvSpPr>
      <xdr:spPr>
        <a:xfrm>
          <a:off x="2514600" y="9304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70485</xdr:rowOff>
    </xdr:from>
    <xdr:to>
      <xdr:col>19</xdr:col>
      <xdr:colOff>177800</xdr:colOff>
      <xdr:row>55</xdr:row>
      <xdr:rowOff>135255</xdr:rowOff>
    </xdr:to>
    <xdr:cxnSp macro="">
      <xdr:nvCxnSpPr>
        <xdr:cNvPr id="193" name="直線コネクタ 192">
          <a:extLst>
            <a:ext uri="{FF2B5EF4-FFF2-40B4-BE49-F238E27FC236}">
              <a16:creationId xmlns:a16="http://schemas.microsoft.com/office/drawing/2014/main" id="{E98A63B6-1D49-4DE6-965D-82519271501B}"/>
            </a:ext>
          </a:extLst>
        </xdr:cNvPr>
        <xdr:cNvCxnSpPr/>
      </xdr:nvCxnSpPr>
      <xdr:spPr>
        <a:xfrm flipV="1">
          <a:off x="2565400" y="9290685"/>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116840</xdr:rowOff>
    </xdr:from>
    <xdr:to>
      <xdr:col>10</xdr:col>
      <xdr:colOff>165100</xdr:colOff>
      <xdr:row>56</xdr:row>
      <xdr:rowOff>46990</xdr:rowOff>
    </xdr:to>
    <xdr:sp macro="" textlink="">
      <xdr:nvSpPr>
        <xdr:cNvPr id="194" name="楕円 193">
          <a:extLst>
            <a:ext uri="{FF2B5EF4-FFF2-40B4-BE49-F238E27FC236}">
              <a16:creationId xmlns:a16="http://schemas.microsoft.com/office/drawing/2014/main" id="{F75278B2-85DF-469B-B6AF-18A807BEB1F0}"/>
            </a:ext>
          </a:extLst>
        </xdr:cNvPr>
        <xdr:cNvSpPr/>
      </xdr:nvSpPr>
      <xdr:spPr>
        <a:xfrm>
          <a:off x="1739900" y="9337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135255</xdr:rowOff>
    </xdr:from>
    <xdr:to>
      <xdr:col>15</xdr:col>
      <xdr:colOff>50800</xdr:colOff>
      <xdr:row>55</xdr:row>
      <xdr:rowOff>167640</xdr:rowOff>
    </xdr:to>
    <xdr:cxnSp macro="">
      <xdr:nvCxnSpPr>
        <xdr:cNvPr id="195" name="直線コネクタ 194">
          <a:extLst>
            <a:ext uri="{FF2B5EF4-FFF2-40B4-BE49-F238E27FC236}">
              <a16:creationId xmlns:a16="http://schemas.microsoft.com/office/drawing/2014/main" id="{DABB6145-D5CA-4EDD-BD0B-A2CB4ADAE177}"/>
            </a:ext>
          </a:extLst>
        </xdr:cNvPr>
        <xdr:cNvCxnSpPr/>
      </xdr:nvCxnSpPr>
      <xdr:spPr>
        <a:xfrm flipV="1">
          <a:off x="1790700" y="935545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65405</xdr:rowOff>
    </xdr:from>
    <xdr:to>
      <xdr:col>6</xdr:col>
      <xdr:colOff>38100</xdr:colOff>
      <xdr:row>55</xdr:row>
      <xdr:rowOff>167005</xdr:rowOff>
    </xdr:to>
    <xdr:sp macro="" textlink="">
      <xdr:nvSpPr>
        <xdr:cNvPr id="196" name="楕円 195">
          <a:extLst>
            <a:ext uri="{FF2B5EF4-FFF2-40B4-BE49-F238E27FC236}">
              <a16:creationId xmlns:a16="http://schemas.microsoft.com/office/drawing/2014/main" id="{4495447C-F59F-4CDA-82F9-4B5C09B3A4ED}"/>
            </a:ext>
          </a:extLst>
        </xdr:cNvPr>
        <xdr:cNvSpPr/>
      </xdr:nvSpPr>
      <xdr:spPr>
        <a:xfrm>
          <a:off x="965200" y="92856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116205</xdr:rowOff>
    </xdr:from>
    <xdr:to>
      <xdr:col>10</xdr:col>
      <xdr:colOff>114300</xdr:colOff>
      <xdr:row>55</xdr:row>
      <xdr:rowOff>167640</xdr:rowOff>
    </xdr:to>
    <xdr:cxnSp macro="">
      <xdr:nvCxnSpPr>
        <xdr:cNvPr id="197" name="直線コネクタ 196">
          <a:extLst>
            <a:ext uri="{FF2B5EF4-FFF2-40B4-BE49-F238E27FC236}">
              <a16:creationId xmlns:a16="http://schemas.microsoft.com/office/drawing/2014/main" id="{3791294C-9B71-4B35-8D5F-154C5C51056F}"/>
            </a:ext>
          </a:extLst>
        </xdr:cNvPr>
        <xdr:cNvCxnSpPr/>
      </xdr:nvCxnSpPr>
      <xdr:spPr>
        <a:xfrm>
          <a:off x="1008380" y="9336405"/>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82F17EA8-5745-4288-8D29-FAB82969FF25}"/>
            </a:ext>
          </a:extLst>
        </xdr:cNvPr>
        <xdr:cNvSpPr txBox="1"/>
      </xdr:nvSpPr>
      <xdr:spPr>
        <a:xfrm>
          <a:off x="317056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5DB611D7-898C-4BEF-ADEC-A404588DA9E7}"/>
            </a:ext>
          </a:extLst>
        </xdr:cNvPr>
        <xdr:cNvSpPr txBox="1"/>
      </xdr:nvSpPr>
      <xdr:spPr>
        <a:xfrm>
          <a:off x="238570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A736E58-290C-4208-BEFA-957BE41AFC8F}"/>
            </a:ext>
          </a:extLst>
        </xdr:cNvPr>
        <xdr:cNvSpPr txBox="1"/>
      </xdr:nvSpPr>
      <xdr:spPr>
        <a:xfrm>
          <a:off x="161100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DD556C1B-BC6C-4E68-93AA-7BCE5C4B89CF}"/>
            </a:ext>
          </a:extLst>
        </xdr:cNvPr>
        <xdr:cNvSpPr txBox="1"/>
      </xdr:nvSpPr>
      <xdr:spPr>
        <a:xfrm>
          <a:off x="83630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137812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6C0F1B9A-FDCF-4DB1-B2AB-B8C42B15C134}"/>
            </a:ext>
          </a:extLst>
        </xdr:cNvPr>
        <xdr:cNvSpPr txBox="1"/>
      </xdr:nvSpPr>
      <xdr:spPr>
        <a:xfrm>
          <a:off x="3170564" y="902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31132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A6235914-E653-4B9C-914A-52109F621BF1}"/>
            </a:ext>
          </a:extLst>
        </xdr:cNvPr>
        <xdr:cNvSpPr txBox="1"/>
      </xdr:nvSpPr>
      <xdr:spPr>
        <a:xfrm>
          <a:off x="2385704" y="908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63517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A900222B-6217-4DA9-8AE2-DDF03A82EDEC}"/>
            </a:ext>
          </a:extLst>
        </xdr:cNvPr>
        <xdr:cNvSpPr txBox="1"/>
      </xdr:nvSpPr>
      <xdr:spPr>
        <a:xfrm>
          <a:off x="1611004" y="911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12082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BB6E815D-ECF9-4FC4-AB72-8EDD385DCCAB}"/>
            </a:ext>
          </a:extLst>
        </xdr:cNvPr>
        <xdr:cNvSpPr txBox="1"/>
      </xdr:nvSpPr>
      <xdr:spPr>
        <a:xfrm>
          <a:off x="836304" y="906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0F6429A-4656-462F-B573-2FE131DFCBE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8CD19D9-356B-4B30-90DF-31600781BA0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F48C5E9-C34B-4810-B1FF-4FE64AA2B51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F58F25A-4BDD-4E80-BBED-29B9BAB6A0F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C2A2E12-84A1-4D2C-8859-A5A9FCD755F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289C29B2-E8E1-4C59-88F3-829D8F3600D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8E337F8-019F-439F-93DB-26CFE871422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F988B8D2-D241-490E-ABC3-F94A0250DF0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9F51BB6A-0811-4823-BB96-D86BF9E9137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9C6B468-2FAC-4C7C-B1D4-0AB55AA1694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4697D153-680D-4099-A0F4-27930692BCC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A5F6920E-C1A3-433A-99AA-BCD64974FE82}"/>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DDE981C-20CA-4EB5-88F9-4FDA39C0304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AEB0AEDD-B998-419B-AB68-71010BA5F31F}"/>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EE10E5A-C5F6-478A-9397-93170DDEEA1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B2CE6447-B090-4C2A-92E3-3011E038F2D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57277780-27A4-4828-998D-D557072BDAC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1541BBDE-3D38-49BC-B3F5-EBAB46380AA2}"/>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EF86DBB6-F7B3-499B-A4E2-24F2DDFC3FB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1D23D4C2-7D1E-4274-9B0A-2151DB94CC73}"/>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885AF35-4C38-412B-A1D4-07EF7CC5FEA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839F32FD-4092-4363-8B40-A66EC9515F9D}"/>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8E314165-8702-4BF9-B41B-C2EF1C98133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A4C5DF11-391B-4553-9C93-0EAF9F7A36EF}"/>
            </a:ext>
          </a:extLst>
        </xdr:cNvPr>
        <xdr:cNvCxnSpPr/>
      </xdr:nvCxnSpPr>
      <xdr:spPr>
        <a:xfrm flipV="1">
          <a:off x="9219565" y="9363974"/>
          <a:ext cx="0" cy="143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F18D94DA-43B9-4551-8382-83B1E5AB3674}"/>
            </a:ext>
          </a:extLst>
        </xdr:cNvPr>
        <xdr:cNvSpPr txBox="1"/>
      </xdr:nvSpPr>
      <xdr:spPr>
        <a:xfrm>
          <a:off x="9258300" y="1080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3810FBBE-0C14-4AD6-BF01-7C3B916DBE8B}"/>
            </a:ext>
          </a:extLst>
        </xdr:cNvPr>
        <xdr:cNvCxnSpPr/>
      </xdr:nvCxnSpPr>
      <xdr:spPr>
        <a:xfrm>
          <a:off x="9154160" y="1080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D5328EF7-3DCB-4F1A-9D9A-79FD81659F08}"/>
            </a:ext>
          </a:extLst>
        </xdr:cNvPr>
        <xdr:cNvSpPr txBox="1"/>
      </xdr:nvSpPr>
      <xdr:spPr>
        <a:xfrm>
          <a:off x="9258300" y="914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E65349F4-E6B5-482C-8DD8-4D6ABAD09BB8}"/>
            </a:ext>
          </a:extLst>
        </xdr:cNvPr>
        <xdr:cNvCxnSpPr/>
      </xdr:nvCxnSpPr>
      <xdr:spPr>
        <a:xfrm>
          <a:off x="9154160" y="9363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910A39E-A467-455E-AF72-4BEA2B73695C}"/>
            </a:ext>
          </a:extLst>
        </xdr:cNvPr>
        <xdr:cNvSpPr txBox="1"/>
      </xdr:nvSpPr>
      <xdr:spPr>
        <a:xfrm>
          <a:off x="9258300" y="1024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E40CD14F-2D0A-489D-962F-8BDA9868CF80}"/>
            </a:ext>
          </a:extLst>
        </xdr:cNvPr>
        <xdr:cNvSpPr/>
      </xdr:nvSpPr>
      <xdr:spPr>
        <a:xfrm>
          <a:off x="9192260" y="103943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7059F4D4-4321-469F-9CB6-6073EDE3DD40}"/>
            </a:ext>
          </a:extLst>
        </xdr:cNvPr>
        <xdr:cNvSpPr/>
      </xdr:nvSpPr>
      <xdr:spPr>
        <a:xfrm>
          <a:off x="8445500" y="10395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090DF70D-AED9-4774-AF88-BB65298EF91B}"/>
            </a:ext>
          </a:extLst>
        </xdr:cNvPr>
        <xdr:cNvSpPr/>
      </xdr:nvSpPr>
      <xdr:spPr>
        <a:xfrm>
          <a:off x="7670800" y="10398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B06C959B-BCD2-4E76-BF48-F9ED7E8062E0}"/>
            </a:ext>
          </a:extLst>
        </xdr:cNvPr>
        <xdr:cNvSpPr/>
      </xdr:nvSpPr>
      <xdr:spPr>
        <a:xfrm>
          <a:off x="6873240" y="103946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141315E3-15E6-4661-B71C-8390823F6F25}"/>
            </a:ext>
          </a:extLst>
        </xdr:cNvPr>
        <xdr:cNvSpPr/>
      </xdr:nvSpPr>
      <xdr:spPr>
        <a:xfrm>
          <a:off x="6098540" y="1039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6AE57E7-4C47-4709-B0C8-47A3D3DD004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DD3FD16-7DCA-43C7-BD1C-A8BA94C5166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C1CF563-2AF3-4D7A-848E-FDDA0AB4410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05BEDF5-ACDC-4234-9105-7CAEB7E51D8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48C0E1D-AFBE-4938-88B0-E737C13B20C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122345</xdr:rowOff>
    </xdr:from>
    <xdr:to>
      <xdr:col>55</xdr:col>
      <xdr:colOff>50800</xdr:colOff>
      <xdr:row>64</xdr:row>
      <xdr:rowOff>52495</xdr:rowOff>
    </xdr:to>
    <xdr:sp macro="" textlink="">
      <xdr:nvSpPr>
        <xdr:cNvPr id="245" name="楕円 244">
          <a:extLst>
            <a:ext uri="{FF2B5EF4-FFF2-40B4-BE49-F238E27FC236}">
              <a16:creationId xmlns:a16="http://schemas.microsoft.com/office/drawing/2014/main" id="{D4EA631E-7D47-4E3E-BA43-2300E01E91A4}"/>
            </a:ext>
          </a:extLst>
        </xdr:cNvPr>
        <xdr:cNvSpPr/>
      </xdr:nvSpPr>
      <xdr:spPr>
        <a:xfrm>
          <a:off x="9192260" y="10683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37272</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838B0D76-0B79-4493-B946-A2218D9913C0}"/>
            </a:ext>
          </a:extLst>
        </xdr:cNvPr>
        <xdr:cNvSpPr txBox="1"/>
      </xdr:nvSpPr>
      <xdr:spPr>
        <a:xfrm>
          <a:off x="9258300" y="1059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122357</xdr:rowOff>
    </xdr:from>
    <xdr:to>
      <xdr:col>50</xdr:col>
      <xdr:colOff>165100</xdr:colOff>
      <xdr:row>64</xdr:row>
      <xdr:rowOff>52507</xdr:rowOff>
    </xdr:to>
    <xdr:sp macro="" textlink="">
      <xdr:nvSpPr>
        <xdr:cNvPr id="247" name="楕円 246">
          <a:extLst>
            <a:ext uri="{FF2B5EF4-FFF2-40B4-BE49-F238E27FC236}">
              <a16:creationId xmlns:a16="http://schemas.microsoft.com/office/drawing/2014/main" id="{762F78A0-131C-4782-811C-4714B533A4F1}"/>
            </a:ext>
          </a:extLst>
        </xdr:cNvPr>
        <xdr:cNvSpPr/>
      </xdr:nvSpPr>
      <xdr:spPr>
        <a:xfrm>
          <a:off x="8445500" y="10683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1695</xdr:rowOff>
    </xdr:from>
    <xdr:to>
      <xdr:col>55</xdr:col>
      <xdr:colOff>0</xdr:colOff>
      <xdr:row>64</xdr:row>
      <xdr:rowOff>1707</xdr:rowOff>
    </xdr:to>
    <xdr:cxnSp macro="">
      <xdr:nvCxnSpPr>
        <xdr:cNvPr id="248" name="直線コネクタ 247">
          <a:extLst>
            <a:ext uri="{FF2B5EF4-FFF2-40B4-BE49-F238E27FC236}">
              <a16:creationId xmlns:a16="http://schemas.microsoft.com/office/drawing/2014/main" id="{E54B4C11-E43B-47EE-BD76-BD4CC1BD0A67}"/>
            </a:ext>
          </a:extLst>
        </xdr:cNvPr>
        <xdr:cNvCxnSpPr/>
      </xdr:nvCxnSpPr>
      <xdr:spPr>
        <a:xfrm flipV="1">
          <a:off x="8496300" y="10730655"/>
          <a:ext cx="7239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140721</xdr:rowOff>
    </xdr:from>
    <xdr:to>
      <xdr:col>46</xdr:col>
      <xdr:colOff>38100</xdr:colOff>
      <xdr:row>64</xdr:row>
      <xdr:rowOff>70871</xdr:rowOff>
    </xdr:to>
    <xdr:sp macro="" textlink="">
      <xdr:nvSpPr>
        <xdr:cNvPr id="249" name="楕円 248">
          <a:extLst>
            <a:ext uri="{FF2B5EF4-FFF2-40B4-BE49-F238E27FC236}">
              <a16:creationId xmlns:a16="http://schemas.microsoft.com/office/drawing/2014/main" id="{13941ADB-C8E6-447A-BFF9-F82A126680C7}"/>
            </a:ext>
          </a:extLst>
        </xdr:cNvPr>
        <xdr:cNvSpPr/>
      </xdr:nvSpPr>
      <xdr:spPr>
        <a:xfrm>
          <a:off x="7670800" y="107020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1707</xdr:rowOff>
    </xdr:from>
    <xdr:to>
      <xdr:col>50</xdr:col>
      <xdr:colOff>114300</xdr:colOff>
      <xdr:row>64</xdr:row>
      <xdr:rowOff>20071</xdr:rowOff>
    </xdr:to>
    <xdr:cxnSp macro="">
      <xdr:nvCxnSpPr>
        <xdr:cNvPr id="250" name="直線コネクタ 249">
          <a:extLst>
            <a:ext uri="{FF2B5EF4-FFF2-40B4-BE49-F238E27FC236}">
              <a16:creationId xmlns:a16="http://schemas.microsoft.com/office/drawing/2014/main" id="{610F278F-388E-4E7C-BBF9-C1B31BF17655}"/>
            </a:ext>
          </a:extLst>
        </xdr:cNvPr>
        <xdr:cNvCxnSpPr/>
      </xdr:nvCxnSpPr>
      <xdr:spPr>
        <a:xfrm flipV="1">
          <a:off x="7713980" y="10730667"/>
          <a:ext cx="78232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150932</xdr:rowOff>
    </xdr:from>
    <xdr:to>
      <xdr:col>41</xdr:col>
      <xdr:colOff>101600</xdr:colOff>
      <xdr:row>64</xdr:row>
      <xdr:rowOff>81082</xdr:rowOff>
    </xdr:to>
    <xdr:sp macro="" textlink="">
      <xdr:nvSpPr>
        <xdr:cNvPr id="251" name="楕円 250">
          <a:extLst>
            <a:ext uri="{FF2B5EF4-FFF2-40B4-BE49-F238E27FC236}">
              <a16:creationId xmlns:a16="http://schemas.microsoft.com/office/drawing/2014/main" id="{8A5E157E-B059-4191-82EB-5EBE20AE4D8A}"/>
            </a:ext>
          </a:extLst>
        </xdr:cNvPr>
        <xdr:cNvSpPr/>
      </xdr:nvSpPr>
      <xdr:spPr>
        <a:xfrm>
          <a:off x="6873240" y="10712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20071</xdr:rowOff>
    </xdr:from>
    <xdr:to>
      <xdr:col>45</xdr:col>
      <xdr:colOff>177800</xdr:colOff>
      <xdr:row>64</xdr:row>
      <xdr:rowOff>30282</xdr:rowOff>
    </xdr:to>
    <xdr:cxnSp macro="">
      <xdr:nvCxnSpPr>
        <xdr:cNvPr id="252" name="直線コネクタ 251">
          <a:extLst>
            <a:ext uri="{FF2B5EF4-FFF2-40B4-BE49-F238E27FC236}">
              <a16:creationId xmlns:a16="http://schemas.microsoft.com/office/drawing/2014/main" id="{60C22E76-2288-437E-AA09-3404C4A3D084}"/>
            </a:ext>
          </a:extLst>
        </xdr:cNvPr>
        <xdr:cNvCxnSpPr/>
      </xdr:nvCxnSpPr>
      <xdr:spPr>
        <a:xfrm flipV="1">
          <a:off x="6924040" y="10749031"/>
          <a:ext cx="78994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150906</xdr:rowOff>
    </xdr:from>
    <xdr:to>
      <xdr:col>36</xdr:col>
      <xdr:colOff>165100</xdr:colOff>
      <xdr:row>64</xdr:row>
      <xdr:rowOff>81056</xdr:rowOff>
    </xdr:to>
    <xdr:sp macro="" textlink="">
      <xdr:nvSpPr>
        <xdr:cNvPr id="253" name="楕円 252">
          <a:extLst>
            <a:ext uri="{FF2B5EF4-FFF2-40B4-BE49-F238E27FC236}">
              <a16:creationId xmlns:a16="http://schemas.microsoft.com/office/drawing/2014/main" id="{E2BBD853-5CF0-4C18-885B-4A71163C816E}"/>
            </a:ext>
          </a:extLst>
        </xdr:cNvPr>
        <xdr:cNvSpPr/>
      </xdr:nvSpPr>
      <xdr:spPr>
        <a:xfrm>
          <a:off x="6098540" y="10712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30256</xdr:rowOff>
    </xdr:from>
    <xdr:to>
      <xdr:col>41</xdr:col>
      <xdr:colOff>50800</xdr:colOff>
      <xdr:row>64</xdr:row>
      <xdr:rowOff>30282</xdr:rowOff>
    </xdr:to>
    <xdr:cxnSp macro="">
      <xdr:nvCxnSpPr>
        <xdr:cNvPr id="254" name="直線コネクタ 253">
          <a:extLst>
            <a:ext uri="{FF2B5EF4-FFF2-40B4-BE49-F238E27FC236}">
              <a16:creationId xmlns:a16="http://schemas.microsoft.com/office/drawing/2014/main" id="{068B1E2A-7FBC-452A-9AA2-93267A7B7ADD}"/>
            </a:ext>
          </a:extLst>
        </xdr:cNvPr>
        <xdr:cNvCxnSpPr/>
      </xdr:nvCxnSpPr>
      <xdr:spPr>
        <a:xfrm>
          <a:off x="6149340" y="10759216"/>
          <a:ext cx="7747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D853F7B8-1313-45F3-AD5B-F86A558ED02D}"/>
            </a:ext>
          </a:extLst>
        </xdr:cNvPr>
        <xdr:cNvSpPr txBox="1"/>
      </xdr:nvSpPr>
      <xdr:spPr>
        <a:xfrm>
          <a:off x="8239271" y="101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2CA697DB-452D-4CAC-A38D-2AF40908DED0}"/>
            </a:ext>
          </a:extLst>
        </xdr:cNvPr>
        <xdr:cNvSpPr txBox="1"/>
      </xdr:nvSpPr>
      <xdr:spPr>
        <a:xfrm>
          <a:off x="7477271" y="101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E8C2441F-3ED9-471F-A94E-6E0895D19627}"/>
            </a:ext>
          </a:extLst>
        </xdr:cNvPr>
        <xdr:cNvSpPr txBox="1"/>
      </xdr:nvSpPr>
      <xdr:spPr>
        <a:xfrm>
          <a:off x="6702571" y="101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E827D9AC-174F-4D89-97D7-5FFE2E50C86D}"/>
            </a:ext>
          </a:extLst>
        </xdr:cNvPr>
        <xdr:cNvSpPr txBox="1"/>
      </xdr:nvSpPr>
      <xdr:spPr>
        <a:xfrm>
          <a:off x="5905011" y="10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43634</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BD062758-C17E-4B8D-854A-CFB23885861C}"/>
            </a:ext>
          </a:extLst>
        </xdr:cNvPr>
        <xdr:cNvSpPr txBox="1"/>
      </xdr:nvSpPr>
      <xdr:spPr>
        <a:xfrm>
          <a:off x="8239271" y="1077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61998</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205799F4-1500-4109-8212-CA57A3D40088}"/>
            </a:ext>
          </a:extLst>
        </xdr:cNvPr>
        <xdr:cNvSpPr txBox="1"/>
      </xdr:nvSpPr>
      <xdr:spPr>
        <a:xfrm>
          <a:off x="7477271" y="1079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72209</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BCE7B813-C899-476E-971E-1D23B7E03B5C}"/>
            </a:ext>
          </a:extLst>
        </xdr:cNvPr>
        <xdr:cNvSpPr txBox="1"/>
      </xdr:nvSpPr>
      <xdr:spPr>
        <a:xfrm>
          <a:off x="6702571" y="1080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72183</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116A7256-7FD4-47AD-A300-A282627A274B}"/>
            </a:ext>
          </a:extLst>
        </xdr:cNvPr>
        <xdr:cNvSpPr txBox="1"/>
      </xdr:nvSpPr>
      <xdr:spPr>
        <a:xfrm>
          <a:off x="5905011" y="108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E0F5820-6E83-4D55-9CD1-6F653E738D9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F4B3D49-D91E-48AC-B056-B0F2A6F70D6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DC1933F-052B-4D55-AED7-C90A03C2692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A9E1B63-66BF-4C21-B2B8-6F91B43AB0E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93F04DCB-C764-4C22-A16A-C0C6EAA2591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6EF3F33-8595-4459-9570-4A39B556842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0441D27-7FDF-40A0-B237-42C66852EDC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A2CC510-E466-4398-9AAD-83D73CC2560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9CFD000-244C-4747-A5C8-DD56F6C2491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61DE832-7C55-491C-8726-C4F37399F12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669FD43-219A-4D91-8478-6E369F6E8AA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1450C358-2B0D-4117-B250-A28277F70674}"/>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3AEFD00A-07C6-4291-9E07-03E1877FB039}"/>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F59A4E4F-1CB5-4854-B2F0-293C1AE795A7}"/>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36DEA809-10D5-4669-8832-CC6EABDC428C}"/>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EB50F79-AE27-41C8-B670-B8D15C6C9E61}"/>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9D39C02-BAE1-46E0-862F-74BE12E6ED1B}"/>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19FDBFAE-439F-4765-9F6E-DBA9E2818C1F}"/>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BD32068B-42AB-45E1-8FA5-06C57C6F2D71}"/>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A4A7A065-B297-4C07-933D-0E1C5D3877E7}"/>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2CEFAE9D-5425-4332-86B4-2F9641B3664C}"/>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8EDB37A6-E55D-464D-AD40-503AB817C1C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D4CB1378-2685-4F5D-AAB4-4DED0F574DB7}"/>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9D06E02-C708-44D1-A778-EFADB0A57C5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43EFB026-F849-4394-9CCF-02536382AE8D}"/>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70C2E89D-3101-4599-BCB9-97634DEF0D0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67D6DD74-070C-4E3F-9463-CCC74DD25EDD}"/>
            </a:ext>
          </a:extLst>
        </xdr:cNvPr>
        <xdr:cNvCxnSpPr/>
      </xdr:nvCxnSpPr>
      <xdr:spPr>
        <a:xfrm flipV="1">
          <a:off x="4086225" y="13029656"/>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23BDB4AD-E7B4-41D9-9DF5-0F820D7DC456}"/>
            </a:ext>
          </a:extLst>
        </xdr:cNvPr>
        <xdr:cNvSpPr txBox="1"/>
      </xdr:nvSpPr>
      <xdr:spPr>
        <a:xfrm>
          <a:off x="4124960" y="144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D9575E91-1045-4688-9630-DC7999A3CB75}"/>
            </a:ext>
          </a:extLst>
        </xdr:cNvPr>
        <xdr:cNvCxnSpPr/>
      </xdr:nvCxnSpPr>
      <xdr:spPr>
        <a:xfrm>
          <a:off x="4020820" y="14400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C6A45F9B-E37E-49A5-AB56-E96DAE10F8FB}"/>
            </a:ext>
          </a:extLst>
        </xdr:cNvPr>
        <xdr:cNvSpPr txBox="1"/>
      </xdr:nvSpPr>
      <xdr:spPr>
        <a:xfrm>
          <a:off x="4124960" y="12808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43B36F06-246C-4326-B6DB-7CC395DD3BFF}"/>
            </a:ext>
          </a:extLst>
        </xdr:cNvPr>
        <xdr:cNvCxnSpPr/>
      </xdr:nvCxnSpPr>
      <xdr:spPr>
        <a:xfrm>
          <a:off x="4020820" y="130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E0021AAA-517F-45FD-875B-A1A33B8EBA7E}"/>
            </a:ext>
          </a:extLst>
        </xdr:cNvPr>
        <xdr:cNvSpPr txBox="1"/>
      </xdr:nvSpPr>
      <xdr:spPr>
        <a:xfrm>
          <a:off x="4124960" y="136673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414FB103-90CB-4267-A848-509A328DECA9}"/>
            </a:ext>
          </a:extLst>
        </xdr:cNvPr>
        <xdr:cNvSpPr/>
      </xdr:nvSpPr>
      <xdr:spPr>
        <a:xfrm>
          <a:off x="4036060" y="1381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CF2E5AF0-B647-46CB-8BD2-147D4352A860}"/>
            </a:ext>
          </a:extLst>
        </xdr:cNvPr>
        <xdr:cNvSpPr/>
      </xdr:nvSpPr>
      <xdr:spPr>
        <a:xfrm>
          <a:off x="3312160" y="137860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FFB3E4A5-AA24-420E-91C7-8D330265EC3A}"/>
            </a:ext>
          </a:extLst>
        </xdr:cNvPr>
        <xdr:cNvSpPr/>
      </xdr:nvSpPr>
      <xdr:spPr>
        <a:xfrm>
          <a:off x="2514600" y="137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ED7AA75B-F24E-4F96-8F0B-C6D8338EB30A}"/>
            </a:ext>
          </a:extLst>
        </xdr:cNvPr>
        <xdr:cNvSpPr/>
      </xdr:nvSpPr>
      <xdr:spPr>
        <a:xfrm>
          <a:off x="173990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AA13950F-E703-451F-AA1D-E961C0A559B6}"/>
            </a:ext>
          </a:extLst>
        </xdr:cNvPr>
        <xdr:cNvSpPr/>
      </xdr:nvSpPr>
      <xdr:spPr>
        <a:xfrm>
          <a:off x="965200" y="13698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60252EF-6F7B-4F7F-8715-A60A339810A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AC1E7CA-0D81-4C14-BFF1-D7F963A6323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04F0644-86ED-41C2-A5DC-9C0CAA558F2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B270C76-67BB-4F8B-B59D-48C33F35A94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3C98B36-8E1C-4270-B122-1B3EAAE0910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165281</xdr:rowOff>
    </xdr:from>
    <xdr:to>
      <xdr:col>24</xdr:col>
      <xdr:colOff>114300</xdr:colOff>
      <xdr:row>84</xdr:row>
      <xdr:rowOff>95431</xdr:rowOff>
    </xdr:to>
    <xdr:sp macro="" textlink="">
      <xdr:nvSpPr>
        <xdr:cNvPr id="305" name="楕円 304">
          <a:extLst>
            <a:ext uri="{FF2B5EF4-FFF2-40B4-BE49-F238E27FC236}">
              <a16:creationId xmlns:a16="http://schemas.microsoft.com/office/drawing/2014/main" id="{0E59AD88-77B5-4D47-B38F-EB61E96AAF81}"/>
            </a:ext>
          </a:extLst>
        </xdr:cNvPr>
        <xdr:cNvSpPr/>
      </xdr:nvSpPr>
      <xdr:spPr>
        <a:xfrm>
          <a:off x="4036060" y="14079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143708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EBC330E8-6E4A-4C06-8C37-BBEA2E5721F3}"/>
            </a:ext>
          </a:extLst>
        </xdr:cNvPr>
        <xdr:cNvSpPr txBox="1"/>
      </xdr:nvSpPr>
      <xdr:spPr>
        <a:xfrm>
          <a:off x="4124960" y="1405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106499</xdr:rowOff>
    </xdr:from>
    <xdr:to>
      <xdr:col>20</xdr:col>
      <xdr:colOff>38100</xdr:colOff>
      <xdr:row>84</xdr:row>
      <xdr:rowOff>36649</xdr:rowOff>
    </xdr:to>
    <xdr:sp macro="" textlink="">
      <xdr:nvSpPr>
        <xdr:cNvPr id="307" name="楕円 306">
          <a:extLst>
            <a:ext uri="{FF2B5EF4-FFF2-40B4-BE49-F238E27FC236}">
              <a16:creationId xmlns:a16="http://schemas.microsoft.com/office/drawing/2014/main" id="{8494E9C1-E3FF-4773-B0C8-B4D3F4139337}"/>
            </a:ext>
          </a:extLst>
        </xdr:cNvPr>
        <xdr:cNvSpPr/>
      </xdr:nvSpPr>
      <xdr:spPr>
        <a:xfrm>
          <a:off x="3312160" y="140206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157299</xdr:rowOff>
    </xdr:from>
    <xdr:to>
      <xdr:col>24</xdr:col>
      <xdr:colOff>63500</xdr:colOff>
      <xdr:row>84</xdr:row>
      <xdr:rowOff>44631</xdr:rowOff>
    </xdr:to>
    <xdr:cxnSp macro="">
      <xdr:nvCxnSpPr>
        <xdr:cNvPr id="308" name="直線コネクタ 307">
          <a:extLst>
            <a:ext uri="{FF2B5EF4-FFF2-40B4-BE49-F238E27FC236}">
              <a16:creationId xmlns:a16="http://schemas.microsoft.com/office/drawing/2014/main" id="{39958FFE-E8B5-4E38-A341-A71610BA1600}"/>
            </a:ext>
          </a:extLst>
        </xdr:cNvPr>
        <xdr:cNvCxnSpPr/>
      </xdr:nvCxnSpPr>
      <xdr:spPr>
        <a:xfrm>
          <a:off x="3355340" y="14071419"/>
          <a:ext cx="731520" cy="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70576</xdr:rowOff>
    </xdr:from>
    <xdr:to>
      <xdr:col>15</xdr:col>
      <xdr:colOff>101600</xdr:colOff>
      <xdr:row>84</xdr:row>
      <xdr:rowOff>726</xdr:rowOff>
    </xdr:to>
    <xdr:sp macro="" textlink="">
      <xdr:nvSpPr>
        <xdr:cNvPr id="309" name="楕円 308">
          <a:extLst>
            <a:ext uri="{FF2B5EF4-FFF2-40B4-BE49-F238E27FC236}">
              <a16:creationId xmlns:a16="http://schemas.microsoft.com/office/drawing/2014/main" id="{A4CD58E0-E725-4BF4-917F-87434446BCE5}"/>
            </a:ext>
          </a:extLst>
        </xdr:cNvPr>
        <xdr:cNvSpPr/>
      </xdr:nvSpPr>
      <xdr:spPr>
        <a:xfrm>
          <a:off x="2514600" y="13984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121376</xdr:rowOff>
    </xdr:from>
    <xdr:to>
      <xdr:col>19</xdr:col>
      <xdr:colOff>177800</xdr:colOff>
      <xdr:row>83</xdr:row>
      <xdr:rowOff>157299</xdr:rowOff>
    </xdr:to>
    <xdr:cxnSp macro="">
      <xdr:nvCxnSpPr>
        <xdr:cNvPr id="310" name="直線コネクタ 309">
          <a:extLst>
            <a:ext uri="{FF2B5EF4-FFF2-40B4-BE49-F238E27FC236}">
              <a16:creationId xmlns:a16="http://schemas.microsoft.com/office/drawing/2014/main" id="{59214162-B84E-4A2A-9BFC-AC20C1AA1938}"/>
            </a:ext>
          </a:extLst>
        </xdr:cNvPr>
        <xdr:cNvCxnSpPr/>
      </xdr:nvCxnSpPr>
      <xdr:spPr>
        <a:xfrm>
          <a:off x="2565400" y="14035496"/>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8527</xdr:rowOff>
    </xdr:from>
    <xdr:to>
      <xdr:col>10</xdr:col>
      <xdr:colOff>165100</xdr:colOff>
      <xdr:row>83</xdr:row>
      <xdr:rowOff>110127</xdr:rowOff>
    </xdr:to>
    <xdr:sp macro="" textlink="">
      <xdr:nvSpPr>
        <xdr:cNvPr id="311" name="楕円 310">
          <a:extLst>
            <a:ext uri="{FF2B5EF4-FFF2-40B4-BE49-F238E27FC236}">
              <a16:creationId xmlns:a16="http://schemas.microsoft.com/office/drawing/2014/main" id="{DA9A9A02-CDAD-463A-9770-D99E17B7743E}"/>
            </a:ext>
          </a:extLst>
        </xdr:cNvPr>
        <xdr:cNvSpPr/>
      </xdr:nvSpPr>
      <xdr:spPr>
        <a:xfrm>
          <a:off x="1739900" y="1392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59327</xdr:rowOff>
    </xdr:from>
    <xdr:to>
      <xdr:col>15</xdr:col>
      <xdr:colOff>50800</xdr:colOff>
      <xdr:row>83</xdr:row>
      <xdr:rowOff>121376</xdr:rowOff>
    </xdr:to>
    <xdr:cxnSp macro="">
      <xdr:nvCxnSpPr>
        <xdr:cNvPr id="312" name="直線コネクタ 311">
          <a:extLst>
            <a:ext uri="{FF2B5EF4-FFF2-40B4-BE49-F238E27FC236}">
              <a16:creationId xmlns:a16="http://schemas.microsoft.com/office/drawing/2014/main" id="{9B4EBC58-357A-4919-AF5F-DFAB6AC12439}"/>
            </a:ext>
          </a:extLst>
        </xdr:cNvPr>
        <xdr:cNvCxnSpPr/>
      </xdr:nvCxnSpPr>
      <xdr:spPr>
        <a:xfrm>
          <a:off x="1790700" y="13973447"/>
          <a:ext cx="7747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114663</xdr:rowOff>
    </xdr:from>
    <xdr:to>
      <xdr:col>6</xdr:col>
      <xdr:colOff>38100</xdr:colOff>
      <xdr:row>83</xdr:row>
      <xdr:rowOff>44813</xdr:rowOff>
    </xdr:to>
    <xdr:sp macro="" textlink="">
      <xdr:nvSpPr>
        <xdr:cNvPr id="313" name="楕円 312">
          <a:extLst>
            <a:ext uri="{FF2B5EF4-FFF2-40B4-BE49-F238E27FC236}">
              <a16:creationId xmlns:a16="http://schemas.microsoft.com/office/drawing/2014/main" id="{5B75DDA2-AEB9-4D4A-83EB-BC31286898F1}"/>
            </a:ext>
          </a:extLst>
        </xdr:cNvPr>
        <xdr:cNvSpPr/>
      </xdr:nvSpPr>
      <xdr:spPr>
        <a:xfrm>
          <a:off x="965200" y="138611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165463</xdr:rowOff>
    </xdr:from>
    <xdr:to>
      <xdr:col>10</xdr:col>
      <xdr:colOff>114300</xdr:colOff>
      <xdr:row>83</xdr:row>
      <xdr:rowOff>59327</xdr:rowOff>
    </xdr:to>
    <xdr:cxnSp macro="">
      <xdr:nvCxnSpPr>
        <xdr:cNvPr id="314" name="直線コネクタ 313">
          <a:extLst>
            <a:ext uri="{FF2B5EF4-FFF2-40B4-BE49-F238E27FC236}">
              <a16:creationId xmlns:a16="http://schemas.microsoft.com/office/drawing/2014/main" id="{D94495CB-BCD2-416B-8171-48B78A55408C}"/>
            </a:ext>
          </a:extLst>
        </xdr:cNvPr>
        <xdr:cNvCxnSpPr/>
      </xdr:nvCxnSpPr>
      <xdr:spPr>
        <a:xfrm>
          <a:off x="1008380" y="13911943"/>
          <a:ext cx="78232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834D5A3E-9CF2-4562-8685-31ADB557B9EF}"/>
            </a:ext>
          </a:extLst>
        </xdr:cNvPr>
        <xdr:cNvSpPr txBox="1"/>
      </xdr:nvSpPr>
      <xdr:spPr>
        <a:xfrm>
          <a:off x="3170564" y="1356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A1E11D05-0681-4AEC-9B13-4BDFA0E53FF6}"/>
            </a:ext>
          </a:extLst>
        </xdr:cNvPr>
        <xdr:cNvSpPr txBox="1"/>
      </xdr:nvSpPr>
      <xdr:spPr>
        <a:xfrm>
          <a:off x="238570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5375D2B6-056D-4539-8454-BAC2B79291FD}"/>
            </a:ext>
          </a:extLst>
        </xdr:cNvPr>
        <xdr:cNvSpPr txBox="1"/>
      </xdr:nvSpPr>
      <xdr:spPr>
        <a:xfrm>
          <a:off x="161100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a:extLst>
            <a:ext uri="{FF2B5EF4-FFF2-40B4-BE49-F238E27FC236}">
              <a16:creationId xmlns:a16="http://schemas.microsoft.com/office/drawing/2014/main" id="{6AB5A1AB-389B-4B2E-A83B-BD29E7420F6B}"/>
            </a:ext>
          </a:extLst>
        </xdr:cNvPr>
        <xdr:cNvSpPr txBox="1"/>
      </xdr:nvSpPr>
      <xdr:spPr>
        <a:xfrm>
          <a:off x="83630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27776</xdr:rowOff>
    </xdr:from>
    <xdr:ext cx="405111" cy="259045"/>
    <xdr:sp macro="" textlink="">
      <xdr:nvSpPr>
        <xdr:cNvPr id="319" name="n_1mainValue【公営住宅】&#10;有形固定資産減価償却率">
          <a:extLst>
            <a:ext uri="{FF2B5EF4-FFF2-40B4-BE49-F238E27FC236}">
              <a16:creationId xmlns:a16="http://schemas.microsoft.com/office/drawing/2014/main" id="{A95CE266-AA2E-4D0E-B752-435E114D0C46}"/>
            </a:ext>
          </a:extLst>
        </xdr:cNvPr>
        <xdr:cNvSpPr txBox="1"/>
      </xdr:nvSpPr>
      <xdr:spPr>
        <a:xfrm>
          <a:off x="3170564" y="1410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163303</xdr:rowOff>
    </xdr:from>
    <xdr:ext cx="405111" cy="259045"/>
    <xdr:sp macro="" textlink="">
      <xdr:nvSpPr>
        <xdr:cNvPr id="320" name="n_2mainValue【公営住宅】&#10;有形固定資産減価償却率">
          <a:extLst>
            <a:ext uri="{FF2B5EF4-FFF2-40B4-BE49-F238E27FC236}">
              <a16:creationId xmlns:a16="http://schemas.microsoft.com/office/drawing/2014/main" id="{8FE05480-0BAC-4891-822E-2B3B4DF96A37}"/>
            </a:ext>
          </a:extLst>
        </xdr:cNvPr>
        <xdr:cNvSpPr txBox="1"/>
      </xdr:nvSpPr>
      <xdr:spPr>
        <a:xfrm>
          <a:off x="2385704" y="1407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101254</xdr:rowOff>
    </xdr:from>
    <xdr:ext cx="405111" cy="259045"/>
    <xdr:sp macro="" textlink="">
      <xdr:nvSpPr>
        <xdr:cNvPr id="321" name="n_3mainValue【公営住宅】&#10;有形固定資産減価償却率">
          <a:extLst>
            <a:ext uri="{FF2B5EF4-FFF2-40B4-BE49-F238E27FC236}">
              <a16:creationId xmlns:a16="http://schemas.microsoft.com/office/drawing/2014/main" id="{887A0B87-63BB-4CA2-914A-0F06453ACEC6}"/>
            </a:ext>
          </a:extLst>
        </xdr:cNvPr>
        <xdr:cNvSpPr txBox="1"/>
      </xdr:nvSpPr>
      <xdr:spPr>
        <a:xfrm>
          <a:off x="1611004" y="1401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22" name="n_4mainValue【公営住宅】&#10;有形固定資産減価償却率">
          <a:extLst>
            <a:ext uri="{FF2B5EF4-FFF2-40B4-BE49-F238E27FC236}">
              <a16:creationId xmlns:a16="http://schemas.microsoft.com/office/drawing/2014/main" id="{C93A996B-8A37-4A07-9858-17DAA207AE6A}"/>
            </a:ext>
          </a:extLst>
        </xdr:cNvPr>
        <xdr:cNvSpPr txBox="1"/>
      </xdr:nvSpPr>
      <xdr:spPr>
        <a:xfrm>
          <a:off x="83630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1A5C154-A3D6-4C4D-8661-D946DF742D7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CA7A9DD-3BED-43F7-992E-FC5BC0CAB19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69238E82-2967-4592-A0EA-4A31EB998D4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7B599FC-1592-4482-BD2B-DD5992075A2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73CC5BB-CC24-4A65-9B7A-F21A0E44E8D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C0A3D16E-E34E-465B-96B7-80FE4950989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2173EDB-F94E-4FBC-BA2E-2FFD9470EFA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5D880FE-D7E4-4E2D-8404-92236F0E897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A7EC22E-D183-40C7-B9C0-7901D398FEB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FB2FB6A-5593-4E5C-B139-07F45C9FF29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AFE9927A-BA04-42F7-BF3B-5C7248B9DA3C}"/>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94DCBA03-0FD9-4308-930C-100FE2C289CC}"/>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CBF9106-C843-421A-AC72-19DB01AE0F07}"/>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6F82FED9-49C7-49FD-9E51-56AB45616F1F}"/>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7EAE76E4-BC1F-494D-94CF-3FFEBD4B637F}"/>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FEB5B1D1-F3DE-4091-BCCB-B893A518A944}"/>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E0221BC5-5F58-4013-A130-DAC63CFA4CBC}"/>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8166CD44-E1B8-4746-83D8-7F690E21CDCD}"/>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146B7A9-ADF3-4F41-A504-B4A097BAE06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B01801A5-AE8D-476B-B181-CDD25742D41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3D913789-C1AA-42E2-A5ED-84B0D505838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B2A8AF98-CCCC-4611-A2F1-51595547BBD6}"/>
            </a:ext>
          </a:extLst>
        </xdr:cNvPr>
        <xdr:cNvCxnSpPr/>
      </xdr:nvCxnSpPr>
      <xdr:spPr>
        <a:xfrm flipV="1">
          <a:off x="9219565" y="13031877"/>
          <a:ext cx="0" cy="141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14FE89C0-501F-4047-9C34-79611B4071D7}"/>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97C04F17-1055-464B-A3AB-A130438B4F36}"/>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2548C80C-F063-4391-89A1-CE69867A3965}"/>
            </a:ext>
          </a:extLst>
        </xdr:cNvPr>
        <xdr:cNvSpPr txBox="1"/>
      </xdr:nvSpPr>
      <xdr:spPr>
        <a:xfrm>
          <a:off x="9258300" y="128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EF32651E-A461-4F14-B196-30BA1088FDC7}"/>
            </a:ext>
          </a:extLst>
        </xdr:cNvPr>
        <xdr:cNvCxnSpPr/>
      </xdr:nvCxnSpPr>
      <xdr:spPr>
        <a:xfrm>
          <a:off x="9154160" y="13031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8BF8792C-9F16-495E-B149-778672EA0D3D}"/>
            </a:ext>
          </a:extLst>
        </xdr:cNvPr>
        <xdr:cNvSpPr txBox="1"/>
      </xdr:nvSpPr>
      <xdr:spPr>
        <a:xfrm>
          <a:off x="9258300" y="1366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E2CD9FAD-2EAB-4312-90A5-B3FA5D7C62BC}"/>
            </a:ext>
          </a:extLst>
        </xdr:cNvPr>
        <xdr:cNvSpPr/>
      </xdr:nvSpPr>
      <xdr:spPr>
        <a:xfrm>
          <a:off x="9192260" y="138087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697E0BB9-F04A-4979-AF4A-E1AA2C18F61F}"/>
            </a:ext>
          </a:extLst>
        </xdr:cNvPr>
        <xdr:cNvSpPr/>
      </xdr:nvSpPr>
      <xdr:spPr>
        <a:xfrm>
          <a:off x="8445500" y="13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7394BCF4-CAB8-4B33-BB01-361B7A931595}"/>
            </a:ext>
          </a:extLst>
        </xdr:cNvPr>
        <xdr:cNvSpPr/>
      </xdr:nvSpPr>
      <xdr:spPr>
        <a:xfrm>
          <a:off x="7670800" y="13797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1DD47F60-3639-41C0-8CB3-B85F6573F463}"/>
            </a:ext>
          </a:extLst>
        </xdr:cNvPr>
        <xdr:cNvSpPr/>
      </xdr:nvSpPr>
      <xdr:spPr>
        <a:xfrm>
          <a:off x="6873240" y="1378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7C3D6195-F0E1-45B1-8AAC-B7FC194252BD}"/>
            </a:ext>
          </a:extLst>
        </xdr:cNvPr>
        <xdr:cNvSpPr/>
      </xdr:nvSpPr>
      <xdr:spPr>
        <a:xfrm>
          <a:off x="6098540" y="1377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37E7840-226E-49E7-9791-98AD62AEB61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8AF6713-F2F2-4BDA-8677-04F3E384A44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384A7AE-1156-43F3-B1D8-F2C8B2C552B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EAFCB28-8229-4335-9472-EF7DDEA1C57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6C669D5-8F90-42B3-90CF-DE074C032EB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8789</xdr:rowOff>
    </xdr:from>
    <xdr:to>
      <xdr:col>55</xdr:col>
      <xdr:colOff>50800</xdr:colOff>
      <xdr:row>85</xdr:row>
      <xdr:rowOff>110389</xdr:rowOff>
    </xdr:to>
    <xdr:sp macro="" textlink="">
      <xdr:nvSpPr>
        <xdr:cNvPr id="360" name="楕円 359">
          <a:extLst>
            <a:ext uri="{FF2B5EF4-FFF2-40B4-BE49-F238E27FC236}">
              <a16:creationId xmlns:a16="http://schemas.microsoft.com/office/drawing/2014/main" id="{0D4377C0-83A7-48F5-AA5E-BA6FEAB7A745}"/>
            </a:ext>
          </a:extLst>
        </xdr:cNvPr>
        <xdr:cNvSpPr/>
      </xdr:nvSpPr>
      <xdr:spPr>
        <a:xfrm>
          <a:off x="9192260" y="142581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158666</xdr:rowOff>
    </xdr:from>
    <xdr:ext cx="469744" cy="259045"/>
    <xdr:sp macro="" textlink="">
      <xdr:nvSpPr>
        <xdr:cNvPr id="361" name="【公営住宅】&#10;一人当たり面積該当値テキスト">
          <a:extLst>
            <a:ext uri="{FF2B5EF4-FFF2-40B4-BE49-F238E27FC236}">
              <a16:creationId xmlns:a16="http://schemas.microsoft.com/office/drawing/2014/main" id="{E1C03845-F626-44C1-8074-4EEDCC893B24}"/>
            </a:ext>
          </a:extLst>
        </xdr:cNvPr>
        <xdr:cNvSpPr txBox="1"/>
      </xdr:nvSpPr>
      <xdr:spPr>
        <a:xfrm>
          <a:off x="9258300" y="1424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8789</xdr:rowOff>
    </xdr:from>
    <xdr:to>
      <xdr:col>50</xdr:col>
      <xdr:colOff>165100</xdr:colOff>
      <xdr:row>85</xdr:row>
      <xdr:rowOff>110389</xdr:rowOff>
    </xdr:to>
    <xdr:sp macro="" textlink="">
      <xdr:nvSpPr>
        <xdr:cNvPr id="362" name="楕円 361">
          <a:extLst>
            <a:ext uri="{FF2B5EF4-FFF2-40B4-BE49-F238E27FC236}">
              <a16:creationId xmlns:a16="http://schemas.microsoft.com/office/drawing/2014/main" id="{EC6A0BAE-A357-4916-A439-2E8602A62FF3}"/>
            </a:ext>
          </a:extLst>
        </xdr:cNvPr>
        <xdr:cNvSpPr/>
      </xdr:nvSpPr>
      <xdr:spPr>
        <a:xfrm>
          <a:off x="8445500" y="142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59589</xdr:rowOff>
    </xdr:from>
    <xdr:to>
      <xdr:col>55</xdr:col>
      <xdr:colOff>0</xdr:colOff>
      <xdr:row>85</xdr:row>
      <xdr:rowOff>59589</xdr:rowOff>
    </xdr:to>
    <xdr:cxnSp macro="">
      <xdr:nvCxnSpPr>
        <xdr:cNvPr id="363" name="直線コネクタ 362">
          <a:extLst>
            <a:ext uri="{FF2B5EF4-FFF2-40B4-BE49-F238E27FC236}">
              <a16:creationId xmlns:a16="http://schemas.microsoft.com/office/drawing/2014/main" id="{D0085684-EEDF-4AE4-A8CF-70747D2D3296}"/>
            </a:ext>
          </a:extLst>
        </xdr:cNvPr>
        <xdr:cNvCxnSpPr/>
      </xdr:nvCxnSpPr>
      <xdr:spPr>
        <a:xfrm>
          <a:off x="8496300" y="1430898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8789</xdr:rowOff>
    </xdr:from>
    <xdr:to>
      <xdr:col>46</xdr:col>
      <xdr:colOff>38100</xdr:colOff>
      <xdr:row>85</xdr:row>
      <xdr:rowOff>110389</xdr:rowOff>
    </xdr:to>
    <xdr:sp macro="" textlink="">
      <xdr:nvSpPr>
        <xdr:cNvPr id="364" name="楕円 363">
          <a:extLst>
            <a:ext uri="{FF2B5EF4-FFF2-40B4-BE49-F238E27FC236}">
              <a16:creationId xmlns:a16="http://schemas.microsoft.com/office/drawing/2014/main" id="{4122622A-D4AA-4526-AB0A-A36017BD3D5A}"/>
            </a:ext>
          </a:extLst>
        </xdr:cNvPr>
        <xdr:cNvSpPr/>
      </xdr:nvSpPr>
      <xdr:spPr>
        <a:xfrm>
          <a:off x="7670800" y="142581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59589</xdr:rowOff>
    </xdr:from>
    <xdr:to>
      <xdr:col>50</xdr:col>
      <xdr:colOff>114300</xdr:colOff>
      <xdr:row>85</xdr:row>
      <xdr:rowOff>59589</xdr:rowOff>
    </xdr:to>
    <xdr:cxnSp macro="">
      <xdr:nvCxnSpPr>
        <xdr:cNvPr id="365" name="直線コネクタ 364">
          <a:extLst>
            <a:ext uri="{FF2B5EF4-FFF2-40B4-BE49-F238E27FC236}">
              <a16:creationId xmlns:a16="http://schemas.microsoft.com/office/drawing/2014/main" id="{1A946E6D-22DC-4E94-AB4A-AFFEDA2B7F0A}"/>
            </a:ext>
          </a:extLst>
        </xdr:cNvPr>
        <xdr:cNvCxnSpPr/>
      </xdr:nvCxnSpPr>
      <xdr:spPr>
        <a:xfrm>
          <a:off x="7713980" y="1430898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8789</xdr:rowOff>
    </xdr:from>
    <xdr:to>
      <xdr:col>41</xdr:col>
      <xdr:colOff>101600</xdr:colOff>
      <xdr:row>85</xdr:row>
      <xdr:rowOff>110389</xdr:rowOff>
    </xdr:to>
    <xdr:sp macro="" textlink="">
      <xdr:nvSpPr>
        <xdr:cNvPr id="366" name="楕円 365">
          <a:extLst>
            <a:ext uri="{FF2B5EF4-FFF2-40B4-BE49-F238E27FC236}">
              <a16:creationId xmlns:a16="http://schemas.microsoft.com/office/drawing/2014/main" id="{D63C97F4-4DA3-4596-9A84-E94F72552B5C}"/>
            </a:ext>
          </a:extLst>
        </xdr:cNvPr>
        <xdr:cNvSpPr/>
      </xdr:nvSpPr>
      <xdr:spPr>
        <a:xfrm>
          <a:off x="6873240" y="142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59589</xdr:rowOff>
    </xdr:from>
    <xdr:to>
      <xdr:col>45</xdr:col>
      <xdr:colOff>177800</xdr:colOff>
      <xdr:row>85</xdr:row>
      <xdr:rowOff>59589</xdr:rowOff>
    </xdr:to>
    <xdr:cxnSp macro="">
      <xdr:nvCxnSpPr>
        <xdr:cNvPr id="367" name="直線コネクタ 366">
          <a:extLst>
            <a:ext uri="{FF2B5EF4-FFF2-40B4-BE49-F238E27FC236}">
              <a16:creationId xmlns:a16="http://schemas.microsoft.com/office/drawing/2014/main" id="{13797B6B-DD7B-4AEF-8F4B-C4C2DDCC443A}"/>
            </a:ext>
          </a:extLst>
        </xdr:cNvPr>
        <xdr:cNvCxnSpPr/>
      </xdr:nvCxnSpPr>
      <xdr:spPr>
        <a:xfrm>
          <a:off x="6924040" y="1430898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8789</xdr:rowOff>
    </xdr:from>
    <xdr:to>
      <xdr:col>36</xdr:col>
      <xdr:colOff>165100</xdr:colOff>
      <xdr:row>85</xdr:row>
      <xdr:rowOff>110389</xdr:rowOff>
    </xdr:to>
    <xdr:sp macro="" textlink="">
      <xdr:nvSpPr>
        <xdr:cNvPr id="368" name="楕円 367">
          <a:extLst>
            <a:ext uri="{FF2B5EF4-FFF2-40B4-BE49-F238E27FC236}">
              <a16:creationId xmlns:a16="http://schemas.microsoft.com/office/drawing/2014/main" id="{10259A2D-224E-4485-867D-233AF141E91E}"/>
            </a:ext>
          </a:extLst>
        </xdr:cNvPr>
        <xdr:cNvSpPr/>
      </xdr:nvSpPr>
      <xdr:spPr>
        <a:xfrm>
          <a:off x="6098540" y="142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59589</xdr:rowOff>
    </xdr:from>
    <xdr:to>
      <xdr:col>41</xdr:col>
      <xdr:colOff>50800</xdr:colOff>
      <xdr:row>85</xdr:row>
      <xdr:rowOff>59589</xdr:rowOff>
    </xdr:to>
    <xdr:cxnSp macro="">
      <xdr:nvCxnSpPr>
        <xdr:cNvPr id="369" name="直線コネクタ 368">
          <a:extLst>
            <a:ext uri="{FF2B5EF4-FFF2-40B4-BE49-F238E27FC236}">
              <a16:creationId xmlns:a16="http://schemas.microsoft.com/office/drawing/2014/main" id="{3EAE0DE2-D554-4218-B938-E5120E115672}"/>
            </a:ext>
          </a:extLst>
        </xdr:cNvPr>
        <xdr:cNvCxnSpPr/>
      </xdr:nvCxnSpPr>
      <xdr:spPr>
        <a:xfrm>
          <a:off x="6149340" y="1430898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53D23E8D-8239-4F26-BC22-45F325F9D98F}"/>
            </a:ext>
          </a:extLst>
        </xdr:cNvPr>
        <xdr:cNvSpPr txBox="1"/>
      </xdr:nvSpPr>
      <xdr:spPr>
        <a:xfrm>
          <a:off x="8271587" y="135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CDDD803E-60E9-403B-B719-1D70E4C12C1E}"/>
            </a:ext>
          </a:extLst>
        </xdr:cNvPr>
        <xdr:cNvSpPr txBox="1"/>
      </xdr:nvSpPr>
      <xdr:spPr>
        <a:xfrm>
          <a:off x="7509587" y="135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1D41DCD6-622B-49AA-94FD-6634E456BFA2}"/>
            </a:ext>
          </a:extLst>
        </xdr:cNvPr>
        <xdr:cNvSpPr txBox="1"/>
      </xdr:nvSpPr>
      <xdr:spPr>
        <a:xfrm>
          <a:off x="6712027" y="1356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a:extLst>
            <a:ext uri="{FF2B5EF4-FFF2-40B4-BE49-F238E27FC236}">
              <a16:creationId xmlns:a16="http://schemas.microsoft.com/office/drawing/2014/main" id="{DAC46DE4-6439-4D8A-BE80-F75FB70FDE5C}"/>
            </a:ext>
          </a:extLst>
        </xdr:cNvPr>
        <xdr:cNvSpPr txBox="1"/>
      </xdr:nvSpPr>
      <xdr:spPr>
        <a:xfrm>
          <a:off x="5937327" y="135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101516</xdr:rowOff>
    </xdr:from>
    <xdr:ext cx="469744" cy="259045"/>
    <xdr:sp macro="" textlink="">
      <xdr:nvSpPr>
        <xdr:cNvPr id="374" name="n_1mainValue【公営住宅】&#10;一人当たり面積">
          <a:extLst>
            <a:ext uri="{FF2B5EF4-FFF2-40B4-BE49-F238E27FC236}">
              <a16:creationId xmlns:a16="http://schemas.microsoft.com/office/drawing/2014/main" id="{2A11B382-A09F-4801-91A5-3C856FBDFE75}"/>
            </a:ext>
          </a:extLst>
        </xdr:cNvPr>
        <xdr:cNvSpPr txBox="1"/>
      </xdr:nvSpPr>
      <xdr:spPr>
        <a:xfrm>
          <a:off x="8271587" y="143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101516</xdr:rowOff>
    </xdr:from>
    <xdr:ext cx="469744" cy="259045"/>
    <xdr:sp macro="" textlink="">
      <xdr:nvSpPr>
        <xdr:cNvPr id="375" name="n_2mainValue【公営住宅】&#10;一人当たり面積">
          <a:extLst>
            <a:ext uri="{FF2B5EF4-FFF2-40B4-BE49-F238E27FC236}">
              <a16:creationId xmlns:a16="http://schemas.microsoft.com/office/drawing/2014/main" id="{EAE16EC7-28A3-46E3-ACBD-5878E1BB2CF2}"/>
            </a:ext>
          </a:extLst>
        </xdr:cNvPr>
        <xdr:cNvSpPr txBox="1"/>
      </xdr:nvSpPr>
      <xdr:spPr>
        <a:xfrm>
          <a:off x="7509587" y="143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101516</xdr:rowOff>
    </xdr:from>
    <xdr:ext cx="469744" cy="259045"/>
    <xdr:sp macro="" textlink="">
      <xdr:nvSpPr>
        <xdr:cNvPr id="376" name="n_3mainValue【公営住宅】&#10;一人当たり面積">
          <a:extLst>
            <a:ext uri="{FF2B5EF4-FFF2-40B4-BE49-F238E27FC236}">
              <a16:creationId xmlns:a16="http://schemas.microsoft.com/office/drawing/2014/main" id="{C7588FA0-3704-4ED5-A246-7756F7331E94}"/>
            </a:ext>
          </a:extLst>
        </xdr:cNvPr>
        <xdr:cNvSpPr txBox="1"/>
      </xdr:nvSpPr>
      <xdr:spPr>
        <a:xfrm>
          <a:off x="6712027" y="143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101516</xdr:rowOff>
    </xdr:from>
    <xdr:ext cx="469744" cy="259045"/>
    <xdr:sp macro="" textlink="">
      <xdr:nvSpPr>
        <xdr:cNvPr id="377" name="n_4mainValue【公営住宅】&#10;一人当たり面積">
          <a:extLst>
            <a:ext uri="{FF2B5EF4-FFF2-40B4-BE49-F238E27FC236}">
              <a16:creationId xmlns:a16="http://schemas.microsoft.com/office/drawing/2014/main" id="{F8B66F62-378E-49C6-822C-F7EA6F6E753C}"/>
            </a:ext>
          </a:extLst>
        </xdr:cNvPr>
        <xdr:cNvSpPr txBox="1"/>
      </xdr:nvSpPr>
      <xdr:spPr>
        <a:xfrm>
          <a:off x="5937327" y="143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F9FB176B-9477-49B5-AE82-DAC87EE466E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2F6F2E5B-B95A-4AAF-B1AA-1C915F9FABF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50B0273-765D-489C-870D-5C3ABBAD1DC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FADEE09-A56C-4514-86DA-F898283D253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7A7B652-CC20-4F3F-A4D7-35D24D9E0B1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17376A32-60ED-4D96-8058-822722680AE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04CAF24-7887-4C09-B15F-AF0F952AF3E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FE8CD62-1D64-4980-B7BB-8B0E41B69263}"/>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A5A55F3D-1EE4-442D-8A23-284AC56BFF9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B5B6E2C6-7E4D-4FC9-AF74-61863095873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50F8FFE3-7C79-493D-91AF-6FAC7C9DE6C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9725D326-AF3B-4E05-84BD-B0CF3D4F79C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8DE38BD3-9B4E-4ADC-A322-DC3C08BA4BB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89D1E064-86AF-424C-93F9-E56D145AC2A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18BBE8DF-6C15-483A-ACE1-00C3A25DFE6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4DDA8E12-E30A-4F36-8E5A-9A77207E894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DF463FE7-82A7-4B4A-B3EF-E2A320090A9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1EDBAA4E-DB3D-4C38-8391-9104804F1D8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7C20A338-3FD0-4D19-9E42-FCA7C83AA59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BC66A8E-113E-4757-9150-7A489942EDA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92C784F1-242E-462E-B779-582029F9249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B1489555-922C-4BB2-9C30-7E528C63406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3B52CB33-F850-47F9-90BE-F1C8D2DAFA1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714ABFED-3202-42DA-BFC4-F1B0C90A349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B8A0F0C7-EDF6-40A2-8DEC-6B412835AE2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A52A05DF-CBFD-43B7-93EE-F13E1AB0844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EB3520EA-FBCA-4F21-97BE-D537F1AEE60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A35FF949-5535-4D3D-8C36-58326FE13104}"/>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D99BB2E2-020C-4144-BEBB-D98736F8FA7E}"/>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A410AB3D-0BE1-4CCC-ADD1-D7B622607D5A}"/>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4AF40764-D820-4643-983E-4F551462567B}"/>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52902AF2-A337-4D2F-8B6B-A9521F7B22EC}"/>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2F4EFD44-1620-4ECE-93B1-D72E8101FC2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59EE236A-7DBE-4D80-A10E-F9E6D1C8A607}"/>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7B4B1DD6-3B15-4513-8B92-FD39D93DCB3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B53378D1-7883-458E-8999-CB092904B071}"/>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7E34E1A7-5A14-4C3E-8F94-34FFB98C412A}"/>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578C8FA6-0696-45BE-A424-6C60BA674F5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90E0B17D-AEF1-46B3-9F3E-D170489997E1}"/>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1265E1A0-7893-4639-BC46-9923154A90E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9AFB3A30-ED33-4770-8B36-50780AD8CEDF}"/>
            </a:ext>
          </a:extLst>
        </xdr:cNvPr>
        <xdr:cNvCxnSpPr/>
      </xdr:nvCxnSpPr>
      <xdr:spPr>
        <a:xfrm flipV="1">
          <a:off x="14375764" y="5850255"/>
          <a:ext cx="0" cy="98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5AF8A1FC-87FA-4C4C-8445-221C1C4166A2}"/>
            </a:ext>
          </a:extLst>
        </xdr:cNvPr>
        <xdr:cNvSpPr txBox="1"/>
      </xdr:nvSpPr>
      <xdr:spPr>
        <a:xfrm>
          <a:off x="144145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652465A1-BAEB-4BC0-9080-CEF59DB22DED}"/>
            </a:ext>
          </a:extLst>
        </xdr:cNvPr>
        <xdr:cNvCxnSpPr/>
      </xdr:nvCxnSpPr>
      <xdr:spPr>
        <a:xfrm>
          <a:off x="14287500" y="6838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F3890871-7D26-49F0-A63E-CACBC51324D5}"/>
            </a:ext>
          </a:extLst>
        </xdr:cNvPr>
        <xdr:cNvSpPr txBox="1"/>
      </xdr:nvSpPr>
      <xdr:spPr>
        <a:xfrm>
          <a:off x="144145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F7EF8A8E-2BD2-4B30-847B-7C716511F78C}"/>
            </a:ext>
          </a:extLst>
        </xdr:cNvPr>
        <xdr:cNvCxnSpPr/>
      </xdr:nvCxnSpPr>
      <xdr:spPr>
        <a:xfrm>
          <a:off x="14287500" y="585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48449144-85F6-474B-9846-39C20055C0AB}"/>
            </a:ext>
          </a:extLst>
        </xdr:cNvPr>
        <xdr:cNvSpPr txBox="1"/>
      </xdr:nvSpPr>
      <xdr:spPr>
        <a:xfrm>
          <a:off x="144145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B0D94AF4-BFD6-4FD9-9823-3850E8A2C36F}"/>
            </a:ext>
          </a:extLst>
        </xdr:cNvPr>
        <xdr:cNvSpPr/>
      </xdr:nvSpPr>
      <xdr:spPr>
        <a:xfrm>
          <a:off x="14325600" y="63042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016C282E-1ED7-4AC4-A5C0-3EED3B4ECAF2}"/>
            </a:ext>
          </a:extLst>
        </xdr:cNvPr>
        <xdr:cNvSpPr/>
      </xdr:nvSpPr>
      <xdr:spPr>
        <a:xfrm>
          <a:off x="1357884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52C0679A-8344-4B64-BD5F-9408DDD2F66A}"/>
            </a:ext>
          </a:extLst>
        </xdr:cNvPr>
        <xdr:cNvSpPr/>
      </xdr:nvSpPr>
      <xdr:spPr>
        <a:xfrm>
          <a:off x="1280414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22906F00-2B9D-476A-8B74-D58DA815BC4D}"/>
            </a:ext>
          </a:extLst>
        </xdr:cNvPr>
        <xdr:cNvSpPr/>
      </xdr:nvSpPr>
      <xdr:spPr>
        <a:xfrm>
          <a:off x="12029440" y="622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a:extLst>
            <a:ext uri="{FF2B5EF4-FFF2-40B4-BE49-F238E27FC236}">
              <a16:creationId xmlns:a16="http://schemas.microsoft.com/office/drawing/2014/main" id="{D413CD37-3218-4D06-8751-FD300F8FF516}"/>
            </a:ext>
          </a:extLst>
        </xdr:cNvPr>
        <xdr:cNvSpPr/>
      </xdr:nvSpPr>
      <xdr:spPr>
        <a:xfrm>
          <a:off x="1123188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207074C-53D3-4FCB-9F3A-C14B5C10038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E029C02-0C9B-42F7-A4A4-19F0B8A1091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7429307-C3D8-49E2-A3F7-E8BADCB21AF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0486065-F758-4ACE-BFFD-BCC4E3116BF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6F0D476-A7ED-40BA-B864-4B6A3444806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434" name="楕円 433">
          <a:extLst>
            <a:ext uri="{FF2B5EF4-FFF2-40B4-BE49-F238E27FC236}">
              <a16:creationId xmlns:a16="http://schemas.microsoft.com/office/drawing/2014/main" id="{4505AC75-F1FC-48B1-8B6C-1B76DC184DAD}"/>
            </a:ext>
          </a:extLst>
        </xdr:cNvPr>
        <xdr:cNvSpPr/>
      </xdr:nvSpPr>
      <xdr:spPr>
        <a:xfrm>
          <a:off x="14325600" y="64090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17162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242581A7-B700-495F-83DB-CF2CA4A0A13F}"/>
            </a:ext>
          </a:extLst>
        </xdr:cNvPr>
        <xdr:cNvSpPr txBox="1"/>
      </xdr:nvSpPr>
      <xdr:spPr>
        <a:xfrm>
          <a:off x="14414500"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53975</xdr:rowOff>
    </xdr:from>
    <xdr:to>
      <xdr:col>81</xdr:col>
      <xdr:colOff>101600</xdr:colOff>
      <xdr:row>38</xdr:row>
      <xdr:rowOff>155575</xdr:rowOff>
    </xdr:to>
    <xdr:sp macro="" textlink="">
      <xdr:nvSpPr>
        <xdr:cNvPr id="436" name="楕円 435">
          <a:extLst>
            <a:ext uri="{FF2B5EF4-FFF2-40B4-BE49-F238E27FC236}">
              <a16:creationId xmlns:a16="http://schemas.microsoft.com/office/drawing/2014/main" id="{A1D40E86-49B8-47D9-B30C-CE26F9779C65}"/>
            </a:ext>
          </a:extLst>
        </xdr:cNvPr>
        <xdr:cNvSpPr/>
      </xdr:nvSpPr>
      <xdr:spPr>
        <a:xfrm>
          <a:off x="1357884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89535</xdr:rowOff>
    </xdr:from>
    <xdr:to>
      <xdr:col>85</xdr:col>
      <xdr:colOff>127000</xdr:colOff>
      <xdr:row>38</xdr:row>
      <xdr:rowOff>104775</xdr:rowOff>
    </xdr:to>
    <xdr:cxnSp macro="">
      <xdr:nvCxnSpPr>
        <xdr:cNvPr id="437" name="直線コネクタ 436">
          <a:extLst>
            <a:ext uri="{FF2B5EF4-FFF2-40B4-BE49-F238E27FC236}">
              <a16:creationId xmlns:a16="http://schemas.microsoft.com/office/drawing/2014/main" id="{F88B3374-7C76-48EA-BF08-485616E6BD0D}"/>
            </a:ext>
          </a:extLst>
        </xdr:cNvPr>
        <xdr:cNvCxnSpPr/>
      </xdr:nvCxnSpPr>
      <xdr:spPr>
        <a:xfrm flipV="1">
          <a:off x="13629640" y="6459855"/>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82550</xdr:rowOff>
    </xdr:from>
    <xdr:to>
      <xdr:col>76</xdr:col>
      <xdr:colOff>165100</xdr:colOff>
      <xdr:row>39</xdr:row>
      <xdr:rowOff>12700</xdr:rowOff>
    </xdr:to>
    <xdr:sp macro="" textlink="">
      <xdr:nvSpPr>
        <xdr:cNvPr id="438" name="楕円 437">
          <a:extLst>
            <a:ext uri="{FF2B5EF4-FFF2-40B4-BE49-F238E27FC236}">
              <a16:creationId xmlns:a16="http://schemas.microsoft.com/office/drawing/2014/main" id="{052263BE-F4E6-40F3-86C3-427B88BB0D03}"/>
            </a:ext>
          </a:extLst>
        </xdr:cNvPr>
        <xdr:cNvSpPr/>
      </xdr:nvSpPr>
      <xdr:spPr>
        <a:xfrm>
          <a:off x="1280414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104775</xdr:rowOff>
    </xdr:from>
    <xdr:to>
      <xdr:col>81</xdr:col>
      <xdr:colOff>50800</xdr:colOff>
      <xdr:row>38</xdr:row>
      <xdr:rowOff>133350</xdr:rowOff>
    </xdr:to>
    <xdr:cxnSp macro="">
      <xdr:nvCxnSpPr>
        <xdr:cNvPr id="439" name="直線コネクタ 438">
          <a:extLst>
            <a:ext uri="{FF2B5EF4-FFF2-40B4-BE49-F238E27FC236}">
              <a16:creationId xmlns:a16="http://schemas.microsoft.com/office/drawing/2014/main" id="{EDADFB98-44C2-4158-BABF-AEE2DF3F8CE5}"/>
            </a:ext>
          </a:extLst>
        </xdr:cNvPr>
        <xdr:cNvCxnSpPr/>
      </xdr:nvCxnSpPr>
      <xdr:spPr>
        <a:xfrm flipV="1">
          <a:off x="12854940" y="647509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40640</xdr:rowOff>
    </xdr:from>
    <xdr:to>
      <xdr:col>72</xdr:col>
      <xdr:colOff>38100</xdr:colOff>
      <xdr:row>38</xdr:row>
      <xdr:rowOff>142240</xdr:rowOff>
    </xdr:to>
    <xdr:sp macro="" textlink="">
      <xdr:nvSpPr>
        <xdr:cNvPr id="440" name="楕円 439">
          <a:extLst>
            <a:ext uri="{FF2B5EF4-FFF2-40B4-BE49-F238E27FC236}">
              <a16:creationId xmlns:a16="http://schemas.microsoft.com/office/drawing/2014/main" id="{052F191E-EF97-4734-AAF4-D577709F3C68}"/>
            </a:ext>
          </a:extLst>
        </xdr:cNvPr>
        <xdr:cNvSpPr/>
      </xdr:nvSpPr>
      <xdr:spPr>
        <a:xfrm>
          <a:off x="12029440" y="6410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91440</xdr:rowOff>
    </xdr:from>
    <xdr:to>
      <xdr:col>76</xdr:col>
      <xdr:colOff>114300</xdr:colOff>
      <xdr:row>38</xdr:row>
      <xdr:rowOff>133350</xdr:rowOff>
    </xdr:to>
    <xdr:cxnSp macro="">
      <xdr:nvCxnSpPr>
        <xdr:cNvPr id="441" name="直線コネクタ 440">
          <a:extLst>
            <a:ext uri="{FF2B5EF4-FFF2-40B4-BE49-F238E27FC236}">
              <a16:creationId xmlns:a16="http://schemas.microsoft.com/office/drawing/2014/main" id="{1A2C3CEB-1885-4097-AFD6-7F49B2101E15}"/>
            </a:ext>
          </a:extLst>
        </xdr:cNvPr>
        <xdr:cNvCxnSpPr/>
      </xdr:nvCxnSpPr>
      <xdr:spPr>
        <a:xfrm>
          <a:off x="12072620" y="646176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442" name="楕円 441">
          <a:extLst>
            <a:ext uri="{FF2B5EF4-FFF2-40B4-BE49-F238E27FC236}">
              <a16:creationId xmlns:a16="http://schemas.microsoft.com/office/drawing/2014/main" id="{2CDD3C67-5505-49CA-8425-379AC377D48F}"/>
            </a:ext>
          </a:extLst>
        </xdr:cNvPr>
        <xdr:cNvSpPr/>
      </xdr:nvSpPr>
      <xdr:spPr>
        <a:xfrm>
          <a:off x="1123188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91440</xdr:rowOff>
    </xdr:to>
    <xdr:cxnSp macro="">
      <xdr:nvCxnSpPr>
        <xdr:cNvPr id="443" name="直線コネクタ 442">
          <a:extLst>
            <a:ext uri="{FF2B5EF4-FFF2-40B4-BE49-F238E27FC236}">
              <a16:creationId xmlns:a16="http://schemas.microsoft.com/office/drawing/2014/main" id="{1EF38193-5A23-40A1-B472-D7ECBD4D4EDF}"/>
            </a:ext>
          </a:extLst>
        </xdr:cNvPr>
        <xdr:cNvCxnSpPr/>
      </xdr:nvCxnSpPr>
      <xdr:spPr>
        <a:xfrm>
          <a:off x="11282680" y="644652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E383F100-DC2E-4045-B3F0-B9D300F6CE8B}"/>
            </a:ext>
          </a:extLst>
        </xdr:cNvPr>
        <xdr:cNvSpPr txBox="1"/>
      </xdr:nvSpPr>
      <xdr:spPr>
        <a:xfrm>
          <a:off x="134372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43E0FE62-E619-4596-89CF-C40B80A33A4A}"/>
            </a:ext>
          </a:extLst>
        </xdr:cNvPr>
        <xdr:cNvSpPr txBox="1"/>
      </xdr:nvSpPr>
      <xdr:spPr>
        <a:xfrm>
          <a:off x="126752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340FAE45-6AC4-476B-837D-62FF534BB72B}"/>
            </a:ext>
          </a:extLst>
        </xdr:cNvPr>
        <xdr:cNvSpPr txBox="1"/>
      </xdr:nvSpPr>
      <xdr:spPr>
        <a:xfrm>
          <a:off x="119005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66F09CBF-5C92-4081-8710-E425D8283F1F}"/>
            </a:ext>
          </a:extLst>
        </xdr:cNvPr>
        <xdr:cNvSpPr txBox="1"/>
      </xdr:nvSpPr>
      <xdr:spPr>
        <a:xfrm>
          <a:off x="1110298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146702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11706B13-32A9-4AB6-BFFB-C8D04C92779A}"/>
            </a:ext>
          </a:extLst>
        </xdr:cNvPr>
        <xdr:cNvSpPr txBox="1"/>
      </xdr:nvSpPr>
      <xdr:spPr>
        <a:xfrm>
          <a:off x="134372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3827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720770E9-73C7-4B25-8240-0FBDA411B74B}"/>
            </a:ext>
          </a:extLst>
        </xdr:cNvPr>
        <xdr:cNvSpPr txBox="1"/>
      </xdr:nvSpPr>
      <xdr:spPr>
        <a:xfrm>
          <a:off x="126752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133367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ECDBA8DA-9C2A-4C86-9840-A83F8ADAE0AF}"/>
            </a:ext>
          </a:extLst>
        </xdr:cNvPr>
        <xdr:cNvSpPr txBox="1"/>
      </xdr:nvSpPr>
      <xdr:spPr>
        <a:xfrm>
          <a:off x="119005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1ADBA645-3FE7-4992-8EC1-AD648AA31F0E}"/>
            </a:ext>
          </a:extLst>
        </xdr:cNvPr>
        <xdr:cNvSpPr txBox="1"/>
      </xdr:nvSpPr>
      <xdr:spPr>
        <a:xfrm>
          <a:off x="1110298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A423CAD1-21D3-4747-A013-01E4D3927A5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48D97BEC-0A9F-4661-9B54-41319558B56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A8FD36EF-8EE0-44FF-97E4-DB5898EC25D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FB2F2CA0-ED89-4E77-A665-B6D2B5103F6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F20E886B-5D23-43C4-B4A6-851AB535619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C131DA11-7706-4C56-86BB-5348089FEEA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D2E13E3A-1559-4B79-9811-44326374BED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9FDB7806-3B7B-404F-AF73-36F8EDF2431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415C0617-7801-4F3A-B7EF-8A4097505DC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6EA172FF-DECC-4A41-9C39-EED8668FC15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E1CE6FDA-C749-487B-B613-5843C2090D87}"/>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4DD56BA2-DDEF-4BB3-80A6-2D3E5204139D}"/>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40DD336E-4B77-4A0F-A7F9-6D728C75049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F0790735-300C-4E01-A23A-3593E291612F}"/>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2D2DAEF1-2B4D-4F28-972E-031EE6682982}"/>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15FB7F6C-9A0F-41AD-9B68-14C1EBABAC9F}"/>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A84A92F5-E620-4EC1-AC1F-4D0BBDA3A10B}"/>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F076BD3F-44D2-4DAD-803D-DECE1585672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78F9BAD3-98CA-42C2-86FD-E4BB087E907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3FB188FF-F800-418D-BC71-40CAB3AEBAA5}"/>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1F4CF7A2-A29C-4A8C-A157-A21B2A4B98D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D40E3AC9-63EB-475F-95A7-5FFAE2BE1FF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D697F6D1-844E-4D8F-B91C-B2FEF4CB22D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4A881D60-02C9-474D-9FAC-94066C4893D9}"/>
            </a:ext>
          </a:extLst>
        </xdr:cNvPr>
        <xdr:cNvCxnSpPr/>
      </xdr:nvCxnSpPr>
      <xdr:spPr>
        <a:xfrm flipV="1">
          <a:off x="19509104" y="562737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4028C0BF-3FD6-4E12-A8E1-D67C269EF180}"/>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27F45A09-E3B4-4880-8BED-18A0B40652A0}"/>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5986E265-279A-42FA-96DE-3856C332B7DC}"/>
            </a:ext>
          </a:extLst>
        </xdr:cNvPr>
        <xdr:cNvSpPr txBox="1"/>
      </xdr:nvSpPr>
      <xdr:spPr>
        <a:xfrm>
          <a:off x="1954784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E4BE0B5F-DFEE-477A-8742-35F32EA57F6B}"/>
            </a:ext>
          </a:extLst>
        </xdr:cNvPr>
        <xdr:cNvCxnSpPr/>
      </xdr:nvCxnSpPr>
      <xdr:spPr>
        <a:xfrm>
          <a:off x="194437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4CDE3621-2921-40FA-AA2F-BA58971549F4}"/>
            </a:ext>
          </a:extLst>
        </xdr:cNvPr>
        <xdr:cNvSpPr txBox="1"/>
      </xdr:nvSpPr>
      <xdr:spPr>
        <a:xfrm>
          <a:off x="1954784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E1889FC7-85E4-4809-A441-308D578B61B2}"/>
            </a:ext>
          </a:extLst>
        </xdr:cNvPr>
        <xdr:cNvSpPr/>
      </xdr:nvSpPr>
      <xdr:spPr>
        <a:xfrm>
          <a:off x="194589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473D1568-3481-4D67-9450-A18B3D525E0B}"/>
            </a:ext>
          </a:extLst>
        </xdr:cNvPr>
        <xdr:cNvSpPr/>
      </xdr:nvSpPr>
      <xdr:spPr>
        <a:xfrm>
          <a:off x="18735040" y="651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8FEB7E49-F5B2-4175-B394-A9DB5B374134}"/>
            </a:ext>
          </a:extLst>
        </xdr:cNvPr>
        <xdr:cNvSpPr/>
      </xdr:nvSpPr>
      <xdr:spPr>
        <a:xfrm>
          <a:off x="1793748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19AD98D9-0EAD-4968-88CA-E4D148C9E301}"/>
            </a:ext>
          </a:extLst>
        </xdr:cNvPr>
        <xdr:cNvSpPr/>
      </xdr:nvSpPr>
      <xdr:spPr>
        <a:xfrm>
          <a:off x="171627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a:extLst>
            <a:ext uri="{FF2B5EF4-FFF2-40B4-BE49-F238E27FC236}">
              <a16:creationId xmlns:a16="http://schemas.microsoft.com/office/drawing/2014/main" id="{2457E65C-D4B1-4A6E-8823-3ED4A211AAE8}"/>
            </a:ext>
          </a:extLst>
        </xdr:cNvPr>
        <xdr:cNvSpPr/>
      </xdr:nvSpPr>
      <xdr:spPr>
        <a:xfrm>
          <a:off x="1638808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FB0E203-8FDD-4B7C-B374-1859C90A8C4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0B77224-0289-4C28-8378-BDD056B46EE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193A3AA-AC66-45F4-88B2-BE98DC4C1BE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5D1A9BC-0A2A-440B-B2FB-4927DB04DAF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40DFDB5-1412-40AF-A209-40340B373B2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491" name="楕円 490">
          <a:extLst>
            <a:ext uri="{FF2B5EF4-FFF2-40B4-BE49-F238E27FC236}">
              <a16:creationId xmlns:a16="http://schemas.microsoft.com/office/drawing/2014/main" id="{194A8F4C-4F37-4436-86AC-139E3B7DF6E2}"/>
            </a:ext>
          </a:extLst>
        </xdr:cNvPr>
        <xdr:cNvSpPr/>
      </xdr:nvSpPr>
      <xdr:spPr>
        <a:xfrm>
          <a:off x="1945894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B10468E6-E94B-42CC-85ED-B53ADA41E3B5}"/>
            </a:ext>
          </a:extLst>
        </xdr:cNvPr>
        <xdr:cNvSpPr txBox="1"/>
      </xdr:nvSpPr>
      <xdr:spPr>
        <a:xfrm>
          <a:off x="1954784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33020</xdr:rowOff>
    </xdr:from>
    <xdr:to>
      <xdr:col>112</xdr:col>
      <xdr:colOff>38100</xdr:colOff>
      <xdr:row>40</xdr:row>
      <xdr:rowOff>134620</xdr:rowOff>
    </xdr:to>
    <xdr:sp macro="" textlink="">
      <xdr:nvSpPr>
        <xdr:cNvPr id="493" name="楕円 492">
          <a:extLst>
            <a:ext uri="{FF2B5EF4-FFF2-40B4-BE49-F238E27FC236}">
              <a16:creationId xmlns:a16="http://schemas.microsoft.com/office/drawing/2014/main" id="{7DCE0C1D-6F30-4D6B-8051-279E7E4B9A5E}"/>
            </a:ext>
          </a:extLst>
        </xdr:cNvPr>
        <xdr:cNvSpPr/>
      </xdr:nvSpPr>
      <xdr:spPr>
        <a:xfrm>
          <a:off x="18735040" y="6738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83820</xdr:rowOff>
    </xdr:from>
    <xdr:to>
      <xdr:col>116</xdr:col>
      <xdr:colOff>63500</xdr:colOff>
      <xdr:row>40</xdr:row>
      <xdr:rowOff>83820</xdr:rowOff>
    </xdr:to>
    <xdr:cxnSp macro="">
      <xdr:nvCxnSpPr>
        <xdr:cNvPr id="494" name="直線コネクタ 493">
          <a:extLst>
            <a:ext uri="{FF2B5EF4-FFF2-40B4-BE49-F238E27FC236}">
              <a16:creationId xmlns:a16="http://schemas.microsoft.com/office/drawing/2014/main" id="{82F19B92-DB06-4821-A7FF-BB37D550E378}"/>
            </a:ext>
          </a:extLst>
        </xdr:cNvPr>
        <xdr:cNvCxnSpPr/>
      </xdr:nvCxnSpPr>
      <xdr:spPr>
        <a:xfrm>
          <a:off x="18778220" y="67894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40640</xdr:rowOff>
    </xdr:from>
    <xdr:to>
      <xdr:col>107</xdr:col>
      <xdr:colOff>101600</xdr:colOff>
      <xdr:row>40</xdr:row>
      <xdr:rowOff>142240</xdr:rowOff>
    </xdr:to>
    <xdr:sp macro="" textlink="">
      <xdr:nvSpPr>
        <xdr:cNvPr id="495" name="楕円 494">
          <a:extLst>
            <a:ext uri="{FF2B5EF4-FFF2-40B4-BE49-F238E27FC236}">
              <a16:creationId xmlns:a16="http://schemas.microsoft.com/office/drawing/2014/main" id="{95B31086-C375-4DA6-B29D-D1F41C876996}"/>
            </a:ext>
          </a:extLst>
        </xdr:cNvPr>
        <xdr:cNvSpPr/>
      </xdr:nvSpPr>
      <xdr:spPr>
        <a:xfrm>
          <a:off x="1793748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91440</xdr:rowOff>
    </xdr:to>
    <xdr:cxnSp macro="">
      <xdr:nvCxnSpPr>
        <xdr:cNvPr id="496" name="直線コネクタ 495">
          <a:extLst>
            <a:ext uri="{FF2B5EF4-FFF2-40B4-BE49-F238E27FC236}">
              <a16:creationId xmlns:a16="http://schemas.microsoft.com/office/drawing/2014/main" id="{22915C93-3B14-4998-A44B-BBB5B4CC658A}"/>
            </a:ext>
          </a:extLst>
        </xdr:cNvPr>
        <xdr:cNvCxnSpPr/>
      </xdr:nvCxnSpPr>
      <xdr:spPr>
        <a:xfrm flipV="1">
          <a:off x="17988280" y="678942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40640</xdr:rowOff>
    </xdr:from>
    <xdr:to>
      <xdr:col>102</xdr:col>
      <xdr:colOff>165100</xdr:colOff>
      <xdr:row>40</xdr:row>
      <xdr:rowOff>142240</xdr:rowOff>
    </xdr:to>
    <xdr:sp macro="" textlink="">
      <xdr:nvSpPr>
        <xdr:cNvPr id="497" name="楕円 496">
          <a:extLst>
            <a:ext uri="{FF2B5EF4-FFF2-40B4-BE49-F238E27FC236}">
              <a16:creationId xmlns:a16="http://schemas.microsoft.com/office/drawing/2014/main" id="{911C3083-8CA0-4D42-9657-614C62B2DDC8}"/>
            </a:ext>
          </a:extLst>
        </xdr:cNvPr>
        <xdr:cNvSpPr/>
      </xdr:nvSpPr>
      <xdr:spPr>
        <a:xfrm>
          <a:off x="1716278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91440</xdr:rowOff>
    </xdr:from>
    <xdr:to>
      <xdr:col>107</xdr:col>
      <xdr:colOff>50800</xdr:colOff>
      <xdr:row>40</xdr:row>
      <xdr:rowOff>91440</xdr:rowOff>
    </xdr:to>
    <xdr:cxnSp macro="">
      <xdr:nvCxnSpPr>
        <xdr:cNvPr id="498" name="直線コネクタ 497">
          <a:extLst>
            <a:ext uri="{FF2B5EF4-FFF2-40B4-BE49-F238E27FC236}">
              <a16:creationId xmlns:a16="http://schemas.microsoft.com/office/drawing/2014/main" id="{AB78BAB9-B5BB-45C3-8884-42376DA9FF68}"/>
            </a:ext>
          </a:extLst>
        </xdr:cNvPr>
        <xdr:cNvCxnSpPr/>
      </xdr:nvCxnSpPr>
      <xdr:spPr>
        <a:xfrm>
          <a:off x="17213580" y="67970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17780</xdr:rowOff>
    </xdr:from>
    <xdr:to>
      <xdr:col>98</xdr:col>
      <xdr:colOff>38100</xdr:colOff>
      <xdr:row>40</xdr:row>
      <xdr:rowOff>119380</xdr:rowOff>
    </xdr:to>
    <xdr:sp macro="" textlink="">
      <xdr:nvSpPr>
        <xdr:cNvPr id="499" name="楕円 498">
          <a:extLst>
            <a:ext uri="{FF2B5EF4-FFF2-40B4-BE49-F238E27FC236}">
              <a16:creationId xmlns:a16="http://schemas.microsoft.com/office/drawing/2014/main" id="{31C93566-B1F1-4E6B-A9A8-A2EA893D6F0D}"/>
            </a:ext>
          </a:extLst>
        </xdr:cNvPr>
        <xdr:cNvSpPr/>
      </xdr:nvSpPr>
      <xdr:spPr>
        <a:xfrm>
          <a:off x="16388080" y="6723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68580</xdr:rowOff>
    </xdr:from>
    <xdr:to>
      <xdr:col>102</xdr:col>
      <xdr:colOff>114300</xdr:colOff>
      <xdr:row>40</xdr:row>
      <xdr:rowOff>91440</xdr:rowOff>
    </xdr:to>
    <xdr:cxnSp macro="">
      <xdr:nvCxnSpPr>
        <xdr:cNvPr id="500" name="直線コネクタ 499">
          <a:extLst>
            <a:ext uri="{FF2B5EF4-FFF2-40B4-BE49-F238E27FC236}">
              <a16:creationId xmlns:a16="http://schemas.microsoft.com/office/drawing/2014/main" id="{2422BF9F-5516-4D51-8582-1C9695807885}"/>
            </a:ext>
          </a:extLst>
        </xdr:cNvPr>
        <xdr:cNvCxnSpPr/>
      </xdr:nvCxnSpPr>
      <xdr:spPr>
        <a:xfrm>
          <a:off x="16431260" y="677418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DB9E11C0-6FF1-4AE7-A85D-389BBD4D38BB}"/>
            </a:ext>
          </a:extLst>
        </xdr:cNvPr>
        <xdr:cNvSpPr txBox="1"/>
      </xdr:nvSpPr>
      <xdr:spPr>
        <a:xfrm>
          <a:off x="185611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D4963636-1B88-41B7-8CB2-D6510694B94A}"/>
            </a:ext>
          </a:extLst>
        </xdr:cNvPr>
        <xdr:cNvSpPr txBox="1"/>
      </xdr:nvSpPr>
      <xdr:spPr>
        <a:xfrm>
          <a:off x="1777626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8AAB3919-9544-4FCA-8B41-37B819028489}"/>
            </a:ext>
          </a:extLst>
        </xdr:cNvPr>
        <xdr:cNvSpPr txBox="1"/>
      </xdr:nvSpPr>
      <xdr:spPr>
        <a:xfrm>
          <a:off x="170015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CA7F940E-FCF6-495B-A6F0-3CE6876BEDC6}"/>
            </a:ext>
          </a:extLst>
        </xdr:cNvPr>
        <xdr:cNvSpPr txBox="1"/>
      </xdr:nvSpPr>
      <xdr:spPr>
        <a:xfrm>
          <a:off x="162268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125747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C282667D-DCF4-4E34-BCD3-69E12EE71961}"/>
            </a:ext>
          </a:extLst>
        </xdr:cNvPr>
        <xdr:cNvSpPr txBox="1"/>
      </xdr:nvSpPr>
      <xdr:spPr>
        <a:xfrm>
          <a:off x="185611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133367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E4B20903-A4CB-454F-A086-1D680A65D752}"/>
            </a:ext>
          </a:extLst>
        </xdr:cNvPr>
        <xdr:cNvSpPr txBox="1"/>
      </xdr:nvSpPr>
      <xdr:spPr>
        <a:xfrm>
          <a:off x="1777626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133367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21635F18-A918-4EF4-935D-AF4442EE2B96}"/>
            </a:ext>
          </a:extLst>
        </xdr:cNvPr>
        <xdr:cNvSpPr txBox="1"/>
      </xdr:nvSpPr>
      <xdr:spPr>
        <a:xfrm>
          <a:off x="1700156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110507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3021A1CE-F612-4A3C-BFA9-5FBC621F0325}"/>
            </a:ext>
          </a:extLst>
        </xdr:cNvPr>
        <xdr:cNvSpPr txBox="1"/>
      </xdr:nvSpPr>
      <xdr:spPr>
        <a:xfrm>
          <a:off x="1622686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76C70F20-85B0-48C6-BE83-27F7BEACDCA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B491ACC0-EC73-4284-A7D5-8BBC4C4AC97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293310F4-039B-4EFE-BE6E-929F3A97386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86706749-CB1F-47B8-9B1B-D0619B8A207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8152080E-3262-4636-B02F-704F59A1053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224CEBAB-BC74-4B44-BEE1-0755B023939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40A1665B-CFB4-407A-B530-2E28220EEF6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38817FA6-7146-4B6A-94B3-27CB4178248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D2FE8485-6368-44B4-9F0E-F4534B25E00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5723744E-0440-4AD3-BCB4-9A75B5F6D1A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9E9031E9-B95A-48BF-A838-7CF3EE93E7C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FE3932A0-64E6-4B63-8E19-9D137983E86A}"/>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FDEF88D-B5DC-4E4E-816C-E9513F9A0F16}"/>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AB111320-D458-46E3-96E8-650C4D9DA78C}"/>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98B9F882-0C9B-4633-A881-4A1064E66B5C}"/>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97778BF8-330B-4A16-88FF-4B3F9FC796E6}"/>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293897DA-A9CE-467F-BB92-C1943FC57F5F}"/>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7E3602CA-3938-41B5-84A6-5AA7BC628A14}"/>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5D42AA3F-001E-4031-97EE-6F04C1E4E7C9}"/>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8D63BBFB-67D7-4B2F-9FBD-D27BF8A1CBA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82E72457-BE15-4973-9F84-2477D2947093}"/>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1134C8ED-C30C-473B-A943-29E049BD61A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2D4F4EF2-5E61-4A52-9514-F22D72544C3C}"/>
            </a:ext>
          </a:extLst>
        </xdr:cNvPr>
        <xdr:cNvCxnSpPr/>
      </xdr:nvCxnSpPr>
      <xdr:spPr>
        <a:xfrm flipV="1">
          <a:off x="14375764" y="9254490"/>
          <a:ext cx="0" cy="144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A8EF7E30-E9B7-49DE-B836-FBA1D8DBB9E5}"/>
            </a:ext>
          </a:extLst>
        </xdr:cNvPr>
        <xdr:cNvSpPr txBox="1"/>
      </xdr:nvSpPr>
      <xdr:spPr>
        <a:xfrm>
          <a:off x="144145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2C2DC2F1-C16A-40E3-AF94-26F6CECE6FA1}"/>
            </a:ext>
          </a:extLst>
        </xdr:cNvPr>
        <xdr:cNvCxnSpPr/>
      </xdr:nvCxnSpPr>
      <xdr:spPr>
        <a:xfrm>
          <a:off x="14287500" y="10696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FD5DF91D-432B-40F0-BFCF-0EBB4A052A72}"/>
            </a:ext>
          </a:extLst>
        </xdr:cNvPr>
        <xdr:cNvSpPr txBox="1"/>
      </xdr:nvSpPr>
      <xdr:spPr>
        <a:xfrm>
          <a:off x="14414500" y="903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E6A02E70-B364-4932-9812-F51F2959A230}"/>
            </a:ext>
          </a:extLst>
        </xdr:cNvPr>
        <xdr:cNvCxnSpPr/>
      </xdr:nvCxnSpPr>
      <xdr:spPr>
        <a:xfrm>
          <a:off x="142875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47B467EC-F922-4FC8-89F1-E34EE61468E3}"/>
            </a:ext>
          </a:extLst>
        </xdr:cNvPr>
        <xdr:cNvSpPr txBox="1"/>
      </xdr:nvSpPr>
      <xdr:spPr>
        <a:xfrm>
          <a:off x="14414500" y="9802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2216FF15-3EDF-4DF5-AB1C-232D657840C5}"/>
            </a:ext>
          </a:extLst>
        </xdr:cNvPr>
        <xdr:cNvSpPr/>
      </xdr:nvSpPr>
      <xdr:spPr>
        <a:xfrm>
          <a:off x="14325600" y="99474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26640722-EA0C-4A7C-AED9-D52697D06F08}"/>
            </a:ext>
          </a:extLst>
        </xdr:cNvPr>
        <xdr:cNvSpPr/>
      </xdr:nvSpPr>
      <xdr:spPr>
        <a:xfrm>
          <a:off x="13578840"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A2156D68-9289-49B6-9929-4072C0A37E63}"/>
            </a:ext>
          </a:extLst>
        </xdr:cNvPr>
        <xdr:cNvSpPr/>
      </xdr:nvSpPr>
      <xdr:spPr>
        <a:xfrm>
          <a:off x="12804140" y="99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D3E61DBF-ADE8-44BA-B728-347080974B11}"/>
            </a:ext>
          </a:extLst>
        </xdr:cNvPr>
        <xdr:cNvSpPr/>
      </xdr:nvSpPr>
      <xdr:spPr>
        <a:xfrm>
          <a:off x="12029440" y="99062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a:extLst>
            <a:ext uri="{FF2B5EF4-FFF2-40B4-BE49-F238E27FC236}">
              <a16:creationId xmlns:a16="http://schemas.microsoft.com/office/drawing/2014/main" id="{CC52FAF5-91D3-40F8-A110-5A2C0C2AE5CA}"/>
            </a:ext>
          </a:extLst>
        </xdr:cNvPr>
        <xdr:cNvSpPr/>
      </xdr:nvSpPr>
      <xdr:spPr>
        <a:xfrm>
          <a:off x="11231880" y="988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6F96247-A156-46C9-BC42-3674F916C8F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72069BF-664B-42D2-9B58-20C99226D33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A664B55-42F4-4F13-B933-B191FEFF0B8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9C26E11-0003-4F7D-BCEE-5E8A2332370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1A34191-7301-40CB-B2BB-45BCD67FA9D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77216</xdr:rowOff>
    </xdr:from>
    <xdr:to>
      <xdr:col>85</xdr:col>
      <xdr:colOff>177800</xdr:colOff>
      <xdr:row>61</xdr:row>
      <xdr:rowOff>7366</xdr:rowOff>
    </xdr:to>
    <xdr:sp macro="" textlink="">
      <xdr:nvSpPr>
        <xdr:cNvPr id="547" name="楕円 546">
          <a:extLst>
            <a:ext uri="{FF2B5EF4-FFF2-40B4-BE49-F238E27FC236}">
              <a16:creationId xmlns:a16="http://schemas.microsoft.com/office/drawing/2014/main" id="{A3D2ACD5-F615-4052-8305-C7284342A73B}"/>
            </a:ext>
          </a:extLst>
        </xdr:cNvPr>
        <xdr:cNvSpPr/>
      </xdr:nvSpPr>
      <xdr:spPr>
        <a:xfrm>
          <a:off x="14325600" y="101356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55643</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83AB2334-CAC2-4FE9-B8D0-30DAD4DE56D6}"/>
            </a:ext>
          </a:extLst>
        </xdr:cNvPr>
        <xdr:cNvSpPr txBox="1"/>
      </xdr:nvSpPr>
      <xdr:spPr>
        <a:xfrm>
          <a:off x="14414500"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49784</xdr:rowOff>
    </xdr:from>
    <xdr:to>
      <xdr:col>81</xdr:col>
      <xdr:colOff>101600</xdr:colOff>
      <xdr:row>60</xdr:row>
      <xdr:rowOff>151384</xdr:rowOff>
    </xdr:to>
    <xdr:sp macro="" textlink="">
      <xdr:nvSpPr>
        <xdr:cNvPr id="549" name="楕円 548">
          <a:extLst>
            <a:ext uri="{FF2B5EF4-FFF2-40B4-BE49-F238E27FC236}">
              <a16:creationId xmlns:a16="http://schemas.microsoft.com/office/drawing/2014/main" id="{02439211-C8FD-4E6E-AB0B-BFD01EC72502}"/>
            </a:ext>
          </a:extLst>
        </xdr:cNvPr>
        <xdr:cNvSpPr/>
      </xdr:nvSpPr>
      <xdr:spPr>
        <a:xfrm>
          <a:off x="1357884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100584</xdr:rowOff>
    </xdr:from>
    <xdr:to>
      <xdr:col>85</xdr:col>
      <xdr:colOff>127000</xdr:colOff>
      <xdr:row>60</xdr:row>
      <xdr:rowOff>128016</xdr:rowOff>
    </xdr:to>
    <xdr:cxnSp macro="">
      <xdr:nvCxnSpPr>
        <xdr:cNvPr id="550" name="直線コネクタ 549">
          <a:extLst>
            <a:ext uri="{FF2B5EF4-FFF2-40B4-BE49-F238E27FC236}">
              <a16:creationId xmlns:a16="http://schemas.microsoft.com/office/drawing/2014/main" id="{9AC8C3E8-5B23-4629-A663-9EBE47527D3E}"/>
            </a:ext>
          </a:extLst>
        </xdr:cNvPr>
        <xdr:cNvCxnSpPr/>
      </xdr:nvCxnSpPr>
      <xdr:spPr>
        <a:xfrm>
          <a:off x="13629640" y="10158984"/>
          <a:ext cx="74676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26924</xdr:rowOff>
    </xdr:from>
    <xdr:to>
      <xdr:col>76</xdr:col>
      <xdr:colOff>165100</xdr:colOff>
      <xdr:row>60</xdr:row>
      <xdr:rowOff>128524</xdr:rowOff>
    </xdr:to>
    <xdr:sp macro="" textlink="">
      <xdr:nvSpPr>
        <xdr:cNvPr id="551" name="楕円 550">
          <a:extLst>
            <a:ext uri="{FF2B5EF4-FFF2-40B4-BE49-F238E27FC236}">
              <a16:creationId xmlns:a16="http://schemas.microsoft.com/office/drawing/2014/main" id="{FA17F652-782C-4EDC-82DD-C2247ED4CD0A}"/>
            </a:ext>
          </a:extLst>
        </xdr:cNvPr>
        <xdr:cNvSpPr/>
      </xdr:nvSpPr>
      <xdr:spPr>
        <a:xfrm>
          <a:off x="1280414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77724</xdr:rowOff>
    </xdr:from>
    <xdr:to>
      <xdr:col>81</xdr:col>
      <xdr:colOff>50800</xdr:colOff>
      <xdr:row>60</xdr:row>
      <xdr:rowOff>100584</xdr:rowOff>
    </xdr:to>
    <xdr:cxnSp macro="">
      <xdr:nvCxnSpPr>
        <xdr:cNvPr id="552" name="直線コネクタ 551">
          <a:extLst>
            <a:ext uri="{FF2B5EF4-FFF2-40B4-BE49-F238E27FC236}">
              <a16:creationId xmlns:a16="http://schemas.microsoft.com/office/drawing/2014/main" id="{8A9C3D5E-DEE9-4F6B-82CD-072BDFBAD8C8}"/>
            </a:ext>
          </a:extLst>
        </xdr:cNvPr>
        <xdr:cNvCxnSpPr/>
      </xdr:nvCxnSpPr>
      <xdr:spPr>
        <a:xfrm>
          <a:off x="12854940" y="10136124"/>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164084</xdr:rowOff>
    </xdr:from>
    <xdr:to>
      <xdr:col>72</xdr:col>
      <xdr:colOff>38100</xdr:colOff>
      <xdr:row>60</xdr:row>
      <xdr:rowOff>94234</xdr:rowOff>
    </xdr:to>
    <xdr:sp macro="" textlink="">
      <xdr:nvSpPr>
        <xdr:cNvPr id="553" name="楕円 552">
          <a:extLst>
            <a:ext uri="{FF2B5EF4-FFF2-40B4-BE49-F238E27FC236}">
              <a16:creationId xmlns:a16="http://schemas.microsoft.com/office/drawing/2014/main" id="{A025CBC7-B63C-4FCA-922E-AF2F77C8F3F9}"/>
            </a:ext>
          </a:extLst>
        </xdr:cNvPr>
        <xdr:cNvSpPr/>
      </xdr:nvSpPr>
      <xdr:spPr>
        <a:xfrm>
          <a:off x="12029440" y="100548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43434</xdr:rowOff>
    </xdr:from>
    <xdr:to>
      <xdr:col>76</xdr:col>
      <xdr:colOff>114300</xdr:colOff>
      <xdr:row>60</xdr:row>
      <xdr:rowOff>77724</xdr:rowOff>
    </xdr:to>
    <xdr:cxnSp macro="">
      <xdr:nvCxnSpPr>
        <xdr:cNvPr id="554" name="直線コネクタ 553">
          <a:extLst>
            <a:ext uri="{FF2B5EF4-FFF2-40B4-BE49-F238E27FC236}">
              <a16:creationId xmlns:a16="http://schemas.microsoft.com/office/drawing/2014/main" id="{4BB269A2-B79F-45E1-B0A1-465BF3C5D7A0}"/>
            </a:ext>
          </a:extLst>
        </xdr:cNvPr>
        <xdr:cNvCxnSpPr/>
      </xdr:nvCxnSpPr>
      <xdr:spPr>
        <a:xfrm>
          <a:off x="12072620" y="1010183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129794</xdr:rowOff>
    </xdr:from>
    <xdr:to>
      <xdr:col>67</xdr:col>
      <xdr:colOff>101600</xdr:colOff>
      <xdr:row>60</xdr:row>
      <xdr:rowOff>59944</xdr:rowOff>
    </xdr:to>
    <xdr:sp macro="" textlink="">
      <xdr:nvSpPr>
        <xdr:cNvPr id="555" name="楕円 554">
          <a:extLst>
            <a:ext uri="{FF2B5EF4-FFF2-40B4-BE49-F238E27FC236}">
              <a16:creationId xmlns:a16="http://schemas.microsoft.com/office/drawing/2014/main" id="{6C3EA89B-5722-42F5-B09D-FEACAFF80244}"/>
            </a:ext>
          </a:extLst>
        </xdr:cNvPr>
        <xdr:cNvSpPr/>
      </xdr:nvSpPr>
      <xdr:spPr>
        <a:xfrm>
          <a:off x="11231880" y="10020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xdr:rowOff>
    </xdr:from>
    <xdr:to>
      <xdr:col>71</xdr:col>
      <xdr:colOff>177800</xdr:colOff>
      <xdr:row>60</xdr:row>
      <xdr:rowOff>43434</xdr:rowOff>
    </xdr:to>
    <xdr:cxnSp macro="">
      <xdr:nvCxnSpPr>
        <xdr:cNvPr id="556" name="直線コネクタ 555">
          <a:extLst>
            <a:ext uri="{FF2B5EF4-FFF2-40B4-BE49-F238E27FC236}">
              <a16:creationId xmlns:a16="http://schemas.microsoft.com/office/drawing/2014/main" id="{2CA734C7-216D-4976-8894-6860C2D08AEB}"/>
            </a:ext>
          </a:extLst>
        </xdr:cNvPr>
        <xdr:cNvCxnSpPr/>
      </xdr:nvCxnSpPr>
      <xdr:spPr>
        <a:xfrm>
          <a:off x="11282680" y="1006754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557" name="n_1aveValue【学校施設】&#10;有形固定資産減価償却率">
          <a:extLst>
            <a:ext uri="{FF2B5EF4-FFF2-40B4-BE49-F238E27FC236}">
              <a16:creationId xmlns:a16="http://schemas.microsoft.com/office/drawing/2014/main" id="{4B3FBE7C-3629-41C6-A71D-AE3EF32FBEF7}"/>
            </a:ext>
          </a:extLst>
        </xdr:cNvPr>
        <xdr:cNvSpPr txBox="1"/>
      </xdr:nvSpPr>
      <xdr:spPr>
        <a:xfrm>
          <a:off x="134372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558" name="n_2aveValue【学校施設】&#10;有形固定資産減価償却率">
          <a:extLst>
            <a:ext uri="{FF2B5EF4-FFF2-40B4-BE49-F238E27FC236}">
              <a16:creationId xmlns:a16="http://schemas.microsoft.com/office/drawing/2014/main" id="{C7132727-033C-48FD-B0D1-22E2366E8EA5}"/>
            </a:ext>
          </a:extLst>
        </xdr:cNvPr>
        <xdr:cNvSpPr txBox="1"/>
      </xdr:nvSpPr>
      <xdr:spPr>
        <a:xfrm>
          <a:off x="126752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559" name="n_3aveValue【学校施設】&#10;有形固定資産減価償却率">
          <a:extLst>
            <a:ext uri="{FF2B5EF4-FFF2-40B4-BE49-F238E27FC236}">
              <a16:creationId xmlns:a16="http://schemas.microsoft.com/office/drawing/2014/main" id="{0F0DA105-56F3-46FB-8C84-30EE1A2C647E}"/>
            </a:ext>
          </a:extLst>
        </xdr:cNvPr>
        <xdr:cNvSpPr txBox="1"/>
      </xdr:nvSpPr>
      <xdr:spPr>
        <a:xfrm>
          <a:off x="119005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0" name="n_4aveValue【学校施設】&#10;有形固定資産減価償却率">
          <a:extLst>
            <a:ext uri="{FF2B5EF4-FFF2-40B4-BE49-F238E27FC236}">
              <a16:creationId xmlns:a16="http://schemas.microsoft.com/office/drawing/2014/main" id="{92B87DFF-3E2E-4AE9-8E96-CE5189E8AF19}"/>
            </a:ext>
          </a:extLst>
        </xdr:cNvPr>
        <xdr:cNvSpPr txBox="1"/>
      </xdr:nvSpPr>
      <xdr:spPr>
        <a:xfrm>
          <a:off x="1110298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142511</xdr:rowOff>
    </xdr:from>
    <xdr:ext cx="405111" cy="259045"/>
    <xdr:sp macro="" textlink="">
      <xdr:nvSpPr>
        <xdr:cNvPr id="561" name="n_1mainValue【学校施設】&#10;有形固定資産減価償却率">
          <a:extLst>
            <a:ext uri="{FF2B5EF4-FFF2-40B4-BE49-F238E27FC236}">
              <a16:creationId xmlns:a16="http://schemas.microsoft.com/office/drawing/2014/main" id="{C6DFB95D-C167-46CB-B29A-3AC9421DAB23}"/>
            </a:ext>
          </a:extLst>
        </xdr:cNvPr>
        <xdr:cNvSpPr txBox="1"/>
      </xdr:nvSpPr>
      <xdr:spPr>
        <a:xfrm>
          <a:off x="134372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119651</xdr:rowOff>
    </xdr:from>
    <xdr:ext cx="405111" cy="259045"/>
    <xdr:sp macro="" textlink="">
      <xdr:nvSpPr>
        <xdr:cNvPr id="562" name="n_2mainValue【学校施設】&#10;有形固定資産減価償却率">
          <a:extLst>
            <a:ext uri="{FF2B5EF4-FFF2-40B4-BE49-F238E27FC236}">
              <a16:creationId xmlns:a16="http://schemas.microsoft.com/office/drawing/2014/main" id="{6DE7FFF7-8AB5-40F9-B01A-40A430C92F6C}"/>
            </a:ext>
          </a:extLst>
        </xdr:cNvPr>
        <xdr:cNvSpPr txBox="1"/>
      </xdr:nvSpPr>
      <xdr:spPr>
        <a:xfrm>
          <a:off x="126752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85361</xdr:rowOff>
    </xdr:from>
    <xdr:ext cx="405111" cy="259045"/>
    <xdr:sp macro="" textlink="">
      <xdr:nvSpPr>
        <xdr:cNvPr id="563" name="n_3mainValue【学校施設】&#10;有形固定資産減価償却率">
          <a:extLst>
            <a:ext uri="{FF2B5EF4-FFF2-40B4-BE49-F238E27FC236}">
              <a16:creationId xmlns:a16="http://schemas.microsoft.com/office/drawing/2014/main" id="{EA9E0EAB-16B7-42BB-83C7-5989476A6FED}"/>
            </a:ext>
          </a:extLst>
        </xdr:cNvPr>
        <xdr:cNvSpPr txBox="1"/>
      </xdr:nvSpPr>
      <xdr:spPr>
        <a:xfrm>
          <a:off x="119005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51071</xdr:rowOff>
    </xdr:from>
    <xdr:ext cx="405111" cy="259045"/>
    <xdr:sp macro="" textlink="">
      <xdr:nvSpPr>
        <xdr:cNvPr id="564" name="n_4mainValue【学校施設】&#10;有形固定資産減価償却率">
          <a:extLst>
            <a:ext uri="{FF2B5EF4-FFF2-40B4-BE49-F238E27FC236}">
              <a16:creationId xmlns:a16="http://schemas.microsoft.com/office/drawing/2014/main" id="{C55F05C6-8B35-42BD-AD8F-437EF38DCC69}"/>
            </a:ext>
          </a:extLst>
        </xdr:cNvPr>
        <xdr:cNvSpPr txBox="1"/>
      </xdr:nvSpPr>
      <xdr:spPr>
        <a:xfrm>
          <a:off x="1110298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105763C1-A820-402C-8E79-341D6C8EFE6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D56EA247-DBC2-4B82-8144-8AE55F4F7D1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290E876B-75FB-4FC7-8B62-D23EFCD4354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694821A5-EA52-41BE-89B7-9060A66A3C6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2DB3BDD2-03CA-4FA0-AC0E-174D93EBAF4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92CB387E-503F-4759-93A2-7CC37F58426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18EFA24-E815-4EC6-8587-F3E2C90F501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83BF8F08-CE1B-4661-9A82-D09A05C7F89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A62317F7-9D47-4893-9826-4C26CA1D36A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B928ABD4-DD8E-47DE-9257-847E96F14AA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7B7EC488-A696-4D09-B964-48691E26AFD3}"/>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C7D23E5A-A2F4-4C96-B6F8-A2C11C0F0C08}"/>
            </a:ext>
          </a:extLst>
        </xdr:cNvPr>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4808C267-7E39-40A1-8A29-0E0D507CD7AD}"/>
            </a:ext>
          </a:extLst>
        </xdr:cNvPr>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BF98BC83-8FFC-4AAA-98EB-FCDF7099E3C8}"/>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36623AB7-E102-43E0-B1FD-6A79C2E62580}"/>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3C52840C-6DD2-48F5-A615-8534B95787B6}"/>
            </a:ext>
          </a:extLst>
        </xdr:cNvPr>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9AA897F7-EBF5-43E1-AF19-69436D6F9C6B}"/>
            </a:ext>
          </a:extLst>
        </xdr:cNvPr>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67FC3015-3BB1-4868-980B-A9BA69551C22}"/>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1853A6B2-BCA5-488D-8585-98B7B2C592E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98A24926-0A7F-4741-84C9-207C34C8B0D8}"/>
            </a:ext>
          </a:extLst>
        </xdr:cNvPr>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452D9BB6-D777-4EA5-8116-1FE1CBB4DEB0}"/>
            </a:ext>
          </a:extLst>
        </xdr:cNvPr>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19D34B99-ACDF-4530-B98F-B501CA21EBD7}"/>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98496326-681A-4CA7-B02E-3562C5A96BD6}"/>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CD9024EF-8D8C-4DA1-ABB9-EE45828EF521}"/>
            </a:ext>
          </a:extLst>
        </xdr:cNvPr>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5A4E968F-C9C8-4C65-946E-2F3AEA266218}"/>
            </a:ext>
          </a:extLst>
        </xdr:cNvPr>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EB80791D-2EE0-4E77-8CA1-050BEEAFBAC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7C087E00-C540-4E05-B5EA-F331FF1F5A8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D36AF48-D4CE-4E53-941C-49D09CAF2B7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855FF603-0022-4E60-8C40-3DCA75ADDBEE}"/>
            </a:ext>
          </a:extLst>
        </xdr:cNvPr>
        <xdr:cNvCxnSpPr/>
      </xdr:nvCxnSpPr>
      <xdr:spPr>
        <a:xfrm flipV="1">
          <a:off x="19509104" y="9406414"/>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C0880B85-90BB-4639-8C5B-AB66E1798894}"/>
            </a:ext>
          </a:extLst>
        </xdr:cNvPr>
        <xdr:cNvSpPr txBox="1"/>
      </xdr:nvSpPr>
      <xdr:spPr>
        <a:xfrm>
          <a:off x="19547840" y="1072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06F0F21B-8671-4701-B3E0-5EA80D4F37FD}"/>
            </a:ext>
          </a:extLst>
        </xdr:cNvPr>
        <xdr:cNvCxnSpPr/>
      </xdr:nvCxnSpPr>
      <xdr:spPr>
        <a:xfrm>
          <a:off x="19443700" y="10722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885BD6D6-F744-4E67-B5F7-83D803D93B14}"/>
            </a:ext>
          </a:extLst>
        </xdr:cNvPr>
        <xdr:cNvSpPr txBox="1"/>
      </xdr:nvSpPr>
      <xdr:spPr>
        <a:xfrm>
          <a:off x="19547840" y="91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64785A28-0057-4863-80BD-AFBD94DCBBE8}"/>
            </a:ext>
          </a:extLst>
        </xdr:cNvPr>
        <xdr:cNvCxnSpPr/>
      </xdr:nvCxnSpPr>
      <xdr:spPr>
        <a:xfrm>
          <a:off x="19443700" y="9406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598" name="【学校施設】&#10;一人当たり面積平均値テキスト">
          <a:extLst>
            <a:ext uri="{FF2B5EF4-FFF2-40B4-BE49-F238E27FC236}">
              <a16:creationId xmlns:a16="http://schemas.microsoft.com/office/drawing/2014/main" id="{BC6ECCB0-B5A2-4A33-9C1F-98A8B9A4B940}"/>
            </a:ext>
          </a:extLst>
        </xdr:cNvPr>
        <xdr:cNvSpPr txBox="1"/>
      </xdr:nvSpPr>
      <xdr:spPr>
        <a:xfrm>
          <a:off x="19547840" y="99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739E002F-ABC2-4E29-80EA-876B3FA3E8EF}"/>
            </a:ext>
          </a:extLst>
        </xdr:cNvPr>
        <xdr:cNvSpPr/>
      </xdr:nvSpPr>
      <xdr:spPr>
        <a:xfrm>
          <a:off x="19458940" y="1010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E9DACA54-2349-4A41-8939-BC218B015182}"/>
            </a:ext>
          </a:extLst>
        </xdr:cNvPr>
        <xdr:cNvSpPr/>
      </xdr:nvSpPr>
      <xdr:spPr>
        <a:xfrm>
          <a:off x="18735040" y="10113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94009AAD-B4CA-49BD-AFD8-9AFDCB8A4948}"/>
            </a:ext>
          </a:extLst>
        </xdr:cNvPr>
        <xdr:cNvSpPr/>
      </xdr:nvSpPr>
      <xdr:spPr>
        <a:xfrm>
          <a:off x="17937480" y="1012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404F6333-094D-4FE8-B07B-0D7982113682}"/>
            </a:ext>
          </a:extLst>
        </xdr:cNvPr>
        <xdr:cNvSpPr/>
      </xdr:nvSpPr>
      <xdr:spPr>
        <a:xfrm>
          <a:off x="171627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a:extLst>
            <a:ext uri="{FF2B5EF4-FFF2-40B4-BE49-F238E27FC236}">
              <a16:creationId xmlns:a16="http://schemas.microsoft.com/office/drawing/2014/main" id="{15BDF38F-B816-4C76-B809-A569CC36ADDF}"/>
            </a:ext>
          </a:extLst>
        </xdr:cNvPr>
        <xdr:cNvSpPr/>
      </xdr:nvSpPr>
      <xdr:spPr>
        <a:xfrm>
          <a:off x="16388080" y="10134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F35F4AC-7D04-445E-B45D-33D22928BEE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D9DF5C8-CA76-40DD-95B4-05949C0AF53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DF648B2-8A4F-43FB-90B7-B3AABC215AC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2691C5D-97A6-4E3C-AC48-E2988884985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245F21F-CFC6-42E4-8AB7-227AC9ABFBA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609" name="楕円 608">
          <a:extLst>
            <a:ext uri="{FF2B5EF4-FFF2-40B4-BE49-F238E27FC236}">
              <a16:creationId xmlns:a16="http://schemas.microsoft.com/office/drawing/2014/main" id="{C3C117AC-BF40-4269-B8FD-908F28442493}"/>
            </a:ext>
          </a:extLst>
        </xdr:cNvPr>
        <xdr:cNvSpPr/>
      </xdr:nvSpPr>
      <xdr:spPr>
        <a:xfrm>
          <a:off x="19458940" y="1031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64787</xdr:rowOff>
    </xdr:from>
    <xdr:ext cx="469744" cy="259045"/>
    <xdr:sp macro="" textlink="">
      <xdr:nvSpPr>
        <xdr:cNvPr id="610" name="【学校施設】&#10;一人当たり面積該当値テキスト">
          <a:extLst>
            <a:ext uri="{FF2B5EF4-FFF2-40B4-BE49-F238E27FC236}">
              <a16:creationId xmlns:a16="http://schemas.microsoft.com/office/drawing/2014/main" id="{B188B45B-9788-4D45-A2C9-9E25367F347E}"/>
            </a:ext>
          </a:extLst>
        </xdr:cNvPr>
        <xdr:cNvSpPr txBox="1"/>
      </xdr:nvSpPr>
      <xdr:spPr>
        <a:xfrm>
          <a:off x="19547840" y="102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119221</xdr:rowOff>
    </xdr:from>
    <xdr:to>
      <xdr:col>112</xdr:col>
      <xdr:colOff>38100</xdr:colOff>
      <xdr:row>62</xdr:row>
      <xdr:rowOff>49371</xdr:rowOff>
    </xdr:to>
    <xdr:sp macro="" textlink="">
      <xdr:nvSpPr>
        <xdr:cNvPr id="611" name="楕円 610">
          <a:extLst>
            <a:ext uri="{FF2B5EF4-FFF2-40B4-BE49-F238E27FC236}">
              <a16:creationId xmlns:a16="http://schemas.microsoft.com/office/drawing/2014/main" id="{9F4D28F3-F21E-43EE-A2AC-9253F29D0BDC}"/>
            </a:ext>
          </a:extLst>
        </xdr:cNvPr>
        <xdr:cNvSpPr/>
      </xdr:nvSpPr>
      <xdr:spPr>
        <a:xfrm>
          <a:off x="18735040" y="103452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137160</xdr:rowOff>
    </xdr:from>
    <xdr:to>
      <xdr:col>116</xdr:col>
      <xdr:colOff>63500</xdr:colOff>
      <xdr:row>61</xdr:row>
      <xdr:rowOff>170021</xdr:rowOff>
    </xdr:to>
    <xdr:cxnSp macro="">
      <xdr:nvCxnSpPr>
        <xdr:cNvPr id="612" name="直線コネクタ 611">
          <a:extLst>
            <a:ext uri="{FF2B5EF4-FFF2-40B4-BE49-F238E27FC236}">
              <a16:creationId xmlns:a16="http://schemas.microsoft.com/office/drawing/2014/main" id="{C68A4089-0E41-4AAB-8136-43DEF7E87D3E}"/>
            </a:ext>
          </a:extLst>
        </xdr:cNvPr>
        <xdr:cNvCxnSpPr/>
      </xdr:nvCxnSpPr>
      <xdr:spPr>
        <a:xfrm flipV="1">
          <a:off x="18778220" y="10363200"/>
          <a:ext cx="73152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119221</xdr:rowOff>
    </xdr:from>
    <xdr:to>
      <xdr:col>107</xdr:col>
      <xdr:colOff>101600</xdr:colOff>
      <xdr:row>62</xdr:row>
      <xdr:rowOff>49371</xdr:rowOff>
    </xdr:to>
    <xdr:sp macro="" textlink="">
      <xdr:nvSpPr>
        <xdr:cNvPr id="613" name="楕円 612">
          <a:extLst>
            <a:ext uri="{FF2B5EF4-FFF2-40B4-BE49-F238E27FC236}">
              <a16:creationId xmlns:a16="http://schemas.microsoft.com/office/drawing/2014/main" id="{59935940-6CC4-414A-B565-CE50C2331477}"/>
            </a:ext>
          </a:extLst>
        </xdr:cNvPr>
        <xdr:cNvSpPr/>
      </xdr:nvSpPr>
      <xdr:spPr>
        <a:xfrm>
          <a:off x="17937480" y="10345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170021</xdr:rowOff>
    </xdr:from>
    <xdr:to>
      <xdr:col>111</xdr:col>
      <xdr:colOff>177800</xdr:colOff>
      <xdr:row>61</xdr:row>
      <xdr:rowOff>170021</xdr:rowOff>
    </xdr:to>
    <xdr:cxnSp macro="">
      <xdr:nvCxnSpPr>
        <xdr:cNvPr id="614" name="直線コネクタ 613">
          <a:extLst>
            <a:ext uri="{FF2B5EF4-FFF2-40B4-BE49-F238E27FC236}">
              <a16:creationId xmlns:a16="http://schemas.microsoft.com/office/drawing/2014/main" id="{4B118FA7-EA53-4EFC-B062-23D8A857A4E5}"/>
            </a:ext>
          </a:extLst>
        </xdr:cNvPr>
        <xdr:cNvCxnSpPr/>
      </xdr:nvCxnSpPr>
      <xdr:spPr>
        <a:xfrm>
          <a:off x="17988280" y="1039606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119221</xdr:rowOff>
    </xdr:from>
    <xdr:to>
      <xdr:col>102</xdr:col>
      <xdr:colOff>165100</xdr:colOff>
      <xdr:row>62</xdr:row>
      <xdr:rowOff>49371</xdr:rowOff>
    </xdr:to>
    <xdr:sp macro="" textlink="">
      <xdr:nvSpPr>
        <xdr:cNvPr id="615" name="楕円 614">
          <a:extLst>
            <a:ext uri="{FF2B5EF4-FFF2-40B4-BE49-F238E27FC236}">
              <a16:creationId xmlns:a16="http://schemas.microsoft.com/office/drawing/2014/main" id="{7F8C3369-8214-4231-B9E9-540C36369802}"/>
            </a:ext>
          </a:extLst>
        </xdr:cNvPr>
        <xdr:cNvSpPr/>
      </xdr:nvSpPr>
      <xdr:spPr>
        <a:xfrm>
          <a:off x="17162780" y="10345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170021</xdr:rowOff>
    </xdr:from>
    <xdr:to>
      <xdr:col>107</xdr:col>
      <xdr:colOff>50800</xdr:colOff>
      <xdr:row>61</xdr:row>
      <xdr:rowOff>170021</xdr:rowOff>
    </xdr:to>
    <xdr:cxnSp macro="">
      <xdr:nvCxnSpPr>
        <xdr:cNvPr id="616" name="直線コネクタ 615">
          <a:extLst>
            <a:ext uri="{FF2B5EF4-FFF2-40B4-BE49-F238E27FC236}">
              <a16:creationId xmlns:a16="http://schemas.microsoft.com/office/drawing/2014/main" id="{8F4A8E3D-A620-417B-B5F2-C52CC174856F}"/>
            </a:ext>
          </a:extLst>
        </xdr:cNvPr>
        <xdr:cNvCxnSpPr/>
      </xdr:nvCxnSpPr>
      <xdr:spPr>
        <a:xfrm>
          <a:off x="17213580" y="1039606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117793</xdr:rowOff>
    </xdr:from>
    <xdr:to>
      <xdr:col>98</xdr:col>
      <xdr:colOff>38100</xdr:colOff>
      <xdr:row>62</xdr:row>
      <xdr:rowOff>47943</xdr:rowOff>
    </xdr:to>
    <xdr:sp macro="" textlink="">
      <xdr:nvSpPr>
        <xdr:cNvPr id="617" name="楕円 616">
          <a:extLst>
            <a:ext uri="{FF2B5EF4-FFF2-40B4-BE49-F238E27FC236}">
              <a16:creationId xmlns:a16="http://schemas.microsoft.com/office/drawing/2014/main" id="{9F0A234A-4F97-49F0-8970-38C21760000A}"/>
            </a:ext>
          </a:extLst>
        </xdr:cNvPr>
        <xdr:cNvSpPr/>
      </xdr:nvSpPr>
      <xdr:spPr>
        <a:xfrm>
          <a:off x="16388080" y="10343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168593</xdr:rowOff>
    </xdr:from>
    <xdr:to>
      <xdr:col>102</xdr:col>
      <xdr:colOff>114300</xdr:colOff>
      <xdr:row>61</xdr:row>
      <xdr:rowOff>170021</xdr:rowOff>
    </xdr:to>
    <xdr:cxnSp macro="">
      <xdr:nvCxnSpPr>
        <xdr:cNvPr id="618" name="直線コネクタ 617">
          <a:extLst>
            <a:ext uri="{FF2B5EF4-FFF2-40B4-BE49-F238E27FC236}">
              <a16:creationId xmlns:a16="http://schemas.microsoft.com/office/drawing/2014/main" id="{AE86101C-60C6-4485-B47A-F57F0F8D23C1}"/>
            </a:ext>
          </a:extLst>
        </xdr:cNvPr>
        <xdr:cNvCxnSpPr/>
      </xdr:nvCxnSpPr>
      <xdr:spPr>
        <a:xfrm>
          <a:off x="16431260" y="10394633"/>
          <a:ext cx="78232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619" name="n_1aveValue【学校施設】&#10;一人当たり面積">
          <a:extLst>
            <a:ext uri="{FF2B5EF4-FFF2-40B4-BE49-F238E27FC236}">
              <a16:creationId xmlns:a16="http://schemas.microsoft.com/office/drawing/2014/main" id="{EB0B2B03-94EA-4200-9357-0AAB2ED19DD0}"/>
            </a:ext>
          </a:extLst>
        </xdr:cNvPr>
        <xdr:cNvSpPr txBox="1"/>
      </xdr:nvSpPr>
      <xdr:spPr>
        <a:xfrm>
          <a:off x="18561127" y="98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620" name="n_2aveValue【学校施設】&#10;一人当たり面積">
          <a:extLst>
            <a:ext uri="{FF2B5EF4-FFF2-40B4-BE49-F238E27FC236}">
              <a16:creationId xmlns:a16="http://schemas.microsoft.com/office/drawing/2014/main" id="{7431B926-0669-4187-8860-9307DBEB6547}"/>
            </a:ext>
          </a:extLst>
        </xdr:cNvPr>
        <xdr:cNvSpPr txBox="1"/>
      </xdr:nvSpPr>
      <xdr:spPr>
        <a:xfrm>
          <a:off x="17776267" y="990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1" name="n_3aveValue【学校施設】&#10;一人当たり面積">
          <a:extLst>
            <a:ext uri="{FF2B5EF4-FFF2-40B4-BE49-F238E27FC236}">
              <a16:creationId xmlns:a16="http://schemas.microsoft.com/office/drawing/2014/main" id="{B8C429B3-3E35-4D26-8D0E-744C023F3FA4}"/>
            </a:ext>
          </a:extLst>
        </xdr:cNvPr>
        <xdr:cNvSpPr txBox="1"/>
      </xdr:nvSpPr>
      <xdr:spPr>
        <a:xfrm>
          <a:off x="170015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622" name="n_4aveValue【学校施設】&#10;一人当たり面積">
          <a:extLst>
            <a:ext uri="{FF2B5EF4-FFF2-40B4-BE49-F238E27FC236}">
              <a16:creationId xmlns:a16="http://schemas.microsoft.com/office/drawing/2014/main" id="{FEDCE512-CC89-46D7-A422-E1BE38662E86}"/>
            </a:ext>
          </a:extLst>
        </xdr:cNvPr>
        <xdr:cNvSpPr txBox="1"/>
      </xdr:nvSpPr>
      <xdr:spPr>
        <a:xfrm>
          <a:off x="16226867" y="991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40498</xdr:rowOff>
    </xdr:from>
    <xdr:ext cx="469744" cy="259045"/>
    <xdr:sp macro="" textlink="">
      <xdr:nvSpPr>
        <xdr:cNvPr id="623" name="n_1mainValue【学校施設】&#10;一人当たり面積">
          <a:extLst>
            <a:ext uri="{FF2B5EF4-FFF2-40B4-BE49-F238E27FC236}">
              <a16:creationId xmlns:a16="http://schemas.microsoft.com/office/drawing/2014/main" id="{998A2157-7479-40AF-918A-0793B2F224CF}"/>
            </a:ext>
          </a:extLst>
        </xdr:cNvPr>
        <xdr:cNvSpPr txBox="1"/>
      </xdr:nvSpPr>
      <xdr:spPr>
        <a:xfrm>
          <a:off x="18561127" y="1043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40498</xdr:rowOff>
    </xdr:from>
    <xdr:ext cx="469744" cy="259045"/>
    <xdr:sp macro="" textlink="">
      <xdr:nvSpPr>
        <xdr:cNvPr id="624" name="n_2mainValue【学校施設】&#10;一人当たり面積">
          <a:extLst>
            <a:ext uri="{FF2B5EF4-FFF2-40B4-BE49-F238E27FC236}">
              <a16:creationId xmlns:a16="http://schemas.microsoft.com/office/drawing/2014/main" id="{7CC2F0F1-1B84-4F8E-8A46-DF68FA7382FB}"/>
            </a:ext>
          </a:extLst>
        </xdr:cNvPr>
        <xdr:cNvSpPr txBox="1"/>
      </xdr:nvSpPr>
      <xdr:spPr>
        <a:xfrm>
          <a:off x="17776267" y="1043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40498</xdr:rowOff>
    </xdr:from>
    <xdr:ext cx="469744" cy="259045"/>
    <xdr:sp macro="" textlink="">
      <xdr:nvSpPr>
        <xdr:cNvPr id="625" name="n_3mainValue【学校施設】&#10;一人当たり面積">
          <a:extLst>
            <a:ext uri="{FF2B5EF4-FFF2-40B4-BE49-F238E27FC236}">
              <a16:creationId xmlns:a16="http://schemas.microsoft.com/office/drawing/2014/main" id="{23F1B4B6-F8B9-4BBF-99D4-A70E7DD52B1D}"/>
            </a:ext>
          </a:extLst>
        </xdr:cNvPr>
        <xdr:cNvSpPr txBox="1"/>
      </xdr:nvSpPr>
      <xdr:spPr>
        <a:xfrm>
          <a:off x="17001567" y="1043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39070</xdr:rowOff>
    </xdr:from>
    <xdr:ext cx="469744" cy="259045"/>
    <xdr:sp macro="" textlink="">
      <xdr:nvSpPr>
        <xdr:cNvPr id="626" name="n_4mainValue【学校施設】&#10;一人当たり面積">
          <a:extLst>
            <a:ext uri="{FF2B5EF4-FFF2-40B4-BE49-F238E27FC236}">
              <a16:creationId xmlns:a16="http://schemas.microsoft.com/office/drawing/2014/main" id="{B70EF0D2-51CC-4C26-BABA-F549D4DCD1DB}"/>
            </a:ext>
          </a:extLst>
        </xdr:cNvPr>
        <xdr:cNvSpPr txBox="1"/>
      </xdr:nvSpPr>
      <xdr:spPr>
        <a:xfrm>
          <a:off x="16226867" y="1043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249AB416-0206-424A-A827-5885B6B6DFB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84B9505F-ED65-47ED-AF16-CBA2ACEC94B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185D3A30-8E39-49F2-AEE0-084E3C2D2DF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BF1241DE-A064-4E46-977C-0E775C68C77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2A0F6E66-4EC0-43F3-BC91-5624EDA1146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B9906D3B-376C-4766-9A9D-38C757B4A10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D7B5B280-B91B-4D2B-82AD-76F142F7D6D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D05B3D30-7B0B-4125-BC75-950FEE063E7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8133CE6A-F5CC-4109-ADE5-34752FF71CB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A6D2F7A5-E1E4-4245-9F0A-1BD8BB651C1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DC3933B8-CBCA-4A0F-BDE5-61C8B34B094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801EFBB6-3DE4-44C8-95C1-C57C4371E788}"/>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94B91815-50C4-4171-A110-781833D0042B}"/>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777F5472-8D28-4110-9F21-1DEFF8EADCC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79F5BE2E-AB21-4195-A35A-43B4E20DBA81}"/>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4B938CF6-FFBC-44DC-8F7F-F3B7267A899D}"/>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5B567527-3FE8-4A8F-9D1D-24B4328BE445}"/>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5B8557E7-6322-4E4D-82B6-0CEE43D927B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DF4EEFA7-F8EA-4E68-A5EE-C8186023D573}"/>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7B518698-87C8-4F44-B0BA-21335715FAEF}"/>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1E40BE19-6914-469B-A30F-C944D952F42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DD5F59BF-E1EE-4DE7-A782-A032A01A3289}"/>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4601B6F7-6331-42FE-AA29-62DDE2E9D27F}"/>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9DCC95CF-907F-4FF7-8006-72FE06DC1B3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BEBC0E3B-9296-4129-94EA-90B7343A0A0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58BEDEC2-9F73-49EC-9A9B-57C9ACC6734C}"/>
            </a:ext>
          </a:extLst>
        </xdr:cNvPr>
        <xdr:cNvCxnSpPr/>
      </xdr:nvCxnSpPr>
      <xdr:spPr>
        <a:xfrm flipV="1">
          <a:off x="14375764" y="13167904"/>
          <a:ext cx="0" cy="141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FF3F49E2-2792-4992-AB73-5CD1CE25B978}"/>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453B1DC8-7966-493D-B1F9-B1AFD2A1557F}"/>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FA5E6556-DC3B-414F-BC0F-54067463B1C7}"/>
            </a:ext>
          </a:extLst>
        </xdr:cNvPr>
        <xdr:cNvSpPr txBox="1"/>
      </xdr:nvSpPr>
      <xdr:spPr>
        <a:xfrm>
          <a:off x="14414500" y="1294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3D8E3823-8E20-4727-B740-533688F02CA1}"/>
            </a:ext>
          </a:extLst>
        </xdr:cNvPr>
        <xdr:cNvCxnSpPr/>
      </xdr:nvCxnSpPr>
      <xdr:spPr>
        <a:xfrm>
          <a:off x="14287500" y="131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657" name="【児童館】&#10;有形固定資産減価償却率平均値テキスト">
          <a:extLst>
            <a:ext uri="{FF2B5EF4-FFF2-40B4-BE49-F238E27FC236}">
              <a16:creationId xmlns:a16="http://schemas.microsoft.com/office/drawing/2014/main" id="{5E170E52-3835-447F-96EA-1ABF34027D3B}"/>
            </a:ext>
          </a:extLst>
        </xdr:cNvPr>
        <xdr:cNvSpPr txBox="1"/>
      </xdr:nvSpPr>
      <xdr:spPr>
        <a:xfrm>
          <a:off x="14414500" y="13747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76CF9352-6EBD-4007-953F-247B5D2D0710}"/>
            </a:ext>
          </a:extLst>
        </xdr:cNvPr>
        <xdr:cNvSpPr/>
      </xdr:nvSpPr>
      <xdr:spPr>
        <a:xfrm>
          <a:off x="14325600" y="138921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BCD8F92F-BF46-46CC-ABC5-E9F1A83315AD}"/>
            </a:ext>
          </a:extLst>
        </xdr:cNvPr>
        <xdr:cNvSpPr/>
      </xdr:nvSpPr>
      <xdr:spPr>
        <a:xfrm>
          <a:off x="1357884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0" name="フローチャート: 判断 659">
          <a:extLst>
            <a:ext uri="{FF2B5EF4-FFF2-40B4-BE49-F238E27FC236}">
              <a16:creationId xmlns:a16="http://schemas.microsoft.com/office/drawing/2014/main" id="{8FDE2E76-8032-4A15-8FAA-F991FECC5BD1}"/>
            </a:ext>
          </a:extLst>
        </xdr:cNvPr>
        <xdr:cNvSpPr/>
      </xdr:nvSpPr>
      <xdr:spPr>
        <a:xfrm>
          <a:off x="1280414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61" name="フローチャート: 判断 660">
          <a:extLst>
            <a:ext uri="{FF2B5EF4-FFF2-40B4-BE49-F238E27FC236}">
              <a16:creationId xmlns:a16="http://schemas.microsoft.com/office/drawing/2014/main" id="{A28D101A-897E-4416-95AE-A330ED3F5BCC}"/>
            </a:ext>
          </a:extLst>
        </xdr:cNvPr>
        <xdr:cNvSpPr/>
      </xdr:nvSpPr>
      <xdr:spPr>
        <a:xfrm>
          <a:off x="1202944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62" name="フローチャート: 判断 661">
          <a:extLst>
            <a:ext uri="{FF2B5EF4-FFF2-40B4-BE49-F238E27FC236}">
              <a16:creationId xmlns:a16="http://schemas.microsoft.com/office/drawing/2014/main" id="{85A7E5BC-123E-475F-9FDE-A7D5E86D5BD7}"/>
            </a:ext>
          </a:extLst>
        </xdr:cNvPr>
        <xdr:cNvSpPr/>
      </xdr:nvSpPr>
      <xdr:spPr>
        <a:xfrm>
          <a:off x="1123188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3810FFF-5C26-4919-B3B5-9E16994AEC5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917929C-C35D-4810-9B0D-BE8FA99E136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1FDCB06B-6154-4A27-B786-380D257CF61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DA5AF9C1-2A24-413F-894E-8B756E72C71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DF611C64-4068-4CE6-8244-594A731B687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139156</xdr:rowOff>
    </xdr:from>
    <xdr:to>
      <xdr:col>85</xdr:col>
      <xdr:colOff>177800</xdr:colOff>
      <xdr:row>85</xdr:row>
      <xdr:rowOff>69306</xdr:rowOff>
    </xdr:to>
    <xdr:sp macro="" textlink="">
      <xdr:nvSpPr>
        <xdr:cNvPr id="668" name="楕円 667">
          <a:extLst>
            <a:ext uri="{FF2B5EF4-FFF2-40B4-BE49-F238E27FC236}">
              <a16:creationId xmlns:a16="http://schemas.microsoft.com/office/drawing/2014/main" id="{EDB4B1F9-8F3E-4697-A351-E8BBBE085D12}"/>
            </a:ext>
          </a:extLst>
        </xdr:cNvPr>
        <xdr:cNvSpPr/>
      </xdr:nvSpPr>
      <xdr:spPr>
        <a:xfrm>
          <a:off x="14325600" y="142209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117583</xdr:rowOff>
    </xdr:from>
    <xdr:ext cx="405111" cy="259045"/>
    <xdr:sp macro="" textlink="">
      <xdr:nvSpPr>
        <xdr:cNvPr id="669" name="【児童館】&#10;有形固定資産減価償却率該当値テキスト">
          <a:extLst>
            <a:ext uri="{FF2B5EF4-FFF2-40B4-BE49-F238E27FC236}">
              <a16:creationId xmlns:a16="http://schemas.microsoft.com/office/drawing/2014/main" id="{5B4CCD83-66AC-4420-8EE2-BBE5C961A324}"/>
            </a:ext>
          </a:extLst>
        </xdr:cNvPr>
        <xdr:cNvSpPr txBox="1"/>
      </xdr:nvSpPr>
      <xdr:spPr>
        <a:xfrm>
          <a:off x="14414500"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106499</xdr:rowOff>
    </xdr:from>
    <xdr:to>
      <xdr:col>81</xdr:col>
      <xdr:colOff>101600</xdr:colOff>
      <xdr:row>85</xdr:row>
      <xdr:rowOff>36649</xdr:rowOff>
    </xdr:to>
    <xdr:sp macro="" textlink="">
      <xdr:nvSpPr>
        <xdr:cNvPr id="670" name="楕円 669">
          <a:extLst>
            <a:ext uri="{FF2B5EF4-FFF2-40B4-BE49-F238E27FC236}">
              <a16:creationId xmlns:a16="http://schemas.microsoft.com/office/drawing/2014/main" id="{D218D866-7364-4715-BB0D-72CB2E916365}"/>
            </a:ext>
          </a:extLst>
        </xdr:cNvPr>
        <xdr:cNvSpPr/>
      </xdr:nvSpPr>
      <xdr:spPr>
        <a:xfrm>
          <a:off x="13578840" y="14188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157299</xdr:rowOff>
    </xdr:from>
    <xdr:to>
      <xdr:col>85</xdr:col>
      <xdr:colOff>127000</xdr:colOff>
      <xdr:row>85</xdr:row>
      <xdr:rowOff>18506</xdr:rowOff>
    </xdr:to>
    <xdr:cxnSp macro="">
      <xdr:nvCxnSpPr>
        <xdr:cNvPr id="671" name="直線コネクタ 670">
          <a:extLst>
            <a:ext uri="{FF2B5EF4-FFF2-40B4-BE49-F238E27FC236}">
              <a16:creationId xmlns:a16="http://schemas.microsoft.com/office/drawing/2014/main" id="{E1AE214F-2EA8-4C7B-B633-D539D3EFDA8A}"/>
            </a:ext>
          </a:extLst>
        </xdr:cNvPr>
        <xdr:cNvCxnSpPr/>
      </xdr:nvCxnSpPr>
      <xdr:spPr>
        <a:xfrm>
          <a:off x="13629640" y="14239059"/>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73842</xdr:rowOff>
    </xdr:from>
    <xdr:to>
      <xdr:col>76</xdr:col>
      <xdr:colOff>165100</xdr:colOff>
      <xdr:row>85</xdr:row>
      <xdr:rowOff>3992</xdr:rowOff>
    </xdr:to>
    <xdr:sp macro="" textlink="">
      <xdr:nvSpPr>
        <xdr:cNvPr id="672" name="楕円 671">
          <a:extLst>
            <a:ext uri="{FF2B5EF4-FFF2-40B4-BE49-F238E27FC236}">
              <a16:creationId xmlns:a16="http://schemas.microsoft.com/office/drawing/2014/main" id="{AE49BE57-5857-4FB1-9CA9-3DA43F588DEB}"/>
            </a:ext>
          </a:extLst>
        </xdr:cNvPr>
        <xdr:cNvSpPr/>
      </xdr:nvSpPr>
      <xdr:spPr>
        <a:xfrm>
          <a:off x="12804140" y="141556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124642</xdr:rowOff>
    </xdr:from>
    <xdr:to>
      <xdr:col>81</xdr:col>
      <xdr:colOff>50800</xdr:colOff>
      <xdr:row>84</xdr:row>
      <xdr:rowOff>157299</xdr:rowOff>
    </xdr:to>
    <xdr:cxnSp macro="">
      <xdr:nvCxnSpPr>
        <xdr:cNvPr id="673" name="直線コネクタ 672">
          <a:extLst>
            <a:ext uri="{FF2B5EF4-FFF2-40B4-BE49-F238E27FC236}">
              <a16:creationId xmlns:a16="http://schemas.microsoft.com/office/drawing/2014/main" id="{3037569B-0954-4215-B4CB-F14C2EC47471}"/>
            </a:ext>
          </a:extLst>
        </xdr:cNvPr>
        <xdr:cNvCxnSpPr/>
      </xdr:nvCxnSpPr>
      <xdr:spPr>
        <a:xfrm>
          <a:off x="12854940" y="14206402"/>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41184</xdr:rowOff>
    </xdr:from>
    <xdr:to>
      <xdr:col>72</xdr:col>
      <xdr:colOff>38100</xdr:colOff>
      <xdr:row>84</xdr:row>
      <xdr:rowOff>142784</xdr:rowOff>
    </xdr:to>
    <xdr:sp macro="" textlink="">
      <xdr:nvSpPr>
        <xdr:cNvPr id="674" name="楕円 673">
          <a:extLst>
            <a:ext uri="{FF2B5EF4-FFF2-40B4-BE49-F238E27FC236}">
              <a16:creationId xmlns:a16="http://schemas.microsoft.com/office/drawing/2014/main" id="{5C00898C-8131-4352-8323-C8D920A05C72}"/>
            </a:ext>
          </a:extLst>
        </xdr:cNvPr>
        <xdr:cNvSpPr/>
      </xdr:nvSpPr>
      <xdr:spPr>
        <a:xfrm>
          <a:off x="12029440" y="141229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91984</xdr:rowOff>
    </xdr:from>
    <xdr:to>
      <xdr:col>76</xdr:col>
      <xdr:colOff>114300</xdr:colOff>
      <xdr:row>84</xdr:row>
      <xdr:rowOff>124642</xdr:rowOff>
    </xdr:to>
    <xdr:cxnSp macro="">
      <xdr:nvCxnSpPr>
        <xdr:cNvPr id="675" name="直線コネクタ 674">
          <a:extLst>
            <a:ext uri="{FF2B5EF4-FFF2-40B4-BE49-F238E27FC236}">
              <a16:creationId xmlns:a16="http://schemas.microsoft.com/office/drawing/2014/main" id="{99F8330E-9BC6-449C-A8FA-7C035058894D}"/>
            </a:ext>
          </a:extLst>
        </xdr:cNvPr>
        <xdr:cNvCxnSpPr/>
      </xdr:nvCxnSpPr>
      <xdr:spPr>
        <a:xfrm>
          <a:off x="12072620" y="14173744"/>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8527</xdr:rowOff>
    </xdr:from>
    <xdr:to>
      <xdr:col>67</xdr:col>
      <xdr:colOff>101600</xdr:colOff>
      <xdr:row>84</xdr:row>
      <xdr:rowOff>110127</xdr:rowOff>
    </xdr:to>
    <xdr:sp macro="" textlink="">
      <xdr:nvSpPr>
        <xdr:cNvPr id="676" name="楕円 675">
          <a:extLst>
            <a:ext uri="{FF2B5EF4-FFF2-40B4-BE49-F238E27FC236}">
              <a16:creationId xmlns:a16="http://schemas.microsoft.com/office/drawing/2014/main" id="{6BD52FDD-882B-4D0E-8FE2-D5BC303872AA}"/>
            </a:ext>
          </a:extLst>
        </xdr:cNvPr>
        <xdr:cNvSpPr/>
      </xdr:nvSpPr>
      <xdr:spPr>
        <a:xfrm>
          <a:off x="1123188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59327</xdr:rowOff>
    </xdr:from>
    <xdr:to>
      <xdr:col>71</xdr:col>
      <xdr:colOff>177800</xdr:colOff>
      <xdr:row>84</xdr:row>
      <xdr:rowOff>91984</xdr:rowOff>
    </xdr:to>
    <xdr:cxnSp macro="">
      <xdr:nvCxnSpPr>
        <xdr:cNvPr id="677" name="直線コネクタ 676">
          <a:extLst>
            <a:ext uri="{FF2B5EF4-FFF2-40B4-BE49-F238E27FC236}">
              <a16:creationId xmlns:a16="http://schemas.microsoft.com/office/drawing/2014/main" id="{66343106-BB3A-41CE-8B33-E6AC973302B6}"/>
            </a:ext>
          </a:extLst>
        </xdr:cNvPr>
        <xdr:cNvCxnSpPr/>
      </xdr:nvCxnSpPr>
      <xdr:spPr>
        <a:xfrm>
          <a:off x="11282680" y="1414108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78" name="n_1aveValue【児童館】&#10;有形固定資産減価償却率">
          <a:extLst>
            <a:ext uri="{FF2B5EF4-FFF2-40B4-BE49-F238E27FC236}">
              <a16:creationId xmlns:a16="http://schemas.microsoft.com/office/drawing/2014/main" id="{5618FCF5-63E0-462B-918F-D39E85CF214B}"/>
            </a:ext>
          </a:extLst>
        </xdr:cNvPr>
        <xdr:cNvSpPr txBox="1"/>
      </xdr:nvSpPr>
      <xdr:spPr>
        <a:xfrm>
          <a:off x="1343724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79" name="n_2aveValue【児童館】&#10;有形固定資産減価償却率">
          <a:extLst>
            <a:ext uri="{FF2B5EF4-FFF2-40B4-BE49-F238E27FC236}">
              <a16:creationId xmlns:a16="http://schemas.microsoft.com/office/drawing/2014/main" id="{CD052007-034B-4190-AD24-566E0649C941}"/>
            </a:ext>
          </a:extLst>
        </xdr:cNvPr>
        <xdr:cNvSpPr txBox="1"/>
      </xdr:nvSpPr>
      <xdr:spPr>
        <a:xfrm>
          <a:off x="1267524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80" name="n_3aveValue【児童館】&#10;有形固定資産減価償却率">
          <a:extLst>
            <a:ext uri="{FF2B5EF4-FFF2-40B4-BE49-F238E27FC236}">
              <a16:creationId xmlns:a16="http://schemas.microsoft.com/office/drawing/2014/main" id="{30051F3B-C1FD-454D-AC8B-DA96D8B9CA7A}"/>
            </a:ext>
          </a:extLst>
        </xdr:cNvPr>
        <xdr:cNvSpPr txBox="1"/>
      </xdr:nvSpPr>
      <xdr:spPr>
        <a:xfrm>
          <a:off x="1190054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81" name="n_4aveValue【児童館】&#10;有形固定資産減価償却率">
          <a:extLst>
            <a:ext uri="{FF2B5EF4-FFF2-40B4-BE49-F238E27FC236}">
              <a16:creationId xmlns:a16="http://schemas.microsoft.com/office/drawing/2014/main" id="{6892D722-8757-45CB-A13F-0F4A921A43B1}"/>
            </a:ext>
          </a:extLst>
        </xdr:cNvPr>
        <xdr:cNvSpPr txBox="1"/>
      </xdr:nvSpPr>
      <xdr:spPr>
        <a:xfrm>
          <a:off x="1110298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27776</xdr:rowOff>
    </xdr:from>
    <xdr:ext cx="405111" cy="259045"/>
    <xdr:sp macro="" textlink="">
      <xdr:nvSpPr>
        <xdr:cNvPr id="682" name="n_1mainValue【児童館】&#10;有形固定資産減価償却率">
          <a:extLst>
            <a:ext uri="{FF2B5EF4-FFF2-40B4-BE49-F238E27FC236}">
              <a16:creationId xmlns:a16="http://schemas.microsoft.com/office/drawing/2014/main" id="{C4EEB139-DC4D-4A7B-ABD1-DC91FBF9E112}"/>
            </a:ext>
          </a:extLst>
        </xdr:cNvPr>
        <xdr:cNvSpPr txBox="1"/>
      </xdr:nvSpPr>
      <xdr:spPr>
        <a:xfrm>
          <a:off x="13437244" y="14277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166569</xdr:rowOff>
    </xdr:from>
    <xdr:ext cx="405111" cy="259045"/>
    <xdr:sp macro="" textlink="">
      <xdr:nvSpPr>
        <xdr:cNvPr id="683" name="n_2mainValue【児童館】&#10;有形固定資産減価償却率">
          <a:extLst>
            <a:ext uri="{FF2B5EF4-FFF2-40B4-BE49-F238E27FC236}">
              <a16:creationId xmlns:a16="http://schemas.microsoft.com/office/drawing/2014/main" id="{68BDFE90-D589-469D-A519-5693C727DA8A}"/>
            </a:ext>
          </a:extLst>
        </xdr:cNvPr>
        <xdr:cNvSpPr txBox="1"/>
      </xdr:nvSpPr>
      <xdr:spPr>
        <a:xfrm>
          <a:off x="12675244" y="1424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133911</xdr:rowOff>
    </xdr:from>
    <xdr:ext cx="405111" cy="259045"/>
    <xdr:sp macro="" textlink="">
      <xdr:nvSpPr>
        <xdr:cNvPr id="684" name="n_3mainValue【児童館】&#10;有形固定資産減価償却率">
          <a:extLst>
            <a:ext uri="{FF2B5EF4-FFF2-40B4-BE49-F238E27FC236}">
              <a16:creationId xmlns:a16="http://schemas.microsoft.com/office/drawing/2014/main" id="{3A709635-56A9-45DB-B835-0DACCE53B39D}"/>
            </a:ext>
          </a:extLst>
        </xdr:cNvPr>
        <xdr:cNvSpPr txBox="1"/>
      </xdr:nvSpPr>
      <xdr:spPr>
        <a:xfrm>
          <a:off x="119005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101254</xdr:rowOff>
    </xdr:from>
    <xdr:ext cx="405111" cy="259045"/>
    <xdr:sp macro="" textlink="">
      <xdr:nvSpPr>
        <xdr:cNvPr id="685" name="n_4mainValue【児童館】&#10;有形固定資産減価償却率">
          <a:extLst>
            <a:ext uri="{FF2B5EF4-FFF2-40B4-BE49-F238E27FC236}">
              <a16:creationId xmlns:a16="http://schemas.microsoft.com/office/drawing/2014/main" id="{C7D46A68-E550-4792-A6C2-6EA7C0AFF98C}"/>
            </a:ext>
          </a:extLst>
        </xdr:cNvPr>
        <xdr:cNvSpPr txBox="1"/>
      </xdr:nvSpPr>
      <xdr:spPr>
        <a:xfrm>
          <a:off x="1110298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6CDA4E03-1F21-4271-B0D2-7E64EEDD5D0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F6099839-BC62-4EBA-B5A2-3310BBB4930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9743275A-0B4C-4A91-AAB8-4C5A9EFB922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1F010699-5C33-4751-90D8-AAF3ED43690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3EACCDDE-B9F6-49A8-8D49-7D9B8E3626D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ABAFAF74-2A08-4D81-9699-306A16DBBB6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2EA067A2-5662-4C37-B3F3-CEFE6A4BE3C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F1450E36-B50D-4570-86AE-E241297D8F9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371616D5-503A-4F4F-91E0-AB7CEBED183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F215BEB1-CB34-4956-BAE8-9E63AC80CC7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873BB937-F2FD-45DF-8C6F-5466697686C9}"/>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8FA5091F-9DF3-4C11-80D4-142788508994}"/>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F1191CD7-E356-4C5F-B2A0-D5E046C741C9}"/>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E899F855-D4E6-4421-B919-C301B35959CE}"/>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1814283E-7C44-4FEF-A3E6-EAB7CBEFCB72}"/>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B64C1E7C-0548-4477-9F2B-641CCB005AF7}"/>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E6096C70-32C2-4C62-8CD1-C727021F9C78}"/>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428E0A6D-1338-4C16-94CE-4EF577DAD174}"/>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44594431-57C0-4972-8B24-EB741D6602A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17094470-D6BF-48FB-89BF-9328FA8F123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9299B22-0F7D-47B7-A09C-D730C115918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99358CD7-B4C5-45CC-8D5B-C3EA9F40952E}"/>
            </a:ext>
          </a:extLst>
        </xdr:cNvPr>
        <xdr:cNvCxnSpPr/>
      </xdr:nvCxnSpPr>
      <xdr:spPr>
        <a:xfrm flipV="1">
          <a:off x="19509104" y="1315974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48F7D7A4-804B-44C0-BEC9-0DA9B2676E79}"/>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70C91DB4-F37B-46CF-91AB-54028E79BF5B}"/>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1E69DF0D-2631-4CA4-86E4-84DCEB932572}"/>
            </a:ext>
          </a:extLst>
        </xdr:cNvPr>
        <xdr:cNvSpPr txBox="1"/>
      </xdr:nvSpPr>
      <xdr:spPr>
        <a:xfrm>
          <a:off x="19547840"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AA03B948-887F-4F2F-B36F-4CF7FD9A6842}"/>
            </a:ext>
          </a:extLst>
        </xdr:cNvPr>
        <xdr:cNvCxnSpPr/>
      </xdr:nvCxnSpPr>
      <xdr:spPr>
        <a:xfrm>
          <a:off x="1944370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12" name="【児童館】&#10;一人当たり面積平均値テキスト">
          <a:extLst>
            <a:ext uri="{FF2B5EF4-FFF2-40B4-BE49-F238E27FC236}">
              <a16:creationId xmlns:a16="http://schemas.microsoft.com/office/drawing/2014/main" id="{AD849386-7594-4948-B4D1-E8360223AE9A}"/>
            </a:ext>
          </a:extLst>
        </xdr:cNvPr>
        <xdr:cNvSpPr txBox="1"/>
      </xdr:nvSpPr>
      <xdr:spPr>
        <a:xfrm>
          <a:off x="19547840" y="13947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4B83670F-2561-4E3D-9238-A0CEFC8673A2}"/>
            </a:ext>
          </a:extLst>
        </xdr:cNvPr>
        <xdr:cNvSpPr/>
      </xdr:nvSpPr>
      <xdr:spPr>
        <a:xfrm>
          <a:off x="194589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D542C8E6-08B4-4DA2-9B21-20D4232C9172}"/>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715" name="フローチャート: 判断 714">
          <a:extLst>
            <a:ext uri="{FF2B5EF4-FFF2-40B4-BE49-F238E27FC236}">
              <a16:creationId xmlns:a16="http://schemas.microsoft.com/office/drawing/2014/main" id="{E9FF204F-BCAA-42A2-991A-AEC24FABB0EB}"/>
            </a:ext>
          </a:extLst>
        </xdr:cNvPr>
        <xdr:cNvSpPr/>
      </xdr:nvSpPr>
      <xdr:spPr>
        <a:xfrm>
          <a:off x="1793748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a:extLst>
            <a:ext uri="{FF2B5EF4-FFF2-40B4-BE49-F238E27FC236}">
              <a16:creationId xmlns:a16="http://schemas.microsoft.com/office/drawing/2014/main" id="{51D9073B-A2AE-4969-AADD-D71F92E2A897}"/>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id="{43175EFD-7966-492F-98C2-5C9BB349D27B}"/>
            </a:ext>
          </a:extLst>
        </xdr:cNvPr>
        <xdr:cNvSpPr/>
      </xdr:nvSpPr>
      <xdr:spPr>
        <a:xfrm>
          <a:off x="1638808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53AA66D-E86A-408F-8BDE-88EA7FDD0F4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7BF0217-63A6-4F93-9BC6-A30ADC8748B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8C21B1E-140F-49C7-B5F2-3D89A886FE2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48908F6-FCE5-40DB-B6D9-CE68E266239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CD7D00A2-A76C-42DD-8D53-FE7F288187A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23" name="楕円 722">
          <a:extLst>
            <a:ext uri="{FF2B5EF4-FFF2-40B4-BE49-F238E27FC236}">
              <a16:creationId xmlns:a16="http://schemas.microsoft.com/office/drawing/2014/main" id="{10A375E5-0EE0-4CF1-BDE8-B21B74AA163B}"/>
            </a:ext>
          </a:extLst>
        </xdr:cNvPr>
        <xdr:cNvSpPr/>
      </xdr:nvSpPr>
      <xdr:spPr>
        <a:xfrm>
          <a:off x="1945894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24" name="【児童館】&#10;一人当たり面積該当値テキスト">
          <a:extLst>
            <a:ext uri="{FF2B5EF4-FFF2-40B4-BE49-F238E27FC236}">
              <a16:creationId xmlns:a16="http://schemas.microsoft.com/office/drawing/2014/main" id="{00ECE83F-8A35-4453-8F64-4DCD87663C89}"/>
            </a:ext>
          </a:extLst>
        </xdr:cNvPr>
        <xdr:cNvSpPr txBox="1"/>
      </xdr:nvSpPr>
      <xdr:spPr>
        <a:xfrm>
          <a:off x="19547840" y="1425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25" name="楕円 724">
          <a:extLst>
            <a:ext uri="{FF2B5EF4-FFF2-40B4-BE49-F238E27FC236}">
              <a16:creationId xmlns:a16="http://schemas.microsoft.com/office/drawing/2014/main" id="{241D3D1F-F001-4A52-9DE2-98C98038EF29}"/>
            </a:ext>
          </a:extLst>
        </xdr:cNvPr>
        <xdr:cNvSpPr/>
      </xdr:nvSpPr>
      <xdr:spPr>
        <a:xfrm>
          <a:off x="1873504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726" name="直線コネクタ 725">
          <a:extLst>
            <a:ext uri="{FF2B5EF4-FFF2-40B4-BE49-F238E27FC236}">
              <a16:creationId xmlns:a16="http://schemas.microsoft.com/office/drawing/2014/main" id="{8A1345C8-92BF-4D09-8D96-2A8E359628ED}"/>
            </a:ext>
          </a:extLst>
        </xdr:cNvPr>
        <xdr:cNvCxnSpPr/>
      </xdr:nvCxnSpPr>
      <xdr:spPr>
        <a:xfrm>
          <a:off x="18778220" y="143903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27" name="楕円 726">
          <a:extLst>
            <a:ext uri="{FF2B5EF4-FFF2-40B4-BE49-F238E27FC236}">
              <a16:creationId xmlns:a16="http://schemas.microsoft.com/office/drawing/2014/main" id="{E0E8CF0C-495D-4244-A86A-FBF12BCCB863}"/>
            </a:ext>
          </a:extLst>
        </xdr:cNvPr>
        <xdr:cNvSpPr/>
      </xdr:nvSpPr>
      <xdr:spPr>
        <a:xfrm>
          <a:off x="1793748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728" name="直線コネクタ 727">
          <a:extLst>
            <a:ext uri="{FF2B5EF4-FFF2-40B4-BE49-F238E27FC236}">
              <a16:creationId xmlns:a16="http://schemas.microsoft.com/office/drawing/2014/main" id="{B4109CBF-12AF-4DAB-A4DF-1662945D5F19}"/>
            </a:ext>
          </a:extLst>
        </xdr:cNvPr>
        <xdr:cNvCxnSpPr/>
      </xdr:nvCxnSpPr>
      <xdr:spPr>
        <a:xfrm>
          <a:off x="17988280" y="143903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29" name="楕円 728">
          <a:extLst>
            <a:ext uri="{FF2B5EF4-FFF2-40B4-BE49-F238E27FC236}">
              <a16:creationId xmlns:a16="http://schemas.microsoft.com/office/drawing/2014/main" id="{4CA87273-BFFB-4EDA-BD38-D564ABB1FC15}"/>
            </a:ext>
          </a:extLst>
        </xdr:cNvPr>
        <xdr:cNvSpPr/>
      </xdr:nvSpPr>
      <xdr:spPr>
        <a:xfrm>
          <a:off x="1716278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730" name="直線コネクタ 729">
          <a:extLst>
            <a:ext uri="{FF2B5EF4-FFF2-40B4-BE49-F238E27FC236}">
              <a16:creationId xmlns:a16="http://schemas.microsoft.com/office/drawing/2014/main" id="{46D15771-6194-485E-BDBE-8443761F5627}"/>
            </a:ext>
          </a:extLst>
        </xdr:cNvPr>
        <xdr:cNvCxnSpPr/>
      </xdr:nvCxnSpPr>
      <xdr:spPr>
        <a:xfrm>
          <a:off x="17213580" y="143903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731" name="楕円 730">
          <a:extLst>
            <a:ext uri="{FF2B5EF4-FFF2-40B4-BE49-F238E27FC236}">
              <a16:creationId xmlns:a16="http://schemas.microsoft.com/office/drawing/2014/main" id="{FFFC44D8-7752-4F03-A9D6-23C7330F82F5}"/>
            </a:ext>
          </a:extLst>
        </xdr:cNvPr>
        <xdr:cNvSpPr/>
      </xdr:nvSpPr>
      <xdr:spPr>
        <a:xfrm>
          <a:off x="1638808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732" name="直線コネクタ 731">
          <a:extLst>
            <a:ext uri="{FF2B5EF4-FFF2-40B4-BE49-F238E27FC236}">
              <a16:creationId xmlns:a16="http://schemas.microsoft.com/office/drawing/2014/main" id="{39EE8EEB-50A4-453D-B071-DD6AF587E370}"/>
            </a:ext>
          </a:extLst>
        </xdr:cNvPr>
        <xdr:cNvCxnSpPr/>
      </xdr:nvCxnSpPr>
      <xdr:spPr>
        <a:xfrm>
          <a:off x="16431260" y="143903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33" name="n_1aveValue【児童館】&#10;一人当たり面積">
          <a:extLst>
            <a:ext uri="{FF2B5EF4-FFF2-40B4-BE49-F238E27FC236}">
              <a16:creationId xmlns:a16="http://schemas.microsoft.com/office/drawing/2014/main" id="{6AE82650-D2ED-4D59-A20F-6D80ADB3AB32}"/>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734" name="n_2aveValue【児童館】&#10;一人当たり面積">
          <a:extLst>
            <a:ext uri="{FF2B5EF4-FFF2-40B4-BE49-F238E27FC236}">
              <a16:creationId xmlns:a16="http://schemas.microsoft.com/office/drawing/2014/main" id="{3C1B92E8-A81B-4145-B2EA-43EBE9B64E5F}"/>
            </a:ext>
          </a:extLst>
        </xdr:cNvPr>
        <xdr:cNvSpPr txBox="1"/>
      </xdr:nvSpPr>
      <xdr:spPr>
        <a:xfrm>
          <a:off x="1777626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5" name="n_3aveValue【児童館】&#10;一人当たり面積">
          <a:extLst>
            <a:ext uri="{FF2B5EF4-FFF2-40B4-BE49-F238E27FC236}">
              <a16:creationId xmlns:a16="http://schemas.microsoft.com/office/drawing/2014/main" id="{1B6E9F8F-3E43-457B-A4D9-AEE8E6C2BD58}"/>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6" name="n_4aveValue【児童館】&#10;一人当たり面積">
          <a:extLst>
            <a:ext uri="{FF2B5EF4-FFF2-40B4-BE49-F238E27FC236}">
              <a16:creationId xmlns:a16="http://schemas.microsoft.com/office/drawing/2014/main" id="{DC241005-5DDC-445D-A9E7-B3AC8A4EEACC}"/>
            </a:ext>
          </a:extLst>
        </xdr:cNvPr>
        <xdr:cNvSpPr txBox="1"/>
      </xdr:nvSpPr>
      <xdr:spPr>
        <a:xfrm>
          <a:off x="162268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37" name="n_1mainValue【児童館】&#10;一人当たり面積">
          <a:extLst>
            <a:ext uri="{FF2B5EF4-FFF2-40B4-BE49-F238E27FC236}">
              <a16:creationId xmlns:a16="http://schemas.microsoft.com/office/drawing/2014/main" id="{69259FB1-1953-4BE4-B70F-E70F36FA43D1}"/>
            </a:ext>
          </a:extLst>
        </xdr:cNvPr>
        <xdr:cNvSpPr txBox="1"/>
      </xdr:nvSpPr>
      <xdr:spPr>
        <a:xfrm>
          <a:off x="1856112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38" name="n_2mainValue【児童館】&#10;一人当たり面積">
          <a:extLst>
            <a:ext uri="{FF2B5EF4-FFF2-40B4-BE49-F238E27FC236}">
              <a16:creationId xmlns:a16="http://schemas.microsoft.com/office/drawing/2014/main" id="{07BD9D55-1225-4693-9055-F0D34B426BE9}"/>
            </a:ext>
          </a:extLst>
        </xdr:cNvPr>
        <xdr:cNvSpPr txBox="1"/>
      </xdr:nvSpPr>
      <xdr:spPr>
        <a:xfrm>
          <a:off x="1777626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39" name="n_3mainValue【児童館】&#10;一人当たり面積">
          <a:extLst>
            <a:ext uri="{FF2B5EF4-FFF2-40B4-BE49-F238E27FC236}">
              <a16:creationId xmlns:a16="http://schemas.microsoft.com/office/drawing/2014/main" id="{C198A37B-6EF8-4944-93B7-583E94B57BB6}"/>
            </a:ext>
          </a:extLst>
        </xdr:cNvPr>
        <xdr:cNvSpPr txBox="1"/>
      </xdr:nvSpPr>
      <xdr:spPr>
        <a:xfrm>
          <a:off x="1700156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740" name="n_4mainValue【児童館】&#10;一人当たり面積">
          <a:extLst>
            <a:ext uri="{FF2B5EF4-FFF2-40B4-BE49-F238E27FC236}">
              <a16:creationId xmlns:a16="http://schemas.microsoft.com/office/drawing/2014/main" id="{95B0C4EC-D578-44DA-AB38-820BC14D0B17}"/>
            </a:ext>
          </a:extLst>
        </xdr:cNvPr>
        <xdr:cNvSpPr txBox="1"/>
      </xdr:nvSpPr>
      <xdr:spPr>
        <a:xfrm>
          <a:off x="1622686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A4AF7132-332F-44D3-953C-2F1126998C6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2A802A87-9C12-4939-A117-D8743D4C436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B14DFE9F-F4C9-4691-8E30-5D385EB8B54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74604E75-BFC8-4838-B0B8-5870441B320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934C15BC-31DB-4C5A-ACF4-B308D7180E8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D1531421-A124-4C70-B2DE-65639A042C1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722BAA9F-5556-431E-8062-AF0C0E77EFC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4B8EBC4C-D935-4A86-8C18-3A4CC3EFD85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A3ADB30D-F183-430F-84E3-465818EF0AA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84EE9AEB-EA57-4C10-A5F8-D2540A47F54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4579C53-2717-457F-984A-3420A9D5B12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904E5C74-956C-40E0-883D-68F67AC6D8D7}"/>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51DF45B5-3168-419E-95B5-C86E26B97C74}"/>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FE7F0BEE-26B2-4CF8-A280-35B37282C58F}"/>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8EC159B1-6BDF-4CFA-8C73-6935A99F186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1DF8DCD8-F104-4E89-93B2-416B5AEBD5F1}"/>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FBEDD77C-EC1F-437E-B374-74BEEDA0FDAC}"/>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3258453A-13EB-4F4E-A22D-2C0ADF97301D}"/>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6DE3D46A-A1EC-4AAC-ACB1-EFE2A6D2E242}"/>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4A5ABD51-0881-4CF4-9A3A-4401510CF11B}"/>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D9B3C3BD-CD63-493A-A202-0FD926887A13}"/>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7226BA50-A1B0-4C5A-87C3-64069D65523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03F5B7DB-25E4-4745-B10B-1BF20DBF1FE1}"/>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1F68F9BB-91FB-4DB0-A6D8-3EE0A29F032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61F8FDAC-205F-4C3D-8F08-7AA2773F5458}"/>
            </a:ext>
          </a:extLst>
        </xdr:cNvPr>
        <xdr:cNvCxnSpPr/>
      </xdr:nvCxnSpPr>
      <xdr:spPr>
        <a:xfrm flipV="1">
          <a:off x="14375764" y="1701546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D5C2EB2B-A925-4C57-8352-3BEFEC8D9CFC}"/>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3BCBC8C4-9C35-488E-B9CF-E0A4C98CF409}"/>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605B4DF6-41A6-43A6-B1F1-3CB5874017FF}"/>
            </a:ext>
          </a:extLst>
        </xdr:cNvPr>
        <xdr:cNvSpPr txBox="1"/>
      </xdr:nvSpPr>
      <xdr:spPr>
        <a:xfrm>
          <a:off x="14414500" y="1679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87EA86E8-96A3-4A31-83AE-B5CFBED24AF5}"/>
            </a:ext>
          </a:extLst>
        </xdr:cNvPr>
        <xdr:cNvCxnSpPr/>
      </xdr:nvCxnSpPr>
      <xdr:spPr>
        <a:xfrm>
          <a:off x="14287500" y="1701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BD127B61-3A5B-4F96-BDA9-DDC921579D95}"/>
            </a:ext>
          </a:extLst>
        </xdr:cNvPr>
        <xdr:cNvSpPr txBox="1"/>
      </xdr:nvSpPr>
      <xdr:spPr>
        <a:xfrm>
          <a:off x="14414500" y="17269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54257FDD-A7E3-42EF-892B-3AB097F81C33}"/>
            </a:ext>
          </a:extLst>
        </xdr:cNvPr>
        <xdr:cNvSpPr/>
      </xdr:nvSpPr>
      <xdr:spPr>
        <a:xfrm>
          <a:off x="14325600" y="17418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E9EB8A72-3316-4CEA-91A3-F461AD645671}"/>
            </a:ext>
          </a:extLst>
        </xdr:cNvPr>
        <xdr:cNvSpPr/>
      </xdr:nvSpPr>
      <xdr:spPr>
        <a:xfrm>
          <a:off x="1357884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73" name="フローチャート: 判断 772">
          <a:extLst>
            <a:ext uri="{FF2B5EF4-FFF2-40B4-BE49-F238E27FC236}">
              <a16:creationId xmlns:a16="http://schemas.microsoft.com/office/drawing/2014/main" id="{73D25A0A-2F7D-4FD3-8C85-373769FB7FA8}"/>
            </a:ext>
          </a:extLst>
        </xdr:cNvPr>
        <xdr:cNvSpPr/>
      </xdr:nvSpPr>
      <xdr:spPr>
        <a:xfrm>
          <a:off x="1280414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74" name="フローチャート: 判断 773">
          <a:extLst>
            <a:ext uri="{FF2B5EF4-FFF2-40B4-BE49-F238E27FC236}">
              <a16:creationId xmlns:a16="http://schemas.microsoft.com/office/drawing/2014/main" id="{B1FC7064-9D53-4248-9AA4-5166855430BA}"/>
            </a:ext>
          </a:extLst>
        </xdr:cNvPr>
        <xdr:cNvSpPr/>
      </xdr:nvSpPr>
      <xdr:spPr>
        <a:xfrm>
          <a:off x="12029440" y="17379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775" name="フローチャート: 判断 774">
          <a:extLst>
            <a:ext uri="{FF2B5EF4-FFF2-40B4-BE49-F238E27FC236}">
              <a16:creationId xmlns:a16="http://schemas.microsoft.com/office/drawing/2014/main" id="{EF5E23A7-2BC4-49D9-9AA4-51494DA8D28C}"/>
            </a:ext>
          </a:extLst>
        </xdr:cNvPr>
        <xdr:cNvSpPr/>
      </xdr:nvSpPr>
      <xdr:spPr>
        <a:xfrm>
          <a:off x="11231880" y="1737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7D0D2BE-A1C8-4213-B5FF-96B89839243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09DBCE5-0120-460F-A03B-A6C98AE2B9D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6FC9640-D214-4CF1-94C2-F40FEF06973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A6CF7544-8133-4FFF-BFA1-0692C4C577C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CF11979-7C7B-4E6B-A670-3FC72700BD7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81" name="楕円 780">
          <a:extLst>
            <a:ext uri="{FF2B5EF4-FFF2-40B4-BE49-F238E27FC236}">
              <a16:creationId xmlns:a16="http://schemas.microsoft.com/office/drawing/2014/main" id="{8BF352D3-98C0-4BF2-8C26-C56512119DB3}"/>
            </a:ext>
          </a:extLst>
        </xdr:cNvPr>
        <xdr:cNvSpPr/>
      </xdr:nvSpPr>
      <xdr:spPr>
        <a:xfrm>
          <a:off x="14325600" y="175247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68597</xdr:rowOff>
    </xdr:from>
    <xdr:ext cx="405111" cy="259045"/>
    <xdr:sp macro="" textlink="">
      <xdr:nvSpPr>
        <xdr:cNvPr id="782" name="【公民館】&#10;有形固定資産減価償却率該当値テキスト">
          <a:extLst>
            <a:ext uri="{FF2B5EF4-FFF2-40B4-BE49-F238E27FC236}">
              <a16:creationId xmlns:a16="http://schemas.microsoft.com/office/drawing/2014/main" id="{5FC40E36-6865-4D2D-A764-08B972B7442B}"/>
            </a:ext>
          </a:extLst>
        </xdr:cNvPr>
        <xdr:cNvSpPr txBox="1"/>
      </xdr:nvSpPr>
      <xdr:spPr>
        <a:xfrm>
          <a:off x="14414500"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42545</xdr:rowOff>
    </xdr:from>
    <xdr:to>
      <xdr:col>81</xdr:col>
      <xdr:colOff>101600</xdr:colOff>
      <xdr:row>105</xdr:row>
      <xdr:rowOff>144145</xdr:rowOff>
    </xdr:to>
    <xdr:sp macro="" textlink="">
      <xdr:nvSpPr>
        <xdr:cNvPr id="783" name="楕円 782">
          <a:extLst>
            <a:ext uri="{FF2B5EF4-FFF2-40B4-BE49-F238E27FC236}">
              <a16:creationId xmlns:a16="http://schemas.microsoft.com/office/drawing/2014/main" id="{999BBFD7-C971-4C65-A528-064CEDEF2A13}"/>
            </a:ext>
          </a:extLst>
        </xdr:cNvPr>
        <xdr:cNvSpPr/>
      </xdr:nvSpPr>
      <xdr:spPr>
        <a:xfrm>
          <a:off x="1357884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140970</xdr:rowOff>
    </xdr:from>
    <xdr:to>
      <xdr:col>85</xdr:col>
      <xdr:colOff>127000</xdr:colOff>
      <xdr:row>105</xdr:row>
      <xdr:rowOff>93345</xdr:rowOff>
    </xdr:to>
    <xdr:cxnSp macro="">
      <xdr:nvCxnSpPr>
        <xdr:cNvPr id="784" name="直線コネクタ 783">
          <a:extLst>
            <a:ext uri="{FF2B5EF4-FFF2-40B4-BE49-F238E27FC236}">
              <a16:creationId xmlns:a16="http://schemas.microsoft.com/office/drawing/2014/main" id="{17C5CF1D-15D9-4979-BD02-B0329C718CAA}"/>
            </a:ext>
          </a:extLst>
        </xdr:cNvPr>
        <xdr:cNvCxnSpPr/>
      </xdr:nvCxnSpPr>
      <xdr:spPr>
        <a:xfrm flipV="1">
          <a:off x="13629640" y="17575530"/>
          <a:ext cx="74676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85" name="楕円 784">
          <a:extLst>
            <a:ext uri="{FF2B5EF4-FFF2-40B4-BE49-F238E27FC236}">
              <a16:creationId xmlns:a16="http://schemas.microsoft.com/office/drawing/2014/main" id="{E8AE8097-5229-42E0-82C9-A03BBC088E81}"/>
            </a:ext>
          </a:extLst>
        </xdr:cNvPr>
        <xdr:cNvSpPr/>
      </xdr:nvSpPr>
      <xdr:spPr>
        <a:xfrm>
          <a:off x="1280414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62864</xdr:rowOff>
    </xdr:from>
    <xdr:to>
      <xdr:col>81</xdr:col>
      <xdr:colOff>50800</xdr:colOff>
      <xdr:row>105</xdr:row>
      <xdr:rowOff>93345</xdr:rowOff>
    </xdr:to>
    <xdr:cxnSp macro="">
      <xdr:nvCxnSpPr>
        <xdr:cNvPr id="786" name="直線コネクタ 785">
          <a:extLst>
            <a:ext uri="{FF2B5EF4-FFF2-40B4-BE49-F238E27FC236}">
              <a16:creationId xmlns:a16="http://schemas.microsoft.com/office/drawing/2014/main" id="{418FE611-D47D-4CC8-A462-3457892CAD15}"/>
            </a:ext>
          </a:extLst>
        </xdr:cNvPr>
        <xdr:cNvCxnSpPr/>
      </xdr:nvCxnSpPr>
      <xdr:spPr>
        <a:xfrm>
          <a:off x="12854940" y="17665064"/>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87" name="楕円 786">
          <a:extLst>
            <a:ext uri="{FF2B5EF4-FFF2-40B4-BE49-F238E27FC236}">
              <a16:creationId xmlns:a16="http://schemas.microsoft.com/office/drawing/2014/main" id="{810EB54C-3E5D-4C10-B8BB-5D9F02EA2974}"/>
            </a:ext>
          </a:extLst>
        </xdr:cNvPr>
        <xdr:cNvSpPr/>
      </xdr:nvSpPr>
      <xdr:spPr>
        <a:xfrm>
          <a:off x="12029440" y="1758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62864</xdr:rowOff>
    </xdr:to>
    <xdr:cxnSp macro="">
      <xdr:nvCxnSpPr>
        <xdr:cNvPr id="788" name="直線コネクタ 787">
          <a:extLst>
            <a:ext uri="{FF2B5EF4-FFF2-40B4-BE49-F238E27FC236}">
              <a16:creationId xmlns:a16="http://schemas.microsoft.com/office/drawing/2014/main" id="{2B5D3039-1F3A-456B-826A-7B937352CC06}"/>
            </a:ext>
          </a:extLst>
        </xdr:cNvPr>
        <xdr:cNvCxnSpPr/>
      </xdr:nvCxnSpPr>
      <xdr:spPr>
        <a:xfrm>
          <a:off x="12072620" y="17632680"/>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122555</xdr:rowOff>
    </xdr:from>
    <xdr:to>
      <xdr:col>67</xdr:col>
      <xdr:colOff>101600</xdr:colOff>
      <xdr:row>105</xdr:row>
      <xdr:rowOff>52705</xdr:rowOff>
    </xdr:to>
    <xdr:sp macro="" textlink="">
      <xdr:nvSpPr>
        <xdr:cNvPr id="789" name="楕円 788">
          <a:extLst>
            <a:ext uri="{FF2B5EF4-FFF2-40B4-BE49-F238E27FC236}">
              <a16:creationId xmlns:a16="http://schemas.microsoft.com/office/drawing/2014/main" id="{68643D45-E94C-4D04-B9C4-3912E5449EA2}"/>
            </a:ext>
          </a:extLst>
        </xdr:cNvPr>
        <xdr:cNvSpPr/>
      </xdr:nvSpPr>
      <xdr:spPr>
        <a:xfrm>
          <a:off x="11231880" y="1755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xdr:rowOff>
    </xdr:from>
    <xdr:to>
      <xdr:col>71</xdr:col>
      <xdr:colOff>177800</xdr:colOff>
      <xdr:row>105</xdr:row>
      <xdr:rowOff>30480</xdr:rowOff>
    </xdr:to>
    <xdr:cxnSp macro="">
      <xdr:nvCxnSpPr>
        <xdr:cNvPr id="790" name="直線コネクタ 789">
          <a:extLst>
            <a:ext uri="{FF2B5EF4-FFF2-40B4-BE49-F238E27FC236}">
              <a16:creationId xmlns:a16="http://schemas.microsoft.com/office/drawing/2014/main" id="{82C64DDF-0F37-47B0-BC8D-74076CC7BEE2}"/>
            </a:ext>
          </a:extLst>
        </xdr:cNvPr>
        <xdr:cNvCxnSpPr/>
      </xdr:nvCxnSpPr>
      <xdr:spPr>
        <a:xfrm>
          <a:off x="11282680" y="1760410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791" name="n_1aveValue【公民館】&#10;有形固定資産減価償却率">
          <a:extLst>
            <a:ext uri="{FF2B5EF4-FFF2-40B4-BE49-F238E27FC236}">
              <a16:creationId xmlns:a16="http://schemas.microsoft.com/office/drawing/2014/main" id="{C829E835-51E2-47B1-B293-01E04A04787B}"/>
            </a:ext>
          </a:extLst>
        </xdr:cNvPr>
        <xdr:cNvSpPr txBox="1"/>
      </xdr:nvSpPr>
      <xdr:spPr>
        <a:xfrm>
          <a:off x="134372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792" name="n_2aveValue【公民館】&#10;有形固定資産減価償却率">
          <a:extLst>
            <a:ext uri="{FF2B5EF4-FFF2-40B4-BE49-F238E27FC236}">
              <a16:creationId xmlns:a16="http://schemas.microsoft.com/office/drawing/2014/main" id="{4600FB84-1B9C-4860-943F-F22DA3201987}"/>
            </a:ext>
          </a:extLst>
        </xdr:cNvPr>
        <xdr:cNvSpPr txBox="1"/>
      </xdr:nvSpPr>
      <xdr:spPr>
        <a:xfrm>
          <a:off x="1267524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793" name="n_3aveValue【公民館】&#10;有形固定資産減価償却率">
          <a:extLst>
            <a:ext uri="{FF2B5EF4-FFF2-40B4-BE49-F238E27FC236}">
              <a16:creationId xmlns:a16="http://schemas.microsoft.com/office/drawing/2014/main" id="{D23E499A-80E8-4182-9A17-8DDF7D0E4849}"/>
            </a:ext>
          </a:extLst>
        </xdr:cNvPr>
        <xdr:cNvSpPr txBox="1"/>
      </xdr:nvSpPr>
      <xdr:spPr>
        <a:xfrm>
          <a:off x="1190054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794" name="n_4aveValue【公民館】&#10;有形固定資産減価償却率">
          <a:extLst>
            <a:ext uri="{FF2B5EF4-FFF2-40B4-BE49-F238E27FC236}">
              <a16:creationId xmlns:a16="http://schemas.microsoft.com/office/drawing/2014/main" id="{64856DAD-F3DB-454F-83C9-8C6588F5E001}"/>
            </a:ext>
          </a:extLst>
        </xdr:cNvPr>
        <xdr:cNvSpPr txBox="1"/>
      </xdr:nvSpPr>
      <xdr:spPr>
        <a:xfrm>
          <a:off x="11102984" y="171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135272</xdr:rowOff>
    </xdr:from>
    <xdr:ext cx="405111" cy="259045"/>
    <xdr:sp macro="" textlink="">
      <xdr:nvSpPr>
        <xdr:cNvPr id="795" name="n_1mainValue【公民館】&#10;有形固定資産減価償却率">
          <a:extLst>
            <a:ext uri="{FF2B5EF4-FFF2-40B4-BE49-F238E27FC236}">
              <a16:creationId xmlns:a16="http://schemas.microsoft.com/office/drawing/2014/main" id="{5CA75588-E79C-4475-85C2-2A329ABB0824}"/>
            </a:ext>
          </a:extLst>
        </xdr:cNvPr>
        <xdr:cNvSpPr txBox="1"/>
      </xdr:nvSpPr>
      <xdr:spPr>
        <a:xfrm>
          <a:off x="134372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796" name="n_2mainValue【公民館】&#10;有形固定資産減価償却率">
          <a:extLst>
            <a:ext uri="{FF2B5EF4-FFF2-40B4-BE49-F238E27FC236}">
              <a16:creationId xmlns:a16="http://schemas.microsoft.com/office/drawing/2014/main" id="{58EAA784-D473-41C8-9C22-F3FF567D0681}"/>
            </a:ext>
          </a:extLst>
        </xdr:cNvPr>
        <xdr:cNvSpPr txBox="1"/>
      </xdr:nvSpPr>
      <xdr:spPr>
        <a:xfrm>
          <a:off x="12675244"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797" name="n_3mainValue【公民館】&#10;有形固定資産減価償却率">
          <a:extLst>
            <a:ext uri="{FF2B5EF4-FFF2-40B4-BE49-F238E27FC236}">
              <a16:creationId xmlns:a16="http://schemas.microsoft.com/office/drawing/2014/main" id="{0514729A-6591-42D1-ABF3-5E6A23FB24A8}"/>
            </a:ext>
          </a:extLst>
        </xdr:cNvPr>
        <xdr:cNvSpPr txBox="1"/>
      </xdr:nvSpPr>
      <xdr:spPr>
        <a:xfrm>
          <a:off x="1190054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43832</xdr:rowOff>
    </xdr:from>
    <xdr:ext cx="405111" cy="259045"/>
    <xdr:sp macro="" textlink="">
      <xdr:nvSpPr>
        <xdr:cNvPr id="798" name="n_4mainValue【公民館】&#10;有形固定資産減価償却率">
          <a:extLst>
            <a:ext uri="{FF2B5EF4-FFF2-40B4-BE49-F238E27FC236}">
              <a16:creationId xmlns:a16="http://schemas.microsoft.com/office/drawing/2014/main" id="{77A55B12-DDAB-4E7A-A832-0721C5EE77E3}"/>
            </a:ext>
          </a:extLst>
        </xdr:cNvPr>
        <xdr:cNvSpPr txBox="1"/>
      </xdr:nvSpPr>
      <xdr:spPr>
        <a:xfrm>
          <a:off x="11102984" y="1764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AF474A54-9FDB-4C62-A53D-6A40576158A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9B3F0FA2-F0EA-4F93-89F6-106CB21B7AD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1240BC7E-4B20-449F-BF44-DEB833E25C2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58490A06-0F97-4CD5-A287-2919D62AC49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928D7A3D-FE92-4B9E-A48B-E853E0D88B2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4F799EA6-CC7D-4A19-B07C-C7DADDA23BA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324E0512-FF2C-47AA-A078-8715DED61C4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8153DCA9-C05B-4D8A-8A31-E4D3D0922D5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7FE88EF5-D099-4796-8BDD-FBC9C75C366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3ADC0F60-AAEB-4A2E-9AD6-D3551270304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89E1FAD3-130F-4729-B3E5-BA693DE8629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C87D6768-0C99-4C7D-93A6-11E16561B09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89733FE7-8519-4C2D-8F4A-9F06ADF075EB}"/>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3FA7C719-9EEC-4565-A51C-A661CE61CF46}"/>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16F8001F-2836-4DF9-B8AF-45FF50C4A7D3}"/>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90099BFC-78E2-40AB-B97D-94F186E59A2C}"/>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BB271BE7-99D6-4774-A452-80D8A10E9295}"/>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A175654E-E2F5-43B3-BA61-98FECBA4D25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114FBC85-0B9A-4788-AAF8-B6A543DD448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6BCBE231-81CF-445D-B240-6A40CF2ADFE7}"/>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B1D56044-F950-4B2C-9254-2F347E09B0F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FA800062-05EC-423E-9AE0-23CA6DBA53C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BF1C4EE5-70F8-400E-9977-1ACF55A79AB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16651008-B124-481A-92DA-27A42412D85A}"/>
            </a:ext>
          </a:extLst>
        </xdr:cNvPr>
        <xdr:cNvCxnSpPr/>
      </xdr:nvCxnSpPr>
      <xdr:spPr>
        <a:xfrm flipV="1">
          <a:off x="19509104" y="168478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560BECC4-1861-4D46-989E-183061B9540B}"/>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63526F70-5664-4C12-866A-2FBE3FB21324}"/>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0D7F7346-CF93-43D0-B0F1-11B84C8BAD0E}"/>
            </a:ext>
          </a:extLst>
        </xdr:cNvPr>
        <xdr:cNvSpPr txBox="1"/>
      </xdr:nvSpPr>
      <xdr:spPr>
        <a:xfrm>
          <a:off x="19547840" y="166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EC4EFD2E-A6DC-4151-BF02-1A7D110EDF05}"/>
            </a:ext>
          </a:extLst>
        </xdr:cNvPr>
        <xdr:cNvCxnSpPr/>
      </xdr:nvCxnSpPr>
      <xdr:spPr>
        <a:xfrm>
          <a:off x="19443700" y="16847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7" name="【公民館】&#10;一人当たり面積平均値テキスト">
          <a:extLst>
            <a:ext uri="{FF2B5EF4-FFF2-40B4-BE49-F238E27FC236}">
              <a16:creationId xmlns:a16="http://schemas.microsoft.com/office/drawing/2014/main" id="{EB219D47-5CCA-46C0-9119-4B529358942C}"/>
            </a:ext>
          </a:extLst>
        </xdr:cNvPr>
        <xdr:cNvSpPr txBox="1"/>
      </xdr:nvSpPr>
      <xdr:spPr>
        <a:xfrm>
          <a:off x="19547840" y="1753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ED5CEC89-F8FA-4AE9-9923-5B638167C3C0}"/>
            </a:ext>
          </a:extLst>
        </xdr:cNvPr>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809EF6DA-F538-4260-8A36-81EADDF9BAED}"/>
            </a:ext>
          </a:extLst>
        </xdr:cNvPr>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0" name="フローチャート: 判断 829">
          <a:extLst>
            <a:ext uri="{FF2B5EF4-FFF2-40B4-BE49-F238E27FC236}">
              <a16:creationId xmlns:a16="http://schemas.microsoft.com/office/drawing/2014/main" id="{B234AC74-9769-48EE-8D51-84D86EC7F4BC}"/>
            </a:ext>
          </a:extLst>
        </xdr:cNvPr>
        <xdr:cNvSpPr/>
      </xdr:nvSpPr>
      <xdr:spPr>
        <a:xfrm>
          <a:off x="1793748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1" name="フローチャート: 判断 830">
          <a:extLst>
            <a:ext uri="{FF2B5EF4-FFF2-40B4-BE49-F238E27FC236}">
              <a16:creationId xmlns:a16="http://schemas.microsoft.com/office/drawing/2014/main" id="{97EA6895-790F-43B5-94C6-5EDE607538B1}"/>
            </a:ext>
          </a:extLst>
        </xdr:cNvPr>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32" name="フローチャート: 判断 831">
          <a:extLst>
            <a:ext uri="{FF2B5EF4-FFF2-40B4-BE49-F238E27FC236}">
              <a16:creationId xmlns:a16="http://schemas.microsoft.com/office/drawing/2014/main" id="{E5875ACB-2E43-4CDD-A9E2-615A783CCE1C}"/>
            </a:ext>
          </a:extLst>
        </xdr:cNvPr>
        <xdr:cNvSpPr/>
      </xdr:nvSpPr>
      <xdr:spPr>
        <a:xfrm>
          <a:off x="1638808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5D8D0C5-BD4F-4B1C-9078-DF99C6758A9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1D9B8F2D-D747-4E9B-941F-D318CF8B1E9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459855D-8EC1-45BA-9E6E-A4A5F4168B4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2D53436-A913-4657-B1C0-2BBF56FA628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8EBF3E4-FB94-4930-A307-FE8811EE8A7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38" name="楕円 837">
          <a:extLst>
            <a:ext uri="{FF2B5EF4-FFF2-40B4-BE49-F238E27FC236}">
              <a16:creationId xmlns:a16="http://schemas.microsoft.com/office/drawing/2014/main" id="{57155164-6E17-44E9-958C-CB243AC47E7E}"/>
            </a:ext>
          </a:extLst>
        </xdr:cNvPr>
        <xdr:cNvSpPr/>
      </xdr:nvSpPr>
      <xdr:spPr>
        <a:xfrm>
          <a:off x="1945894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839" name="【公民館】&#10;一人当たり面積該当値テキスト">
          <a:extLst>
            <a:ext uri="{FF2B5EF4-FFF2-40B4-BE49-F238E27FC236}">
              <a16:creationId xmlns:a16="http://schemas.microsoft.com/office/drawing/2014/main" id="{72C617D7-A67F-4B61-A336-5B760581A195}"/>
            </a:ext>
          </a:extLst>
        </xdr:cNvPr>
        <xdr:cNvSpPr txBox="1"/>
      </xdr:nvSpPr>
      <xdr:spPr>
        <a:xfrm>
          <a:off x="19547840"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40" name="楕円 839">
          <a:extLst>
            <a:ext uri="{FF2B5EF4-FFF2-40B4-BE49-F238E27FC236}">
              <a16:creationId xmlns:a16="http://schemas.microsoft.com/office/drawing/2014/main" id="{625ED6AC-C127-4014-802A-50FA4815D527}"/>
            </a:ext>
          </a:extLst>
        </xdr:cNvPr>
        <xdr:cNvSpPr/>
      </xdr:nvSpPr>
      <xdr:spPr>
        <a:xfrm>
          <a:off x="1873504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841" name="直線コネクタ 840">
          <a:extLst>
            <a:ext uri="{FF2B5EF4-FFF2-40B4-BE49-F238E27FC236}">
              <a16:creationId xmlns:a16="http://schemas.microsoft.com/office/drawing/2014/main" id="{37835935-68AF-4895-B363-A52E395AE0A9}"/>
            </a:ext>
          </a:extLst>
        </xdr:cNvPr>
        <xdr:cNvCxnSpPr/>
      </xdr:nvCxnSpPr>
      <xdr:spPr>
        <a:xfrm>
          <a:off x="18778220" y="179565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42" name="楕円 841">
          <a:extLst>
            <a:ext uri="{FF2B5EF4-FFF2-40B4-BE49-F238E27FC236}">
              <a16:creationId xmlns:a16="http://schemas.microsoft.com/office/drawing/2014/main" id="{00A517C9-61C2-47E5-8BCA-E2E75900AB7A}"/>
            </a:ext>
          </a:extLst>
        </xdr:cNvPr>
        <xdr:cNvSpPr/>
      </xdr:nvSpPr>
      <xdr:spPr>
        <a:xfrm>
          <a:off x="1793748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843" name="直線コネクタ 842">
          <a:extLst>
            <a:ext uri="{FF2B5EF4-FFF2-40B4-BE49-F238E27FC236}">
              <a16:creationId xmlns:a16="http://schemas.microsoft.com/office/drawing/2014/main" id="{A98969A2-064C-471E-8324-178613F4C9D7}"/>
            </a:ext>
          </a:extLst>
        </xdr:cNvPr>
        <xdr:cNvCxnSpPr/>
      </xdr:nvCxnSpPr>
      <xdr:spPr>
        <a:xfrm>
          <a:off x="17988280" y="179565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44" name="楕円 843">
          <a:extLst>
            <a:ext uri="{FF2B5EF4-FFF2-40B4-BE49-F238E27FC236}">
              <a16:creationId xmlns:a16="http://schemas.microsoft.com/office/drawing/2014/main" id="{C56C8405-5B23-4FDD-9C23-9713F9570505}"/>
            </a:ext>
          </a:extLst>
        </xdr:cNvPr>
        <xdr:cNvSpPr/>
      </xdr:nvSpPr>
      <xdr:spPr>
        <a:xfrm>
          <a:off x="1716278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845" name="直線コネクタ 844">
          <a:extLst>
            <a:ext uri="{FF2B5EF4-FFF2-40B4-BE49-F238E27FC236}">
              <a16:creationId xmlns:a16="http://schemas.microsoft.com/office/drawing/2014/main" id="{62CD03AD-BBEA-4B41-939F-DB3B2FCB585D}"/>
            </a:ext>
          </a:extLst>
        </xdr:cNvPr>
        <xdr:cNvCxnSpPr/>
      </xdr:nvCxnSpPr>
      <xdr:spPr>
        <a:xfrm>
          <a:off x="17213580" y="179565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846" name="楕円 845">
          <a:extLst>
            <a:ext uri="{FF2B5EF4-FFF2-40B4-BE49-F238E27FC236}">
              <a16:creationId xmlns:a16="http://schemas.microsoft.com/office/drawing/2014/main" id="{201F23B2-E761-4D17-85FE-37C708263483}"/>
            </a:ext>
          </a:extLst>
        </xdr:cNvPr>
        <xdr:cNvSpPr/>
      </xdr:nvSpPr>
      <xdr:spPr>
        <a:xfrm>
          <a:off x="1638808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19050</xdr:rowOff>
    </xdr:to>
    <xdr:cxnSp macro="">
      <xdr:nvCxnSpPr>
        <xdr:cNvPr id="847" name="直線コネクタ 846">
          <a:extLst>
            <a:ext uri="{FF2B5EF4-FFF2-40B4-BE49-F238E27FC236}">
              <a16:creationId xmlns:a16="http://schemas.microsoft.com/office/drawing/2014/main" id="{D7BA4A54-77EB-43DC-92A9-511D21D982DF}"/>
            </a:ext>
          </a:extLst>
        </xdr:cNvPr>
        <xdr:cNvCxnSpPr/>
      </xdr:nvCxnSpPr>
      <xdr:spPr>
        <a:xfrm>
          <a:off x="16431260" y="179565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48" name="n_1aveValue【公民館】&#10;一人当たり面積">
          <a:extLst>
            <a:ext uri="{FF2B5EF4-FFF2-40B4-BE49-F238E27FC236}">
              <a16:creationId xmlns:a16="http://schemas.microsoft.com/office/drawing/2014/main" id="{7FCF1A84-D136-4E10-AB02-627D0AF4B204}"/>
            </a:ext>
          </a:extLst>
        </xdr:cNvPr>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49" name="n_2aveValue【公民館】&#10;一人当たり面積">
          <a:extLst>
            <a:ext uri="{FF2B5EF4-FFF2-40B4-BE49-F238E27FC236}">
              <a16:creationId xmlns:a16="http://schemas.microsoft.com/office/drawing/2014/main" id="{6AB15B24-4752-45EB-AF3C-715EBC5B7294}"/>
            </a:ext>
          </a:extLst>
        </xdr:cNvPr>
        <xdr:cNvSpPr txBox="1"/>
      </xdr:nvSpPr>
      <xdr:spPr>
        <a:xfrm>
          <a:off x="177762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0" name="n_3aveValue【公民館】&#10;一人当たり面積">
          <a:extLst>
            <a:ext uri="{FF2B5EF4-FFF2-40B4-BE49-F238E27FC236}">
              <a16:creationId xmlns:a16="http://schemas.microsoft.com/office/drawing/2014/main" id="{7F9B423F-0AC9-4778-96EF-4A34E71D0685}"/>
            </a:ext>
          </a:extLst>
        </xdr:cNvPr>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851" name="n_4aveValue【公民館】&#10;一人当たり面積">
          <a:extLst>
            <a:ext uri="{FF2B5EF4-FFF2-40B4-BE49-F238E27FC236}">
              <a16:creationId xmlns:a16="http://schemas.microsoft.com/office/drawing/2014/main" id="{2EBF9CB3-15B1-4DBB-91E6-3992FC70A214}"/>
            </a:ext>
          </a:extLst>
        </xdr:cNvPr>
        <xdr:cNvSpPr txBox="1"/>
      </xdr:nvSpPr>
      <xdr:spPr>
        <a:xfrm>
          <a:off x="1622686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52" name="n_1mainValue【公民館】&#10;一人当たり面積">
          <a:extLst>
            <a:ext uri="{FF2B5EF4-FFF2-40B4-BE49-F238E27FC236}">
              <a16:creationId xmlns:a16="http://schemas.microsoft.com/office/drawing/2014/main" id="{2AF79BD0-28B5-4160-904E-689F19C8D061}"/>
            </a:ext>
          </a:extLst>
        </xdr:cNvPr>
        <xdr:cNvSpPr txBox="1"/>
      </xdr:nvSpPr>
      <xdr:spPr>
        <a:xfrm>
          <a:off x="1856112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53" name="n_2mainValue【公民館】&#10;一人当たり面積">
          <a:extLst>
            <a:ext uri="{FF2B5EF4-FFF2-40B4-BE49-F238E27FC236}">
              <a16:creationId xmlns:a16="http://schemas.microsoft.com/office/drawing/2014/main" id="{6745CC5C-CB70-43D6-9AFA-B7E98F9D27C1}"/>
            </a:ext>
          </a:extLst>
        </xdr:cNvPr>
        <xdr:cNvSpPr txBox="1"/>
      </xdr:nvSpPr>
      <xdr:spPr>
        <a:xfrm>
          <a:off x="177762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54" name="n_3mainValue【公民館】&#10;一人当たり面積">
          <a:extLst>
            <a:ext uri="{FF2B5EF4-FFF2-40B4-BE49-F238E27FC236}">
              <a16:creationId xmlns:a16="http://schemas.microsoft.com/office/drawing/2014/main" id="{C0B4A95E-214F-4CAE-94CA-685F62326C6A}"/>
            </a:ext>
          </a:extLst>
        </xdr:cNvPr>
        <xdr:cNvSpPr txBox="1"/>
      </xdr:nvSpPr>
      <xdr:spPr>
        <a:xfrm>
          <a:off x="170015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855" name="n_4mainValue【公民館】&#10;一人当たり面積">
          <a:extLst>
            <a:ext uri="{FF2B5EF4-FFF2-40B4-BE49-F238E27FC236}">
              <a16:creationId xmlns:a16="http://schemas.microsoft.com/office/drawing/2014/main" id="{0100FC56-660E-4526-8C60-2091CFE63177}"/>
            </a:ext>
          </a:extLst>
        </xdr:cNvPr>
        <xdr:cNvSpPr txBox="1"/>
      </xdr:nvSpPr>
      <xdr:spPr>
        <a:xfrm>
          <a:off x="162268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40D2722F-8B0B-48FA-88DF-BAA1F29E94A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4068CC11-D889-441E-B319-C534C697123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C60F343F-F6EF-4A56-8D88-93850F3BDFF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道路、認定こども園・幼稚園・保育所、学校施設、公営住宅、児童館、公民館であり、低くなっている施設は、橋りょう・トンネルである。ほとんどの施設で類似団体よりも老朽化が進んでいることから、公共施設等総合管理計画や個別施設計画などを踏まえ、施設の集約化・複合化なども含めて検討することにより、継続的な老朽化対策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FF12D49-3CAF-4792-B937-0FDF17C11B2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5C89DA-CE19-4E09-BC42-C8F8BFD3B15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3BE16F1-7AC1-4F76-81AC-413FC0EF592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303693-55DF-42FA-87FA-102DC066BAF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FE56B97-E06A-4C54-99D4-5EE1253CDD9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7B9060A-2DE9-43E3-8932-4E44E6003AB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EE68A41-51CA-4F82-B146-55043325CE2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B98E2E-CB19-4068-873E-50050E0C933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9EE473-E4C1-4942-AD78-4A202970D1C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655DA8-C658-4D46-A4CB-5FE3EA9106A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353,183
343,770
109.13
130,378,426
121,558,311
8,546,758
67,518,828
90,863,988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20FA79-6FF6-4EDD-8E8E-B964518E269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39023E-265D-4938-9D49-1CD5617E216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E2AC94-90C4-424F-8118-ABB4728725A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2CBA16-089D-429B-B3E8-941C1B50C10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EFB4F6-8233-492F-A553-729EE92F8E4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CDAA9F1-6DC8-4EBD-9D6B-56FCD4E3E60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0E6177-7F95-4D0B-9080-8233EDC8241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90ADCC-1929-4CE7-9FF7-FCA93E2EFDD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1CD7CE-1855-40BD-B8C5-0D06FF28EFD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3D4639-724C-4439-AB75-49B7CD8622B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759DAE-4DF6-4346-A57F-816D7E9C24A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A1D54F-DEDB-4372-AEAE-68B92FC1695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597D30-14DD-4A77-BC33-01BB656F52A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7732C43-CBA4-44B4-AB94-B06BC2082AE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CF73FC-2509-4B92-A7FC-2EA21EE8CA4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6FCAF5-2F99-476C-BA00-F86DEE6792C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2468F27-7B23-498B-B8AA-3D147458BED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6245132-FFD7-4EA1-AFCA-C16CF450E18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C8AE6A2-AE8A-48E9-9858-2A79A2E699F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F19639B-CF56-4A45-9113-C487CE9D887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8F64671-8840-4957-AEBB-9740FD1F94A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6C9F44-1B3F-4202-BACC-5D64F43366B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D5C5EC6-DB9F-4C33-9673-4D1C66C2E71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8AC178B-EAC0-4DA9-AF57-7FA53893673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C7A11C-44EA-4A2A-A70C-E64088C8EC6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CDC028B-0502-48FE-A968-FAF4499EBA6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A39118E-C3E3-41FC-BA14-16B22573CED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A778F75-B5FB-4FC1-A45F-798E9F48488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8CB26A-ECBE-4B8B-B3E9-674362C0531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6335CE4-A14C-4031-A4CC-6938E1C5208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3DDF0AA-3AA5-4479-9A5A-347F067D5CA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555B4F0-8DF4-4929-B717-77A769DA42D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64BAE10-B823-4233-9BA1-A51B9ADE1B3F}"/>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C065135-1FA0-49A1-96A2-304C59D65297}"/>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EBE3934-2A04-443A-B89A-CBAA5A7B32BA}"/>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6F970D8-33B6-46B2-9971-7745751417A1}"/>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35BC4DD-A279-4DD1-8A92-BD0250C4769D}"/>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F108D37-0124-4582-B1AB-4C68E5BBB129}"/>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45AACBD-3D32-4244-8A15-3114EB44753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D251765-7EEF-4194-AD99-F2766477CF12}"/>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AF00CDA-1CFC-493E-93D1-9369707E354F}"/>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CEAEDCD-783C-435D-86A2-73079472FDE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8179B0B-C8DA-45B8-B97E-8419983AE8C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2C0489F-A473-415C-A8EF-E2D387DBE58B}"/>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CD71CD5-60F4-4F09-92C1-3A51922BAD7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17AA3B0F-E566-42F9-A1ED-704F80835371}"/>
            </a:ext>
          </a:extLst>
        </xdr:cNvPr>
        <xdr:cNvCxnSpPr/>
      </xdr:nvCxnSpPr>
      <xdr:spPr>
        <a:xfrm flipV="1">
          <a:off x="4086225" y="562737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6CBB060A-F30B-477C-9715-5AD6BD509F69}"/>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C09BDD06-9419-4A83-BA16-A0484D0F8058}"/>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D2E12464-C797-4E38-A462-90B18D630EE9}"/>
            </a:ext>
          </a:extLst>
        </xdr:cNvPr>
        <xdr:cNvSpPr txBox="1"/>
      </xdr:nvSpPr>
      <xdr:spPr>
        <a:xfrm>
          <a:off x="412496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D02EF31C-CDB6-4C07-9C80-02987D1761CE}"/>
            </a:ext>
          </a:extLst>
        </xdr:cNvPr>
        <xdr:cNvCxnSpPr/>
      </xdr:nvCxnSpPr>
      <xdr:spPr>
        <a:xfrm>
          <a:off x="402082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95E0A335-0A6C-46D6-8544-A8A997AF557F}"/>
            </a:ext>
          </a:extLst>
        </xdr:cNvPr>
        <xdr:cNvSpPr txBox="1"/>
      </xdr:nvSpPr>
      <xdr:spPr>
        <a:xfrm>
          <a:off x="4124960" y="592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2B2A0C1E-6271-426F-BFE2-FE76975FDF5A}"/>
            </a:ext>
          </a:extLst>
        </xdr:cNvPr>
        <xdr:cNvSpPr/>
      </xdr:nvSpPr>
      <xdr:spPr>
        <a:xfrm>
          <a:off x="403606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58092E60-DA76-4B08-BBE9-41B000D4FD3F}"/>
            </a:ext>
          </a:extLst>
        </xdr:cNvPr>
        <xdr:cNvSpPr/>
      </xdr:nvSpPr>
      <xdr:spPr>
        <a:xfrm>
          <a:off x="3312160" y="6037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3E7A52B8-C69C-44CB-9731-0F1D1D771A46}"/>
            </a:ext>
          </a:extLst>
        </xdr:cNvPr>
        <xdr:cNvSpPr/>
      </xdr:nvSpPr>
      <xdr:spPr>
        <a:xfrm>
          <a:off x="2514600" y="603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9D162545-7511-44AD-BAB0-B2864C5DBEA0}"/>
            </a:ext>
          </a:extLst>
        </xdr:cNvPr>
        <xdr:cNvSpPr/>
      </xdr:nvSpPr>
      <xdr:spPr>
        <a:xfrm>
          <a:off x="1739900" y="600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324BE8CA-9725-4950-9743-03A7EAD00427}"/>
            </a:ext>
          </a:extLst>
        </xdr:cNvPr>
        <xdr:cNvSpPr/>
      </xdr:nvSpPr>
      <xdr:spPr>
        <a:xfrm>
          <a:off x="965200" y="5978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24848EC-E8F7-4535-B5A0-95745AE56C5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32B5A63-68FA-4B6E-8ABC-F62475615D4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5E4129-77C5-40F9-85D6-64BCB79A9C6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4E604DF-2BB8-4A32-A508-AD6B72E635D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FFA968A-C21F-4740-8AF2-367F027238D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19685</xdr:rowOff>
    </xdr:from>
    <xdr:to>
      <xdr:col>24</xdr:col>
      <xdr:colOff>114300</xdr:colOff>
      <xdr:row>37</xdr:row>
      <xdr:rowOff>121285</xdr:rowOff>
    </xdr:to>
    <xdr:sp macro="" textlink="">
      <xdr:nvSpPr>
        <xdr:cNvPr id="73" name="楕円 72">
          <a:extLst>
            <a:ext uri="{FF2B5EF4-FFF2-40B4-BE49-F238E27FC236}">
              <a16:creationId xmlns:a16="http://schemas.microsoft.com/office/drawing/2014/main" id="{A8EB5483-B5D0-4825-AB00-F3ADEC521FBD}"/>
            </a:ext>
          </a:extLst>
        </xdr:cNvPr>
        <xdr:cNvSpPr/>
      </xdr:nvSpPr>
      <xdr:spPr>
        <a:xfrm>
          <a:off x="403606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169562</xdr:rowOff>
    </xdr:from>
    <xdr:ext cx="405111" cy="259045"/>
    <xdr:sp macro="" textlink="">
      <xdr:nvSpPr>
        <xdr:cNvPr id="74" name="【図書館】&#10;有形固定資産減価償却率該当値テキスト">
          <a:extLst>
            <a:ext uri="{FF2B5EF4-FFF2-40B4-BE49-F238E27FC236}">
              <a16:creationId xmlns:a16="http://schemas.microsoft.com/office/drawing/2014/main" id="{A45C6A33-1BEB-4E40-9FCF-1B580322F1FC}"/>
            </a:ext>
          </a:extLst>
        </xdr:cNvPr>
        <xdr:cNvSpPr txBox="1"/>
      </xdr:nvSpPr>
      <xdr:spPr>
        <a:xfrm>
          <a:off x="4124960"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168275</xdr:rowOff>
    </xdr:from>
    <xdr:to>
      <xdr:col>20</xdr:col>
      <xdr:colOff>38100</xdr:colOff>
      <xdr:row>37</xdr:row>
      <xdr:rowOff>98425</xdr:rowOff>
    </xdr:to>
    <xdr:sp macro="" textlink="">
      <xdr:nvSpPr>
        <xdr:cNvPr id="75" name="楕円 74">
          <a:extLst>
            <a:ext uri="{FF2B5EF4-FFF2-40B4-BE49-F238E27FC236}">
              <a16:creationId xmlns:a16="http://schemas.microsoft.com/office/drawing/2014/main" id="{6E701899-7577-4388-8090-F7E471486D48}"/>
            </a:ext>
          </a:extLst>
        </xdr:cNvPr>
        <xdr:cNvSpPr/>
      </xdr:nvSpPr>
      <xdr:spPr>
        <a:xfrm>
          <a:off x="3312160" y="6203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47625</xdr:rowOff>
    </xdr:from>
    <xdr:to>
      <xdr:col>24</xdr:col>
      <xdr:colOff>63500</xdr:colOff>
      <xdr:row>37</xdr:row>
      <xdr:rowOff>70485</xdr:rowOff>
    </xdr:to>
    <xdr:cxnSp macro="">
      <xdr:nvCxnSpPr>
        <xdr:cNvPr id="76" name="直線コネクタ 75">
          <a:extLst>
            <a:ext uri="{FF2B5EF4-FFF2-40B4-BE49-F238E27FC236}">
              <a16:creationId xmlns:a16="http://schemas.microsoft.com/office/drawing/2014/main" id="{9786ED51-EB1A-4D5C-B65B-69A4A4A8D2F9}"/>
            </a:ext>
          </a:extLst>
        </xdr:cNvPr>
        <xdr:cNvCxnSpPr/>
      </xdr:nvCxnSpPr>
      <xdr:spPr>
        <a:xfrm>
          <a:off x="3355340" y="6250305"/>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7" name="楕円 76">
          <a:extLst>
            <a:ext uri="{FF2B5EF4-FFF2-40B4-BE49-F238E27FC236}">
              <a16:creationId xmlns:a16="http://schemas.microsoft.com/office/drawing/2014/main" id="{0296457A-FECB-4D86-BEE4-1026207D7F2D}"/>
            </a:ext>
          </a:extLst>
        </xdr:cNvPr>
        <xdr:cNvSpPr/>
      </xdr:nvSpPr>
      <xdr:spPr>
        <a:xfrm>
          <a:off x="25146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47625</xdr:rowOff>
    </xdr:from>
    <xdr:to>
      <xdr:col>19</xdr:col>
      <xdr:colOff>177800</xdr:colOff>
      <xdr:row>37</xdr:row>
      <xdr:rowOff>57150</xdr:rowOff>
    </xdr:to>
    <xdr:cxnSp macro="">
      <xdr:nvCxnSpPr>
        <xdr:cNvPr id="78" name="直線コネクタ 77">
          <a:extLst>
            <a:ext uri="{FF2B5EF4-FFF2-40B4-BE49-F238E27FC236}">
              <a16:creationId xmlns:a16="http://schemas.microsoft.com/office/drawing/2014/main" id="{2D8FC806-ABEF-48D8-B542-EFEB4F2CDB5E}"/>
            </a:ext>
          </a:extLst>
        </xdr:cNvPr>
        <xdr:cNvCxnSpPr/>
      </xdr:nvCxnSpPr>
      <xdr:spPr>
        <a:xfrm flipV="1">
          <a:off x="2565400" y="625030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137795</xdr:rowOff>
    </xdr:from>
    <xdr:to>
      <xdr:col>10</xdr:col>
      <xdr:colOff>165100</xdr:colOff>
      <xdr:row>37</xdr:row>
      <xdr:rowOff>67945</xdr:rowOff>
    </xdr:to>
    <xdr:sp macro="" textlink="">
      <xdr:nvSpPr>
        <xdr:cNvPr id="79" name="楕円 78">
          <a:extLst>
            <a:ext uri="{FF2B5EF4-FFF2-40B4-BE49-F238E27FC236}">
              <a16:creationId xmlns:a16="http://schemas.microsoft.com/office/drawing/2014/main" id="{263EBCAF-A26A-4988-A3A6-E39FCD7B9B8F}"/>
            </a:ext>
          </a:extLst>
        </xdr:cNvPr>
        <xdr:cNvSpPr/>
      </xdr:nvSpPr>
      <xdr:spPr>
        <a:xfrm>
          <a:off x="1739900" y="617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17145</xdr:rowOff>
    </xdr:from>
    <xdr:to>
      <xdr:col>15</xdr:col>
      <xdr:colOff>50800</xdr:colOff>
      <xdr:row>37</xdr:row>
      <xdr:rowOff>57150</xdr:rowOff>
    </xdr:to>
    <xdr:cxnSp macro="">
      <xdr:nvCxnSpPr>
        <xdr:cNvPr id="80" name="直線コネクタ 79">
          <a:extLst>
            <a:ext uri="{FF2B5EF4-FFF2-40B4-BE49-F238E27FC236}">
              <a16:creationId xmlns:a16="http://schemas.microsoft.com/office/drawing/2014/main" id="{4E95F0DA-3CB8-43A8-9679-249E5811BF3E}"/>
            </a:ext>
          </a:extLst>
        </xdr:cNvPr>
        <xdr:cNvCxnSpPr/>
      </xdr:nvCxnSpPr>
      <xdr:spPr>
        <a:xfrm>
          <a:off x="1790700" y="621982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99695</xdr:rowOff>
    </xdr:from>
    <xdr:to>
      <xdr:col>6</xdr:col>
      <xdr:colOff>38100</xdr:colOff>
      <xdr:row>37</xdr:row>
      <xdr:rowOff>29845</xdr:rowOff>
    </xdr:to>
    <xdr:sp macro="" textlink="">
      <xdr:nvSpPr>
        <xdr:cNvPr id="81" name="楕円 80">
          <a:extLst>
            <a:ext uri="{FF2B5EF4-FFF2-40B4-BE49-F238E27FC236}">
              <a16:creationId xmlns:a16="http://schemas.microsoft.com/office/drawing/2014/main" id="{973529CE-9E4A-4E92-9753-FC7E5ACAABB2}"/>
            </a:ext>
          </a:extLst>
        </xdr:cNvPr>
        <xdr:cNvSpPr/>
      </xdr:nvSpPr>
      <xdr:spPr>
        <a:xfrm>
          <a:off x="965200" y="6134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150495</xdr:rowOff>
    </xdr:from>
    <xdr:to>
      <xdr:col>10</xdr:col>
      <xdr:colOff>114300</xdr:colOff>
      <xdr:row>37</xdr:row>
      <xdr:rowOff>17145</xdr:rowOff>
    </xdr:to>
    <xdr:cxnSp macro="">
      <xdr:nvCxnSpPr>
        <xdr:cNvPr id="82" name="直線コネクタ 81">
          <a:extLst>
            <a:ext uri="{FF2B5EF4-FFF2-40B4-BE49-F238E27FC236}">
              <a16:creationId xmlns:a16="http://schemas.microsoft.com/office/drawing/2014/main" id="{6783C7CC-EC31-4ACD-834B-EF09BE58E809}"/>
            </a:ext>
          </a:extLst>
        </xdr:cNvPr>
        <xdr:cNvCxnSpPr/>
      </xdr:nvCxnSpPr>
      <xdr:spPr>
        <a:xfrm>
          <a:off x="1008380" y="618553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43E9B1F1-AA73-488A-85A6-F210B0C7CE24}"/>
            </a:ext>
          </a:extLst>
        </xdr:cNvPr>
        <xdr:cNvSpPr txBox="1"/>
      </xdr:nvSpPr>
      <xdr:spPr>
        <a:xfrm>
          <a:off x="317056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4B0974CD-F336-480B-8DB1-4EAF882021AD}"/>
            </a:ext>
          </a:extLst>
        </xdr:cNvPr>
        <xdr:cNvSpPr txBox="1"/>
      </xdr:nvSpPr>
      <xdr:spPr>
        <a:xfrm>
          <a:off x="238570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AA4104D5-DB69-4C84-9725-AFE54A783BF1}"/>
            </a:ext>
          </a:extLst>
        </xdr:cNvPr>
        <xdr:cNvSpPr txBox="1"/>
      </xdr:nvSpPr>
      <xdr:spPr>
        <a:xfrm>
          <a:off x="161100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a:extLst>
            <a:ext uri="{FF2B5EF4-FFF2-40B4-BE49-F238E27FC236}">
              <a16:creationId xmlns:a16="http://schemas.microsoft.com/office/drawing/2014/main" id="{AA5C732C-014D-4A04-9CDC-CC3C1045E9B4}"/>
            </a:ext>
          </a:extLst>
        </xdr:cNvPr>
        <xdr:cNvSpPr txBox="1"/>
      </xdr:nvSpPr>
      <xdr:spPr>
        <a:xfrm>
          <a:off x="83630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89552</xdr:rowOff>
    </xdr:from>
    <xdr:ext cx="405111" cy="259045"/>
    <xdr:sp macro="" textlink="">
      <xdr:nvSpPr>
        <xdr:cNvPr id="87" name="n_1mainValue【図書館】&#10;有形固定資産減価償却率">
          <a:extLst>
            <a:ext uri="{FF2B5EF4-FFF2-40B4-BE49-F238E27FC236}">
              <a16:creationId xmlns:a16="http://schemas.microsoft.com/office/drawing/2014/main" id="{899F54FE-643A-427D-8870-FF7BB85FD52F}"/>
            </a:ext>
          </a:extLst>
        </xdr:cNvPr>
        <xdr:cNvSpPr txBox="1"/>
      </xdr:nvSpPr>
      <xdr:spPr>
        <a:xfrm>
          <a:off x="317056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99077</xdr:rowOff>
    </xdr:from>
    <xdr:ext cx="405111" cy="259045"/>
    <xdr:sp macro="" textlink="">
      <xdr:nvSpPr>
        <xdr:cNvPr id="88" name="n_2mainValue【図書館】&#10;有形固定資産減価償却率">
          <a:extLst>
            <a:ext uri="{FF2B5EF4-FFF2-40B4-BE49-F238E27FC236}">
              <a16:creationId xmlns:a16="http://schemas.microsoft.com/office/drawing/2014/main" id="{21ECFFEF-F8D9-4DBA-B8A2-2CA63D200159}"/>
            </a:ext>
          </a:extLst>
        </xdr:cNvPr>
        <xdr:cNvSpPr txBox="1"/>
      </xdr:nvSpPr>
      <xdr:spPr>
        <a:xfrm>
          <a:off x="238570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59072</xdr:rowOff>
    </xdr:from>
    <xdr:ext cx="405111" cy="259045"/>
    <xdr:sp macro="" textlink="">
      <xdr:nvSpPr>
        <xdr:cNvPr id="89" name="n_3mainValue【図書館】&#10;有形固定資産減価償却率">
          <a:extLst>
            <a:ext uri="{FF2B5EF4-FFF2-40B4-BE49-F238E27FC236}">
              <a16:creationId xmlns:a16="http://schemas.microsoft.com/office/drawing/2014/main" id="{B6DBA078-9465-44BA-AEC8-80751E4E1277}"/>
            </a:ext>
          </a:extLst>
        </xdr:cNvPr>
        <xdr:cNvSpPr txBox="1"/>
      </xdr:nvSpPr>
      <xdr:spPr>
        <a:xfrm>
          <a:off x="161100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20972</xdr:rowOff>
    </xdr:from>
    <xdr:ext cx="405111" cy="259045"/>
    <xdr:sp macro="" textlink="">
      <xdr:nvSpPr>
        <xdr:cNvPr id="90" name="n_4mainValue【図書館】&#10;有形固定資産減価償却率">
          <a:extLst>
            <a:ext uri="{FF2B5EF4-FFF2-40B4-BE49-F238E27FC236}">
              <a16:creationId xmlns:a16="http://schemas.microsoft.com/office/drawing/2014/main" id="{CFF0D507-1FFC-44D2-AE16-C8DC3F185664}"/>
            </a:ext>
          </a:extLst>
        </xdr:cNvPr>
        <xdr:cNvSpPr txBox="1"/>
      </xdr:nvSpPr>
      <xdr:spPr>
        <a:xfrm>
          <a:off x="83630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A53F9E0-B55C-44E8-B5D1-1B3812563B3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D4DC02F-9EBD-4F73-B7B1-09E3C3F2818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B0CA372-1DB3-4F18-AAEB-9D331971434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7E5C239-0A85-42A1-8129-FDF5B1E30E2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88696EF-3408-44BA-80F3-D7ECEC00480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89A0B15-C28A-4722-9296-EFBBD243FA5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75B0776-BF6A-4678-9D98-F67851484D1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51E7A8D-9D6E-42EB-B33D-12D72804AE3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C5E32445-9754-4EA3-8DAC-263F69902688}"/>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E9C8819-85E3-4BEB-A4B7-208DB249C0A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0F176CD9-684A-4E8E-B233-648EF338E497}"/>
            </a:ext>
          </a:extLst>
        </xdr:cNvPr>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AB7B4E7C-C302-4C91-91B7-12B989701C2D}"/>
            </a:ext>
          </a:extLst>
        </xdr:cNvPr>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76DBE8BA-DCF6-442E-BF5D-BF2FA221C3FC}"/>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636AAA1A-F3FA-45AD-B1FC-7D9C1088D64F}"/>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D3207C8B-0301-479D-B31E-28D87F38CBD0}"/>
            </a:ext>
          </a:extLst>
        </xdr:cNvPr>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CA26034D-404F-4689-B002-FCE065D95CED}"/>
            </a:ext>
          </a:extLst>
        </xdr:cNvPr>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3E10F033-D606-4982-826B-3B7718076C6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BD6FC96D-DEBA-4F13-BEF6-C5CFBF0B394E}"/>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F2FA2CF0-FA99-4A17-A5A8-8F45E844FBCB}"/>
            </a:ext>
          </a:extLst>
        </xdr:cNvPr>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D1D849EC-D6F8-4AFA-9E20-790FD1C642B2}"/>
            </a:ext>
          </a:extLst>
        </xdr:cNvPr>
        <xdr:cNvSpPr txBox="1"/>
      </xdr:nvSpPr>
      <xdr:spPr>
        <a:xfrm>
          <a:off x="5405301" y="591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74C20457-69F2-4FA5-BC3B-F77B7C4ECEE6}"/>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0CADEF47-56E9-4E3D-8E03-51929233A2AA}"/>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C515C622-AEFD-479F-BF38-BE2C11C8895B}"/>
            </a:ext>
          </a:extLst>
        </xdr:cNvPr>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1CD054EA-07E4-4309-987E-DD663903849C}"/>
            </a:ext>
          </a:extLst>
        </xdr:cNvPr>
        <xdr:cNvSpPr txBox="1"/>
      </xdr:nvSpPr>
      <xdr:spPr>
        <a:xfrm>
          <a:off x="5405301" y="5359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7B9D6988-3CEA-4852-8DC7-99B2092FC5A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2DD3D821-CB65-4C1E-8BC3-864DBB3AD6C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819E8A31-85C5-4C62-9159-CDFDDCD383A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7FDED9C3-F860-479C-AFA7-A0283261A357}"/>
            </a:ext>
          </a:extLst>
        </xdr:cNvPr>
        <xdr:cNvCxnSpPr/>
      </xdr:nvCxnSpPr>
      <xdr:spPr>
        <a:xfrm flipV="1">
          <a:off x="9219565" y="56654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B0D0B0B3-6DDD-4FE0-8273-7D79BB737C64}"/>
            </a:ext>
          </a:extLst>
        </xdr:cNvPr>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E24F4215-E873-4962-907D-94D625CC391B}"/>
            </a:ext>
          </a:extLst>
        </xdr:cNvPr>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4CB335FC-41FF-4399-A854-35BC1CD7AA37}"/>
            </a:ext>
          </a:extLst>
        </xdr:cNvPr>
        <xdr:cNvSpPr txBox="1"/>
      </xdr:nvSpPr>
      <xdr:spPr>
        <a:xfrm>
          <a:off x="9258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525BDB71-A77C-49B9-9BD8-C044BE3736FA}"/>
            </a:ext>
          </a:extLst>
        </xdr:cNvPr>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8DE3533D-907B-486B-B221-34275A44ADDB}"/>
            </a:ext>
          </a:extLst>
        </xdr:cNvPr>
        <xdr:cNvSpPr txBox="1"/>
      </xdr:nvSpPr>
      <xdr:spPr>
        <a:xfrm>
          <a:off x="925830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A32C1E62-A8B2-4727-88AC-D5A851E39996}"/>
            </a:ext>
          </a:extLst>
        </xdr:cNvPr>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D1A9A426-DFA3-47E2-AAC9-49EB93EEDF6B}"/>
            </a:ext>
          </a:extLst>
        </xdr:cNvPr>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DBD9F884-A18C-476D-90FC-E7A54B2F3823}"/>
            </a:ext>
          </a:extLst>
        </xdr:cNvPr>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C488298E-D557-43FB-8B93-7F710DF04FAF}"/>
            </a:ext>
          </a:extLst>
        </xdr:cNvPr>
        <xdr:cNvSpPr/>
      </xdr:nvSpPr>
      <xdr:spPr>
        <a:xfrm>
          <a:off x="68732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7B3DC009-F7E2-42A0-8A12-B4177E2C0303}"/>
            </a:ext>
          </a:extLst>
        </xdr:cNvPr>
        <xdr:cNvSpPr/>
      </xdr:nvSpPr>
      <xdr:spPr>
        <a:xfrm>
          <a:off x="60985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E6E8D2C-9626-4508-8EF7-C51621BE6C8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3F50BAE-1844-4BFD-8607-512613D7582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9701EDF-3543-4E5C-8228-204E92817EA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4096FE7-B4FE-470C-8A4C-3265677EEBD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B5B5608-A7D2-4845-8191-F1029DF6EB6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4" name="楕円 133">
          <a:extLst>
            <a:ext uri="{FF2B5EF4-FFF2-40B4-BE49-F238E27FC236}">
              <a16:creationId xmlns:a16="http://schemas.microsoft.com/office/drawing/2014/main" id="{F9E74436-396E-41E2-89C8-5A548188FE83}"/>
            </a:ext>
          </a:extLst>
        </xdr:cNvPr>
        <xdr:cNvSpPr/>
      </xdr:nvSpPr>
      <xdr:spPr>
        <a:xfrm>
          <a:off x="9192260" y="628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5" name="【図書館】&#10;一人当たり面積該当値テキスト">
          <a:extLst>
            <a:ext uri="{FF2B5EF4-FFF2-40B4-BE49-F238E27FC236}">
              <a16:creationId xmlns:a16="http://schemas.microsoft.com/office/drawing/2014/main" id="{E110B4FC-00DD-421C-8C5A-F85D7A86BD97}"/>
            </a:ext>
          </a:extLst>
        </xdr:cNvPr>
        <xdr:cNvSpPr txBox="1"/>
      </xdr:nvSpPr>
      <xdr:spPr>
        <a:xfrm>
          <a:off x="92583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6" name="楕円 135">
          <a:extLst>
            <a:ext uri="{FF2B5EF4-FFF2-40B4-BE49-F238E27FC236}">
              <a16:creationId xmlns:a16="http://schemas.microsoft.com/office/drawing/2014/main" id="{F96CF2C2-3CD5-4A9C-8CB4-5DDEA5BC78F6}"/>
            </a:ext>
          </a:extLst>
        </xdr:cNvPr>
        <xdr:cNvSpPr/>
      </xdr:nvSpPr>
      <xdr:spPr>
        <a:xfrm>
          <a:off x="844550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7" name="直線コネクタ 136">
          <a:extLst>
            <a:ext uri="{FF2B5EF4-FFF2-40B4-BE49-F238E27FC236}">
              <a16:creationId xmlns:a16="http://schemas.microsoft.com/office/drawing/2014/main" id="{42D5DE2B-EA60-4301-AAA6-676EE7FAB42E}"/>
            </a:ext>
          </a:extLst>
        </xdr:cNvPr>
        <xdr:cNvCxnSpPr/>
      </xdr:nvCxnSpPr>
      <xdr:spPr>
        <a:xfrm>
          <a:off x="8496300" y="63360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8" name="楕円 137">
          <a:extLst>
            <a:ext uri="{FF2B5EF4-FFF2-40B4-BE49-F238E27FC236}">
              <a16:creationId xmlns:a16="http://schemas.microsoft.com/office/drawing/2014/main" id="{63A91BA4-C219-4C86-B8AC-0855BFC1C921}"/>
            </a:ext>
          </a:extLst>
        </xdr:cNvPr>
        <xdr:cNvSpPr/>
      </xdr:nvSpPr>
      <xdr:spPr>
        <a:xfrm>
          <a:off x="7670800" y="628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9" name="直線コネクタ 138">
          <a:extLst>
            <a:ext uri="{FF2B5EF4-FFF2-40B4-BE49-F238E27FC236}">
              <a16:creationId xmlns:a16="http://schemas.microsoft.com/office/drawing/2014/main" id="{CE66A513-3A02-400D-BFA9-2C6C75546572}"/>
            </a:ext>
          </a:extLst>
        </xdr:cNvPr>
        <xdr:cNvCxnSpPr/>
      </xdr:nvCxnSpPr>
      <xdr:spPr>
        <a:xfrm>
          <a:off x="7713980" y="63360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40" name="楕円 139">
          <a:extLst>
            <a:ext uri="{FF2B5EF4-FFF2-40B4-BE49-F238E27FC236}">
              <a16:creationId xmlns:a16="http://schemas.microsoft.com/office/drawing/2014/main" id="{B043BFE0-56AF-4CD4-9681-30163912AF16}"/>
            </a:ext>
          </a:extLst>
        </xdr:cNvPr>
        <xdr:cNvSpPr/>
      </xdr:nvSpPr>
      <xdr:spPr>
        <a:xfrm>
          <a:off x="687324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41" name="直線コネクタ 140">
          <a:extLst>
            <a:ext uri="{FF2B5EF4-FFF2-40B4-BE49-F238E27FC236}">
              <a16:creationId xmlns:a16="http://schemas.microsoft.com/office/drawing/2014/main" id="{5DE9690F-5BD1-4F4E-80E8-A5A2D4800AF6}"/>
            </a:ext>
          </a:extLst>
        </xdr:cNvPr>
        <xdr:cNvCxnSpPr/>
      </xdr:nvCxnSpPr>
      <xdr:spPr>
        <a:xfrm>
          <a:off x="6924040" y="63360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42" name="楕円 141">
          <a:extLst>
            <a:ext uri="{FF2B5EF4-FFF2-40B4-BE49-F238E27FC236}">
              <a16:creationId xmlns:a16="http://schemas.microsoft.com/office/drawing/2014/main" id="{C951DB76-B136-42F9-9F8F-A27C0FDE93ED}"/>
            </a:ext>
          </a:extLst>
        </xdr:cNvPr>
        <xdr:cNvSpPr/>
      </xdr:nvSpPr>
      <xdr:spPr>
        <a:xfrm>
          <a:off x="609854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43" name="直線コネクタ 142">
          <a:extLst>
            <a:ext uri="{FF2B5EF4-FFF2-40B4-BE49-F238E27FC236}">
              <a16:creationId xmlns:a16="http://schemas.microsoft.com/office/drawing/2014/main" id="{53C4F6FC-23B5-45A8-ACBF-BFA6EF9D221E}"/>
            </a:ext>
          </a:extLst>
        </xdr:cNvPr>
        <xdr:cNvCxnSpPr/>
      </xdr:nvCxnSpPr>
      <xdr:spPr>
        <a:xfrm>
          <a:off x="6149340" y="63360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8B1B7E5A-85BA-4395-B902-73060C2F564B}"/>
            </a:ext>
          </a:extLst>
        </xdr:cNvPr>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9A5E679E-4229-4E05-845F-5B82B29627C0}"/>
            </a:ext>
          </a:extLst>
        </xdr:cNvPr>
        <xdr:cNvSpPr txBox="1"/>
      </xdr:nvSpPr>
      <xdr:spPr>
        <a:xfrm>
          <a:off x="7509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a:extLst>
            <a:ext uri="{FF2B5EF4-FFF2-40B4-BE49-F238E27FC236}">
              <a16:creationId xmlns:a16="http://schemas.microsoft.com/office/drawing/2014/main" id="{F5853DEF-AF9B-4327-B9BE-39BDBA149977}"/>
            </a:ext>
          </a:extLst>
        </xdr:cNvPr>
        <xdr:cNvSpPr txBox="1"/>
      </xdr:nvSpPr>
      <xdr:spPr>
        <a:xfrm>
          <a:off x="6712027" y="651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a:extLst>
            <a:ext uri="{FF2B5EF4-FFF2-40B4-BE49-F238E27FC236}">
              <a16:creationId xmlns:a16="http://schemas.microsoft.com/office/drawing/2014/main" id="{4274FF6F-F60C-4CD9-9894-22047BBFA3BF}"/>
            </a:ext>
          </a:extLst>
        </xdr:cNvPr>
        <xdr:cNvSpPr txBox="1"/>
      </xdr:nvSpPr>
      <xdr:spPr>
        <a:xfrm>
          <a:off x="5937327" y="651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8" name="n_1mainValue【図書館】&#10;一人当たり面積">
          <a:extLst>
            <a:ext uri="{FF2B5EF4-FFF2-40B4-BE49-F238E27FC236}">
              <a16:creationId xmlns:a16="http://schemas.microsoft.com/office/drawing/2014/main" id="{E2A8D867-E872-4A06-B31F-5F0C8D77FDA6}"/>
            </a:ext>
          </a:extLst>
        </xdr:cNvPr>
        <xdr:cNvSpPr txBox="1"/>
      </xdr:nvSpPr>
      <xdr:spPr>
        <a:xfrm>
          <a:off x="827158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9" name="n_2mainValue【図書館】&#10;一人当たり面積">
          <a:extLst>
            <a:ext uri="{FF2B5EF4-FFF2-40B4-BE49-F238E27FC236}">
              <a16:creationId xmlns:a16="http://schemas.microsoft.com/office/drawing/2014/main" id="{3115D376-C8E2-44D8-A41C-6EEB5731D180}"/>
            </a:ext>
          </a:extLst>
        </xdr:cNvPr>
        <xdr:cNvSpPr txBox="1"/>
      </xdr:nvSpPr>
      <xdr:spPr>
        <a:xfrm>
          <a:off x="750958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50" name="n_3mainValue【図書館】&#10;一人当たり面積">
          <a:extLst>
            <a:ext uri="{FF2B5EF4-FFF2-40B4-BE49-F238E27FC236}">
              <a16:creationId xmlns:a16="http://schemas.microsoft.com/office/drawing/2014/main" id="{AED77C96-9013-4ED7-9920-13A4744CAC1B}"/>
            </a:ext>
          </a:extLst>
        </xdr:cNvPr>
        <xdr:cNvSpPr txBox="1"/>
      </xdr:nvSpPr>
      <xdr:spPr>
        <a:xfrm>
          <a:off x="67120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51" name="n_4mainValue【図書館】&#10;一人当たり面積">
          <a:extLst>
            <a:ext uri="{FF2B5EF4-FFF2-40B4-BE49-F238E27FC236}">
              <a16:creationId xmlns:a16="http://schemas.microsoft.com/office/drawing/2014/main" id="{A44F5822-2ED3-46F7-AEDE-AA782C9D36A9}"/>
            </a:ext>
          </a:extLst>
        </xdr:cNvPr>
        <xdr:cNvSpPr txBox="1"/>
      </xdr:nvSpPr>
      <xdr:spPr>
        <a:xfrm>
          <a:off x="59373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E9B6C903-1C10-4366-BFD5-0181C29DBC4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E413FFF3-2C36-4449-B443-4B27E8020F2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F29B0FBF-3259-4F7A-A9CE-9227967BED5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C2A32D59-128A-41C6-88A4-E349FA5C033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63FBF1D0-9476-4C2E-9ADB-3D95287B320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B3594686-F9A3-48F7-BB20-221F3CF5F8A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1E624A9A-E3F6-4D49-8598-94AC7819C23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CBA5D437-E4B3-4065-898D-A1483E6A8AB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A0AFAC3E-D20F-4FDB-89D6-3BED3A392AD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1D1DAEF8-3A11-4A35-9126-88007FE26F6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FDDB9EB9-B575-4AFE-8A06-A5B001B50A4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98D51AC2-310C-4F34-9625-4EFE42F63D71}"/>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D1AB1698-194C-4582-9AC0-9651FE9D8FD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3A43E979-385C-426A-9303-606FB0A479D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67F9FAF4-6A74-4973-BB37-A1608366BDF9}"/>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328F1C6A-2C8F-4A00-A998-F53502672377}"/>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AC3756DE-7013-4B24-B4BA-5AC98A8C535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CDCC3D82-DB39-4548-BD10-098217C64221}"/>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A7B65763-8965-49BB-9A30-4860E3D6D4B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F92BE38A-D1DE-41FF-9DC7-AB25F4023CAD}"/>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61A5AC13-A927-42DB-9BFE-1CAED9706219}"/>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16510CFB-0DDC-4BBE-8F67-ED60AF3918F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30A1186-2C20-4825-A390-4B28550B37D4}"/>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A9E516E0-C01B-4F90-AC6F-40F9A939326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75F14984-2B81-49ED-A610-D6BEB194D2D0}"/>
            </a:ext>
          </a:extLst>
        </xdr:cNvPr>
        <xdr:cNvCxnSpPr/>
      </xdr:nvCxnSpPr>
      <xdr:spPr>
        <a:xfrm flipV="1">
          <a:off x="4086225" y="947356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1044661D-CCB9-44A4-8484-FD6C4C05E80E}"/>
            </a:ext>
          </a:extLst>
        </xdr:cNvPr>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B1FFFF97-BAFD-4ACD-AEAA-05057FDD3F58}"/>
            </a:ext>
          </a:extLst>
        </xdr:cNvPr>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A19F1317-38C8-42F2-B285-35B1C386E6D6}"/>
            </a:ext>
          </a:extLst>
        </xdr:cNvPr>
        <xdr:cNvSpPr txBox="1"/>
      </xdr:nvSpPr>
      <xdr:spPr>
        <a:xfrm>
          <a:off x="412496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0D3F9E7A-4DD6-46A5-AD3C-590BCF82C7E3}"/>
            </a:ext>
          </a:extLst>
        </xdr:cNvPr>
        <xdr:cNvCxnSpPr/>
      </xdr:nvCxnSpPr>
      <xdr:spPr>
        <a:xfrm>
          <a:off x="402082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5732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F83C012A-1AEC-4463-91C6-5D932FED30F6}"/>
            </a:ext>
          </a:extLst>
        </xdr:cNvPr>
        <xdr:cNvSpPr txBox="1"/>
      </xdr:nvSpPr>
      <xdr:spPr>
        <a:xfrm>
          <a:off x="4124960" y="9896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284BCAE5-0252-4E2F-A2A6-30414394A56D}"/>
            </a:ext>
          </a:extLst>
        </xdr:cNvPr>
        <xdr:cNvSpPr/>
      </xdr:nvSpPr>
      <xdr:spPr>
        <a:xfrm>
          <a:off x="403606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1A60B15B-2356-4E4A-BCBD-A60CD3510CFC}"/>
            </a:ext>
          </a:extLst>
        </xdr:cNvPr>
        <xdr:cNvSpPr/>
      </xdr:nvSpPr>
      <xdr:spPr>
        <a:xfrm>
          <a:off x="3312160" y="9900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8C068071-CD94-48B8-BEA0-B80985FA6566}"/>
            </a:ext>
          </a:extLst>
        </xdr:cNvPr>
        <xdr:cNvSpPr/>
      </xdr:nvSpPr>
      <xdr:spPr>
        <a:xfrm>
          <a:off x="251460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75B1E052-18C5-47ED-940B-9F3441301412}"/>
            </a:ext>
          </a:extLst>
        </xdr:cNvPr>
        <xdr:cNvSpPr/>
      </xdr:nvSpPr>
      <xdr:spPr>
        <a:xfrm>
          <a:off x="173990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407664E0-115F-4D44-8104-DFB6D1F2791C}"/>
            </a:ext>
          </a:extLst>
        </xdr:cNvPr>
        <xdr:cNvSpPr/>
      </xdr:nvSpPr>
      <xdr:spPr>
        <a:xfrm>
          <a:off x="965200" y="986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7C26CBD-10D5-476A-A3A6-D7AC43A1514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E4B9EB8-7FA7-4757-BED2-CA84E333699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147C9C-3369-4A6D-9D22-AB60B8F218C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A4FD4533-15E5-4960-B64A-25D8C307342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D9A07DED-3511-4DEA-A3AF-2E1DD7FE75E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xdr:rowOff>
    </xdr:from>
    <xdr:to>
      <xdr:col>24</xdr:col>
      <xdr:colOff>114300</xdr:colOff>
      <xdr:row>59</xdr:row>
      <xdr:rowOff>113665</xdr:rowOff>
    </xdr:to>
    <xdr:sp macro="" textlink="">
      <xdr:nvSpPr>
        <xdr:cNvPr id="192" name="楕円 191">
          <a:extLst>
            <a:ext uri="{FF2B5EF4-FFF2-40B4-BE49-F238E27FC236}">
              <a16:creationId xmlns:a16="http://schemas.microsoft.com/office/drawing/2014/main" id="{C1B11926-7FA3-40F2-AA05-1C0BFC04CD0D}"/>
            </a:ext>
          </a:extLst>
        </xdr:cNvPr>
        <xdr:cNvSpPr/>
      </xdr:nvSpPr>
      <xdr:spPr>
        <a:xfrm>
          <a:off x="403606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34942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ABAB1761-604C-476F-8FEB-D89F27AC0073}"/>
            </a:ext>
          </a:extLst>
        </xdr:cNvPr>
        <xdr:cNvSpPr txBox="1"/>
      </xdr:nvSpPr>
      <xdr:spPr>
        <a:xfrm>
          <a:off x="4124960"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139700</xdr:rowOff>
    </xdr:from>
    <xdr:to>
      <xdr:col>20</xdr:col>
      <xdr:colOff>38100</xdr:colOff>
      <xdr:row>59</xdr:row>
      <xdr:rowOff>69850</xdr:rowOff>
    </xdr:to>
    <xdr:sp macro="" textlink="">
      <xdr:nvSpPr>
        <xdr:cNvPr id="194" name="楕円 193">
          <a:extLst>
            <a:ext uri="{FF2B5EF4-FFF2-40B4-BE49-F238E27FC236}">
              <a16:creationId xmlns:a16="http://schemas.microsoft.com/office/drawing/2014/main" id="{F0FF47FF-19E8-44B6-AA3D-DF669A70315D}"/>
            </a:ext>
          </a:extLst>
        </xdr:cNvPr>
        <xdr:cNvSpPr/>
      </xdr:nvSpPr>
      <xdr:spPr>
        <a:xfrm>
          <a:off x="3312160" y="9862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19050</xdr:rowOff>
    </xdr:from>
    <xdr:to>
      <xdr:col>24</xdr:col>
      <xdr:colOff>63500</xdr:colOff>
      <xdr:row>59</xdr:row>
      <xdr:rowOff>62865</xdr:rowOff>
    </xdr:to>
    <xdr:cxnSp macro="">
      <xdr:nvCxnSpPr>
        <xdr:cNvPr id="195" name="直線コネクタ 194">
          <a:extLst>
            <a:ext uri="{FF2B5EF4-FFF2-40B4-BE49-F238E27FC236}">
              <a16:creationId xmlns:a16="http://schemas.microsoft.com/office/drawing/2014/main" id="{8EDB2D15-85A0-4625-9C29-C3BB0D47E59F}"/>
            </a:ext>
          </a:extLst>
        </xdr:cNvPr>
        <xdr:cNvCxnSpPr/>
      </xdr:nvCxnSpPr>
      <xdr:spPr>
        <a:xfrm>
          <a:off x="3355340" y="9909810"/>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92075</xdr:rowOff>
    </xdr:from>
    <xdr:to>
      <xdr:col>15</xdr:col>
      <xdr:colOff>101600</xdr:colOff>
      <xdr:row>59</xdr:row>
      <xdr:rowOff>22225</xdr:rowOff>
    </xdr:to>
    <xdr:sp macro="" textlink="">
      <xdr:nvSpPr>
        <xdr:cNvPr id="196" name="楕円 195">
          <a:extLst>
            <a:ext uri="{FF2B5EF4-FFF2-40B4-BE49-F238E27FC236}">
              <a16:creationId xmlns:a16="http://schemas.microsoft.com/office/drawing/2014/main" id="{113FF8E3-D6A2-4822-8027-24D517A169C7}"/>
            </a:ext>
          </a:extLst>
        </xdr:cNvPr>
        <xdr:cNvSpPr/>
      </xdr:nvSpPr>
      <xdr:spPr>
        <a:xfrm>
          <a:off x="2514600" y="981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142875</xdr:rowOff>
    </xdr:from>
    <xdr:to>
      <xdr:col>19</xdr:col>
      <xdr:colOff>177800</xdr:colOff>
      <xdr:row>59</xdr:row>
      <xdr:rowOff>19050</xdr:rowOff>
    </xdr:to>
    <xdr:cxnSp macro="">
      <xdr:nvCxnSpPr>
        <xdr:cNvPr id="197" name="直線コネクタ 196">
          <a:extLst>
            <a:ext uri="{FF2B5EF4-FFF2-40B4-BE49-F238E27FC236}">
              <a16:creationId xmlns:a16="http://schemas.microsoft.com/office/drawing/2014/main" id="{140152AC-F6AF-4720-95D3-5827E1B30637}"/>
            </a:ext>
          </a:extLst>
        </xdr:cNvPr>
        <xdr:cNvCxnSpPr/>
      </xdr:nvCxnSpPr>
      <xdr:spPr>
        <a:xfrm>
          <a:off x="2565400" y="986599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88265</xdr:rowOff>
    </xdr:from>
    <xdr:to>
      <xdr:col>10</xdr:col>
      <xdr:colOff>165100</xdr:colOff>
      <xdr:row>59</xdr:row>
      <xdr:rowOff>18415</xdr:rowOff>
    </xdr:to>
    <xdr:sp macro="" textlink="">
      <xdr:nvSpPr>
        <xdr:cNvPr id="198" name="楕円 197">
          <a:extLst>
            <a:ext uri="{FF2B5EF4-FFF2-40B4-BE49-F238E27FC236}">
              <a16:creationId xmlns:a16="http://schemas.microsoft.com/office/drawing/2014/main" id="{D898FBE6-3B64-4B34-A07C-B38F5F4D7CE6}"/>
            </a:ext>
          </a:extLst>
        </xdr:cNvPr>
        <xdr:cNvSpPr/>
      </xdr:nvSpPr>
      <xdr:spPr>
        <a:xfrm>
          <a:off x="1739900" y="9811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139065</xdr:rowOff>
    </xdr:from>
    <xdr:to>
      <xdr:col>15</xdr:col>
      <xdr:colOff>50800</xdr:colOff>
      <xdr:row>58</xdr:row>
      <xdr:rowOff>142875</xdr:rowOff>
    </xdr:to>
    <xdr:cxnSp macro="">
      <xdr:nvCxnSpPr>
        <xdr:cNvPr id="199" name="直線コネクタ 198">
          <a:extLst>
            <a:ext uri="{FF2B5EF4-FFF2-40B4-BE49-F238E27FC236}">
              <a16:creationId xmlns:a16="http://schemas.microsoft.com/office/drawing/2014/main" id="{F8562E2F-C90A-49B9-9C1A-0C590480BC80}"/>
            </a:ext>
          </a:extLst>
        </xdr:cNvPr>
        <xdr:cNvCxnSpPr/>
      </xdr:nvCxnSpPr>
      <xdr:spPr>
        <a:xfrm>
          <a:off x="1790700" y="986218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42545</xdr:rowOff>
    </xdr:from>
    <xdr:to>
      <xdr:col>6</xdr:col>
      <xdr:colOff>38100</xdr:colOff>
      <xdr:row>58</xdr:row>
      <xdr:rowOff>144145</xdr:rowOff>
    </xdr:to>
    <xdr:sp macro="" textlink="">
      <xdr:nvSpPr>
        <xdr:cNvPr id="200" name="楕円 199">
          <a:extLst>
            <a:ext uri="{FF2B5EF4-FFF2-40B4-BE49-F238E27FC236}">
              <a16:creationId xmlns:a16="http://schemas.microsoft.com/office/drawing/2014/main" id="{B585066B-4801-4DD3-8C15-0ED991B2F679}"/>
            </a:ext>
          </a:extLst>
        </xdr:cNvPr>
        <xdr:cNvSpPr/>
      </xdr:nvSpPr>
      <xdr:spPr>
        <a:xfrm>
          <a:off x="965200" y="97656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93345</xdr:rowOff>
    </xdr:from>
    <xdr:to>
      <xdr:col>10</xdr:col>
      <xdr:colOff>114300</xdr:colOff>
      <xdr:row>58</xdr:row>
      <xdr:rowOff>139065</xdr:rowOff>
    </xdr:to>
    <xdr:cxnSp macro="">
      <xdr:nvCxnSpPr>
        <xdr:cNvPr id="201" name="直線コネクタ 200">
          <a:extLst>
            <a:ext uri="{FF2B5EF4-FFF2-40B4-BE49-F238E27FC236}">
              <a16:creationId xmlns:a16="http://schemas.microsoft.com/office/drawing/2014/main" id="{2A37FB18-8D46-4912-823D-E8F0FDA2ACDB}"/>
            </a:ext>
          </a:extLst>
        </xdr:cNvPr>
        <xdr:cNvCxnSpPr/>
      </xdr:nvCxnSpPr>
      <xdr:spPr>
        <a:xfrm>
          <a:off x="1008380" y="981646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102887</xdr:rowOff>
    </xdr:from>
    <xdr:ext cx="405111" cy="259045"/>
    <xdr:sp macro="" textlink="">
      <xdr:nvSpPr>
        <xdr:cNvPr id="202" name="n_1aveValue【体育館・プール】&#10;有形固定資産減価償却率">
          <a:extLst>
            <a:ext uri="{FF2B5EF4-FFF2-40B4-BE49-F238E27FC236}">
              <a16:creationId xmlns:a16="http://schemas.microsoft.com/office/drawing/2014/main" id="{EC3F2CA2-9D0D-4E69-AE4A-C45977BD4BF1}"/>
            </a:ext>
          </a:extLst>
        </xdr:cNvPr>
        <xdr:cNvSpPr txBox="1"/>
      </xdr:nvSpPr>
      <xdr:spPr>
        <a:xfrm>
          <a:off x="3170564"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78122</xdr:rowOff>
    </xdr:from>
    <xdr:ext cx="405111" cy="259045"/>
    <xdr:sp macro="" textlink="">
      <xdr:nvSpPr>
        <xdr:cNvPr id="203" name="n_2aveValue【体育館・プール】&#10;有形固定資産減価償却率">
          <a:extLst>
            <a:ext uri="{FF2B5EF4-FFF2-40B4-BE49-F238E27FC236}">
              <a16:creationId xmlns:a16="http://schemas.microsoft.com/office/drawing/2014/main" id="{D57D7764-33E1-4F47-A4F2-FF59DDB8FD1C}"/>
            </a:ext>
          </a:extLst>
        </xdr:cNvPr>
        <xdr:cNvSpPr txBox="1"/>
      </xdr:nvSpPr>
      <xdr:spPr>
        <a:xfrm>
          <a:off x="2385704" y="996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66692</xdr:rowOff>
    </xdr:from>
    <xdr:ext cx="405111" cy="259045"/>
    <xdr:sp macro="" textlink="">
      <xdr:nvSpPr>
        <xdr:cNvPr id="204" name="n_3aveValue【体育館・プール】&#10;有形固定資産減価償却率">
          <a:extLst>
            <a:ext uri="{FF2B5EF4-FFF2-40B4-BE49-F238E27FC236}">
              <a16:creationId xmlns:a16="http://schemas.microsoft.com/office/drawing/2014/main" id="{FD1C4BF9-2D09-44B5-8DCB-6830F18C9538}"/>
            </a:ext>
          </a:extLst>
        </xdr:cNvPr>
        <xdr:cNvSpPr txBox="1"/>
      </xdr:nvSpPr>
      <xdr:spPr>
        <a:xfrm>
          <a:off x="1611004" y="995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5" name="n_4aveValue【体育館・プール】&#10;有形固定資産減価償却率">
          <a:extLst>
            <a:ext uri="{FF2B5EF4-FFF2-40B4-BE49-F238E27FC236}">
              <a16:creationId xmlns:a16="http://schemas.microsoft.com/office/drawing/2014/main" id="{99178CC0-D362-438E-9C82-FB316600444B}"/>
            </a:ext>
          </a:extLst>
        </xdr:cNvPr>
        <xdr:cNvSpPr txBox="1"/>
      </xdr:nvSpPr>
      <xdr:spPr>
        <a:xfrm>
          <a:off x="83630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86377</xdr:rowOff>
    </xdr:from>
    <xdr:ext cx="405111" cy="259045"/>
    <xdr:sp macro="" textlink="">
      <xdr:nvSpPr>
        <xdr:cNvPr id="206" name="n_1mainValue【体育館・プール】&#10;有形固定資産減価償却率">
          <a:extLst>
            <a:ext uri="{FF2B5EF4-FFF2-40B4-BE49-F238E27FC236}">
              <a16:creationId xmlns:a16="http://schemas.microsoft.com/office/drawing/2014/main" id="{367FCD55-45B1-4CF5-9ECB-8F8058DBFCD5}"/>
            </a:ext>
          </a:extLst>
        </xdr:cNvPr>
        <xdr:cNvSpPr txBox="1"/>
      </xdr:nvSpPr>
      <xdr:spPr>
        <a:xfrm>
          <a:off x="317056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38752</xdr:rowOff>
    </xdr:from>
    <xdr:ext cx="405111" cy="259045"/>
    <xdr:sp macro="" textlink="">
      <xdr:nvSpPr>
        <xdr:cNvPr id="207" name="n_2mainValue【体育館・プール】&#10;有形固定資産減価償却率">
          <a:extLst>
            <a:ext uri="{FF2B5EF4-FFF2-40B4-BE49-F238E27FC236}">
              <a16:creationId xmlns:a16="http://schemas.microsoft.com/office/drawing/2014/main" id="{CC024F17-CE4F-4621-AF87-8294A42EDD4D}"/>
            </a:ext>
          </a:extLst>
        </xdr:cNvPr>
        <xdr:cNvSpPr txBox="1"/>
      </xdr:nvSpPr>
      <xdr:spPr>
        <a:xfrm>
          <a:off x="238570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208" name="n_3mainValue【体育館・プール】&#10;有形固定資産減価償却率">
          <a:extLst>
            <a:ext uri="{FF2B5EF4-FFF2-40B4-BE49-F238E27FC236}">
              <a16:creationId xmlns:a16="http://schemas.microsoft.com/office/drawing/2014/main" id="{E50ECE20-5502-4B3E-BA3B-EAE1E822839B}"/>
            </a:ext>
          </a:extLst>
        </xdr:cNvPr>
        <xdr:cNvSpPr txBox="1"/>
      </xdr:nvSpPr>
      <xdr:spPr>
        <a:xfrm>
          <a:off x="161100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160672</xdr:rowOff>
    </xdr:from>
    <xdr:ext cx="405111" cy="259045"/>
    <xdr:sp macro="" textlink="">
      <xdr:nvSpPr>
        <xdr:cNvPr id="209" name="n_4mainValue【体育館・プール】&#10;有形固定資産減価償却率">
          <a:extLst>
            <a:ext uri="{FF2B5EF4-FFF2-40B4-BE49-F238E27FC236}">
              <a16:creationId xmlns:a16="http://schemas.microsoft.com/office/drawing/2014/main" id="{D0B46765-CA45-40BF-AB6A-D6E2CA8B7E02}"/>
            </a:ext>
          </a:extLst>
        </xdr:cNvPr>
        <xdr:cNvSpPr txBox="1"/>
      </xdr:nvSpPr>
      <xdr:spPr>
        <a:xfrm>
          <a:off x="83630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DFFCDB15-8A4A-48E6-8906-BB7D5E2FFFE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5EF81FEF-AEAB-44A9-97D6-C86EEDADF5B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8F45EB52-1481-426D-9CDC-93402529DB8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31AB4C24-5300-41D4-8C09-1982C58620E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459E6BDA-ECB9-4186-9C5A-1C804625C3D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75B0E254-4E55-47DA-ADA9-4E4B46D67AA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A0D0B793-A8E7-4203-A79D-B10689168E0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2C68AF16-0C2B-45BF-B0E4-03988223FC8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45482C1A-AD41-4253-8CB5-486B2C1DC12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3458985C-8C17-423A-9821-B973F24481F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D068C877-2A57-4245-A217-D2909CED1917}"/>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96DDD16E-F410-493B-B893-596711B42C12}"/>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9138DA53-667D-49C3-924E-E3E8362276A4}"/>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BB2161FD-C01C-4E0C-A675-0AF680394C9B}"/>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2CDAD897-7CA8-435B-B2A9-06DFD17BED87}"/>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E21AD416-B04F-4F44-BDC0-951262D42A85}"/>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BDB74BFB-0B05-48B6-8448-FA478A6D7D96}"/>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FA35582F-657D-4B05-8472-45F4101DE475}"/>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5CF39FD-C552-40AC-BE4A-E09E414029D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E9B55756-D42D-4730-8A31-DB8946736AB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A56A3131-4CF7-4272-8331-FCF1CAAE5FB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CAE0A2AB-ED7D-40E9-9387-082222AAF375}"/>
            </a:ext>
          </a:extLst>
        </xdr:cNvPr>
        <xdr:cNvCxnSpPr/>
      </xdr:nvCxnSpPr>
      <xdr:spPr>
        <a:xfrm flipV="1">
          <a:off x="9219565" y="9502140"/>
          <a:ext cx="0" cy="121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6DFFF9BD-2BAC-4C23-B8F9-F39EB88F3FDF}"/>
            </a:ext>
          </a:extLst>
        </xdr:cNvPr>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D964B249-1BD1-4A24-BD7B-1F0D695044C2}"/>
            </a:ext>
          </a:extLst>
        </xdr:cNvPr>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56D83733-84F8-4324-A6DB-A8B0CCBA968B}"/>
            </a:ext>
          </a:extLst>
        </xdr:cNvPr>
        <xdr:cNvSpPr txBox="1"/>
      </xdr:nvSpPr>
      <xdr:spPr>
        <a:xfrm>
          <a:off x="92583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726F639E-3D43-4FD6-8BD1-0156F0DE8086}"/>
            </a:ext>
          </a:extLst>
        </xdr:cNvPr>
        <xdr:cNvCxnSpPr/>
      </xdr:nvCxnSpPr>
      <xdr:spPr>
        <a:xfrm>
          <a:off x="915416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34374AA4-F881-452F-93DE-850244B39973}"/>
            </a:ext>
          </a:extLst>
        </xdr:cNvPr>
        <xdr:cNvSpPr txBox="1"/>
      </xdr:nvSpPr>
      <xdr:spPr>
        <a:xfrm>
          <a:off x="9258300" y="1027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9BC2D721-E39A-4AC2-BBE1-D269C2A0BC34}"/>
            </a:ext>
          </a:extLst>
        </xdr:cNvPr>
        <xdr:cNvSpPr/>
      </xdr:nvSpPr>
      <xdr:spPr>
        <a:xfrm>
          <a:off x="9192260" y="10420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1CECAC83-2037-4E25-9B58-E6D1ED97CBDA}"/>
            </a:ext>
          </a:extLst>
        </xdr:cNvPr>
        <xdr:cNvSpPr/>
      </xdr:nvSpPr>
      <xdr:spPr>
        <a:xfrm>
          <a:off x="8445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4FC58E15-AC74-4CC0-979D-631B92434EB9}"/>
            </a:ext>
          </a:extLst>
        </xdr:cNvPr>
        <xdr:cNvSpPr/>
      </xdr:nvSpPr>
      <xdr:spPr>
        <a:xfrm>
          <a:off x="7670800" y="10427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6B47E7E5-0050-4459-9C15-87D593F105F9}"/>
            </a:ext>
          </a:extLst>
        </xdr:cNvPr>
        <xdr:cNvSpPr/>
      </xdr:nvSpPr>
      <xdr:spPr>
        <a:xfrm>
          <a:off x="687324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28B1FAAE-62AD-4CF4-98C6-B893D4DC626C}"/>
            </a:ext>
          </a:extLst>
        </xdr:cNvPr>
        <xdr:cNvSpPr/>
      </xdr:nvSpPr>
      <xdr:spPr>
        <a:xfrm>
          <a:off x="609854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826AAB6-AA41-402B-90DE-DB00F4E57A9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6C82D0E-D154-4AAA-A6AA-C7BBD1D3182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3FF93CC-ABA4-4DA7-9474-1C5F8B4ECB7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95D1111-0F0A-471F-B564-502D3AF3BE4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9407B7B-EC92-4523-A3A1-B4C0476C3F6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118364</xdr:rowOff>
    </xdr:from>
    <xdr:to>
      <xdr:col>55</xdr:col>
      <xdr:colOff>50800</xdr:colOff>
      <xdr:row>63</xdr:row>
      <xdr:rowOff>48514</xdr:rowOff>
    </xdr:to>
    <xdr:sp macro="" textlink="">
      <xdr:nvSpPr>
        <xdr:cNvPr id="247" name="楕円 246">
          <a:extLst>
            <a:ext uri="{FF2B5EF4-FFF2-40B4-BE49-F238E27FC236}">
              <a16:creationId xmlns:a16="http://schemas.microsoft.com/office/drawing/2014/main" id="{579585E7-B9C1-4489-9390-751F8FA949AC}"/>
            </a:ext>
          </a:extLst>
        </xdr:cNvPr>
        <xdr:cNvSpPr/>
      </xdr:nvSpPr>
      <xdr:spPr>
        <a:xfrm>
          <a:off x="9192260" y="105120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96791</xdr:rowOff>
    </xdr:from>
    <xdr:ext cx="469744" cy="259045"/>
    <xdr:sp macro="" textlink="">
      <xdr:nvSpPr>
        <xdr:cNvPr id="248" name="【体育館・プール】&#10;一人当たり面積該当値テキスト">
          <a:extLst>
            <a:ext uri="{FF2B5EF4-FFF2-40B4-BE49-F238E27FC236}">
              <a16:creationId xmlns:a16="http://schemas.microsoft.com/office/drawing/2014/main" id="{243C642A-2EBF-4C75-853B-D72D68343E8E}"/>
            </a:ext>
          </a:extLst>
        </xdr:cNvPr>
        <xdr:cNvSpPr txBox="1"/>
      </xdr:nvSpPr>
      <xdr:spPr>
        <a:xfrm>
          <a:off x="9258300" y="1049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118364</xdr:rowOff>
    </xdr:from>
    <xdr:to>
      <xdr:col>50</xdr:col>
      <xdr:colOff>165100</xdr:colOff>
      <xdr:row>63</xdr:row>
      <xdr:rowOff>48514</xdr:rowOff>
    </xdr:to>
    <xdr:sp macro="" textlink="">
      <xdr:nvSpPr>
        <xdr:cNvPr id="249" name="楕円 248">
          <a:extLst>
            <a:ext uri="{FF2B5EF4-FFF2-40B4-BE49-F238E27FC236}">
              <a16:creationId xmlns:a16="http://schemas.microsoft.com/office/drawing/2014/main" id="{D03CA77B-C625-484F-94D3-5C4B2C3F9BD2}"/>
            </a:ext>
          </a:extLst>
        </xdr:cNvPr>
        <xdr:cNvSpPr/>
      </xdr:nvSpPr>
      <xdr:spPr>
        <a:xfrm>
          <a:off x="8445500" y="1051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169164</xdr:rowOff>
    </xdr:from>
    <xdr:to>
      <xdr:col>55</xdr:col>
      <xdr:colOff>0</xdr:colOff>
      <xdr:row>62</xdr:row>
      <xdr:rowOff>169164</xdr:rowOff>
    </xdr:to>
    <xdr:cxnSp macro="">
      <xdr:nvCxnSpPr>
        <xdr:cNvPr id="250" name="直線コネクタ 249">
          <a:extLst>
            <a:ext uri="{FF2B5EF4-FFF2-40B4-BE49-F238E27FC236}">
              <a16:creationId xmlns:a16="http://schemas.microsoft.com/office/drawing/2014/main" id="{5912AAE3-FE06-46A0-AC95-F0835258F285}"/>
            </a:ext>
          </a:extLst>
        </xdr:cNvPr>
        <xdr:cNvCxnSpPr/>
      </xdr:nvCxnSpPr>
      <xdr:spPr>
        <a:xfrm>
          <a:off x="8496300" y="1056284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118364</xdr:rowOff>
    </xdr:from>
    <xdr:to>
      <xdr:col>46</xdr:col>
      <xdr:colOff>38100</xdr:colOff>
      <xdr:row>63</xdr:row>
      <xdr:rowOff>48514</xdr:rowOff>
    </xdr:to>
    <xdr:sp macro="" textlink="">
      <xdr:nvSpPr>
        <xdr:cNvPr id="251" name="楕円 250">
          <a:extLst>
            <a:ext uri="{FF2B5EF4-FFF2-40B4-BE49-F238E27FC236}">
              <a16:creationId xmlns:a16="http://schemas.microsoft.com/office/drawing/2014/main" id="{963E5D61-4833-4FEB-BB9F-09178503E9BA}"/>
            </a:ext>
          </a:extLst>
        </xdr:cNvPr>
        <xdr:cNvSpPr/>
      </xdr:nvSpPr>
      <xdr:spPr>
        <a:xfrm>
          <a:off x="7670800" y="105120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169164</xdr:rowOff>
    </xdr:from>
    <xdr:to>
      <xdr:col>50</xdr:col>
      <xdr:colOff>114300</xdr:colOff>
      <xdr:row>62</xdr:row>
      <xdr:rowOff>169164</xdr:rowOff>
    </xdr:to>
    <xdr:cxnSp macro="">
      <xdr:nvCxnSpPr>
        <xdr:cNvPr id="252" name="直線コネクタ 251">
          <a:extLst>
            <a:ext uri="{FF2B5EF4-FFF2-40B4-BE49-F238E27FC236}">
              <a16:creationId xmlns:a16="http://schemas.microsoft.com/office/drawing/2014/main" id="{6C87C171-5B7D-48CC-83AB-DD3C452BE3F8}"/>
            </a:ext>
          </a:extLst>
        </xdr:cNvPr>
        <xdr:cNvCxnSpPr/>
      </xdr:nvCxnSpPr>
      <xdr:spPr>
        <a:xfrm>
          <a:off x="7713980" y="1056284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118364</xdr:rowOff>
    </xdr:from>
    <xdr:to>
      <xdr:col>41</xdr:col>
      <xdr:colOff>101600</xdr:colOff>
      <xdr:row>63</xdr:row>
      <xdr:rowOff>48514</xdr:rowOff>
    </xdr:to>
    <xdr:sp macro="" textlink="">
      <xdr:nvSpPr>
        <xdr:cNvPr id="253" name="楕円 252">
          <a:extLst>
            <a:ext uri="{FF2B5EF4-FFF2-40B4-BE49-F238E27FC236}">
              <a16:creationId xmlns:a16="http://schemas.microsoft.com/office/drawing/2014/main" id="{43F5E219-3AF3-447D-AE41-655564407944}"/>
            </a:ext>
          </a:extLst>
        </xdr:cNvPr>
        <xdr:cNvSpPr/>
      </xdr:nvSpPr>
      <xdr:spPr>
        <a:xfrm>
          <a:off x="6873240" y="1051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169164</xdr:rowOff>
    </xdr:from>
    <xdr:to>
      <xdr:col>45</xdr:col>
      <xdr:colOff>177800</xdr:colOff>
      <xdr:row>62</xdr:row>
      <xdr:rowOff>169164</xdr:rowOff>
    </xdr:to>
    <xdr:cxnSp macro="">
      <xdr:nvCxnSpPr>
        <xdr:cNvPr id="254" name="直線コネクタ 253">
          <a:extLst>
            <a:ext uri="{FF2B5EF4-FFF2-40B4-BE49-F238E27FC236}">
              <a16:creationId xmlns:a16="http://schemas.microsoft.com/office/drawing/2014/main" id="{B2465593-54A3-4CCB-8CFE-3EEA869F1B55}"/>
            </a:ext>
          </a:extLst>
        </xdr:cNvPr>
        <xdr:cNvCxnSpPr/>
      </xdr:nvCxnSpPr>
      <xdr:spPr>
        <a:xfrm>
          <a:off x="6924040" y="1056284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118364</xdr:rowOff>
    </xdr:from>
    <xdr:to>
      <xdr:col>36</xdr:col>
      <xdr:colOff>165100</xdr:colOff>
      <xdr:row>63</xdr:row>
      <xdr:rowOff>48514</xdr:rowOff>
    </xdr:to>
    <xdr:sp macro="" textlink="">
      <xdr:nvSpPr>
        <xdr:cNvPr id="255" name="楕円 254">
          <a:extLst>
            <a:ext uri="{FF2B5EF4-FFF2-40B4-BE49-F238E27FC236}">
              <a16:creationId xmlns:a16="http://schemas.microsoft.com/office/drawing/2014/main" id="{D7FBA442-E530-4A46-95FD-DF630EA1E5DD}"/>
            </a:ext>
          </a:extLst>
        </xdr:cNvPr>
        <xdr:cNvSpPr/>
      </xdr:nvSpPr>
      <xdr:spPr>
        <a:xfrm>
          <a:off x="6098540" y="1051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169164</xdr:rowOff>
    </xdr:from>
    <xdr:to>
      <xdr:col>41</xdr:col>
      <xdr:colOff>50800</xdr:colOff>
      <xdr:row>62</xdr:row>
      <xdr:rowOff>169164</xdr:rowOff>
    </xdr:to>
    <xdr:cxnSp macro="">
      <xdr:nvCxnSpPr>
        <xdr:cNvPr id="256" name="直線コネクタ 255">
          <a:extLst>
            <a:ext uri="{FF2B5EF4-FFF2-40B4-BE49-F238E27FC236}">
              <a16:creationId xmlns:a16="http://schemas.microsoft.com/office/drawing/2014/main" id="{E0813AD9-F73D-44FD-88EE-F93324D4B965}"/>
            </a:ext>
          </a:extLst>
        </xdr:cNvPr>
        <xdr:cNvCxnSpPr/>
      </xdr:nvCxnSpPr>
      <xdr:spPr>
        <a:xfrm>
          <a:off x="6149340" y="1056284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710CEDC9-B433-482F-8813-AE8D66226623}"/>
            </a:ext>
          </a:extLst>
        </xdr:cNvPr>
        <xdr:cNvSpPr txBox="1"/>
      </xdr:nvSpPr>
      <xdr:spPr>
        <a:xfrm>
          <a:off x="827158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FA84462B-D602-48EF-ABCB-70736CB7687B}"/>
            </a:ext>
          </a:extLst>
        </xdr:cNvPr>
        <xdr:cNvSpPr txBox="1"/>
      </xdr:nvSpPr>
      <xdr:spPr>
        <a:xfrm>
          <a:off x="750958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DC2E9BA2-51D9-45D0-BCA5-33C0337059D7}"/>
            </a:ext>
          </a:extLst>
        </xdr:cNvPr>
        <xdr:cNvSpPr txBox="1"/>
      </xdr:nvSpPr>
      <xdr:spPr>
        <a:xfrm>
          <a:off x="67120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a:extLst>
            <a:ext uri="{FF2B5EF4-FFF2-40B4-BE49-F238E27FC236}">
              <a16:creationId xmlns:a16="http://schemas.microsoft.com/office/drawing/2014/main" id="{F8207FF1-C6B0-40BC-8D8D-873602B521C2}"/>
            </a:ext>
          </a:extLst>
        </xdr:cNvPr>
        <xdr:cNvSpPr txBox="1"/>
      </xdr:nvSpPr>
      <xdr:spPr>
        <a:xfrm>
          <a:off x="59373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39641</xdr:rowOff>
    </xdr:from>
    <xdr:ext cx="469744" cy="259045"/>
    <xdr:sp macro="" textlink="">
      <xdr:nvSpPr>
        <xdr:cNvPr id="261" name="n_1mainValue【体育館・プール】&#10;一人当たり面積">
          <a:extLst>
            <a:ext uri="{FF2B5EF4-FFF2-40B4-BE49-F238E27FC236}">
              <a16:creationId xmlns:a16="http://schemas.microsoft.com/office/drawing/2014/main" id="{A13D1DC6-55EE-4B96-8414-4C200510CBE8}"/>
            </a:ext>
          </a:extLst>
        </xdr:cNvPr>
        <xdr:cNvSpPr txBox="1"/>
      </xdr:nvSpPr>
      <xdr:spPr>
        <a:xfrm>
          <a:off x="827158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39641</xdr:rowOff>
    </xdr:from>
    <xdr:ext cx="469744" cy="259045"/>
    <xdr:sp macro="" textlink="">
      <xdr:nvSpPr>
        <xdr:cNvPr id="262" name="n_2mainValue【体育館・プール】&#10;一人当たり面積">
          <a:extLst>
            <a:ext uri="{FF2B5EF4-FFF2-40B4-BE49-F238E27FC236}">
              <a16:creationId xmlns:a16="http://schemas.microsoft.com/office/drawing/2014/main" id="{BF2DBB39-442B-402D-99CC-8ABEE9B8E41D}"/>
            </a:ext>
          </a:extLst>
        </xdr:cNvPr>
        <xdr:cNvSpPr txBox="1"/>
      </xdr:nvSpPr>
      <xdr:spPr>
        <a:xfrm>
          <a:off x="750958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39641</xdr:rowOff>
    </xdr:from>
    <xdr:ext cx="469744" cy="259045"/>
    <xdr:sp macro="" textlink="">
      <xdr:nvSpPr>
        <xdr:cNvPr id="263" name="n_3mainValue【体育館・プール】&#10;一人当たり面積">
          <a:extLst>
            <a:ext uri="{FF2B5EF4-FFF2-40B4-BE49-F238E27FC236}">
              <a16:creationId xmlns:a16="http://schemas.microsoft.com/office/drawing/2014/main" id="{622F683B-2A78-4C09-9D7B-40186D7533B9}"/>
            </a:ext>
          </a:extLst>
        </xdr:cNvPr>
        <xdr:cNvSpPr txBox="1"/>
      </xdr:nvSpPr>
      <xdr:spPr>
        <a:xfrm>
          <a:off x="67120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39641</xdr:rowOff>
    </xdr:from>
    <xdr:ext cx="469744" cy="259045"/>
    <xdr:sp macro="" textlink="">
      <xdr:nvSpPr>
        <xdr:cNvPr id="264" name="n_4mainValue【体育館・プール】&#10;一人当たり面積">
          <a:extLst>
            <a:ext uri="{FF2B5EF4-FFF2-40B4-BE49-F238E27FC236}">
              <a16:creationId xmlns:a16="http://schemas.microsoft.com/office/drawing/2014/main" id="{682C7368-CD6B-4FD0-8A5C-6E31E6DC7B9C}"/>
            </a:ext>
          </a:extLst>
        </xdr:cNvPr>
        <xdr:cNvSpPr txBox="1"/>
      </xdr:nvSpPr>
      <xdr:spPr>
        <a:xfrm>
          <a:off x="59373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8690B82B-F53C-4304-B691-32AAD98A25E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8AA25BF-0455-43E9-9996-E0A68545DE7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5A8A4B5-F660-433A-B731-228DA34A369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585EA31-0FFE-460B-B040-F7E21F9DA64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B503577-F9E5-4374-B1CA-94C30089906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78D337B-5D0B-40DF-9C7C-D9F0E117C92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415BD88-412C-4AC3-BC6B-D3893D969FD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7C8AE7A-4156-4955-808A-0A84B287B27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55310169-22F9-4114-B4AF-0C7641EB58C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1037A03-546C-4938-81D2-3B0F4E7BCA3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71647CCD-4D7E-4E13-8FBD-9BC3BB3E0D2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C8F631F0-C96A-4956-90C1-2C1FDD510855}"/>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335F312A-B550-4DAC-B5B7-F55113130B64}"/>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AD3B11B-1281-4ED0-AFDB-8A0494CACCF1}"/>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E8798F7A-EEDA-4847-BA29-C449836A879D}"/>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B6D150B3-DE45-48F2-8CF9-154F08741139}"/>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9B4469CB-5137-45EE-B7B0-FD98C5C737BF}"/>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A1141D4E-5CD9-487E-896A-9277F63671A8}"/>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137167DE-BDC7-46E9-849D-D787916E21C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8DE0C8F-CA82-4ECB-83C2-17FD0FE097C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9A409629-7794-42B0-8376-1F4DF7274EAD}"/>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91E7A08D-7FFB-4D75-A368-62334A9A6EF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A67081F1-1299-489E-A0FA-99B2BF3D3A61}"/>
            </a:ext>
          </a:extLst>
        </xdr:cNvPr>
        <xdr:cNvCxnSpPr/>
      </xdr:nvCxnSpPr>
      <xdr:spPr>
        <a:xfrm flipV="1">
          <a:off x="4086225" y="13026391"/>
          <a:ext cx="0" cy="125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71A64573-DA33-4CE6-98A9-C4AD3EB03895}"/>
            </a:ext>
          </a:extLst>
        </xdr:cNvPr>
        <xdr:cNvSpPr txBox="1"/>
      </xdr:nvSpPr>
      <xdr:spPr>
        <a:xfrm>
          <a:off x="4124960" y="1428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287A1C66-EE58-4A10-A69C-64BBC0A25300}"/>
            </a:ext>
          </a:extLst>
        </xdr:cNvPr>
        <xdr:cNvCxnSpPr/>
      </xdr:nvCxnSpPr>
      <xdr:spPr>
        <a:xfrm>
          <a:off x="4020820" y="14282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866DD702-7A92-48DB-A1E9-716B653D9E42}"/>
            </a:ext>
          </a:extLst>
        </xdr:cNvPr>
        <xdr:cNvSpPr txBox="1"/>
      </xdr:nvSpPr>
      <xdr:spPr>
        <a:xfrm>
          <a:off x="4124960" y="128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BBA0DC02-6AA8-40A9-BA56-76C7A9C9B899}"/>
            </a:ext>
          </a:extLst>
        </xdr:cNvPr>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A3B334A0-87C8-4E99-8697-3A2DC98D4789}"/>
            </a:ext>
          </a:extLst>
        </xdr:cNvPr>
        <xdr:cNvSpPr txBox="1"/>
      </xdr:nvSpPr>
      <xdr:spPr>
        <a:xfrm>
          <a:off x="4124960" y="1342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5710B609-6BFE-4DB3-8747-E1D70F2E19AB}"/>
            </a:ext>
          </a:extLst>
        </xdr:cNvPr>
        <xdr:cNvSpPr/>
      </xdr:nvSpPr>
      <xdr:spPr>
        <a:xfrm>
          <a:off x="4036060" y="1345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A36AA487-A560-4A94-BCD0-C5F0E7EE5E4C}"/>
            </a:ext>
          </a:extLst>
        </xdr:cNvPr>
        <xdr:cNvSpPr/>
      </xdr:nvSpPr>
      <xdr:spPr>
        <a:xfrm>
          <a:off x="3312160" y="13423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722C6A1D-69CB-4A58-8E81-839385D66BAB}"/>
            </a:ext>
          </a:extLst>
        </xdr:cNvPr>
        <xdr:cNvSpPr/>
      </xdr:nvSpPr>
      <xdr:spPr>
        <a:xfrm>
          <a:off x="2514600" y="1339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707340C5-CF2E-40FC-B438-EFC6133A670F}"/>
            </a:ext>
          </a:extLst>
        </xdr:cNvPr>
        <xdr:cNvSpPr/>
      </xdr:nvSpPr>
      <xdr:spPr>
        <a:xfrm>
          <a:off x="173990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BE26C6EC-7917-4D61-9ABF-755452B2B41D}"/>
            </a:ext>
          </a:extLst>
        </xdr:cNvPr>
        <xdr:cNvSpPr/>
      </xdr:nvSpPr>
      <xdr:spPr>
        <a:xfrm>
          <a:off x="965200" y="13333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C3963F7-6EF1-4BB5-B6C4-95D07BF4DAE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388E8AE-56C1-4084-9ACA-AE147DFB51E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D3954A6-3B00-4219-A8DC-739B65798A1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98B4FED-CC99-4E85-87E9-89ED6D4711A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7A500EB-0E8A-42EA-B535-441C3BE64A2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115315</xdr:rowOff>
    </xdr:from>
    <xdr:to>
      <xdr:col>24</xdr:col>
      <xdr:colOff>114300</xdr:colOff>
      <xdr:row>80</xdr:row>
      <xdr:rowOff>45465</xdr:rowOff>
    </xdr:to>
    <xdr:sp macro="" textlink="">
      <xdr:nvSpPr>
        <xdr:cNvPr id="303" name="楕円 302">
          <a:extLst>
            <a:ext uri="{FF2B5EF4-FFF2-40B4-BE49-F238E27FC236}">
              <a16:creationId xmlns:a16="http://schemas.microsoft.com/office/drawing/2014/main" id="{4A470AB9-1F73-4B53-89DD-E411307FD30F}"/>
            </a:ext>
          </a:extLst>
        </xdr:cNvPr>
        <xdr:cNvSpPr/>
      </xdr:nvSpPr>
      <xdr:spPr>
        <a:xfrm>
          <a:off x="4036060" y="13358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138192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A035CF44-7B50-4639-A235-C9742C7AED3F}"/>
            </a:ext>
          </a:extLst>
        </xdr:cNvPr>
        <xdr:cNvSpPr txBox="1"/>
      </xdr:nvSpPr>
      <xdr:spPr>
        <a:xfrm>
          <a:off x="4124960" y="1321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58165</xdr:rowOff>
    </xdr:from>
    <xdr:to>
      <xdr:col>20</xdr:col>
      <xdr:colOff>38100</xdr:colOff>
      <xdr:row>79</xdr:row>
      <xdr:rowOff>159765</xdr:rowOff>
    </xdr:to>
    <xdr:sp macro="" textlink="">
      <xdr:nvSpPr>
        <xdr:cNvPr id="305" name="楕円 304">
          <a:extLst>
            <a:ext uri="{FF2B5EF4-FFF2-40B4-BE49-F238E27FC236}">
              <a16:creationId xmlns:a16="http://schemas.microsoft.com/office/drawing/2014/main" id="{1CBA8E2A-CBDB-492F-9AB9-A8EE97AD3024}"/>
            </a:ext>
          </a:extLst>
        </xdr:cNvPr>
        <xdr:cNvSpPr/>
      </xdr:nvSpPr>
      <xdr:spPr>
        <a:xfrm>
          <a:off x="3312160" y="13301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108965</xdr:rowOff>
    </xdr:from>
    <xdr:to>
      <xdr:col>24</xdr:col>
      <xdr:colOff>63500</xdr:colOff>
      <xdr:row>79</xdr:row>
      <xdr:rowOff>166115</xdr:rowOff>
    </xdr:to>
    <xdr:cxnSp macro="">
      <xdr:nvCxnSpPr>
        <xdr:cNvPr id="306" name="直線コネクタ 305">
          <a:extLst>
            <a:ext uri="{FF2B5EF4-FFF2-40B4-BE49-F238E27FC236}">
              <a16:creationId xmlns:a16="http://schemas.microsoft.com/office/drawing/2014/main" id="{C9C7D434-BA3F-43CC-B362-724804C6CB8B}"/>
            </a:ext>
          </a:extLst>
        </xdr:cNvPr>
        <xdr:cNvCxnSpPr/>
      </xdr:nvCxnSpPr>
      <xdr:spPr>
        <a:xfrm>
          <a:off x="3355340" y="13352525"/>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7874</xdr:rowOff>
    </xdr:from>
    <xdr:to>
      <xdr:col>15</xdr:col>
      <xdr:colOff>101600</xdr:colOff>
      <xdr:row>79</xdr:row>
      <xdr:rowOff>109474</xdr:rowOff>
    </xdr:to>
    <xdr:sp macro="" textlink="">
      <xdr:nvSpPr>
        <xdr:cNvPr id="307" name="楕円 306">
          <a:extLst>
            <a:ext uri="{FF2B5EF4-FFF2-40B4-BE49-F238E27FC236}">
              <a16:creationId xmlns:a16="http://schemas.microsoft.com/office/drawing/2014/main" id="{05CBAD3A-018B-48CE-A945-B2175C7A75C5}"/>
            </a:ext>
          </a:extLst>
        </xdr:cNvPr>
        <xdr:cNvSpPr/>
      </xdr:nvSpPr>
      <xdr:spPr>
        <a:xfrm>
          <a:off x="2514600" y="132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58674</xdr:rowOff>
    </xdr:from>
    <xdr:to>
      <xdr:col>19</xdr:col>
      <xdr:colOff>177800</xdr:colOff>
      <xdr:row>79</xdr:row>
      <xdr:rowOff>108965</xdr:rowOff>
    </xdr:to>
    <xdr:cxnSp macro="">
      <xdr:nvCxnSpPr>
        <xdr:cNvPr id="308" name="直線コネクタ 307">
          <a:extLst>
            <a:ext uri="{FF2B5EF4-FFF2-40B4-BE49-F238E27FC236}">
              <a16:creationId xmlns:a16="http://schemas.microsoft.com/office/drawing/2014/main" id="{2726CFEE-0FCE-41BA-91EA-C25319CFF003}"/>
            </a:ext>
          </a:extLst>
        </xdr:cNvPr>
        <xdr:cNvCxnSpPr/>
      </xdr:nvCxnSpPr>
      <xdr:spPr>
        <a:xfrm>
          <a:off x="2565400" y="13302234"/>
          <a:ext cx="78994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126746</xdr:rowOff>
    </xdr:from>
    <xdr:to>
      <xdr:col>10</xdr:col>
      <xdr:colOff>165100</xdr:colOff>
      <xdr:row>79</xdr:row>
      <xdr:rowOff>56896</xdr:rowOff>
    </xdr:to>
    <xdr:sp macro="" textlink="">
      <xdr:nvSpPr>
        <xdr:cNvPr id="309" name="楕円 308">
          <a:extLst>
            <a:ext uri="{FF2B5EF4-FFF2-40B4-BE49-F238E27FC236}">
              <a16:creationId xmlns:a16="http://schemas.microsoft.com/office/drawing/2014/main" id="{50B0CEAE-F836-4552-83A7-52067456C374}"/>
            </a:ext>
          </a:extLst>
        </xdr:cNvPr>
        <xdr:cNvSpPr/>
      </xdr:nvSpPr>
      <xdr:spPr>
        <a:xfrm>
          <a:off x="1739900" y="13202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6096</xdr:rowOff>
    </xdr:from>
    <xdr:to>
      <xdr:col>15</xdr:col>
      <xdr:colOff>50800</xdr:colOff>
      <xdr:row>79</xdr:row>
      <xdr:rowOff>58674</xdr:rowOff>
    </xdr:to>
    <xdr:cxnSp macro="">
      <xdr:nvCxnSpPr>
        <xdr:cNvPr id="310" name="直線コネクタ 309">
          <a:extLst>
            <a:ext uri="{FF2B5EF4-FFF2-40B4-BE49-F238E27FC236}">
              <a16:creationId xmlns:a16="http://schemas.microsoft.com/office/drawing/2014/main" id="{9F86F4C2-1C02-4729-B086-4D46D95E2A5C}"/>
            </a:ext>
          </a:extLst>
        </xdr:cNvPr>
        <xdr:cNvCxnSpPr/>
      </xdr:nvCxnSpPr>
      <xdr:spPr>
        <a:xfrm>
          <a:off x="1790700" y="13249656"/>
          <a:ext cx="7747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135889</xdr:rowOff>
    </xdr:from>
    <xdr:to>
      <xdr:col>6</xdr:col>
      <xdr:colOff>38100</xdr:colOff>
      <xdr:row>80</xdr:row>
      <xdr:rowOff>66039</xdr:rowOff>
    </xdr:to>
    <xdr:sp macro="" textlink="">
      <xdr:nvSpPr>
        <xdr:cNvPr id="311" name="楕円 310">
          <a:extLst>
            <a:ext uri="{FF2B5EF4-FFF2-40B4-BE49-F238E27FC236}">
              <a16:creationId xmlns:a16="http://schemas.microsoft.com/office/drawing/2014/main" id="{AB7B18C2-0B36-4427-8FBF-5CA1C2EFB3A0}"/>
            </a:ext>
          </a:extLst>
        </xdr:cNvPr>
        <xdr:cNvSpPr/>
      </xdr:nvSpPr>
      <xdr:spPr>
        <a:xfrm>
          <a:off x="965200" y="13379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6096</xdr:rowOff>
    </xdr:from>
    <xdr:to>
      <xdr:col>10</xdr:col>
      <xdr:colOff>114300</xdr:colOff>
      <xdr:row>80</xdr:row>
      <xdr:rowOff>15239</xdr:rowOff>
    </xdr:to>
    <xdr:cxnSp macro="">
      <xdr:nvCxnSpPr>
        <xdr:cNvPr id="312" name="直線コネクタ 311">
          <a:extLst>
            <a:ext uri="{FF2B5EF4-FFF2-40B4-BE49-F238E27FC236}">
              <a16:creationId xmlns:a16="http://schemas.microsoft.com/office/drawing/2014/main" id="{8F7997A7-284F-4F3D-84A5-0CE3F07EE491}"/>
            </a:ext>
          </a:extLst>
        </xdr:cNvPr>
        <xdr:cNvCxnSpPr/>
      </xdr:nvCxnSpPr>
      <xdr:spPr>
        <a:xfrm flipV="1">
          <a:off x="1008380" y="13249656"/>
          <a:ext cx="782320" cy="17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105173</xdr:rowOff>
    </xdr:from>
    <xdr:ext cx="405111" cy="259045"/>
    <xdr:sp macro="" textlink="">
      <xdr:nvSpPr>
        <xdr:cNvPr id="313" name="n_1aveValue【福祉施設】&#10;有形固定資産減価償却率">
          <a:extLst>
            <a:ext uri="{FF2B5EF4-FFF2-40B4-BE49-F238E27FC236}">
              <a16:creationId xmlns:a16="http://schemas.microsoft.com/office/drawing/2014/main" id="{82989BC4-AD2F-4D59-A21A-1DB6F7FD81D1}"/>
            </a:ext>
          </a:extLst>
        </xdr:cNvPr>
        <xdr:cNvSpPr txBox="1"/>
      </xdr:nvSpPr>
      <xdr:spPr>
        <a:xfrm>
          <a:off x="3170564" y="1351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68597</xdr:rowOff>
    </xdr:from>
    <xdr:ext cx="405111" cy="259045"/>
    <xdr:sp macro="" textlink="">
      <xdr:nvSpPr>
        <xdr:cNvPr id="314" name="n_2aveValue【福祉施設】&#10;有形固定資産減価償却率">
          <a:extLst>
            <a:ext uri="{FF2B5EF4-FFF2-40B4-BE49-F238E27FC236}">
              <a16:creationId xmlns:a16="http://schemas.microsoft.com/office/drawing/2014/main" id="{D1A66490-B296-4D6E-B9B1-BB18038D7B7F}"/>
            </a:ext>
          </a:extLst>
        </xdr:cNvPr>
        <xdr:cNvSpPr txBox="1"/>
      </xdr:nvSpPr>
      <xdr:spPr>
        <a:xfrm>
          <a:off x="2385704" y="1347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32021</xdr:rowOff>
    </xdr:from>
    <xdr:ext cx="405111" cy="259045"/>
    <xdr:sp macro="" textlink="">
      <xdr:nvSpPr>
        <xdr:cNvPr id="315" name="n_3aveValue【福祉施設】&#10;有形固定資産減価償却率">
          <a:extLst>
            <a:ext uri="{FF2B5EF4-FFF2-40B4-BE49-F238E27FC236}">
              <a16:creationId xmlns:a16="http://schemas.microsoft.com/office/drawing/2014/main" id="{A6703EA1-DD23-4F44-9346-4501FCB43EFB}"/>
            </a:ext>
          </a:extLst>
        </xdr:cNvPr>
        <xdr:cNvSpPr txBox="1"/>
      </xdr:nvSpPr>
      <xdr:spPr>
        <a:xfrm>
          <a:off x="1611004" y="13443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a:extLst>
            <a:ext uri="{FF2B5EF4-FFF2-40B4-BE49-F238E27FC236}">
              <a16:creationId xmlns:a16="http://schemas.microsoft.com/office/drawing/2014/main" id="{2F0BC5C1-7F3B-43A8-8ACC-364865BDB0C6}"/>
            </a:ext>
          </a:extLst>
        </xdr:cNvPr>
        <xdr:cNvSpPr txBox="1"/>
      </xdr:nvSpPr>
      <xdr:spPr>
        <a:xfrm>
          <a:off x="83630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4842</xdr:rowOff>
    </xdr:from>
    <xdr:ext cx="405111" cy="259045"/>
    <xdr:sp macro="" textlink="">
      <xdr:nvSpPr>
        <xdr:cNvPr id="317" name="n_1mainValue【福祉施設】&#10;有形固定資産減価償却率">
          <a:extLst>
            <a:ext uri="{FF2B5EF4-FFF2-40B4-BE49-F238E27FC236}">
              <a16:creationId xmlns:a16="http://schemas.microsoft.com/office/drawing/2014/main" id="{FE907F58-6CCB-4FD7-95B5-D63299224BB8}"/>
            </a:ext>
          </a:extLst>
        </xdr:cNvPr>
        <xdr:cNvSpPr txBox="1"/>
      </xdr:nvSpPr>
      <xdr:spPr>
        <a:xfrm>
          <a:off x="3170564" y="1308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126001</xdr:rowOff>
    </xdr:from>
    <xdr:ext cx="405111" cy="259045"/>
    <xdr:sp macro="" textlink="">
      <xdr:nvSpPr>
        <xdr:cNvPr id="318" name="n_2mainValue【福祉施設】&#10;有形固定資産減価償却率">
          <a:extLst>
            <a:ext uri="{FF2B5EF4-FFF2-40B4-BE49-F238E27FC236}">
              <a16:creationId xmlns:a16="http://schemas.microsoft.com/office/drawing/2014/main" id="{1D76468D-3B93-4A4C-B491-571D8F9616F5}"/>
            </a:ext>
          </a:extLst>
        </xdr:cNvPr>
        <xdr:cNvSpPr txBox="1"/>
      </xdr:nvSpPr>
      <xdr:spPr>
        <a:xfrm>
          <a:off x="2385704" y="1303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73423</xdr:rowOff>
    </xdr:from>
    <xdr:ext cx="405111" cy="259045"/>
    <xdr:sp macro="" textlink="">
      <xdr:nvSpPr>
        <xdr:cNvPr id="319" name="n_3mainValue【福祉施設】&#10;有形固定資産減価償却率">
          <a:extLst>
            <a:ext uri="{FF2B5EF4-FFF2-40B4-BE49-F238E27FC236}">
              <a16:creationId xmlns:a16="http://schemas.microsoft.com/office/drawing/2014/main" id="{0456097B-E71F-412C-8027-D87EB4528D2D}"/>
            </a:ext>
          </a:extLst>
        </xdr:cNvPr>
        <xdr:cNvSpPr txBox="1"/>
      </xdr:nvSpPr>
      <xdr:spPr>
        <a:xfrm>
          <a:off x="1611004" y="1298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57166</xdr:rowOff>
    </xdr:from>
    <xdr:ext cx="405111" cy="259045"/>
    <xdr:sp macro="" textlink="">
      <xdr:nvSpPr>
        <xdr:cNvPr id="320" name="n_4mainValue【福祉施設】&#10;有形固定資産減価償却率">
          <a:extLst>
            <a:ext uri="{FF2B5EF4-FFF2-40B4-BE49-F238E27FC236}">
              <a16:creationId xmlns:a16="http://schemas.microsoft.com/office/drawing/2014/main" id="{A53D58CB-C7A9-4090-8D61-BA9CC4F74BB7}"/>
            </a:ext>
          </a:extLst>
        </xdr:cNvPr>
        <xdr:cNvSpPr txBox="1"/>
      </xdr:nvSpPr>
      <xdr:spPr>
        <a:xfrm>
          <a:off x="836304" y="1346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514CDC6-D697-4049-B344-D81D5E1B491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327B264-A2E0-45D7-9AE2-C1A49C17A05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5EDE8DA-4EEB-45A3-B595-C0C8B503FDF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E0962FB-8D2E-4EE7-AADE-64B5B3A039B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301AEE5-FDED-4CBD-ACB1-D732388B1A1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2C4F91AB-7C53-4287-AA78-26088C50E9A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0A3A175-3FC7-4A60-ACA4-9FE1795D9F7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E118077-AD8C-434F-8873-7680980E4D4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1882DCB-1293-4CC3-98A9-CE5DDA5A152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91CE182-07FC-49F8-AD1A-996B1F13292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B72492-8B9C-47D5-AD00-CECE79562977}"/>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3BFCADE0-F5D9-4E83-B1E7-A82F1BF63B87}"/>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A8A34E0F-9671-4825-9A6D-083D2DDC95B4}"/>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95A04B2C-F366-4CD2-87B3-DC3C0E77A5D6}"/>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33D87AFE-10E3-4179-BC1D-E5DC2D2D4529}"/>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B0EEC426-2809-4D6F-8A16-7919AF1C464E}"/>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7D3D58AD-1369-4360-9E30-A944D0CEEE2D}"/>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56794BF1-3C96-4EB3-9BB8-736CD363BAE9}"/>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A4EF6E16-2116-4B7B-A148-227E9F11297A}"/>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F6BAC224-1033-4A1B-8518-2018E6F8A9D1}"/>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34872EB9-F37A-468B-8254-7D92D1C7152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37E08706-298B-48B1-A225-75420CBCC1D5}"/>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F8BFBD8-FF68-4C02-BAD9-4DF7C445980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4145688F-40D3-42A8-B8F4-77033DAA8D0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CF90EF15-8A3D-4F26-B9CA-9EDB67F4DA2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BAA6DED1-6C91-41EE-ABEA-2B2B6307230D}"/>
            </a:ext>
          </a:extLst>
        </xdr:cNvPr>
        <xdr:cNvCxnSpPr/>
      </xdr:nvCxnSpPr>
      <xdr:spPr>
        <a:xfrm flipV="1">
          <a:off x="9219565" y="13124906"/>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11DB4031-8CF8-4B83-9CA9-FB4D389EFE81}"/>
            </a:ext>
          </a:extLst>
        </xdr:cNvPr>
        <xdr:cNvSpPr txBox="1"/>
      </xdr:nvSpPr>
      <xdr:spPr>
        <a:xfrm>
          <a:off x="9258300" y="1450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0D96870A-5548-4DDC-888C-978029B4D703}"/>
            </a:ext>
          </a:extLst>
        </xdr:cNvPr>
        <xdr:cNvCxnSpPr/>
      </xdr:nvCxnSpPr>
      <xdr:spPr>
        <a:xfrm>
          <a:off x="9154160" y="14498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F53CF1CA-2194-44B7-83C0-9D73257CD0BC}"/>
            </a:ext>
          </a:extLst>
        </xdr:cNvPr>
        <xdr:cNvSpPr txBox="1"/>
      </xdr:nvSpPr>
      <xdr:spPr>
        <a:xfrm>
          <a:off x="9258300" y="1290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441E68D2-34A3-4586-8C89-0874FF131103}"/>
            </a:ext>
          </a:extLst>
        </xdr:cNvPr>
        <xdr:cNvCxnSpPr/>
      </xdr:nvCxnSpPr>
      <xdr:spPr>
        <a:xfrm>
          <a:off x="9154160" y="1312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a:extLst>
            <a:ext uri="{FF2B5EF4-FFF2-40B4-BE49-F238E27FC236}">
              <a16:creationId xmlns:a16="http://schemas.microsoft.com/office/drawing/2014/main" id="{EC3C6A40-344E-4943-AB32-52007F57CC1B}"/>
            </a:ext>
          </a:extLst>
        </xdr:cNvPr>
        <xdr:cNvSpPr txBox="1"/>
      </xdr:nvSpPr>
      <xdr:spPr>
        <a:xfrm>
          <a:off x="9258300" y="13947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F7D38C7E-8586-4102-B362-8EDD4E26D5CB}"/>
            </a:ext>
          </a:extLst>
        </xdr:cNvPr>
        <xdr:cNvSpPr/>
      </xdr:nvSpPr>
      <xdr:spPr>
        <a:xfrm>
          <a:off x="9192260" y="139694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1B4C6019-7E2F-46AF-8F58-4759C3881B80}"/>
            </a:ext>
          </a:extLst>
        </xdr:cNvPr>
        <xdr:cNvSpPr/>
      </xdr:nvSpPr>
      <xdr:spPr>
        <a:xfrm>
          <a:off x="8445500" y="139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4E1B79D7-0CFF-44DF-985D-C012D2E426C3}"/>
            </a:ext>
          </a:extLst>
        </xdr:cNvPr>
        <xdr:cNvSpPr/>
      </xdr:nvSpPr>
      <xdr:spPr>
        <a:xfrm>
          <a:off x="767080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C23462CB-BE03-4449-BBF1-523286E0C553}"/>
            </a:ext>
          </a:extLst>
        </xdr:cNvPr>
        <xdr:cNvSpPr/>
      </xdr:nvSpPr>
      <xdr:spPr>
        <a:xfrm>
          <a:off x="687324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A10E6D54-675E-4292-80BE-A6E67C2E218D}"/>
            </a:ext>
          </a:extLst>
        </xdr:cNvPr>
        <xdr:cNvSpPr/>
      </xdr:nvSpPr>
      <xdr:spPr>
        <a:xfrm>
          <a:off x="609854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DE36EC7-7C68-47C8-8E83-0EE1F19FC5A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5B4E8DA-D624-471C-95EC-03C0177F96C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F38A773-171B-4E64-B077-556E9DDACB3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DD32EC1-8F3B-47D9-8D68-3C50B87A6DD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26D7627-6E30-4CF3-BF6B-D08A0DDEC36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33564</xdr:rowOff>
    </xdr:from>
    <xdr:to>
      <xdr:col>55</xdr:col>
      <xdr:colOff>50800</xdr:colOff>
      <xdr:row>83</xdr:row>
      <xdr:rowOff>135164</xdr:rowOff>
    </xdr:to>
    <xdr:sp macro="" textlink="">
      <xdr:nvSpPr>
        <xdr:cNvPr id="362" name="楕円 361">
          <a:extLst>
            <a:ext uri="{FF2B5EF4-FFF2-40B4-BE49-F238E27FC236}">
              <a16:creationId xmlns:a16="http://schemas.microsoft.com/office/drawing/2014/main" id="{B0CFB342-7961-417A-B48E-79BD4D24EED7}"/>
            </a:ext>
          </a:extLst>
        </xdr:cNvPr>
        <xdr:cNvSpPr/>
      </xdr:nvSpPr>
      <xdr:spPr>
        <a:xfrm>
          <a:off x="9192260" y="139476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56441</xdr:rowOff>
    </xdr:from>
    <xdr:ext cx="469744" cy="259045"/>
    <xdr:sp macro="" textlink="">
      <xdr:nvSpPr>
        <xdr:cNvPr id="363" name="【福祉施設】&#10;一人当たり面積該当値テキスト">
          <a:extLst>
            <a:ext uri="{FF2B5EF4-FFF2-40B4-BE49-F238E27FC236}">
              <a16:creationId xmlns:a16="http://schemas.microsoft.com/office/drawing/2014/main" id="{F0B84023-7181-4880-9B56-A6CF2FCA563C}"/>
            </a:ext>
          </a:extLst>
        </xdr:cNvPr>
        <xdr:cNvSpPr txBox="1"/>
      </xdr:nvSpPr>
      <xdr:spPr>
        <a:xfrm>
          <a:off x="9258300"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33564</xdr:rowOff>
    </xdr:from>
    <xdr:to>
      <xdr:col>50</xdr:col>
      <xdr:colOff>165100</xdr:colOff>
      <xdr:row>83</xdr:row>
      <xdr:rowOff>135164</xdr:rowOff>
    </xdr:to>
    <xdr:sp macro="" textlink="">
      <xdr:nvSpPr>
        <xdr:cNvPr id="364" name="楕円 363">
          <a:extLst>
            <a:ext uri="{FF2B5EF4-FFF2-40B4-BE49-F238E27FC236}">
              <a16:creationId xmlns:a16="http://schemas.microsoft.com/office/drawing/2014/main" id="{D6824EEB-CA71-468F-8A65-6C3389B34D0F}"/>
            </a:ext>
          </a:extLst>
        </xdr:cNvPr>
        <xdr:cNvSpPr/>
      </xdr:nvSpPr>
      <xdr:spPr>
        <a:xfrm>
          <a:off x="8445500" y="1394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84364</xdr:rowOff>
    </xdr:from>
    <xdr:to>
      <xdr:col>55</xdr:col>
      <xdr:colOff>0</xdr:colOff>
      <xdr:row>83</xdr:row>
      <xdr:rowOff>84364</xdr:rowOff>
    </xdr:to>
    <xdr:cxnSp macro="">
      <xdr:nvCxnSpPr>
        <xdr:cNvPr id="365" name="直線コネクタ 364">
          <a:extLst>
            <a:ext uri="{FF2B5EF4-FFF2-40B4-BE49-F238E27FC236}">
              <a16:creationId xmlns:a16="http://schemas.microsoft.com/office/drawing/2014/main" id="{04E3064C-C74E-4046-853B-32A60A9B18EC}"/>
            </a:ext>
          </a:extLst>
        </xdr:cNvPr>
        <xdr:cNvCxnSpPr/>
      </xdr:nvCxnSpPr>
      <xdr:spPr>
        <a:xfrm>
          <a:off x="8496300" y="1399848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33564</xdr:rowOff>
    </xdr:from>
    <xdr:to>
      <xdr:col>46</xdr:col>
      <xdr:colOff>38100</xdr:colOff>
      <xdr:row>83</xdr:row>
      <xdr:rowOff>135164</xdr:rowOff>
    </xdr:to>
    <xdr:sp macro="" textlink="">
      <xdr:nvSpPr>
        <xdr:cNvPr id="366" name="楕円 365">
          <a:extLst>
            <a:ext uri="{FF2B5EF4-FFF2-40B4-BE49-F238E27FC236}">
              <a16:creationId xmlns:a16="http://schemas.microsoft.com/office/drawing/2014/main" id="{75E24D4F-4CC1-4F9A-A090-15B5526E6D6E}"/>
            </a:ext>
          </a:extLst>
        </xdr:cNvPr>
        <xdr:cNvSpPr/>
      </xdr:nvSpPr>
      <xdr:spPr>
        <a:xfrm>
          <a:off x="7670800" y="139476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84364</xdr:rowOff>
    </xdr:from>
    <xdr:to>
      <xdr:col>50</xdr:col>
      <xdr:colOff>114300</xdr:colOff>
      <xdr:row>83</xdr:row>
      <xdr:rowOff>84364</xdr:rowOff>
    </xdr:to>
    <xdr:cxnSp macro="">
      <xdr:nvCxnSpPr>
        <xdr:cNvPr id="367" name="直線コネクタ 366">
          <a:extLst>
            <a:ext uri="{FF2B5EF4-FFF2-40B4-BE49-F238E27FC236}">
              <a16:creationId xmlns:a16="http://schemas.microsoft.com/office/drawing/2014/main" id="{080660ED-8C5C-4323-A9C5-0423F38C961D}"/>
            </a:ext>
          </a:extLst>
        </xdr:cNvPr>
        <xdr:cNvCxnSpPr/>
      </xdr:nvCxnSpPr>
      <xdr:spPr>
        <a:xfrm>
          <a:off x="7713980" y="1399848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22679</xdr:rowOff>
    </xdr:from>
    <xdr:to>
      <xdr:col>41</xdr:col>
      <xdr:colOff>101600</xdr:colOff>
      <xdr:row>83</xdr:row>
      <xdr:rowOff>124279</xdr:rowOff>
    </xdr:to>
    <xdr:sp macro="" textlink="">
      <xdr:nvSpPr>
        <xdr:cNvPr id="368" name="楕円 367">
          <a:extLst>
            <a:ext uri="{FF2B5EF4-FFF2-40B4-BE49-F238E27FC236}">
              <a16:creationId xmlns:a16="http://schemas.microsoft.com/office/drawing/2014/main" id="{3F1835B8-A9DE-4D64-A471-2ABEF55B4018}"/>
            </a:ext>
          </a:extLst>
        </xdr:cNvPr>
        <xdr:cNvSpPr/>
      </xdr:nvSpPr>
      <xdr:spPr>
        <a:xfrm>
          <a:off x="687324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73479</xdr:rowOff>
    </xdr:from>
    <xdr:to>
      <xdr:col>45</xdr:col>
      <xdr:colOff>177800</xdr:colOff>
      <xdr:row>83</xdr:row>
      <xdr:rowOff>84364</xdr:rowOff>
    </xdr:to>
    <xdr:cxnSp macro="">
      <xdr:nvCxnSpPr>
        <xdr:cNvPr id="369" name="直線コネクタ 368">
          <a:extLst>
            <a:ext uri="{FF2B5EF4-FFF2-40B4-BE49-F238E27FC236}">
              <a16:creationId xmlns:a16="http://schemas.microsoft.com/office/drawing/2014/main" id="{EAB8FA06-24DE-4685-829A-DF333C265837}"/>
            </a:ext>
          </a:extLst>
        </xdr:cNvPr>
        <xdr:cNvCxnSpPr/>
      </xdr:nvCxnSpPr>
      <xdr:spPr>
        <a:xfrm>
          <a:off x="6924040" y="13987599"/>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98879</xdr:rowOff>
    </xdr:from>
    <xdr:to>
      <xdr:col>36</xdr:col>
      <xdr:colOff>165100</xdr:colOff>
      <xdr:row>84</xdr:row>
      <xdr:rowOff>29029</xdr:rowOff>
    </xdr:to>
    <xdr:sp macro="" textlink="">
      <xdr:nvSpPr>
        <xdr:cNvPr id="370" name="楕円 369">
          <a:extLst>
            <a:ext uri="{FF2B5EF4-FFF2-40B4-BE49-F238E27FC236}">
              <a16:creationId xmlns:a16="http://schemas.microsoft.com/office/drawing/2014/main" id="{FC7A712D-1394-4583-9628-B186C18BED10}"/>
            </a:ext>
          </a:extLst>
        </xdr:cNvPr>
        <xdr:cNvSpPr/>
      </xdr:nvSpPr>
      <xdr:spPr>
        <a:xfrm>
          <a:off x="6098540" y="14012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73479</xdr:rowOff>
    </xdr:from>
    <xdr:to>
      <xdr:col>41</xdr:col>
      <xdr:colOff>50800</xdr:colOff>
      <xdr:row>83</xdr:row>
      <xdr:rowOff>149679</xdr:rowOff>
    </xdr:to>
    <xdr:cxnSp macro="">
      <xdr:nvCxnSpPr>
        <xdr:cNvPr id="371" name="直線コネクタ 370">
          <a:extLst>
            <a:ext uri="{FF2B5EF4-FFF2-40B4-BE49-F238E27FC236}">
              <a16:creationId xmlns:a16="http://schemas.microsoft.com/office/drawing/2014/main" id="{4071BE5B-707E-4ED5-9E27-B8A1BFFBF678}"/>
            </a:ext>
          </a:extLst>
        </xdr:cNvPr>
        <xdr:cNvCxnSpPr/>
      </xdr:nvCxnSpPr>
      <xdr:spPr>
        <a:xfrm flipV="1">
          <a:off x="6149340" y="13987599"/>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a:extLst>
            <a:ext uri="{FF2B5EF4-FFF2-40B4-BE49-F238E27FC236}">
              <a16:creationId xmlns:a16="http://schemas.microsoft.com/office/drawing/2014/main" id="{349D288F-53AF-4172-B76E-90156CE6E1A8}"/>
            </a:ext>
          </a:extLst>
        </xdr:cNvPr>
        <xdr:cNvSpPr txBox="1"/>
      </xdr:nvSpPr>
      <xdr:spPr>
        <a:xfrm>
          <a:off x="8271587" y="140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3" name="n_2aveValue【福祉施設】&#10;一人当たり面積">
          <a:extLst>
            <a:ext uri="{FF2B5EF4-FFF2-40B4-BE49-F238E27FC236}">
              <a16:creationId xmlns:a16="http://schemas.microsoft.com/office/drawing/2014/main" id="{1CB007E8-09EE-4824-88D3-3779421C7F3A}"/>
            </a:ext>
          </a:extLst>
        </xdr:cNvPr>
        <xdr:cNvSpPr txBox="1"/>
      </xdr:nvSpPr>
      <xdr:spPr>
        <a:xfrm>
          <a:off x="750958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4" name="n_3aveValue【福祉施設】&#10;一人当たり面積">
          <a:extLst>
            <a:ext uri="{FF2B5EF4-FFF2-40B4-BE49-F238E27FC236}">
              <a16:creationId xmlns:a16="http://schemas.microsoft.com/office/drawing/2014/main" id="{29C18589-CA29-4083-81E7-2A69B3954CAF}"/>
            </a:ext>
          </a:extLst>
        </xdr:cNvPr>
        <xdr:cNvSpPr txBox="1"/>
      </xdr:nvSpPr>
      <xdr:spPr>
        <a:xfrm>
          <a:off x="671202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a:extLst>
            <a:ext uri="{FF2B5EF4-FFF2-40B4-BE49-F238E27FC236}">
              <a16:creationId xmlns:a16="http://schemas.microsoft.com/office/drawing/2014/main" id="{504347A9-0258-4A0A-91E7-E7CC0DC4C4F5}"/>
            </a:ext>
          </a:extLst>
        </xdr:cNvPr>
        <xdr:cNvSpPr txBox="1"/>
      </xdr:nvSpPr>
      <xdr:spPr>
        <a:xfrm>
          <a:off x="593732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151691</xdr:rowOff>
    </xdr:from>
    <xdr:ext cx="469744" cy="259045"/>
    <xdr:sp macro="" textlink="">
      <xdr:nvSpPr>
        <xdr:cNvPr id="376" name="n_1mainValue【福祉施設】&#10;一人当たり面積">
          <a:extLst>
            <a:ext uri="{FF2B5EF4-FFF2-40B4-BE49-F238E27FC236}">
              <a16:creationId xmlns:a16="http://schemas.microsoft.com/office/drawing/2014/main" id="{6E95D258-D288-417B-966A-861F6A0C00A9}"/>
            </a:ext>
          </a:extLst>
        </xdr:cNvPr>
        <xdr:cNvSpPr txBox="1"/>
      </xdr:nvSpPr>
      <xdr:spPr>
        <a:xfrm>
          <a:off x="8271587" y="1373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151691</xdr:rowOff>
    </xdr:from>
    <xdr:ext cx="469744" cy="259045"/>
    <xdr:sp macro="" textlink="">
      <xdr:nvSpPr>
        <xdr:cNvPr id="377" name="n_2mainValue【福祉施設】&#10;一人当たり面積">
          <a:extLst>
            <a:ext uri="{FF2B5EF4-FFF2-40B4-BE49-F238E27FC236}">
              <a16:creationId xmlns:a16="http://schemas.microsoft.com/office/drawing/2014/main" id="{76E9F5BB-37C0-4DB7-A9F8-6AF767A658EF}"/>
            </a:ext>
          </a:extLst>
        </xdr:cNvPr>
        <xdr:cNvSpPr txBox="1"/>
      </xdr:nvSpPr>
      <xdr:spPr>
        <a:xfrm>
          <a:off x="7509587" y="1373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140806</xdr:rowOff>
    </xdr:from>
    <xdr:ext cx="469744" cy="259045"/>
    <xdr:sp macro="" textlink="">
      <xdr:nvSpPr>
        <xdr:cNvPr id="378" name="n_3mainValue【福祉施設】&#10;一人当たり面積">
          <a:extLst>
            <a:ext uri="{FF2B5EF4-FFF2-40B4-BE49-F238E27FC236}">
              <a16:creationId xmlns:a16="http://schemas.microsoft.com/office/drawing/2014/main" id="{DB9BED8F-0696-4821-84E3-8449BC34649F}"/>
            </a:ext>
          </a:extLst>
        </xdr:cNvPr>
        <xdr:cNvSpPr txBox="1"/>
      </xdr:nvSpPr>
      <xdr:spPr>
        <a:xfrm>
          <a:off x="6712027" y="1371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20156</xdr:rowOff>
    </xdr:from>
    <xdr:ext cx="469744" cy="259045"/>
    <xdr:sp macro="" textlink="">
      <xdr:nvSpPr>
        <xdr:cNvPr id="379" name="n_4mainValue【福祉施設】&#10;一人当たり面積">
          <a:extLst>
            <a:ext uri="{FF2B5EF4-FFF2-40B4-BE49-F238E27FC236}">
              <a16:creationId xmlns:a16="http://schemas.microsoft.com/office/drawing/2014/main" id="{98C08043-13DD-4664-BD71-0BE163C68FF3}"/>
            </a:ext>
          </a:extLst>
        </xdr:cNvPr>
        <xdr:cNvSpPr txBox="1"/>
      </xdr:nvSpPr>
      <xdr:spPr>
        <a:xfrm>
          <a:off x="5937327" y="1410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D9C2ABB3-1EFB-4AF0-983E-588BF96982B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2237070-974D-4B39-89B9-7903166FD0F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3ECC3AC-67E7-4117-B9A7-E8C78CE629A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CAC06FC-A086-4FA3-93AE-6DF5F9F80D8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A0B8EE12-B70E-4237-8CB8-597056B4F7B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B91D011-2631-4C28-A6AB-54A030D6606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53B65799-D48A-4518-90C2-AA56ED36592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A8D3115B-2641-4742-BC5D-DAD2FCB6533B}"/>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AEAF06C5-363D-4C4E-A1D5-B6DA8E63BB9D}"/>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6A9B4FE3-A9D8-4DBC-9724-A96817E407B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EBA40856-2EBE-440B-8864-8F5C98AD8273}"/>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23912329-C2C2-430E-BA66-A290185B9FF8}"/>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3B1172C4-FC45-4C73-B34D-51B28B1D1AB6}"/>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B17862D-D3C3-4072-8146-98E1224D16D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1A13FBD5-42FE-46F3-BCE1-F3C438E4DDE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E58FACBE-1063-487F-9DBE-C790F3C4EBFD}"/>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17E9AE34-BB4F-4658-858C-7455BECB3DDE}"/>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4FB29E9F-939B-480F-8272-7DAAF097FDB5}"/>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2A74A977-C5AD-4121-A75A-6398DC244528}"/>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834B28D4-AE5C-4330-820C-3189581F0E6B}"/>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4A15C835-7015-4F3C-B6EB-57AB54BEEB89}"/>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A102FF6D-E74B-4CBF-AE71-20260120BEBD}"/>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9F268B3F-80D5-4E1C-8C7E-3B08459548B5}"/>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7033C9A2-9A83-4ED4-B791-BDE04D41D3D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6CA82167-AB3A-4994-93EE-563182DA515E}"/>
            </a:ext>
          </a:extLst>
        </xdr:cNvPr>
        <xdr:cNvCxnSpPr/>
      </xdr:nvCxnSpPr>
      <xdr:spPr>
        <a:xfrm flipV="1">
          <a:off x="4086225" y="16764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BE2D0A9C-9279-43C3-8BEF-1D237D116484}"/>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620CC50D-B8C5-4EBD-A89F-F58C2F4647F0}"/>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3057B59C-B5DB-491D-A226-A7FC886DF8AA}"/>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E66400CA-747C-4103-A6D5-5E4C3D1D810A}"/>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E659EEBD-F517-4945-9AA3-C9A21283BCE8}"/>
            </a:ext>
          </a:extLst>
        </xdr:cNvPr>
        <xdr:cNvSpPr txBox="1"/>
      </xdr:nvSpPr>
      <xdr:spPr>
        <a:xfrm>
          <a:off x="412496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12D3A67D-24EC-4C6D-977D-4A302E431CFB}"/>
            </a:ext>
          </a:extLst>
        </xdr:cNvPr>
        <xdr:cNvSpPr/>
      </xdr:nvSpPr>
      <xdr:spPr>
        <a:xfrm>
          <a:off x="403606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7AED415A-B1F0-4724-BF91-9D2AD9A953CC}"/>
            </a:ext>
          </a:extLst>
        </xdr:cNvPr>
        <xdr:cNvSpPr/>
      </xdr:nvSpPr>
      <xdr:spPr>
        <a:xfrm>
          <a:off x="3312160" y="17292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A7581515-0C31-4C47-9279-C54DE712771A}"/>
            </a:ext>
          </a:extLst>
        </xdr:cNvPr>
        <xdr:cNvSpPr/>
      </xdr:nvSpPr>
      <xdr:spPr>
        <a:xfrm>
          <a:off x="2514600" y="172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56B83BB1-7E0B-4CAC-BC8A-A97CCEFC6906}"/>
            </a:ext>
          </a:extLst>
        </xdr:cNvPr>
        <xdr:cNvSpPr/>
      </xdr:nvSpPr>
      <xdr:spPr>
        <a:xfrm>
          <a:off x="173990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B959DDAB-4026-48DD-99DD-E0192CDED5C8}"/>
            </a:ext>
          </a:extLst>
        </xdr:cNvPr>
        <xdr:cNvSpPr/>
      </xdr:nvSpPr>
      <xdr:spPr>
        <a:xfrm>
          <a:off x="965200" y="17318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8442DBB-B055-4BE0-AD91-7B600DCA616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3C0CF4B-C2DB-4D96-AD19-B5A46748AE2F}"/>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0875F7C-8184-42D9-A69B-21E3B035E262}"/>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B867849-FF12-4883-8303-9AE8CEAD241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5B7332E-DE11-4E89-AD04-F00F2576563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36830</xdr:rowOff>
    </xdr:from>
    <xdr:to>
      <xdr:col>24</xdr:col>
      <xdr:colOff>114300</xdr:colOff>
      <xdr:row>101</xdr:row>
      <xdr:rowOff>138430</xdr:rowOff>
    </xdr:to>
    <xdr:sp macro="" textlink="">
      <xdr:nvSpPr>
        <xdr:cNvPr id="420" name="楕円 419">
          <a:extLst>
            <a:ext uri="{FF2B5EF4-FFF2-40B4-BE49-F238E27FC236}">
              <a16:creationId xmlns:a16="http://schemas.microsoft.com/office/drawing/2014/main" id="{218B02B3-BC31-4390-BB8F-B19755A31693}"/>
            </a:ext>
          </a:extLst>
        </xdr:cNvPr>
        <xdr:cNvSpPr/>
      </xdr:nvSpPr>
      <xdr:spPr>
        <a:xfrm>
          <a:off x="403606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59707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841089E4-754B-470E-B6A5-6F80C59142B5}"/>
            </a:ext>
          </a:extLst>
        </xdr:cNvPr>
        <xdr:cNvSpPr txBox="1"/>
      </xdr:nvSpPr>
      <xdr:spPr>
        <a:xfrm>
          <a:off x="4124960"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170180</xdr:rowOff>
    </xdr:from>
    <xdr:to>
      <xdr:col>20</xdr:col>
      <xdr:colOff>38100</xdr:colOff>
      <xdr:row>101</xdr:row>
      <xdr:rowOff>100330</xdr:rowOff>
    </xdr:to>
    <xdr:sp macro="" textlink="">
      <xdr:nvSpPr>
        <xdr:cNvPr id="422" name="楕円 421">
          <a:extLst>
            <a:ext uri="{FF2B5EF4-FFF2-40B4-BE49-F238E27FC236}">
              <a16:creationId xmlns:a16="http://schemas.microsoft.com/office/drawing/2014/main" id="{1450A9A8-ADFE-417E-A919-E307D5B89F20}"/>
            </a:ext>
          </a:extLst>
        </xdr:cNvPr>
        <xdr:cNvSpPr/>
      </xdr:nvSpPr>
      <xdr:spPr>
        <a:xfrm>
          <a:off x="3312160" y="16934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49530</xdr:rowOff>
    </xdr:from>
    <xdr:to>
      <xdr:col>24</xdr:col>
      <xdr:colOff>63500</xdr:colOff>
      <xdr:row>101</xdr:row>
      <xdr:rowOff>87630</xdr:rowOff>
    </xdr:to>
    <xdr:cxnSp macro="">
      <xdr:nvCxnSpPr>
        <xdr:cNvPr id="423" name="直線コネクタ 422">
          <a:extLst>
            <a:ext uri="{FF2B5EF4-FFF2-40B4-BE49-F238E27FC236}">
              <a16:creationId xmlns:a16="http://schemas.microsoft.com/office/drawing/2014/main" id="{B4B246E5-45BE-496A-B6D5-208F8BB31751}"/>
            </a:ext>
          </a:extLst>
        </xdr:cNvPr>
        <xdr:cNvCxnSpPr/>
      </xdr:nvCxnSpPr>
      <xdr:spPr>
        <a:xfrm>
          <a:off x="3355340" y="1698117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132080</xdr:rowOff>
    </xdr:from>
    <xdr:to>
      <xdr:col>15</xdr:col>
      <xdr:colOff>101600</xdr:colOff>
      <xdr:row>101</xdr:row>
      <xdr:rowOff>62230</xdr:rowOff>
    </xdr:to>
    <xdr:sp macro="" textlink="">
      <xdr:nvSpPr>
        <xdr:cNvPr id="424" name="楕円 423">
          <a:extLst>
            <a:ext uri="{FF2B5EF4-FFF2-40B4-BE49-F238E27FC236}">
              <a16:creationId xmlns:a16="http://schemas.microsoft.com/office/drawing/2014/main" id="{3BC91390-D52C-4879-9B4F-A59016B605B2}"/>
            </a:ext>
          </a:extLst>
        </xdr:cNvPr>
        <xdr:cNvSpPr/>
      </xdr:nvSpPr>
      <xdr:spPr>
        <a:xfrm>
          <a:off x="2514600" y="16896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11430</xdr:rowOff>
    </xdr:from>
    <xdr:to>
      <xdr:col>19</xdr:col>
      <xdr:colOff>177800</xdr:colOff>
      <xdr:row>101</xdr:row>
      <xdr:rowOff>49530</xdr:rowOff>
    </xdr:to>
    <xdr:cxnSp macro="">
      <xdr:nvCxnSpPr>
        <xdr:cNvPr id="425" name="直線コネクタ 424">
          <a:extLst>
            <a:ext uri="{FF2B5EF4-FFF2-40B4-BE49-F238E27FC236}">
              <a16:creationId xmlns:a16="http://schemas.microsoft.com/office/drawing/2014/main" id="{FC5A2267-EA3A-42C1-946D-D0E55733B9A0}"/>
            </a:ext>
          </a:extLst>
        </xdr:cNvPr>
        <xdr:cNvCxnSpPr/>
      </xdr:nvCxnSpPr>
      <xdr:spPr>
        <a:xfrm>
          <a:off x="2565400" y="1694307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93980</xdr:rowOff>
    </xdr:from>
    <xdr:to>
      <xdr:col>10</xdr:col>
      <xdr:colOff>165100</xdr:colOff>
      <xdr:row>101</xdr:row>
      <xdr:rowOff>24130</xdr:rowOff>
    </xdr:to>
    <xdr:sp macro="" textlink="">
      <xdr:nvSpPr>
        <xdr:cNvPr id="426" name="楕円 425">
          <a:extLst>
            <a:ext uri="{FF2B5EF4-FFF2-40B4-BE49-F238E27FC236}">
              <a16:creationId xmlns:a16="http://schemas.microsoft.com/office/drawing/2014/main" id="{E79EDC40-A450-4C41-8B36-8409B4F9B92D}"/>
            </a:ext>
          </a:extLst>
        </xdr:cNvPr>
        <xdr:cNvSpPr/>
      </xdr:nvSpPr>
      <xdr:spPr>
        <a:xfrm>
          <a:off x="1739900" y="16857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144780</xdr:rowOff>
    </xdr:from>
    <xdr:to>
      <xdr:col>15</xdr:col>
      <xdr:colOff>50800</xdr:colOff>
      <xdr:row>101</xdr:row>
      <xdr:rowOff>11430</xdr:rowOff>
    </xdr:to>
    <xdr:cxnSp macro="">
      <xdr:nvCxnSpPr>
        <xdr:cNvPr id="427" name="直線コネクタ 426">
          <a:extLst>
            <a:ext uri="{FF2B5EF4-FFF2-40B4-BE49-F238E27FC236}">
              <a16:creationId xmlns:a16="http://schemas.microsoft.com/office/drawing/2014/main" id="{5447AE06-110C-4074-A5DD-96E51EEA7FA2}"/>
            </a:ext>
          </a:extLst>
        </xdr:cNvPr>
        <xdr:cNvCxnSpPr/>
      </xdr:nvCxnSpPr>
      <xdr:spPr>
        <a:xfrm>
          <a:off x="1790700" y="1690878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53975</xdr:rowOff>
    </xdr:from>
    <xdr:to>
      <xdr:col>6</xdr:col>
      <xdr:colOff>38100</xdr:colOff>
      <xdr:row>100</xdr:row>
      <xdr:rowOff>155575</xdr:rowOff>
    </xdr:to>
    <xdr:sp macro="" textlink="">
      <xdr:nvSpPr>
        <xdr:cNvPr id="428" name="楕円 427">
          <a:extLst>
            <a:ext uri="{FF2B5EF4-FFF2-40B4-BE49-F238E27FC236}">
              <a16:creationId xmlns:a16="http://schemas.microsoft.com/office/drawing/2014/main" id="{19205C24-4002-4255-80B2-8A04D5A5A924}"/>
            </a:ext>
          </a:extLst>
        </xdr:cNvPr>
        <xdr:cNvSpPr/>
      </xdr:nvSpPr>
      <xdr:spPr>
        <a:xfrm>
          <a:off x="965200" y="168179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104775</xdr:rowOff>
    </xdr:from>
    <xdr:to>
      <xdr:col>10</xdr:col>
      <xdr:colOff>114300</xdr:colOff>
      <xdr:row>100</xdr:row>
      <xdr:rowOff>144780</xdr:rowOff>
    </xdr:to>
    <xdr:cxnSp macro="">
      <xdr:nvCxnSpPr>
        <xdr:cNvPr id="429" name="直線コネクタ 428">
          <a:extLst>
            <a:ext uri="{FF2B5EF4-FFF2-40B4-BE49-F238E27FC236}">
              <a16:creationId xmlns:a16="http://schemas.microsoft.com/office/drawing/2014/main" id="{C9121B57-B5D1-4AEA-9C07-BA246FFC431A}"/>
            </a:ext>
          </a:extLst>
        </xdr:cNvPr>
        <xdr:cNvCxnSpPr/>
      </xdr:nvCxnSpPr>
      <xdr:spPr>
        <a:xfrm>
          <a:off x="1008380" y="1686877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118127</xdr:rowOff>
    </xdr:from>
    <xdr:ext cx="405111" cy="259045"/>
    <xdr:sp macro="" textlink="">
      <xdr:nvSpPr>
        <xdr:cNvPr id="430" name="n_1aveValue【市民会館】&#10;有形固定資産減価償却率">
          <a:extLst>
            <a:ext uri="{FF2B5EF4-FFF2-40B4-BE49-F238E27FC236}">
              <a16:creationId xmlns:a16="http://schemas.microsoft.com/office/drawing/2014/main" id="{38C5A315-D0DD-4FFA-8130-D3B8F4C2FDFA}"/>
            </a:ext>
          </a:extLst>
        </xdr:cNvPr>
        <xdr:cNvSpPr txBox="1"/>
      </xdr:nvSpPr>
      <xdr:spPr>
        <a:xfrm>
          <a:off x="317056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116222</xdr:rowOff>
    </xdr:from>
    <xdr:ext cx="405111" cy="259045"/>
    <xdr:sp macro="" textlink="">
      <xdr:nvSpPr>
        <xdr:cNvPr id="431" name="n_2aveValue【市民会館】&#10;有形固定資産減価償却率">
          <a:extLst>
            <a:ext uri="{FF2B5EF4-FFF2-40B4-BE49-F238E27FC236}">
              <a16:creationId xmlns:a16="http://schemas.microsoft.com/office/drawing/2014/main" id="{CFC48425-D947-49E8-B759-C67BE502CFED}"/>
            </a:ext>
          </a:extLst>
        </xdr:cNvPr>
        <xdr:cNvSpPr txBox="1"/>
      </xdr:nvSpPr>
      <xdr:spPr>
        <a:xfrm>
          <a:off x="2385704" y="1738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91457</xdr:rowOff>
    </xdr:from>
    <xdr:ext cx="405111" cy="259045"/>
    <xdr:sp macro="" textlink="">
      <xdr:nvSpPr>
        <xdr:cNvPr id="432" name="n_3aveValue【市民会館】&#10;有形固定資産減価償却率">
          <a:extLst>
            <a:ext uri="{FF2B5EF4-FFF2-40B4-BE49-F238E27FC236}">
              <a16:creationId xmlns:a16="http://schemas.microsoft.com/office/drawing/2014/main" id="{7697571F-3185-43D0-BDB0-034465B7523B}"/>
            </a:ext>
          </a:extLst>
        </xdr:cNvPr>
        <xdr:cNvSpPr txBox="1"/>
      </xdr:nvSpPr>
      <xdr:spPr>
        <a:xfrm>
          <a:off x="161100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144797</xdr:rowOff>
    </xdr:from>
    <xdr:ext cx="405111" cy="259045"/>
    <xdr:sp macro="" textlink="">
      <xdr:nvSpPr>
        <xdr:cNvPr id="433" name="n_4aveValue【市民会館】&#10;有形固定資産減価償却率">
          <a:extLst>
            <a:ext uri="{FF2B5EF4-FFF2-40B4-BE49-F238E27FC236}">
              <a16:creationId xmlns:a16="http://schemas.microsoft.com/office/drawing/2014/main" id="{3BEE018E-A8DB-4397-B2C3-5902F3142837}"/>
            </a:ext>
          </a:extLst>
        </xdr:cNvPr>
        <xdr:cNvSpPr txBox="1"/>
      </xdr:nvSpPr>
      <xdr:spPr>
        <a:xfrm>
          <a:off x="836304" y="1741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116857</xdr:rowOff>
    </xdr:from>
    <xdr:ext cx="405111" cy="259045"/>
    <xdr:sp macro="" textlink="">
      <xdr:nvSpPr>
        <xdr:cNvPr id="434" name="n_1mainValue【市民会館】&#10;有形固定資産減価償却率">
          <a:extLst>
            <a:ext uri="{FF2B5EF4-FFF2-40B4-BE49-F238E27FC236}">
              <a16:creationId xmlns:a16="http://schemas.microsoft.com/office/drawing/2014/main" id="{B78AD256-EA35-466B-AAC1-2883990F98F5}"/>
            </a:ext>
          </a:extLst>
        </xdr:cNvPr>
        <xdr:cNvSpPr txBox="1"/>
      </xdr:nvSpPr>
      <xdr:spPr>
        <a:xfrm>
          <a:off x="3170564" y="1671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78757</xdr:rowOff>
    </xdr:from>
    <xdr:ext cx="405111" cy="259045"/>
    <xdr:sp macro="" textlink="">
      <xdr:nvSpPr>
        <xdr:cNvPr id="435" name="n_2mainValue【市民会館】&#10;有形固定資産減価償却率">
          <a:extLst>
            <a:ext uri="{FF2B5EF4-FFF2-40B4-BE49-F238E27FC236}">
              <a16:creationId xmlns:a16="http://schemas.microsoft.com/office/drawing/2014/main" id="{B9F1808D-2359-45F7-9705-697583C1535F}"/>
            </a:ext>
          </a:extLst>
        </xdr:cNvPr>
        <xdr:cNvSpPr txBox="1"/>
      </xdr:nvSpPr>
      <xdr:spPr>
        <a:xfrm>
          <a:off x="2385704" y="1667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40657</xdr:rowOff>
    </xdr:from>
    <xdr:ext cx="405111" cy="259045"/>
    <xdr:sp macro="" textlink="">
      <xdr:nvSpPr>
        <xdr:cNvPr id="436" name="n_3mainValue【市民会館】&#10;有形固定資産減価償却率">
          <a:extLst>
            <a:ext uri="{FF2B5EF4-FFF2-40B4-BE49-F238E27FC236}">
              <a16:creationId xmlns:a16="http://schemas.microsoft.com/office/drawing/2014/main" id="{0AFE3D24-94C5-4C5A-894A-7ED3EB8DBC28}"/>
            </a:ext>
          </a:extLst>
        </xdr:cNvPr>
        <xdr:cNvSpPr txBox="1"/>
      </xdr:nvSpPr>
      <xdr:spPr>
        <a:xfrm>
          <a:off x="1611004" y="1663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652</xdr:rowOff>
    </xdr:from>
    <xdr:ext cx="405111" cy="259045"/>
    <xdr:sp macro="" textlink="">
      <xdr:nvSpPr>
        <xdr:cNvPr id="437" name="n_4mainValue【市民会館】&#10;有形固定資産減価償却率">
          <a:extLst>
            <a:ext uri="{FF2B5EF4-FFF2-40B4-BE49-F238E27FC236}">
              <a16:creationId xmlns:a16="http://schemas.microsoft.com/office/drawing/2014/main" id="{61313452-8661-4A3B-B5F3-9B63D6187902}"/>
            </a:ext>
          </a:extLst>
        </xdr:cNvPr>
        <xdr:cNvSpPr txBox="1"/>
      </xdr:nvSpPr>
      <xdr:spPr>
        <a:xfrm>
          <a:off x="836304" y="1659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53317E4F-7791-4AB6-92CC-F59B7C863D3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F789FFAF-2A1A-438E-8BD6-233F11502C9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A9AB486C-1FAC-42B0-A85B-A5104401666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516B02BE-287B-4021-BD41-3D682C91BDF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6DF94238-30F6-4834-9D71-CE6D45CDB0D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EA750DA0-6EBE-437E-A1F3-B3A7CC95CE4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A1EF4CA-A4EC-4844-944E-A1DAF4304F9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E6F42E75-8E4D-445C-B5DB-8ADE4327F45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7D5D9D6A-0BE7-4338-9A3C-0E578F65887A}"/>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7810EC1B-9A30-41CB-891A-8E18D4040A4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0418F106-5FBF-4092-A565-E6CF5E1C0F3B}"/>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0A81DE76-84A4-4B92-AB6F-ED053B769BDA}"/>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BD521CFA-9558-4202-826E-BFE5BD731E6D}"/>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E45149C5-46AB-4F17-8C4A-13762E14E788}"/>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A30871A8-95FB-4EBC-8D57-4FCC11DA51F2}"/>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9D66853B-DB92-44DE-B35B-4821D7D6CCFE}"/>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6746F030-A140-48E9-B08E-096F59ACAE2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2F2419D3-F179-4B60-9FA7-747157CDBD3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CF57527F-CF02-4A8A-B8F8-2BF00C8EC81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94A66BAF-3249-450A-B9BD-D6CE8E0368B6}"/>
            </a:ext>
          </a:extLst>
        </xdr:cNvPr>
        <xdr:cNvCxnSpPr/>
      </xdr:nvCxnSpPr>
      <xdr:spPr>
        <a:xfrm flipV="1">
          <a:off x="9219565" y="1686877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D3BCCEF6-85CC-4B6F-AAD3-04C41E81F93B}"/>
            </a:ext>
          </a:extLst>
        </xdr:cNvPr>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46C8891A-A91C-4CE7-8410-AED6114BE733}"/>
            </a:ext>
          </a:extLst>
        </xdr:cNvPr>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67845401-0092-4640-965E-6D7607AE4E14}"/>
            </a:ext>
          </a:extLst>
        </xdr:cNvPr>
        <xdr:cNvSpPr txBox="1"/>
      </xdr:nvSpPr>
      <xdr:spPr>
        <a:xfrm>
          <a:off x="9258300" y="166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FC752753-2866-47EF-870B-7BB11C5A885C}"/>
            </a:ext>
          </a:extLst>
        </xdr:cNvPr>
        <xdr:cNvCxnSpPr/>
      </xdr:nvCxnSpPr>
      <xdr:spPr>
        <a:xfrm>
          <a:off x="9154160" y="1686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a:extLst>
            <a:ext uri="{FF2B5EF4-FFF2-40B4-BE49-F238E27FC236}">
              <a16:creationId xmlns:a16="http://schemas.microsoft.com/office/drawing/2014/main" id="{FA133B2B-C89A-4FB6-AE6C-C9D5FE24C99C}"/>
            </a:ext>
          </a:extLst>
        </xdr:cNvPr>
        <xdr:cNvSpPr txBox="1"/>
      </xdr:nvSpPr>
      <xdr:spPr>
        <a:xfrm>
          <a:off x="925830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EEBFC3F0-1FAB-4D67-A571-1B6D0616598D}"/>
            </a:ext>
          </a:extLst>
        </xdr:cNvPr>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56D9A442-3DE9-4D14-83D4-3DF1DE081A54}"/>
            </a:ext>
          </a:extLst>
        </xdr:cNvPr>
        <xdr:cNvSpPr/>
      </xdr:nvSpPr>
      <xdr:spPr>
        <a:xfrm>
          <a:off x="844550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0DA3FFE1-4A48-4AEB-A045-816A0839E19A}"/>
            </a:ext>
          </a:extLst>
        </xdr:cNvPr>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BCFF8A4F-ABF4-4B16-938B-C822C35602A6}"/>
            </a:ext>
          </a:extLst>
        </xdr:cNvPr>
        <xdr:cNvSpPr/>
      </xdr:nvSpPr>
      <xdr:spPr>
        <a:xfrm>
          <a:off x="68732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4D01AB3F-97D2-4D91-8520-7EB2723671C0}"/>
            </a:ext>
          </a:extLst>
        </xdr:cNvPr>
        <xdr:cNvSpPr/>
      </xdr:nvSpPr>
      <xdr:spPr>
        <a:xfrm>
          <a:off x="60985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A0AA217-244B-47AA-BA63-3509D5435E8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36BF20C-AC96-4B27-9E01-5881AA627003}"/>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26FD966-0435-4E5C-BC8A-49DFF92F355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BA744B2-9826-4FBA-8910-1572AC650B3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6230414-AB0D-4550-9DD3-2F6E9012842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151130</xdr:rowOff>
    </xdr:from>
    <xdr:to>
      <xdr:col>55</xdr:col>
      <xdr:colOff>50800</xdr:colOff>
      <xdr:row>102</xdr:row>
      <xdr:rowOff>81280</xdr:rowOff>
    </xdr:to>
    <xdr:sp macro="" textlink="">
      <xdr:nvSpPr>
        <xdr:cNvPr id="473" name="楕円 472">
          <a:extLst>
            <a:ext uri="{FF2B5EF4-FFF2-40B4-BE49-F238E27FC236}">
              <a16:creationId xmlns:a16="http://schemas.microsoft.com/office/drawing/2014/main" id="{AD7D01C2-C724-4A30-9C52-BBED27324BE4}"/>
            </a:ext>
          </a:extLst>
        </xdr:cNvPr>
        <xdr:cNvSpPr/>
      </xdr:nvSpPr>
      <xdr:spPr>
        <a:xfrm>
          <a:off x="9192260" y="17082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2557</xdr:rowOff>
    </xdr:from>
    <xdr:ext cx="469744" cy="259045"/>
    <xdr:sp macro="" textlink="">
      <xdr:nvSpPr>
        <xdr:cNvPr id="474" name="【市民会館】&#10;一人当たり面積該当値テキスト">
          <a:extLst>
            <a:ext uri="{FF2B5EF4-FFF2-40B4-BE49-F238E27FC236}">
              <a16:creationId xmlns:a16="http://schemas.microsoft.com/office/drawing/2014/main" id="{E9E32695-8A8F-4A91-9629-1509A572D6BB}"/>
            </a:ext>
          </a:extLst>
        </xdr:cNvPr>
        <xdr:cNvSpPr txBox="1"/>
      </xdr:nvSpPr>
      <xdr:spPr>
        <a:xfrm>
          <a:off x="9258300"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151130</xdr:rowOff>
    </xdr:from>
    <xdr:to>
      <xdr:col>50</xdr:col>
      <xdr:colOff>165100</xdr:colOff>
      <xdr:row>102</xdr:row>
      <xdr:rowOff>81280</xdr:rowOff>
    </xdr:to>
    <xdr:sp macro="" textlink="">
      <xdr:nvSpPr>
        <xdr:cNvPr id="475" name="楕円 474">
          <a:extLst>
            <a:ext uri="{FF2B5EF4-FFF2-40B4-BE49-F238E27FC236}">
              <a16:creationId xmlns:a16="http://schemas.microsoft.com/office/drawing/2014/main" id="{9B8FF90A-0D80-44AF-B66F-FABAE00D16B5}"/>
            </a:ext>
          </a:extLst>
        </xdr:cNvPr>
        <xdr:cNvSpPr/>
      </xdr:nvSpPr>
      <xdr:spPr>
        <a:xfrm>
          <a:off x="8445500" y="1708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30480</xdr:rowOff>
    </xdr:from>
    <xdr:to>
      <xdr:col>55</xdr:col>
      <xdr:colOff>0</xdr:colOff>
      <xdr:row>102</xdr:row>
      <xdr:rowOff>30480</xdr:rowOff>
    </xdr:to>
    <xdr:cxnSp macro="">
      <xdr:nvCxnSpPr>
        <xdr:cNvPr id="476" name="直線コネクタ 475">
          <a:extLst>
            <a:ext uri="{FF2B5EF4-FFF2-40B4-BE49-F238E27FC236}">
              <a16:creationId xmlns:a16="http://schemas.microsoft.com/office/drawing/2014/main" id="{4BD7BC41-57DA-429C-9437-82B0805681B1}"/>
            </a:ext>
          </a:extLst>
        </xdr:cNvPr>
        <xdr:cNvCxnSpPr/>
      </xdr:nvCxnSpPr>
      <xdr:spPr>
        <a:xfrm>
          <a:off x="8496300" y="171297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151130</xdr:rowOff>
    </xdr:from>
    <xdr:to>
      <xdr:col>46</xdr:col>
      <xdr:colOff>38100</xdr:colOff>
      <xdr:row>102</xdr:row>
      <xdr:rowOff>81280</xdr:rowOff>
    </xdr:to>
    <xdr:sp macro="" textlink="">
      <xdr:nvSpPr>
        <xdr:cNvPr id="477" name="楕円 476">
          <a:extLst>
            <a:ext uri="{FF2B5EF4-FFF2-40B4-BE49-F238E27FC236}">
              <a16:creationId xmlns:a16="http://schemas.microsoft.com/office/drawing/2014/main" id="{65005D8F-4747-4B6C-911F-271EF847E9AC}"/>
            </a:ext>
          </a:extLst>
        </xdr:cNvPr>
        <xdr:cNvSpPr/>
      </xdr:nvSpPr>
      <xdr:spPr>
        <a:xfrm>
          <a:off x="7670800" y="17082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30480</xdr:rowOff>
    </xdr:from>
    <xdr:to>
      <xdr:col>50</xdr:col>
      <xdr:colOff>114300</xdr:colOff>
      <xdr:row>102</xdr:row>
      <xdr:rowOff>30480</xdr:rowOff>
    </xdr:to>
    <xdr:cxnSp macro="">
      <xdr:nvCxnSpPr>
        <xdr:cNvPr id="478" name="直線コネクタ 477">
          <a:extLst>
            <a:ext uri="{FF2B5EF4-FFF2-40B4-BE49-F238E27FC236}">
              <a16:creationId xmlns:a16="http://schemas.microsoft.com/office/drawing/2014/main" id="{6A3B8D26-1CC2-4A05-ADE6-A3B3AD0E3E9F}"/>
            </a:ext>
          </a:extLst>
        </xdr:cNvPr>
        <xdr:cNvCxnSpPr/>
      </xdr:nvCxnSpPr>
      <xdr:spPr>
        <a:xfrm>
          <a:off x="7713980" y="171297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151130</xdr:rowOff>
    </xdr:from>
    <xdr:to>
      <xdr:col>41</xdr:col>
      <xdr:colOff>101600</xdr:colOff>
      <xdr:row>102</xdr:row>
      <xdr:rowOff>81280</xdr:rowOff>
    </xdr:to>
    <xdr:sp macro="" textlink="">
      <xdr:nvSpPr>
        <xdr:cNvPr id="479" name="楕円 478">
          <a:extLst>
            <a:ext uri="{FF2B5EF4-FFF2-40B4-BE49-F238E27FC236}">
              <a16:creationId xmlns:a16="http://schemas.microsoft.com/office/drawing/2014/main" id="{6F0FB044-A322-4DA8-96F5-5C47DACB5EEA}"/>
            </a:ext>
          </a:extLst>
        </xdr:cNvPr>
        <xdr:cNvSpPr/>
      </xdr:nvSpPr>
      <xdr:spPr>
        <a:xfrm>
          <a:off x="6873240" y="1708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30480</xdr:rowOff>
    </xdr:from>
    <xdr:to>
      <xdr:col>45</xdr:col>
      <xdr:colOff>177800</xdr:colOff>
      <xdr:row>102</xdr:row>
      <xdr:rowOff>30480</xdr:rowOff>
    </xdr:to>
    <xdr:cxnSp macro="">
      <xdr:nvCxnSpPr>
        <xdr:cNvPr id="480" name="直線コネクタ 479">
          <a:extLst>
            <a:ext uri="{FF2B5EF4-FFF2-40B4-BE49-F238E27FC236}">
              <a16:creationId xmlns:a16="http://schemas.microsoft.com/office/drawing/2014/main" id="{4C188B4C-2C3F-48AB-928E-2941279707B2}"/>
            </a:ext>
          </a:extLst>
        </xdr:cNvPr>
        <xdr:cNvCxnSpPr/>
      </xdr:nvCxnSpPr>
      <xdr:spPr>
        <a:xfrm>
          <a:off x="6924040" y="171297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151130</xdr:rowOff>
    </xdr:from>
    <xdr:to>
      <xdr:col>36</xdr:col>
      <xdr:colOff>165100</xdr:colOff>
      <xdr:row>102</xdr:row>
      <xdr:rowOff>81280</xdr:rowOff>
    </xdr:to>
    <xdr:sp macro="" textlink="">
      <xdr:nvSpPr>
        <xdr:cNvPr id="481" name="楕円 480">
          <a:extLst>
            <a:ext uri="{FF2B5EF4-FFF2-40B4-BE49-F238E27FC236}">
              <a16:creationId xmlns:a16="http://schemas.microsoft.com/office/drawing/2014/main" id="{139A487E-CAD7-4D82-AEBF-6A217814A99B}"/>
            </a:ext>
          </a:extLst>
        </xdr:cNvPr>
        <xdr:cNvSpPr/>
      </xdr:nvSpPr>
      <xdr:spPr>
        <a:xfrm>
          <a:off x="6098540" y="1708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30480</xdr:rowOff>
    </xdr:from>
    <xdr:to>
      <xdr:col>41</xdr:col>
      <xdr:colOff>50800</xdr:colOff>
      <xdr:row>102</xdr:row>
      <xdr:rowOff>30480</xdr:rowOff>
    </xdr:to>
    <xdr:cxnSp macro="">
      <xdr:nvCxnSpPr>
        <xdr:cNvPr id="482" name="直線コネクタ 481">
          <a:extLst>
            <a:ext uri="{FF2B5EF4-FFF2-40B4-BE49-F238E27FC236}">
              <a16:creationId xmlns:a16="http://schemas.microsoft.com/office/drawing/2014/main" id="{7F606602-5F6E-45A7-AFF3-9EFBA58A2BA5}"/>
            </a:ext>
          </a:extLst>
        </xdr:cNvPr>
        <xdr:cNvCxnSpPr/>
      </xdr:nvCxnSpPr>
      <xdr:spPr>
        <a:xfrm>
          <a:off x="6149340" y="171297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a:extLst>
            <a:ext uri="{FF2B5EF4-FFF2-40B4-BE49-F238E27FC236}">
              <a16:creationId xmlns:a16="http://schemas.microsoft.com/office/drawing/2014/main" id="{1C49D1FF-69CB-4249-BAFE-198D6936C164}"/>
            </a:ext>
          </a:extLst>
        </xdr:cNvPr>
        <xdr:cNvSpPr txBox="1"/>
      </xdr:nvSpPr>
      <xdr:spPr>
        <a:xfrm>
          <a:off x="827158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a:extLst>
            <a:ext uri="{FF2B5EF4-FFF2-40B4-BE49-F238E27FC236}">
              <a16:creationId xmlns:a16="http://schemas.microsoft.com/office/drawing/2014/main" id="{8CB1F1BE-617B-46DB-9024-A5756066F394}"/>
            </a:ext>
          </a:extLst>
        </xdr:cNvPr>
        <xdr:cNvSpPr txBox="1"/>
      </xdr:nvSpPr>
      <xdr:spPr>
        <a:xfrm>
          <a:off x="7509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a:extLst>
            <a:ext uri="{FF2B5EF4-FFF2-40B4-BE49-F238E27FC236}">
              <a16:creationId xmlns:a16="http://schemas.microsoft.com/office/drawing/2014/main" id="{21600FFF-657A-4AFE-8113-50805AFEE09E}"/>
            </a:ext>
          </a:extLst>
        </xdr:cNvPr>
        <xdr:cNvSpPr txBox="1"/>
      </xdr:nvSpPr>
      <xdr:spPr>
        <a:xfrm>
          <a:off x="671202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6" name="n_4aveValue【市民会館】&#10;一人当たり面積">
          <a:extLst>
            <a:ext uri="{FF2B5EF4-FFF2-40B4-BE49-F238E27FC236}">
              <a16:creationId xmlns:a16="http://schemas.microsoft.com/office/drawing/2014/main" id="{03F5BFCF-6A8F-43A6-A5FF-86E9CBCC57EE}"/>
            </a:ext>
          </a:extLst>
        </xdr:cNvPr>
        <xdr:cNvSpPr txBox="1"/>
      </xdr:nvSpPr>
      <xdr:spPr>
        <a:xfrm>
          <a:off x="593732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97807</xdr:rowOff>
    </xdr:from>
    <xdr:ext cx="469744" cy="259045"/>
    <xdr:sp macro="" textlink="">
      <xdr:nvSpPr>
        <xdr:cNvPr id="487" name="n_1mainValue【市民会館】&#10;一人当たり面積">
          <a:extLst>
            <a:ext uri="{FF2B5EF4-FFF2-40B4-BE49-F238E27FC236}">
              <a16:creationId xmlns:a16="http://schemas.microsoft.com/office/drawing/2014/main" id="{B305B20F-6432-48CF-B5B7-16FE097CB151}"/>
            </a:ext>
          </a:extLst>
        </xdr:cNvPr>
        <xdr:cNvSpPr txBox="1"/>
      </xdr:nvSpPr>
      <xdr:spPr>
        <a:xfrm>
          <a:off x="8271587" y="1686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97807</xdr:rowOff>
    </xdr:from>
    <xdr:ext cx="469744" cy="259045"/>
    <xdr:sp macro="" textlink="">
      <xdr:nvSpPr>
        <xdr:cNvPr id="488" name="n_2mainValue【市民会館】&#10;一人当たり面積">
          <a:extLst>
            <a:ext uri="{FF2B5EF4-FFF2-40B4-BE49-F238E27FC236}">
              <a16:creationId xmlns:a16="http://schemas.microsoft.com/office/drawing/2014/main" id="{64819903-162E-4B60-B9A5-18DF82ACDCED}"/>
            </a:ext>
          </a:extLst>
        </xdr:cNvPr>
        <xdr:cNvSpPr txBox="1"/>
      </xdr:nvSpPr>
      <xdr:spPr>
        <a:xfrm>
          <a:off x="7509587" y="1686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97807</xdr:rowOff>
    </xdr:from>
    <xdr:ext cx="469744" cy="259045"/>
    <xdr:sp macro="" textlink="">
      <xdr:nvSpPr>
        <xdr:cNvPr id="489" name="n_3mainValue【市民会館】&#10;一人当たり面積">
          <a:extLst>
            <a:ext uri="{FF2B5EF4-FFF2-40B4-BE49-F238E27FC236}">
              <a16:creationId xmlns:a16="http://schemas.microsoft.com/office/drawing/2014/main" id="{D514B84E-27CE-4BDD-940F-2AAD15C23E11}"/>
            </a:ext>
          </a:extLst>
        </xdr:cNvPr>
        <xdr:cNvSpPr txBox="1"/>
      </xdr:nvSpPr>
      <xdr:spPr>
        <a:xfrm>
          <a:off x="6712027" y="1686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97807</xdr:rowOff>
    </xdr:from>
    <xdr:ext cx="469744" cy="259045"/>
    <xdr:sp macro="" textlink="">
      <xdr:nvSpPr>
        <xdr:cNvPr id="490" name="n_4mainValue【市民会館】&#10;一人当たり面積">
          <a:extLst>
            <a:ext uri="{FF2B5EF4-FFF2-40B4-BE49-F238E27FC236}">
              <a16:creationId xmlns:a16="http://schemas.microsoft.com/office/drawing/2014/main" id="{0728FE34-E808-4812-98B0-E42A0893C259}"/>
            </a:ext>
          </a:extLst>
        </xdr:cNvPr>
        <xdr:cNvSpPr txBox="1"/>
      </xdr:nvSpPr>
      <xdr:spPr>
        <a:xfrm>
          <a:off x="5937327" y="1686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EF1ADCE0-6D05-4565-B700-FB6293CC1B2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3C651845-78EB-4A00-9D98-7DE5FD828EB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C4883515-66BF-42B0-B886-37DE5A5F20D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F3F182BF-9BA7-48DB-A457-3417DC3E39E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86C8210C-F277-4353-85DE-85C3C33A1A8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1FEA2EDF-F4E2-4472-946F-406C2FBD16C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6498FDB0-A770-404E-B75B-9F76E03D87E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DFD97B91-8CD7-423E-8CD3-FF7B69E9937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88AE1287-1C52-4B26-80AB-EC109A77446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6CD0FD50-062D-4B18-9C24-C50D6254192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18848A9D-701A-4835-8001-448AC23CD73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79AC380B-E1D3-4418-B2BC-C31DBD56161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875FAEE0-BAB6-493B-8011-F6818ADB2E12}"/>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E93FF43A-08E3-40ED-AC44-88D97542B44A}"/>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6AE6D463-FFDB-4518-BCEF-A22B2AFB1644}"/>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45701B46-6BE2-4104-9FB8-6A3D81E35D7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C8CBF20E-EDDF-49ED-AACD-19D74F0197E9}"/>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68504932-3155-49A4-BC66-9D358914AED7}"/>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FC0C05A9-3554-4AF1-B4A8-B1E4342F2CB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74D965A8-216F-42EC-81F0-9AF243E81153}"/>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D9879262-D0E1-46D6-918D-3C708D68F0E3}"/>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B6F72815-BCAE-42EB-9BC4-E5171617597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6966092E-946D-4F61-AA12-784BECC49017}"/>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B44FB190-C353-4913-89E5-A26AF96BF75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54AD3DF9-01AE-4ABF-A44B-D482E492A6C2}"/>
            </a:ext>
          </a:extLst>
        </xdr:cNvPr>
        <xdr:cNvCxnSpPr/>
      </xdr:nvCxnSpPr>
      <xdr:spPr>
        <a:xfrm flipV="1">
          <a:off x="14375764" y="554164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EA21BBA2-F9B8-438B-8D2D-843AE9707220}"/>
            </a:ext>
          </a:extLst>
        </xdr:cNvPr>
        <xdr:cNvSpPr txBox="1"/>
      </xdr:nvSpPr>
      <xdr:spPr>
        <a:xfrm>
          <a:off x="144145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84D175A9-26B7-4932-8FF4-C7F051156587}"/>
            </a:ext>
          </a:extLst>
        </xdr:cNvPr>
        <xdr:cNvCxnSpPr/>
      </xdr:nvCxnSpPr>
      <xdr:spPr>
        <a:xfrm>
          <a:off x="14287500" y="697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531AF66D-F395-4B99-9B4E-2CCCCBE34765}"/>
            </a:ext>
          </a:extLst>
        </xdr:cNvPr>
        <xdr:cNvSpPr txBox="1"/>
      </xdr:nvSpPr>
      <xdr:spPr>
        <a:xfrm>
          <a:off x="14414500"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FFBC2CC5-B637-4A50-9CB9-48655CCD5CF2}"/>
            </a:ext>
          </a:extLst>
        </xdr:cNvPr>
        <xdr:cNvCxnSpPr/>
      </xdr:nvCxnSpPr>
      <xdr:spPr>
        <a:xfrm>
          <a:off x="14287500" y="554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62882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7EEF5360-C84B-4C6B-A4CB-AF48C5048AA5}"/>
            </a:ext>
          </a:extLst>
        </xdr:cNvPr>
        <xdr:cNvSpPr txBox="1"/>
      </xdr:nvSpPr>
      <xdr:spPr>
        <a:xfrm>
          <a:off x="14414500" y="6265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30BDAD4F-3BA8-4B46-8806-CEF02CC25493}"/>
            </a:ext>
          </a:extLst>
        </xdr:cNvPr>
        <xdr:cNvSpPr/>
      </xdr:nvSpPr>
      <xdr:spPr>
        <a:xfrm>
          <a:off x="14325600" y="62871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975D80DE-1DAF-46B3-BF78-FDC495A3D606}"/>
            </a:ext>
          </a:extLst>
        </xdr:cNvPr>
        <xdr:cNvSpPr/>
      </xdr:nvSpPr>
      <xdr:spPr>
        <a:xfrm>
          <a:off x="1357884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4820A545-9E8E-4C09-936C-DD88C835AA4B}"/>
            </a:ext>
          </a:extLst>
        </xdr:cNvPr>
        <xdr:cNvSpPr/>
      </xdr:nvSpPr>
      <xdr:spPr>
        <a:xfrm>
          <a:off x="1280414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056F884F-8690-49AE-AB68-BAB9F3AC5260}"/>
            </a:ext>
          </a:extLst>
        </xdr:cNvPr>
        <xdr:cNvSpPr/>
      </xdr:nvSpPr>
      <xdr:spPr>
        <a:xfrm>
          <a:off x="12029440" y="623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242FD343-A226-47F5-8002-494F2EC7A2D4}"/>
            </a:ext>
          </a:extLst>
        </xdr:cNvPr>
        <xdr:cNvSpPr/>
      </xdr:nvSpPr>
      <xdr:spPr>
        <a:xfrm>
          <a:off x="1123188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DF835B0-36A5-4358-B961-EC43C39019F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D8A86A7-0013-419C-9B1C-FD3565E8D45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AB780B7-75A8-4B42-B9DB-00397A8F4D2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D388B73-A7D1-48D4-BE3A-DA7AE438354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CDFBE29-66CA-46A5-9D0E-C5027D89C6C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166370</xdr:rowOff>
    </xdr:from>
    <xdr:to>
      <xdr:col>85</xdr:col>
      <xdr:colOff>177800</xdr:colOff>
      <xdr:row>37</xdr:row>
      <xdr:rowOff>96520</xdr:rowOff>
    </xdr:to>
    <xdr:sp macro="" textlink="">
      <xdr:nvSpPr>
        <xdr:cNvPr id="531" name="楕円 530">
          <a:extLst>
            <a:ext uri="{FF2B5EF4-FFF2-40B4-BE49-F238E27FC236}">
              <a16:creationId xmlns:a16="http://schemas.microsoft.com/office/drawing/2014/main" id="{88A820EB-F79D-464B-8634-D47BD375FC79}"/>
            </a:ext>
          </a:extLst>
        </xdr:cNvPr>
        <xdr:cNvSpPr/>
      </xdr:nvSpPr>
      <xdr:spPr>
        <a:xfrm>
          <a:off x="14325600" y="62014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17797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AFAFBC7B-7855-4AEC-AEB0-6352F3A7D431}"/>
            </a:ext>
          </a:extLst>
        </xdr:cNvPr>
        <xdr:cNvSpPr txBox="1"/>
      </xdr:nvSpPr>
      <xdr:spPr>
        <a:xfrm>
          <a:off x="144145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533" name="楕円 532">
          <a:extLst>
            <a:ext uri="{FF2B5EF4-FFF2-40B4-BE49-F238E27FC236}">
              <a16:creationId xmlns:a16="http://schemas.microsoft.com/office/drawing/2014/main" id="{365158C7-9201-474A-A9BD-BF77FF5B4221}"/>
            </a:ext>
          </a:extLst>
        </xdr:cNvPr>
        <xdr:cNvSpPr/>
      </xdr:nvSpPr>
      <xdr:spPr>
        <a:xfrm>
          <a:off x="13578840" y="615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37</xdr:row>
      <xdr:rowOff>45720</xdr:rowOff>
    </xdr:to>
    <xdr:cxnSp macro="">
      <xdr:nvCxnSpPr>
        <xdr:cNvPr id="534" name="直線コネクタ 533">
          <a:extLst>
            <a:ext uri="{FF2B5EF4-FFF2-40B4-BE49-F238E27FC236}">
              <a16:creationId xmlns:a16="http://schemas.microsoft.com/office/drawing/2014/main" id="{8D63DB25-6EAF-4D96-8643-991F044734CC}"/>
            </a:ext>
          </a:extLst>
        </xdr:cNvPr>
        <xdr:cNvCxnSpPr/>
      </xdr:nvCxnSpPr>
      <xdr:spPr>
        <a:xfrm>
          <a:off x="13629640" y="620268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92075</xdr:rowOff>
    </xdr:from>
    <xdr:to>
      <xdr:col>76</xdr:col>
      <xdr:colOff>165100</xdr:colOff>
      <xdr:row>37</xdr:row>
      <xdr:rowOff>22225</xdr:rowOff>
    </xdr:to>
    <xdr:sp macro="" textlink="">
      <xdr:nvSpPr>
        <xdr:cNvPr id="535" name="楕円 534">
          <a:extLst>
            <a:ext uri="{FF2B5EF4-FFF2-40B4-BE49-F238E27FC236}">
              <a16:creationId xmlns:a16="http://schemas.microsoft.com/office/drawing/2014/main" id="{A1C432EF-BF25-4696-9299-337AB14AF8A1}"/>
            </a:ext>
          </a:extLst>
        </xdr:cNvPr>
        <xdr:cNvSpPr/>
      </xdr:nvSpPr>
      <xdr:spPr>
        <a:xfrm>
          <a:off x="12804140" y="612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142875</xdr:rowOff>
    </xdr:from>
    <xdr:to>
      <xdr:col>81</xdr:col>
      <xdr:colOff>50800</xdr:colOff>
      <xdr:row>36</xdr:row>
      <xdr:rowOff>167640</xdr:rowOff>
    </xdr:to>
    <xdr:cxnSp macro="">
      <xdr:nvCxnSpPr>
        <xdr:cNvPr id="536" name="直線コネクタ 535">
          <a:extLst>
            <a:ext uri="{FF2B5EF4-FFF2-40B4-BE49-F238E27FC236}">
              <a16:creationId xmlns:a16="http://schemas.microsoft.com/office/drawing/2014/main" id="{00B5A37B-FEEC-412A-B750-0B99ABCFDDB2}"/>
            </a:ext>
          </a:extLst>
        </xdr:cNvPr>
        <xdr:cNvCxnSpPr/>
      </xdr:nvCxnSpPr>
      <xdr:spPr>
        <a:xfrm>
          <a:off x="12854940" y="617791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42545</xdr:rowOff>
    </xdr:from>
    <xdr:to>
      <xdr:col>72</xdr:col>
      <xdr:colOff>38100</xdr:colOff>
      <xdr:row>36</xdr:row>
      <xdr:rowOff>144145</xdr:rowOff>
    </xdr:to>
    <xdr:sp macro="" textlink="">
      <xdr:nvSpPr>
        <xdr:cNvPr id="537" name="楕円 536">
          <a:extLst>
            <a:ext uri="{FF2B5EF4-FFF2-40B4-BE49-F238E27FC236}">
              <a16:creationId xmlns:a16="http://schemas.microsoft.com/office/drawing/2014/main" id="{5A7C4E55-14D3-4F9D-9850-56EB529135AD}"/>
            </a:ext>
          </a:extLst>
        </xdr:cNvPr>
        <xdr:cNvSpPr/>
      </xdr:nvSpPr>
      <xdr:spPr>
        <a:xfrm>
          <a:off x="12029440" y="60775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93345</xdr:rowOff>
    </xdr:from>
    <xdr:to>
      <xdr:col>76</xdr:col>
      <xdr:colOff>114300</xdr:colOff>
      <xdr:row>36</xdr:row>
      <xdr:rowOff>142875</xdr:rowOff>
    </xdr:to>
    <xdr:cxnSp macro="">
      <xdr:nvCxnSpPr>
        <xdr:cNvPr id="538" name="直線コネクタ 537">
          <a:extLst>
            <a:ext uri="{FF2B5EF4-FFF2-40B4-BE49-F238E27FC236}">
              <a16:creationId xmlns:a16="http://schemas.microsoft.com/office/drawing/2014/main" id="{C9673D00-0CE9-4617-85DF-ABB6B4BE3B1B}"/>
            </a:ext>
          </a:extLst>
        </xdr:cNvPr>
        <xdr:cNvCxnSpPr/>
      </xdr:nvCxnSpPr>
      <xdr:spPr>
        <a:xfrm>
          <a:off x="12072620" y="6128385"/>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143510</xdr:rowOff>
    </xdr:from>
    <xdr:to>
      <xdr:col>67</xdr:col>
      <xdr:colOff>101600</xdr:colOff>
      <xdr:row>36</xdr:row>
      <xdr:rowOff>73660</xdr:rowOff>
    </xdr:to>
    <xdr:sp macro="" textlink="">
      <xdr:nvSpPr>
        <xdr:cNvPr id="539" name="楕円 538">
          <a:extLst>
            <a:ext uri="{FF2B5EF4-FFF2-40B4-BE49-F238E27FC236}">
              <a16:creationId xmlns:a16="http://schemas.microsoft.com/office/drawing/2014/main" id="{CE574B96-5392-462D-BDD7-31D7609FDF34}"/>
            </a:ext>
          </a:extLst>
        </xdr:cNvPr>
        <xdr:cNvSpPr/>
      </xdr:nvSpPr>
      <xdr:spPr>
        <a:xfrm>
          <a:off x="11231880" y="6010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22860</xdr:rowOff>
    </xdr:from>
    <xdr:to>
      <xdr:col>71</xdr:col>
      <xdr:colOff>177800</xdr:colOff>
      <xdr:row>36</xdr:row>
      <xdr:rowOff>93345</xdr:rowOff>
    </xdr:to>
    <xdr:cxnSp macro="">
      <xdr:nvCxnSpPr>
        <xdr:cNvPr id="540" name="直線コネクタ 539">
          <a:extLst>
            <a:ext uri="{FF2B5EF4-FFF2-40B4-BE49-F238E27FC236}">
              <a16:creationId xmlns:a16="http://schemas.microsoft.com/office/drawing/2014/main" id="{1A6F9B0C-7733-4E41-B2CE-84C42160C67A}"/>
            </a:ext>
          </a:extLst>
        </xdr:cNvPr>
        <xdr:cNvCxnSpPr/>
      </xdr:nvCxnSpPr>
      <xdr:spPr>
        <a:xfrm>
          <a:off x="11282680" y="6057900"/>
          <a:ext cx="78994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86640005-37F9-485D-9300-5C28DBE0C550}"/>
            </a:ext>
          </a:extLst>
        </xdr:cNvPr>
        <xdr:cNvSpPr txBox="1"/>
      </xdr:nvSpPr>
      <xdr:spPr>
        <a:xfrm>
          <a:off x="134372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AC4C7D5E-F9B9-43FA-B1C3-CAE75A0401F2}"/>
            </a:ext>
          </a:extLst>
        </xdr:cNvPr>
        <xdr:cNvSpPr txBox="1"/>
      </xdr:nvSpPr>
      <xdr:spPr>
        <a:xfrm>
          <a:off x="126752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278BB12C-E6FE-47B7-9BDB-FC5A471E05AD}"/>
            </a:ext>
          </a:extLst>
        </xdr:cNvPr>
        <xdr:cNvSpPr txBox="1"/>
      </xdr:nvSpPr>
      <xdr:spPr>
        <a:xfrm>
          <a:off x="119005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3DF26EF3-678A-4680-8656-AF6A5208DE71}"/>
            </a:ext>
          </a:extLst>
        </xdr:cNvPr>
        <xdr:cNvSpPr txBox="1"/>
      </xdr:nvSpPr>
      <xdr:spPr>
        <a:xfrm>
          <a:off x="1110298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AFD0AB69-6A7F-4AFA-AD28-6B4397379CB5}"/>
            </a:ext>
          </a:extLst>
        </xdr:cNvPr>
        <xdr:cNvSpPr txBox="1"/>
      </xdr:nvSpPr>
      <xdr:spPr>
        <a:xfrm>
          <a:off x="134372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38752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7C44700-5B51-450C-B330-3EE4C19C77DD}"/>
            </a:ext>
          </a:extLst>
        </xdr:cNvPr>
        <xdr:cNvSpPr txBox="1"/>
      </xdr:nvSpPr>
      <xdr:spPr>
        <a:xfrm>
          <a:off x="126752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160672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CFB2E946-4FA3-4762-B477-D5EEFBFC9300}"/>
            </a:ext>
          </a:extLst>
        </xdr:cNvPr>
        <xdr:cNvSpPr txBox="1"/>
      </xdr:nvSpPr>
      <xdr:spPr>
        <a:xfrm>
          <a:off x="119005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90187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B038146D-B176-48AB-978F-49C20320A38F}"/>
            </a:ext>
          </a:extLst>
        </xdr:cNvPr>
        <xdr:cNvSpPr txBox="1"/>
      </xdr:nvSpPr>
      <xdr:spPr>
        <a:xfrm>
          <a:off x="1110298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30B9B87A-9204-4B3A-9CA8-9FD658DD6C4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CA8BBE73-5BC4-4456-B3B7-DBF2D5A3B48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F6F45C58-6A08-47C5-B7EE-4AA7D125D01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8147462E-6D1E-450C-ADF8-70164E6CDC0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1C496DCA-5154-4CE7-B266-C1770A2BD6C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DD5FF8-7DBA-4029-94EC-85ADC987C12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1EA6A344-9216-449C-BBA7-81D4AB3ADB4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47D3DBAC-BCD3-40FE-9E9C-36FAEC9F9C0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BA51D4FA-B728-4C1F-B5CD-BB45F6E0A74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7DECC913-4FC0-40BC-955C-D6D33764264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751844D6-2159-4E09-A7A2-82214253C26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DA084C96-DA54-4811-A0F6-6E58140AB10C}"/>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7D67760-9094-4D2F-85B6-F752664D9E4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6C011390-AF04-4C26-B1B0-2554C1C33AED}"/>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320C0200-E308-4B62-8452-18FF200DF458}"/>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4F65A5CB-C52E-436B-B85D-D960048E34B2}"/>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92F71939-9A8A-474A-BA22-8B0DCF77554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7E4FBB4F-2C52-4151-9EB2-31201AFE9FCC}"/>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E6CB7349-3059-451D-B8F6-2F06A6E06A5F}"/>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5F735AE4-60D7-472D-9D26-2486440B58E7}"/>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B5F35AA0-EBDB-441B-8285-24DD874B996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1E9BDC2-0DE9-4953-80B9-81645946227B}"/>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AC30BE88-AD66-49B5-B4C1-75F0CD8E85E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33EDA7A4-7789-41B7-81AC-ECCBC140DDCC}"/>
            </a:ext>
          </a:extLst>
        </xdr:cNvPr>
        <xdr:cNvCxnSpPr/>
      </xdr:nvCxnSpPr>
      <xdr:spPr>
        <a:xfrm flipV="1">
          <a:off x="19509104" y="5599107"/>
          <a:ext cx="0"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2D8FD246-86CB-45CC-B729-6BC0B7C3B809}"/>
            </a:ext>
          </a:extLst>
        </xdr:cNvPr>
        <xdr:cNvSpPr txBox="1"/>
      </xdr:nvSpPr>
      <xdr:spPr>
        <a:xfrm>
          <a:off x="19547840" y="706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FA0F8512-55D1-4179-8BB0-318330B52573}"/>
            </a:ext>
          </a:extLst>
        </xdr:cNvPr>
        <xdr:cNvCxnSpPr/>
      </xdr:nvCxnSpPr>
      <xdr:spPr>
        <a:xfrm>
          <a:off x="19443700" y="7058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69E55DC8-0B6F-4F42-9806-2F28412978C4}"/>
            </a:ext>
          </a:extLst>
        </xdr:cNvPr>
        <xdr:cNvSpPr txBox="1"/>
      </xdr:nvSpPr>
      <xdr:spPr>
        <a:xfrm>
          <a:off x="19547840" y="537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B56546EE-4EE5-4986-9B3E-E9D20073FB85}"/>
            </a:ext>
          </a:extLst>
        </xdr:cNvPr>
        <xdr:cNvCxnSpPr/>
      </xdr:nvCxnSpPr>
      <xdr:spPr>
        <a:xfrm>
          <a:off x="19443700" y="5599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DF1346E-1B3D-4ADE-83E2-1A97CB97390B}"/>
            </a:ext>
          </a:extLst>
        </xdr:cNvPr>
        <xdr:cNvSpPr txBox="1"/>
      </xdr:nvSpPr>
      <xdr:spPr>
        <a:xfrm>
          <a:off x="19547840" y="6449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5347A0C8-94F2-4E00-8795-043A1B67605F}"/>
            </a:ext>
          </a:extLst>
        </xdr:cNvPr>
        <xdr:cNvSpPr/>
      </xdr:nvSpPr>
      <xdr:spPr>
        <a:xfrm>
          <a:off x="19458940" y="64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75B09ED2-6B32-4C62-B889-F02CAEDBB3E4}"/>
            </a:ext>
          </a:extLst>
        </xdr:cNvPr>
        <xdr:cNvSpPr/>
      </xdr:nvSpPr>
      <xdr:spPr>
        <a:xfrm>
          <a:off x="18735040" y="6481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9E517654-444A-4FE4-9185-706C2D9B318E}"/>
            </a:ext>
          </a:extLst>
        </xdr:cNvPr>
        <xdr:cNvSpPr/>
      </xdr:nvSpPr>
      <xdr:spPr>
        <a:xfrm>
          <a:off x="17937480" y="649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EBE36859-DC91-42AD-9FA4-45D984C3346A}"/>
            </a:ext>
          </a:extLst>
        </xdr:cNvPr>
        <xdr:cNvSpPr/>
      </xdr:nvSpPr>
      <xdr:spPr>
        <a:xfrm>
          <a:off x="17162780" y="6513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44D5E934-17E4-4A73-BDA1-8A27D53832DF}"/>
            </a:ext>
          </a:extLst>
        </xdr:cNvPr>
        <xdr:cNvSpPr/>
      </xdr:nvSpPr>
      <xdr:spPr>
        <a:xfrm>
          <a:off x="16388080" y="65389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821E54E-3279-4A22-9752-539F9A3A68D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7D2838A-5F03-499F-BA71-92580919250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FEB44FF-415B-4895-BC99-0A03BA89A3D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272910D-FC3B-4291-9EE6-DB114446FF4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2B6CEFC-156E-464E-A7D3-A01A647AA42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51506</xdr:rowOff>
    </xdr:from>
    <xdr:to>
      <xdr:col>116</xdr:col>
      <xdr:colOff>114300</xdr:colOff>
      <xdr:row>37</xdr:row>
      <xdr:rowOff>153106</xdr:rowOff>
    </xdr:to>
    <xdr:sp macro="" textlink="">
      <xdr:nvSpPr>
        <xdr:cNvPr id="588" name="楕円 587">
          <a:extLst>
            <a:ext uri="{FF2B5EF4-FFF2-40B4-BE49-F238E27FC236}">
              <a16:creationId xmlns:a16="http://schemas.microsoft.com/office/drawing/2014/main" id="{5DD450D9-5657-462B-89D7-F202A90B57AC}"/>
            </a:ext>
          </a:extLst>
        </xdr:cNvPr>
        <xdr:cNvSpPr/>
      </xdr:nvSpPr>
      <xdr:spPr>
        <a:xfrm>
          <a:off x="19458940" y="62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74383</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C03A7981-095E-4102-9251-39F568ABDAB4}"/>
            </a:ext>
          </a:extLst>
        </xdr:cNvPr>
        <xdr:cNvSpPr txBox="1"/>
      </xdr:nvSpPr>
      <xdr:spPr>
        <a:xfrm>
          <a:off x="19547840" y="610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33241</xdr:rowOff>
    </xdr:from>
    <xdr:to>
      <xdr:col>112</xdr:col>
      <xdr:colOff>38100</xdr:colOff>
      <xdr:row>37</xdr:row>
      <xdr:rowOff>134841</xdr:rowOff>
    </xdr:to>
    <xdr:sp macro="" textlink="">
      <xdr:nvSpPr>
        <xdr:cNvPr id="590" name="楕円 589">
          <a:extLst>
            <a:ext uri="{FF2B5EF4-FFF2-40B4-BE49-F238E27FC236}">
              <a16:creationId xmlns:a16="http://schemas.microsoft.com/office/drawing/2014/main" id="{EE767C72-3D3F-4495-8C08-F748F0768113}"/>
            </a:ext>
          </a:extLst>
        </xdr:cNvPr>
        <xdr:cNvSpPr/>
      </xdr:nvSpPr>
      <xdr:spPr>
        <a:xfrm>
          <a:off x="18735040" y="6235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84041</xdr:rowOff>
    </xdr:from>
    <xdr:to>
      <xdr:col>116</xdr:col>
      <xdr:colOff>63500</xdr:colOff>
      <xdr:row>37</xdr:row>
      <xdr:rowOff>102306</xdr:rowOff>
    </xdr:to>
    <xdr:cxnSp macro="">
      <xdr:nvCxnSpPr>
        <xdr:cNvPr id="591" name="直線コネクタ 590">
          <a:extLst>
            <a:ext uri="{FF2B5EF4-FFF2-40B4-BE49-F238E27FC236}">
              <a16:creationId xmlns:a16="http://schemas.microsoft.com/office/drawing/2014/main" id="{D23A8916-5AB9-458C-8EE5-B9537ECEE66E}"/>
            </a:ext>
          </a:extLst>
        </xdr:cNvPr>
        <xdr:cNvCxnSpPr/>
      </xdr:nvCxnSpPr>
      <xdr:spPr>
        <a:xfrm>
          <a:off x="18778220" y="6286721"/>
          <a:ext cx="73152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65725</xdr:rowOff>
    </xdr:from>
    <xdr:to>
      <xdr:col>107</xdr:col>
      <xdr:colOff>101600</xdr:colOff>
      <xdr:row>37</xdr:row>
      <xdr:rowOff>167325</xdr:rowOff>
    </xdr:to>
    <xdr:sp macro="" textlink="">
      <xdr:nvSpPr>
        <xdr:cNvPr id="592" name="楕円 591">
          <a:extLst>
            <a:ext uri="{FF2B5EF4-FFF2-40B4-BE49-F238E27FC236}">
              <a16:creationId xmlns:a16="http://schemas.microsoft.com/office/drawing/2014/main" id="{831BEB6D-E6D0-4260-A39F-74D8279D7D24}"/>
            </a:ext>
          </a:extLst>
        </xdr:cNvPr>
        <xdr:cNvSpPr/>
      </xdr:nvSpPr>
      <xdr:spPr>
        <a:xfrm>
          <a:off x="17937480" y="626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84041</xdr:rowOff>
    </xdr:from>
    <xdr:to>
      <xdr:col>111</xdr:col>
      <xdr:colOff>177800</xdr:colOff>
      <xdr:row>37</xdr:row>
      <xdr:rowOff>116525</xdr:rowOff>
    </xdr:to>
    <xdr:cxnSp macro="">
      <xdr:nvCxnSpPr>
        <xdr:cNvPr id="593" name="直線コネクタ 592">
          <a:extLst>
            <a:ext uri="{FF2B5EF4-FFF2-40B4-BE49-F238E27FC236}">
              <a16:creationId xmlns:a16="http://schemas.microsoft.com/office/drawing/2014/main" id="{E7D77C44-2006-44A1-A964-57DCF3E79E71}"/>
            </a:ext>
          </a:extLst>
        </xdr:cNvPr>
        <xdr:cNvCxnSpPr/>
      </xdr:nvCxnSpPr>
      <xdr:spPr>
        <a:xfrm flipV="1">
          <a:off x="17988280" y="6286721"/>
          <a:ext cx="78994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82382</xdr:rowOff>
    </xdr:from>
    <xdr:to>
      <xdr:col>102</xdr:col>
      <xdr:colOff>165100</xdr:colOff>
      <xdr:row>38</xdr:row>
      <xdr:rowOff>12533</xdr:rowOff>
    </xdr:to>
    <xdr:sp macro="" textlink="">
      <xdr:nvSpPr>
        <xdr:cNvPr id="594" name="楕円 593">
          <a:extLst>
            <a:ext uri="{FF2B5EF4-FFF2-40B4-BE49-F238E27FC236}">
              <a16:creationId xmlns:a16="http://schemas.microsoft.com/office/drawing/2014/main" id="{3C8A3892-88C8-4A56-91E6-784D7F0F0DFB}"/>
            </a:ext>
          </a:extLst>
        </xdr:cNvPr>
        <xdr:cNvSpPr/>
      </xdr:nvSpPr>
      <xdr:spPr>
        <a:xfrm>
          <a:off x="17162780" y="6285062"/>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116525</xdr:rowOff>
    </xdr:from>
    <xdr:to>
      <xdr:col>107</xdr:col>
      <xdr:colOff>50800</xdr:colOff>
      <xdr:row>37</xdr:row>
      <xdr:rowOff>133182</xdr:rowOff>
    </xdr:to>
    <xdr:cxnSp macro="">
      <xdr:nvCxnSpPr>
        <xdr:cNvPr id="595" name="直線コネクタ 594">
          <a:extLst>
            <a:ext uri="{FF2B5EF4-FFF2-40B4-BE49-F238E27FC236}">
              <a16:creationId xmlns:a16="http://schemas.microsoft.com/office/drawing/2014/main" id="{CB34ECC7-9A86-491E-A422-577D79165EB6}"/>
            </a:ext>
          </a:extLst>
        </xdr:cNvPr>
        <xdr:cNvCxnSpPr/>
      </xdr:nvCxnSpPr>
      <xdr:spPr>
        <a:xfrm flipV="1">
          <a:off x="17213580" y="6319205"/>
          <a:ext cx="7747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82421</xdr:rowOff>
    </xdr:from>
    <xdr:to>
      <xdr:col>98</xdr:col>
      <xdr:colOff>38100</xdr:colOff>
      <xdr:row>38</xdr:row>
      <xdr:rowOff>12571</xdr:rowOff>
    </xdr:to>
    <xdr:sp macro="" textlink="">
      <xdr:nvSpPr>
        <xdr:cNvPr id="596" name="楕円 595">
          <a:extLst>
            <a:ext uri="{FF2B5EF4-FFF2-40B4-BE49-F238E27FC236}">
              <a16:creationId xmlns:a16="http://schemas.microsoft.com/office/drawing/2014/main" id="{00C7960F-41A6-4B5A-B89A-885FCDCED815}"/>
            </a:ext>
          </a:extLst>
        </xdr:cNvPr>
        <xdr:cNvSpPr/>
      </xdr:nvSpPr>
      <xdr:spPr>
        <a:xfrm>
          <a:off x="16388080" y="62851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133182</xdr:rowOff>
    </xdr:from>
    <xdr:to>
      <xdr:col>102</xdr:col>
      <xdr:colOff>114300</xdr:colOff>
      <xdr:row>37</xdr:row>
      <xdr:rowOff>133221</xdr:rowOff>
    </xdr:to>
    <xdr:cxnSp macro="">
      <xdr:nvCxnSpPr>
        <xdr:cNvPr id="597" name="直線コネクタ 596">
          <a:extLst>
            <a:ext uri="{FF2B5EF4-FFF2-40B4-BE49-F238E27FC236}">
              <a16:creationId xmlns:a16="http://schemas.microsoft.com/office/drawing/2014/main" id="{59B0980D-127E-425F-918D-367F8E23F140}"/>
            </a:ext>
          </a:extLst>
        </xdr:cNvPr>
        <xdr:cNvCxnSpPr/>
      </xdr:nvCxnSpPr>
      <xdr:spPr>
        <a:xfrm flipV="1">
          <a:off x="16431260" y="6335862"/>
          <a:ext cx="78232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7159D2F1-6897-4384-B2BC-56CC01DF33DA}"/>
            </a:ext>
          </a:extLst>
        </xdr:cNvPr>
        <xdr:cNvSpPr txBox="1"/>
      </xdr:nvSpPr>
      <xdr:spPr>
        <a:xfrm>
          <a:off x="18528811" y="656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94ACF0D4-707C-4920-A168-37E4C45D67E7}"/>
            </a:ext>
          </a:extLst>
        </xdr:cNvPr>
        <xdr:cNvSpPr txBox="1"/>
      </xdr:nvSpPr>
      <xdr:spPr>
        <a:xfrm>
          <a:off x="17766811" y="65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4517E46F-CB85-48C7-959F-354E1AFD5180}"/>
            </a:ext>
          </a:extLst>
        </xdr:cNvPr>
        <xdr:cNvSpPr txBox="1"/>
      </xdr:nvSpPr>
      <xdr:spPr>
        <a:xfrm>
          <a:off x="16969251" y="660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93E0276B-62DF-425E-B8E9-3C00894BE7A9}"/>
            </a:ext>
          </a:extLst>
        </xdr:cNvPr>
        <xdr:cNvSpPr txBox="1"/>
      </xdr:nvSpPr>
      <xdr:spPr>
        <a:xfrm>
          <a:off x="16194551" y="662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151368</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060D9ED7-6B90-4495-857C-DBE87561A41A}"/>
            </a:ext>
          </a:extLst>
        </xdr:cNvPr>
        <xdr:cNvSpPr txBox="1"/>
      </xdr:nvSpPr>
      <xdr:spPr>
        <a:xfrm>
          <a:off x="18496495" y="601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12402</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EB0A7D6C-E8F9-4C23-800F-ADEBD1FCD10C}"/>
            </a:ext>
          </a:extLst>
        </xdr:cNvPr>
        <xdr:cNvSpPr txBox="1"/>
      </xdr:nvSpPr>
      <xdr:spPr>
        <a:xfrm>
          <a:off x="17734495" y="604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29059</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A3ACB270-5F2F-4739-9E4E-2F1AA8CA3D2F}"/>
            </a:ext>
          </a:extLst>
        </xdr:cNvPr>
        <xdr:cNvSpPr txBox="1"/>
      </xdr:nvSpPr>
      <xdr:spPr>
        <a:xfrm>
          <a:off x="16936935" y="606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29098</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F8A7C19B-553A-40A3-8044-817D1BCC2F26}"/>
            </a:ext>
          </a:extLst>
        </xdr:cNvPr>
        <xdr:cNvSpPr txBox="1"/>
      </xdr:nvSpPr>
      <xdr:spPr>
        <a:xfrm>
          <a:off x="16162235" y="606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9F242950-10C3-472C-9751-8D43D5CD7F7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B2C7F082-C05C-48F2-B509-ABB1D94EA18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BE0748FD-FB7B-4E4D-87A1-1CC4AC6F009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349C35C8-7B4E-4DE4-9E5F-379DF36AE59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63CEB209-C1D6-4CC6-88E3-93893777BE0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4A85B52B-C8FB-46AD-BAE5-5D65474FCFF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14AFDCEE-CDEA-41DB-9ECF-2A4DB013872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4B7B8299-D6C3-4A4C-B40E-7B12E89AF77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D36479C5-7F5C-4F3F-9D87-DECF5B132FD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37D8D567-55C6-49F9-8FDD-0B9BD7A4011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AAAB7172-E81A-4AD7-8474-CC4B791F9E2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E9DED6D0-E4EA-4DBF-A90C-C65C4804F061}"/>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C9850594-A477-46DE-8BD3-5A461D0C4509}"/>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D9357E5E-A7DB-4725-96F3-30186E3F4766}"/>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A5C2B82A-FB9C-4DE5-9330-5CC66C99308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488212D1-4542-4F53-BE20-BBC96CBE0AE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D4DD050C-97CB-4256-8410-639277BE392A}"/>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D754FDA1-2BD1-430D-B24E-1DF45989C231}"/>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8609CCD2-3C48-40F7-8ADC-5C8B8EA205DF}"/>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76C36854-41DB-4B7D-8267-ED8200FE27B2}"/>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1D346B1E-9293-4884-9222-EC085F76CBE4}"/>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19AC9F3D-0E5B-4B3D-9821-29CBA516829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F038C04E-42D2-4E78-A675-8566CAC9CFD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04EC3887-09C6-40D7-9451-852598874438}"/>
            </a:ext>
          </a:extLst>
        </xdr:cNvPr>
        <xdr:cNvCxnSpPr/>
      </xdr:nvCxnSpPr>
      <xdr:spPr>
        <a:xfrm flipV="1">
          <a:off x="14375764" y="9488805"/>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246B486C-4C32-4F37-8989-97C9EB844501}"/>
            </a:ext>
          </a:extLst>
        </xdr:cNvPr>
        <xdr:cNvSpPr txBox="1"/>
      </xdr:nvSpPr>
      <xdr:spPr>
        <a:xfrm>
          <a:off x="144145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192FB72D-A572-4EB9-AA58-564AB2564775}"/>
            </a:ext>
          </a:extLst>
        </xdr:cNvPr>
        <xdr:cNvCxnSpPr/>
      </xdr:nvCxnSpPr>
      <xdr:spPr>
        <a:xfrm>
          <a:off x="1428750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A437DA8D-BAC1-42A9-99A4-B3B1D617C3AF}"/>
            </a:ext>
          </a:extLst>
        </xdr:cNvPr>
        <xdr:cNvSpPr txBox="1"/>
      </xdr:nvSpPr>
      <xdr:spPr>
        <a:xfrm>
          <a:off x="14414500" y="92678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3E396633-4E03-4B4A-9CFE-C23FD7F1BCD4}"/>
            </a:ext>
          </a:extLst>
        </xdr:cNvPr>
        <xdr:cNvCxnSpPr/>
      </xdr:nvCxnSpPr>
      <xdr:spPr>
        <a:xfrm>
          <a:off x="14287500" y="948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3292B85B-E8B3-4F23-94FB-0B9D86D0326B}"/>
            </a:ext>
          </a:extLst>
        </xdr:cNvPr>
        <xdr:cNvSpPr txBox="1"/>
      </xdr:nvSpPr>
      <xdr:spPr>
        <a:xfrm>
          <a:off x="144145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46B46720-3AA4-4970-87A9-2D197A82A1E1}"/>
            </a:ext>
          </a:extLst>
        </xdr:cNvPr>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86E529E4-EB45-44F2-AA4B-6F96EDBAE409}"/>
            </a:ext>
          </a:extLst>
        </xdr:cNvPr>
        <xdr:cNvSpPr/>
      </xdr:nvSpPr>
      <xdr:spPr>
        <a:xfrm>
          <a:off x="1357884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15E3F5A0-E93B-448C-93D7-540ACC3DBCCF}"/>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887D3F9C-6E9E-4181-B6A9-330EA72B547E}"/>
            </a:ext>
          </a:extLst>
        </xdr:cNvPr>
        <xdr:cNvSpPr/>
      </xdr:nvSpPr>
      <xdr:spPr>
        <a:xfrm>
          <a:off x="12029440" y="10030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CB10092E-BD8C-4A24-AD3F-F53191F219F8}"/>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66273FE5-4374-427E-8D3C-2BC11812515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38E0296-3F05-4DAA-B27C-D13120F1AC0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9169042-860E-42C2-A005-BA9B552EF43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8E8772A-4C09-4D84-A35E-4B3DBA34710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41E65B9-6909-4893-978A-488E7C87305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103505</xdr:rowOff>
    </xdr:from>
    <xdr:to>
      <xdr:col>85</xdr:col>
      <xdr:colOff>177800</xdr:colOff>
      <xdr:row>61</xdr:row>
      <xdr:rowOff>33655</xdr:rowOff>
    </xdr:to>
    <xdr:sp macro="" textlink="">
      <xdr:nvSpPr>
        <xdr:cNvPr id="645" name="楕円 644">
          <a:extLst>
            <a:ext uri="{FF2B5EF4-FFF2-40B4-BE49-F238E27FC236}">
              <a16:creationId xmlns:a16="http://schemas.microsoft.com/office/drawing/2014/main" id="{9D0BAC6A-DB87-4094-91D2-92DEC668D6B5}"/>
            </a:ext>
          </a:extLst>
        </xdr:cNvPr>
        <xdr:cNvSpPr/>
      </xdr:nvSpPr>
      <xdr:spPr>
        <a:xfrm>
          <a:off x="14325600" y="101619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81932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7862A610-66BA-45E9-BAC6-B5CE12A742E4}"/>
            </a:ext>
          </a:extLst>
        </xdr:cNvPr>
        <xdr:cNvSpPr txBox="1"/>
      </xdr:nvSpPr>
      <xdr:spPr>
        <a:xfrm>
          <a:off x="14414500"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47" name="楕円 646">
          <a:extLst>
            <a:ext uri="{FF2B5EF4-FFF2-40B4-BE49-F238E27FC236}">
              <a16:creationId xmlns:a16="http://schemas.microsoft.com/office/drawing/2014/main" id="{43BFA3C1-CC6B-4DC2-9E64-86E0828F18A5}"/>
            </a:ext>
          </a:extLst>
        </xdr:cNvPr>
        <xdr:cNvSpPr/>
      </xdr:nvSpPr>
      <xdr:spPr>
        <a:xfrm>
          <a:off x="1357884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154305</xdr:rowOff>
    </xdr:to>
    <xdr:cxnSp macro="">
      <xdr:nvCxnSpPr>
        <xdr:cNvPr id="648" name="直線コネクタ 647">
          <a:extLst>
            <a:ext uri="{FF2B5EF4-FFF2-40B4-BE49-F238E27FC236}">
              <a16:creationId xmlns:a16="http://schemas.microsoft.com/office/drawing/2014/main" id="{5A7895CF-7852-4F18-820A-7EE2D7716F59}"/>
            </a:ext>
          </a:extLst>
        </xdr:cNvPr>
        <xdr:cNvCxnSpPr/>
      </xdr:nvCxnSpPr>
      <xdr:spPr>
        <a:xfrm>
          <a:off x="13629640" y="1017270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649" name="楕円 648">
          <a:extLst>
            <a:ext uri="{FF2B5EF4-FFF2-40B4-BE49-F238E27FC236}">
              <a16:creationId xmlns:a16="http://schemas.microsoft.com/office/drawing/2014/main" id="{A9D9198E-249E-4B7B-9A49-427C23705FE1}"/>
            </a:ext>
          </a:extLst>
        </xdr:cNvPr>
        <xdr:cNvSpPr/>
      </xdr:nvSpPr>
      <xdr:spPr>
        <a:xfrm>
          <a:off x="1280414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114300</xdr:rowOff>
    </xdr:to>
    <xdr:cxnSp macro="">
      <xdr:nvCxnSpPr>
        <xdr:cNvPr id="650" name="直線コネクタ 649">
          <a:extLst>
            <a:ext uri="{FF2B5EF4-FFF2-40B4-BE49-F238E27FC236}">
              <a16:creationId xmlns:a16="http://schemas.microsoft.com/office/drawing/2014/main" id="{064E67F4-2813-45DC-824A-EA794FD36C38}"/>
            </a:ext>
          </a:extLst>
        </xdr:cNvPr>
        <xdr:cNvCxnSpPr/>
      </xdr:nvCxnSpPr>
      <xdr:spPr>
        <a:xfrm>
          <a:off x="12854940" y="1013841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92075</xdr:rowOff>
    </xdr:from>
    <xdr:to>
      <xdr:col>72</xdr:col>
      <xdr:colOff>38100</xdr:colOff>
      <xdr:row>60</xdr:row>
      <xdr:rowOff>22225</xdr:rowOff>
    </xdr:to>
    <xdr:sp macro="" textlink="">
      <xdr:nvSpPr>
        <xdr:cNvPr id="651" name="楕円 650">
          <a:extLst>
            <a:ext uri="{FF2B5EF4-FFF2-40B4-BE49-F238E27FC236}">
              <a16:creationId xmlns:a16="http://schemas.microsoft.com/office/drawing/2014/main" id="{9F35C1AD-7A17-4FE7-A100-51161C1D50F8}"/>
            </a:ext>
          </a:extLst>
        </xdr:cNvPr>
        <xdr:cNvSpPr/>
      </xdr:nvSpPr>
      <xdr:spPr>
        <a:xfrm>
          <a:off x="12029440" y="9982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142875</xdr:rowOff>
    </xdr:from>
    <xdr:to>
      <xdr:col>76</xdr:col>
      <xdr:colOff>114300</xdr:colOff>
      <xdr:row>60</xdr:row>
      <xdr:rowOff>80010</xdr:rowOff>
    </xdr:to>
    <xdr:cxnSp macro="">
      <xdr:nvCxnSpPr>
        <xdr:cNvPr id="652" name="直線コネクタ 651">
          <a:extLst>
            <a:ext uri="{FF2B5EF4-FFF2-40B4-BE49-F238E27FC236}">
              <a16:creationId xmlns:a16="http://schemas.microsoft.com/office/drawing/2014/main" id="{8004F994-A419-4B58-8514-0171BB385F6A}"/>
            </a:ext>
          </a:extLst>
        </xdr:cNvPr>
        <xdr:cNvCxnSpPr/>
      </xdr:nvCxnSpPr>
      <xdr:spPr>
        <a:xfrm>
          <a:off x="12072620" y="10033635"/>
          <a:ext cx="78232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53975</xdr:rowOff>
    </xdr:from>
    <xdr:to>
      <xdr:col>67</xdr:col>
      <xdr:colOff>101600</xdr:colOff>
      <xdr:row>59</xdr:row>
      <xdr:rowOff>155575</xdr:rowOff>
    </xdr:to>
    <xdr:sp macro="" textlink="">
      <xdr:nvSpPr>
        <xdr:cNvPr id="653" name="楕円 652">
          <a:extLst>
            <a:ext uri="{FF2B5EF4-FFF2-40B4-BE49-F238E27FC236}">
              <a16:creationId xmlns:a16="http://schemas.microsoft.com/office/drawing/2014/main" id="{285C1F67-F6B4-4B58-BD96-414F1D73C155}"/>
            </a:ext>
          </a:extLst>
        </xdr:cNvPr>
        <xdr:cNvSpPr/>
      </xdr:nvSpPr>
      <xdr:spPr>
        <a:xfrm>
          <a:off x="1123188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104775</xdr:rowOff>
    </xdr:from>
    <xdr:to>
      <xdr:col>71</xdr:col>
      <xdr:colOff>177800</xdr:colOff>
      <xdr:row>59</xdr:row>
      <xdr:rowOff>142875</xdr:rowOff>
    </xdr:to>
    <xdr:cxnSp macro="">
      <xdr:nvCxnSpPr>
        <xdr:cNvPr id="654" name="直線コネクタ 653">
          <a:extLst>
            <a:ext uri="{FF2B5EF4-FFF2-40B4-BE49-F238E27FC236}">
              <a16:creationId xmlns:a16="http://schemas.microsoft.com/office/drawing/2014/main" id="{94690C4E-6288-4556-9656-6F65BD9B4BEB}"/>
            </a:ext>
          </a:extLst>
        </xdr:cNvPr>
        <xdr:cNvCxnSpPr/>
      </xdr:nvCxnSpPr>
      <xdr:spPr>
        <a:xfrm>
          <a:off x="11282680" y="999553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DF3B3B34-E21F-4F50-9108-B0B5EFB856DF}"/>
            </a:ext>
          </a:extLst>
        </xdr:cNvPr>
        <xdr:cNvSpPr txBox="1"/>
      </xdr:nvSpPr>
      <xdr:spPr>
        <a:xfrm>
          <a:off x="134372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72BA6C87-2562-4FDD-8949-95AAECD3E0B1}"/>
            </a:ext>
          </a:extLst>
        </xdr:cNvPr>
        <xdr:cNvSpPr txBox="1"/>
      </xdr:nvSpPr>
      <xdr:spPr>
        <a:xfrm>
          <a:off x="12675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1BA05E-CB5F-4415-A392-902E5F7E3D67}"/>
            </a:ext>
          </a:extLst>
        </xdr:cNvPr>
        <xdr:cNvSpPr txBox="1"/>
      </xdr:nvSpPr>
      <xdr:spPr>
        <a:xfrm>
          <a:off x="119005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A535AEF8-2961-4BDC-B11D-DB595D76122A}"/>
            </a:ext>
          </a:extLst>
        </xdr:cNvPr>
        <xdr:cNvSpPr txBox="1"/>
      </xdr:nvSpPr>
      <xdr:spPr>
        <a:xfrm>
          <a:off x="1110298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18D156BA-E99E-4DFD-86F3-9E7DC2B61581}"/>
            </a:ext>
          </a:extLst>
        </xdr:cNvPr>
        <xdr:cNvSpPr txBox="1"/>
      </xdr:nvSpPr>
      <xdr:spPr>
        <a:xfrm>
          <a:off x="134372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89D066D5-3C37-4718-9B7D-3EB2F318CF8B}"/>
            </a:ext>
          </a:extLst>
        </xdr:cNvPr>
        <xdr:cNvSpPr txBox="1"/>
      </xdr:nvSpPr>
      <xdr:spPr>
        <a:xfrm>
          <a:off x="126752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3050D6CC-95D3-4543-8B6E-C24ECB0F750C}"/>
            </a:ext>
          </a:extLst>
        </xdr:cNvPr>
        <xdr:cNvSpPr txBox="1"/>
      </xdr:nvSpPr>
      <xdr:spPr>
        <a:xfrm>
          <a:off x="119005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6558FF14-829A-432F-9DA7-B3F0B79D616E}"/>
            </a:ext>
          </a:extLst>
        </xdr:cNvPr>
        <xdr:cNvSpPr txBox="1"/>
      </xdr:nvSpPr>
      <xdr:spPr>
        <a:xfrm>
          <a:off x="1110298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E0A0D007-D72F-4064-A5D0-C076A3BC03B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471E81CE-9EFF-4A1C-AD30-F1E117FF72A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C60C57C2-540B-4207-A3E7-06E70C726AE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3D93BCE5-0056-4537-B086-BB566453745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97090206-787B-4AD0-93A3-0834DBE9806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D3365F-D61D-4171-9C3A-39F9119EF39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A9C91D40-B8A1-47A4-B2B1-2E07EF3530B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F0469F66-E5C4-4EE0-8095-B547F9D79FC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1793DBA7-01EC-424B-A005-6843AF10C5F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8874E834-0A96-41A6-A714-CBD46F8132E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B03F8CAA-CDD6-411A-A9D3-209A7F7ECF3C}"/>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EE38B505-6850-41B4-98B7-396CCCF3F337}"/>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15657286-E251-4782-BE08-7F3B400AAAE6}"/>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7F161C07-A248-4D94-9DE9-CC00CA8B275D}"/>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3D3C8E89-8FF8-4EEC-8834-B8E874AA95BE}"/>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2D2ACA34-4EDA-4FAE-8813-2EE8712F9FED}"/>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D52E96A7-49BE-4861-9672-1D9EE8EABA8D}"/>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C5E255D2-94E4-4F1E-B32E-B95814C3C6DB}"/>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B9D2F047-EAF4-4BF0-B374-37EFFFFB9CB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495EB6E8-ED3A-4E59-A24D-43CD0AE9063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51F637DB-8CC8-458A-9D63-8B8501C2606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2F9FFF8C-BD6C-4379-9D81-9A2A2DF260AA}"/>
            </a:ext>
          </a:extLst>
        </xdr:cNvPr>
        <xdr:cNvCxnSpPr/>
      </xdr:nvCxnSpPr>
      <xdr:spPr>
        <a:xfrm flipV="1">
          <a:off x="19509104" y="9291066"/>
          <a:ext cx="0" cy="142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8FF78E1B-4470-45BA-908F-27D91BF66CB6}"/>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9A0DFE51-AA41-4489-B367-8FA8EBB3D937}"/>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3225D4E0-1634-4180-9531-D8C68EEEAB9F}"/>
            </a:ext>
          </a:extLst>
        </xdr:cNvPr>
        <xdr:cNvSpPr txBox="1"/>
      </xdr:nvSpPr>
      <xdr:spPr>
        <a:xfrm>
          <a:off x="19547840" y="907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BC5C9E60-BCBC-44E1-90DB-E2453D4204DF}"/>
            </a:ext>
          </a:extLst>
        </xdr:cNvPr>
        <xdr:cNvCxnSpPr/>
      </xdr:nvCxnSpPr>
      <xdr:spPr>
        <a:xfrm>
          <a:off x="194437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8515089E-9714-4A7F-87B2-4578EFA0C2E6}"/>
            </a:ext>
          </a:extLst>
        </xdr:cNvPr>
        <xdr:cNvSpPr txBox="1"/>
      </xdr:nvSpPr>
      <xdr:spPr>
        <a:xfrm>
          <a:off x="19547840" y="1029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691CB858-D2DD-4FEB-A964-F0672AF6E757}"/>
            </a:ext>
          </a:extLst>
        </xdr:cNvPr>
        <xdr:cNvSpPr/>
      </xdr:nvSpPr>
      <xdr:spPr>
        <a:xfrm>
          <a:off x="19458940" y="1043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09DA2ACD-D917-4428-B9C1-DCE172697184}"/>
            </a:ext>
          </a:extLst>
        </xdr:cNvPr>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B0694DF5-9EFA-4422-B340-A47874AF7988}"/>
            </a:ext>
          </a:extLst>
        </xdr:cNvPr>
        <xdr:cNvSpPr/>
      </xdr:nvSpPr>
      <xdr:spPr>
        <a:xfrm>
          <a:off x="179374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3908D6FF-E85D-4BD1-AB71-7813CFF3CE2E}"/>
            </a:ext>
          </a:extLst>
        </xdr:cNvPr>
        <xdr:cNvSpPr/>
      </xdr:nvSpPr>
      <xdr:spPr>
        <a:xfrm>
          <a:off x="171627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2A497A13-F7EC-4BEE-BAFC-D085D52B0D2E}"/>
            </a:ext>
          </a:extLst>
        </xdr:cNvPr>
        <xdr:cNvSpPr/>
      </xdr:nvSpPr>
      <xdr:spPr>
        <a:xfrm>
          <a:off x="1638808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D879BFF4-86F1-46D9-9185-83C5345596C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B1B3292D-88F1-49CC-BCB7-DB46A9DF162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C831825A-0132-40B5-860C-7E5AB603D30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842FEFCC-3CC9-4260-82F7-BEF3CE1FF54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58A9C831-CF33-4DA7-8E06-3035E3B7E47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700" name="楕円 699">
          <a:extLst>
            <a:ext uri="{FF2B5EF4-FFF2-40B4-BE49-F238E27FC236}">
              <a16:creationId xmlns:a16="http://schemas.microsoft.com/office/drawing/2014/main" id="{2F957404-6EAB-49BA-A7C5-E818362E4DF3}"/>
            </a:ext>
          </a:extLst>
        </xdr:cNvPr>
        <xdr:cNvSpPr/>
      </xdr:nvSpPr>
      <xdr:spPr>
        <a:xfrm>
          <a:off x="19458940" y="104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23639</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69DB1CEF-A39A-4532-BC2B-9177861F9BCC}"/>
            </a:ext>
          </a:extLst>
        </xdr:cNvPr>
        <xdr:cNvSpPr txBox="1"/>
      </xdr:nvSpPr>
      <xdr:spPr>
        <a:xfrm>
          <a:off x="19547840" y="1041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45212</xdr:rowOff>
    </xdr:from>
    <xdr:to>
      <xdr:col>112</xdr:col>
      <xdr:colOff>38100</xdr:colOff>
      <xdr:row>62</xdr:row>
      <xdr:rowOff>146812</xdr:rowOff>
    </xdr:to>
    <xdr:sp macro="" textlink="">
      <xdr:nvSpPr>
        <xdr:cNvPr id="702" name="楕円 701">
          <a:extLst>
            <a:ext uri="{FF2B5EF4-FFF2-40B4-BE49-F238E27FC236}">
              <a16:creationId xmlns:a16="http://schemas.microsoft.com/office/drawing/2014/main" id="{471B4168-A5BD-4C56-8EC9-83410554B463}"/>
            </a:ext>
          </a:extLst>
        </xdr:cNvPr>
        <xdr:cNvSpPr/>
      </xdr:nvSpPr>
      <xdr:spPr>
        <a:xfrm>
          <a:off x="18735040" y="104388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96012</xdr:rowOff>
    </xdr:to>
    <xdr:cxnSp macro="">
      <xdr:nvCxnSpPr>
        <xdr:cNvPr id="703" name="直線コネクタ 702">
          <a:extLst>
            <a:ext uri="{FF2B5EF4-FFF2-40B4-BE49-F238E27FC236}">
              <a16:creationId xmlns:a16="http://schemas.microsoft.com/office/drawing/2014/main" id="{C37EB701-36AC-4F7B-887E-4544EBE43809}"/>
            </a:ext>
          </a:extLst>
        </xdr:cNvPr>
        <xdr:cNvCxnSpPr/>
      </xdr:nvCxnSpPr>
      <xdr:spPr>
        <a:xfrm>
          <a:off x="18778220" y="1048969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45212</xdr:rowOff>
    </xdr:from>
    <xdr:to>
      <xdr:col>107</xdr:col>
      <xdr:colOff>101600</xdr:colOff>
      <xdr:row>62</xdr:row>
      <xdr:rowOff>146812</xdr:rowOff>
    </xdr:to>
    <xdr:sp macro="" textlink="">
      <xdr:nvSpPr>
        <xdr:cNvPr id="704" name="楕円 703">
          <a:extLst>
            <a:ext uri="{FF2B5EF4-FFF2-40B4-BE49-F238E27FC236}">
              <a16:creationId xmlns:a16="http://schemas.microsoft.com/office/drawing/2014/main" id="{5D15CB8A-3F70-4062-B088-B462FDB48A8D}"/>
            </a:ext>
          </a:extLst>
        </xdr:cNvPr>
        <xdr:cNvSpPr/>
      </xdr:nvSpPr>
      <xdr:spPr>
        <a:xfrm>
          <a:off x="17937480" y="104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96012</xdr:rowOff>
    </xdr:from>
    <xdr:to>
      <xdr:col>111</xdr:col>
      <xdr:colOff>177800</xdr:colOff>
      <xdr:row>62</xdr:row>
      <xdr:rowOff>96012</xdr:rowOff>
    </xdr:to>
    <xdr:cxnSp macro="">
      <xdr:nvCxnSpPr>
        <xdr:cNvPr id="705" name="直線コネクタ 704">
          <a:extLst>
            <a:ext uri="{FF2B5EF4-FFF2-40B4-BE49-F238E27FC236}">
              <a16:creationId xmlns:a16="http://schemas.microsoft.com/office/drawing/2014/main" id="{E15B61DC-6CFD-4866-9616-37F4DFC0B8C6}"/>
            </a:ext>
          </a:extLst>
        </xdr:cNvPr>
        <xdr:cNvCxnSpPr/>
      </xdr:nvCxnSpPr>
      <xdr:spPr>
        <a:xfrm>
          <a:off x="17988280" y="1048969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706" name="楕円 705">
          <a:extLst>
            <a:ext uri="{FF2B5EF4-FFF2-40B4-BE49-F238E27FC236}">
              <a16:creationId xmlns:a16="http://schemas.microsoft.com/office/drawing/2014/main" id="{DC6B7F58-53BE-4ADE-B36C-0DA3CBFEAC64}"/>
            </a:ext>
          </a:extLst>
        </xdr:cNvPr>
        <xdr:cNvSpPr/>
      </xdr:nvSpPr>
      <xdr:spPr>
        <a:xfrm>
          <a:off x="17162780" y="104754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96012</xdr:rowOff>
    </xdr:from>
    <xdr:to>
      <xdr:col>107</xdr:col>
      <xdr:colOff>50800</xdr:colOff>
      <xdr:row>62</xdr:row>
      <xdr:rowOff>132588</xdr:rowOff>
    </xdr:to>
    <xdr:cxnSp macro="">
      <xdr:nvCxnSpPr>
        <xdr:cNvPr id="707" name="直線コネクタ 706">
          <a:extLst>
            <a:ext uri="{FF2B5EF4-FFF2-40B4-BE49-F238E27FC236}">
              <a16:creationId xmlns:a16="http://schemas.microsoft.com/office/drawing/2014/main" id="{2A6D75E0-4F86-4597-93C7-EB3264092BFF}"/>
            </a:ext>
          </a:extLst>
        </xdr:cNvPr>
        <xdr:cNvCxnSpPr/>
      </xdr:nvCxnSpPr>
      <xdr:spPr>
        <a:xfrm flipV="1">
          <a:off x="17213580" y="10489692"/>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81788</xdr:rowOff>
    </xdr:from>
    <xdr:to>
      <xdr:col>98</xdr:col>
      <xdr:colOff>38100</xdr:colOff>
      <xdr:row>63</xdr:row>
      <xdr:rowOff>11938</xdr:rowOff>
    </xdr:to>
    <xdr:sp macro="" textlink="">
      <xdr:nvSpPr>
        <xdr:cNvPr id="708" name="楕円 707">
          <a:extLst>
            <a:ext uri="{FF2B5EF4-FFF2-40B4-BE49-F238E27FC236}">
              <a16:creationId xmlns:a16="http://schemas.microsoft.com/office/drawing/2014/main" id="{35C3621F-6310-495B-80B7-6016CCD3E4CF}"/>
            </a:ext>
          </a:extLst>
        </xdr:cNvPr>
        <xdr:cNvSpPr/>
      </xdr:nvSpPr>
      <xdr:spPr>
        <a:xfrm>
          <a:off x="16388080" y="104754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132588</xdr:rowOff>
    </xdr:from>
    <xdr:to>
      <xdr:col>102</xdr:col>
      <xdr:colOff>114300</xdr:colOff>
      <xdr:row>62</xdr:row>
      <xdr:rowOff>132588</xdr:rowOff>
    </xdr:to>
    <xdr:cxnSp macro="">
      <xdr:nvCxnSpPr>
        <xdr:cNvPr id="709" name="直線コネクタ 708">
          <a:extLst>
            <a:ext uri="{FF2B5EF4-FFF2-40B4-BE49-F238E27FC236}">
              <a16:creationId xmlns:a16="http://schemas.microsoft.com/office/drawing/2014/main" id="{B4B0A389-05CF-4C3C-BCDC-A3950EE91525}"/>
            </a:ext>
          </a:extLst>
        </xdr:cNvPr>
        <xdr:cNvCxnSpPr/>
      </xdr:nvCxnSpPr>
      <xdr:spPr>
        <a:xfrm>
          <a:off x="16431260" y="1052626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10" name="n_1aveValue【保健センター・保健所】&#10;一人当たり面積">
          <a:extLst>
            <a:ext uri="{FF2B5EF4-FFF2-40B4-BE49-F238E27FC236}">
              <a16:creationId xmlns:a16="http://schemas.microsoft.com/office/drawing/2014/main" id="{A3952C28-5F59-4813-B1DE-C08237C2456C}"/>
            </a:ext>
          </a:extLst>
        </xdr:cNvPr>
        <xdr:cNvSpPr txBox="1"/>
      </xdr:nvSpPr>
      <xdr:spPr>
        <a:xfrm>
          <a:off x="1856112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1" name="n_2aveValue【保健センター・保健所】&#10;一人当たり面積">
          <a:extLst>
            <a:ext uri="{FF2B5EF4-FFF2-40B4-BE49-F238E27FC236}">
              <a16:creationId xmlns:a16="http://schemas.microsoft.com/office/drawing/2014/main" id="{39D8C749-55FF-4187-9FE1-96ED4C2D351C}"/>
            </a:ext>
          </a:extLst>
        </xdr:cNvPr>
        <xdr:cNvSpPr txBox="1"/>
      </xdr:nvSpPr>
      <xdr:spPr>
        <a:xfrm>
          <a:off x="177762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a:extLst>
            <a:ext uri="{FF2B5EF4-FFF2-40B4-BE49-F238E27FC236}">
              <a16:creationId xmlns:a16="http://schemas.microsoft.com/office/drawing/2014/main" id="{8AD25447-A3BE-4675-A530-A4EDC149CD78}"/>
            </a:ext>
          </a:extLst>
        </xdr:cNvPr>
        <xdr:cNvSpPr txBox="1"/>
      </xdr:nvSpPr>
      <xdr:spPr>
        <a:xfrm>
          <a:off x="1700156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a:extLst>
            <a:ext uri="{FF2B5EF4-FFF2-40B4-BE49-F238E27FC236}">
              <a16:creationId xmlns:a16="http://schemas.microsoft.com/office/drawing/2014/main" id="{E4120BD8-4658-49A2-BE03-D84119F77453}"/>
            </a:ext>
          </a:extLst>
        </xdr:cNvPr>
        <xdr:cNvSpPr txBox="1"/>
      </xdr:nvSpPr>
      <xdr:spPr>
        <a:xfrm>
          <a:off x="1622686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163339</xdr:rowOff>
    </xdr:from>
    <xdr:ext cx="469744" cy="259045"/>
    <xdr:sp macro="" textlink="">
      <xdr:nvSpPr>
        <xdr:cNvPr id="714" name="n_1mainValue【保健センター・保健所】&#10;一人当たり面積">
          <a:extLst>
            <a:ext uri="{FF2B5EF4-FFF2-40B4-BE49-F238E27FC236}">
              <a16:creationId xmlns:a16="http://schemas.microsoft.com/office/drawing/2014/main" id="{D9959F18-7D50-4E9D-B2E3-24EF6849A224}"/>
            </a:ext>
          </a:extLst>
        </xdr:cNvPr>
        <xdr:cNvSpPr txBox="1"/>
      </xdr:nvSpPr>
      <xdr:spPr>
        <a:xfrm>
          <a:off x="185611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715" name="n_2mainValue【保健センター・保健所】&#10;一人当たり面積">
          <a:extLst>
            <a:ext uri="{FF2B5EF4-FFF2-40B4-BE49-F238E27FC236}">
              <a16:creationId xmlns:a16="http://schemas.microsoft.com/office/drawing/2014/main" id="{3D25FDDA-BD01-4A18-9BC4-7A6C8AC5C783}"/>
            </a:ext>
          </a:extLst>
        </xdr:cNvPr>
        <xdr:cNvSpPr txBox="1"/>
      </xdr:nvSpPr>
      <xdr:spPr>
        <a:xfrm>
          <a:off x="1777626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716" name="n_3mainValue【保健センター・保健所】&#10;一人当たり面積">
          <a:extLst>
            <a:ext uri="{FF2B5EF4-FFF2-40B4-BE49-F238E27FC236}">
              <a16:creationId xmlns:a16="http://schemas.microsoft.com/office/drawing/2014/main" id="{E128E6BC-C191-468A-8562-0A2326A19BEF}"/>
            </a:ext>
          </a:extLst>
        </xdr:cNvPr>
        <xdr:cNvSpPr txBox="1"/>
      </xdr:nvSpPr>
      <xdr:spPr>
        <a:xfrm>
          <a:off x="1700156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717" name="n_4mainValue【保健センター・保健所】&#10;一人当たり面積">
          <a:extLst>
            <a:ext uri="{FF2B5EF4-FFF2-40B4-BE49-F238E27FC236}">
              <a16:creationId xmlns:a16="http://schemas.microsoft.com/office/drawing/2014/main" id="{41B84376-7153-4C5B-98D3-C8BAB9F4F613}"/>
            </a:ext>
          </a:extLst>
        </xdr:cNvPr>
        <xdr:cNvSpPr txBox="1"/>
      </xdr:nvSpPr>
      <xdr:spPr>
        <a:xfrm>
          <a:off x="1622686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4ECABB34-0F34-4620-B323-5361532FB9B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A27A6170-3A01-44D2-A032-9ACE94DBD65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9A9C6F2D-3D26-4B32-B89F-C51AFF7CF79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6FC1F540-3AC5-4B4E-84A0-DD5C7C093E0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94796953-B5C1-4979-8021-B6E46D19D5C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F939D69-F074-4B3B-8F5A-606172CF94D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D9645E1A-0775-454B-AB64-48F8D00DDCF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6658B52C-5DFA-4A1B-801A-602CDEE7A6B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17295429-3764-4531-81CE-9840F2C74BB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15DECF6C-449F-4133-A3E0-1B3FD18D6A3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26256143-EEFD-45D0-A5B8-8BE13DB06FE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93AA0DD6-D8F5-45E5-8EA2-39A501CAA4E2}"/>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A712AD29-B528-4029-957A-BDB741C3D716}"/>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0EC40456-0DC1-4129-A124-5816D6CFFE04}"/>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AD1FB67A-0CEB-4EDC-AF29-E9246D405244}"/>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02C7A0AC-5855-4F79-B73F-F635D147DC27}"/>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33467AB5-A53C-40CC-AA7F-99A4009D171B}"/>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2D9AC359-CFCA-41B2-A3D6-A64B0946F098}"/>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79A4CBC0-EDE1-4148-9C70-B773B923F6E6}"/>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7DFA9B2C-92DD-48D7-9813-DC1011DCF12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5AFBD248-B2D5-4206-A5E9-174077000C06}"/>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46C153C4-F80E-46CF-880A-C73F96484FC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149FBC7E-CDE7-492D-ABC1-A3E0654E46D2}"/>
            </a:ext>
          </a:extLst>
        </xdr:cNvPr>
        <xdr:cNvCxnSpPr/>
      </xdr:nvCxnSpPr>
      <xdr:spPr>
        <a:xfrm flipV="1">
          <a:off x="14375764" y="13005817"/>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53169C03-9394-44AB-9FA1-95C79C353516}"/>
            </a:ext>
          </a:extLst>
        </xdr:cNvPr>
        <xdr:cNvSpPr txBox="1"/>
      </xdr:nvSpPr>
      <xdr:spPr>
        <a:xfrm>
          <a:off x="14414500" y="142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64A42D13-CB6B-4864-A39A-A7D4A474DA3B}"/>
            </a:ext>
          </a:extLst>
        </xdr:cNvPr>
        <xdr:cNvCxnSpPr/>
      </xdr:nvCxnSpPr>
      <xdr:spPr>
        <a:xfrm>
          <a:off x="14287500" y="14236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40509C16-7B09-4A62-A2DF-0A15E40ED563}"/>
            </a:ext>
          </a:extLst>
        </xdr:cNvPr>
        <xdr:cNvSpPr txBox="1"/>
      </xdr:nvSpPr>
      <xdr:spPr>
        <a:xfrm>
          <a:off x="14414500" y="1278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70D8007E-DC2A-4445-BCC4-C87612C54D93}"/>
            </a:ext>
          </a:extLst>
        </xdr:cNvPr>
        <xdr:cNvCxnSpPr/>
      </xdr:nvCxnSpPr>
      <xdr:spPr>
        <a:xfrm>
          <a:off x="14287500" y="13005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6A054182-3F34-43EC-BCFE-E9F91D878DDE}"/>
            </a:ext>
          </a:extLst>
        </xdr:cNvPr>
        <xdr:cNvSpPr txBox="1"/>
      </xdr:nvSpPr>
      <xdr:spPr>
        <a:xfrm>
          <a:off x="14414500" y="1332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92F13582-B2A0-4D9B-A157-201BDCF30C34}"/>
            </a:ext>
          </a:extLst>
        </xdr:cNvPr>
        <xdr:cNvSpPr/>
      </xdr:nvSpPr>
      <xdr:spPr>
        <a:xfrm>
          <a:off x="14325600" y="134716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F14DF8F3-C022-4188-99C0-6139DFD8E93D}"/>
            </a:ext>
          </a:extLst>
        </xdr:cNvPr>
        <xdr:cNvSpPr/>
      </xdr:nvSpPr>
      <xdr:spPr>
        <a:xfrm>
          <a:off x="1357884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D703FE1A-BD66-4F7C-9D8A-5FD0D6A1F0B4}"/>
            </a:ext>
          </a:extLst>
        </xdr:cNvPr>
        <xdr:cNvSpPr/>
      </xdr:nvSpPr>
      <xdr:spPr>
        <a:xfrm>
          <a:off x="12804140" y="1342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F4FFD888-F747-4826-892E-1BD928B6A5EA}"/>
            </a:ext>
          </a:extLst>
        </xdr:cNvPr>
        <xdr:cNvSpPr/>
      </xdr:nvSpPr>
      <xdr:spPr>
        <a:xfrm>
          <a:off x="12029440" y="13406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273C7004-D045-4089-AE27-5AF45B44CF25}"/>
            </a:ext>
          </a:extLst>
        </xdr:cNvPr>
        <xdr:cNvSpPr/>
      </xdr:nvSpPr>
      <xdr:spPr>
        <a:xfrm>
          <a:off x="11231880" y="13381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F69B9701-0FCD-43F6-8C83-8B12425CE74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E3A7139E-02D9-40B3-BEE8-1C05D57103E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12BA9EB3-12DA-48E5-8478-5F632673EA0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8AE9942-E12E-4AE6-B70C-3AC6C6E7F62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9DE108E-0B8C-40B5-B6F8-7ED2BA1B54F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92456</xdr:rowOff>
    </xdr:from>
    <xdr:to>
      <xdr:col>85</xdr:col>
      <xdr:colOff>177800</xdr:colOff>
      <xdr:row>82</xdr:row>
      <xdr:rowOff>22606</xdr:rowOff>
    </xdr:to>
    <xdr:sp macro="" textlink="">
      <xdr:nvSpPr>
        <xdr:cNvPr id="756" name="楕円 755">
          <a:extLst>
            <a:ext uri="{FF2B5EF4-FFF2-40B4-BE49-F238E27FC236}">
              <a16:creationId xmlns:a16="http://schemas.microsoft.com/office/drawing/2014/main" id="{9085225F-9898-4751-BEFE-144CDB02B300}"/>
            </a:ext>
          </a:extLst>
        </xdr:cNvPr>
        <xdr:cNvSpPr/>
      </xdr:nvSpPr>
      <xdr:spPr>
        <a:xfrm>
          <a:off x="14325600" y="1367129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70883</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F61885A8-2453-447A-8581-F5F92DACD8D1}"/>
            </a:ext>
          </a:extLst>
        </xdr:cNvPr>
        <xdr:cNvSpPr txBox="1"/>
      </xdr:nvSpPr>
      <xdr:spPr>
        <a:xfrm>
          <a:off x="14414500" y="1364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49022</xdr:rowOff>
    </xdr:from>
    <xdr:to>
      <xdr:col>81</xdr:col>
      <xdr:colOff>101600</xdr:colOff>
      <xdr:row>81</xdr:row>
      <xdr:rowOff>150622</xdr:rowOff>
    </xdr:to>
    <xdr:sp macro="" textlink="">
      <xdr:nvSpPr>
        <xdr:cNvPr id="758" name="楕円 757">
          <a:extLst>
            <a:ext uri="{FF2B5EF4-FFF2-40B4-BE49-F238E27FC236}">
              <a16:creationId xmlns:a16="http://schemas.microsoft.com/office/drawing/2014/main" id="{8196D1C6-EBF2-4882-8950-3FD42CF64FC4}"/>
            </a:ext>
          </a:extLst>
        </xdr:cNvPr>
        <xdr:cNvSpPr/>
      </xdr:nvSpPr>
      <xdr:spPr>
        <a:xfrm>
          <a:off x="13578840" y="136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99822</xdr:rowOff>
    </xdr:from>
    <xdr:to>
      <xdr:col>85</xdr:col>
      <xdr:colOff>127000</xdr:colOff>
      <xdr:row>81</xdr:row>
      <xdr:rowOff>143256</xdr:rowOff>
    </xdr:to>
    <xdr:cxnSp macro="">
      <xdr:nvCxnSpPr>
        <xdr:cNvPr id="759" name="直線コネクタ 758">
          <a:extLst>
            <a:ext uri="{FF2B5EF4-FFF2-40B4-BE49-F238E27FC236}">
              <a16:creationId xmlns:a16="http://schemas.microsoft.com/office/drawing/2014/main" id="{833AB914-EBE9-4A81-B1E9-1E1B2B7148F4}"/>
            </a:ext>
          </a:extLst>
        </xdr:cNvPr>
        <xdr:cNvCxnSpPr/>
      </xdr:nvCxnSpPr>
      <xdr:spPr>
        <a:xfrm>
          <a:off x="13629640" y="13678662"/>
          <a:ext cx="74676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167894</xdr:rowOff>
    </xdr:from>
    <xdr:to>
      <xdr:col>76</xdr:col>
      <xdr:colOff>165100</xdr:colOff>
      <xdr:row>81</xdr:row>
      <xdr:rowOff>98044</xdr:rowOff>
    </xdr:to>
    <xdr:sp macro="" textlink="">
      <xdr:nvSpPr>
        <xdr:cNvPr id="760" name="楕円 759">
          <a:extLst>
            <a:ext uri="{FF2B5EF4-FFF2-40B4-BE49-F238E27FC236}">
              <a16:creationId xmlns:a16="http://schemas.microsoft.com/office/drawing/2014/main" id="{94164268-2739-4291-BE39-80468936078A}"/>
            </a:ext>
          </a:extLst>
        </xdr:cNvPr>
        <xdr:cNvSpPr/>
      </xdr:nvSpPr>
      <xdr:spPr>
        <a:xfrm>
          <a:off x="12804140" y="135790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47244</xdr:rowOff>
    </xdr:from>
    <xdr:to>
      <xdr:col>81</xdr:col>
      <xdr:colOff>50800</xdr:colOff>
      <xdr:row>81</xdr:row>
      <xdr:rowOff>99822</xdr:rowOff>
    </xdr:to>
    <xdr:cxnSp macro="">
      <xdr:nvCxnSpPr>
        <xdr:cNvPr id="761" name="直線コネクタ 760">
          <a:extLst>
            <a:ext uri="{FF2B5EF4-FFF2-40B4-BE49-F238E27FC236}">
              <a16:creationId xmlns:a16="http://schemas.microsoft.com/office/drawing/2014/main" id="{4A5BEA67-6898-44C8-BB2A-18FCF250D8A6}"/>
            </a:ext>
          </a:extLst>
        </xdr:cNvPr>
        <xdr:cNvCxnSpPr/>
      </xdr:nvCxnSpPr>
      <xdr:spPr>
        <a:xfrm>
          <a:off x="12854940" y="13626084"/>
          <a:ext cx="7747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115315</xdr:rowOff>
    </xdr:from>
    <xdr:to>
      <xdr:col>72</xdr:col>
      <xdr:colOff>38100</xdr:colOff>
      <xdr:row>81</xdr:row>
      <xdr:rowOff>45465</xdr:rowOff>
    </xdr:to>
    <xdr:sp macro="" textlink="">
      <xdr:nvSpPr>
        <xdr:cNvPr id="762" name="楕円 761">
          <a:extLst>
            <a:ext uri="{FF2B5EF4-FFF2-40B4-BE49-F238E27FC236}">
              <a16:creationId xmlns:a16="http://schemas.microsoft.com/office/drawing/2014/main" id="{D4ACA08D-498A-4C9F-A5F1-2FBDA25D3AEE}"/>
            </a:ext>
          </a:extLst>
        </xdr:cNvPr>
        <xdr:cNvSpPr/>
      </xdr:nvSpPr>
      <xdr:spPr>
        <a:xfrm>
          <a:off x="12029440" y="13526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166115</xdr:rowOff>
    </xdr:from>
    <xdr:to>
      <xdr:col>76</xdr:col>
      <xdr:colOff>114300</xdr:colOff>
      <xdr:row>81</xdr:row>
      <xdr:rowOff>47244</xdr:rowOff>
    </xdr:to>
    <xdr:cxnSp macro="">
      <xdr:nvCxnSpPr>
        <xdr:cNvPr id="763" name="直線コネクタ 762">
          <a:extLst>
            <a:ext uri="{FF2B5EF4-FFF2-40B4-BE49-F238E27FC236}">
              <a16:creationId xmlns:a16="http://schemas.microsoft.com/office/drawing/2014/main" id="{1B6DE0B2-DCDF-414A-86DC-88DB7F6825CD}"/>
            </a:ext>
          </a:extLst>
        </xdr:cNvPr>
        <xdr:cNvCxnSpPr/>
      </xdr:nvCxnSpPr>
      <xdr:spPr>
        <a:xfrm>
          <a:off x="12072620" y="13577315"/>
          <a:ext cx="78232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55880</xdr:rowOff>
    </xdr:from>
    <xdr:to>
      <xdr:col>67</xdr:col>
      <xdr:colOff>101600</xdr:colOff>
      <xdr:row>80</xdr:row>
      <xdr:rowOff>157480</xdr:rowOff>
    </xdr:to>
    <xdr:sp macro="" textlink="">
      <xdr:nvSpPr>
        <xdr:cNvPr id="764" name="楕円 763">
          <a:extLst>
            <a:ext uri="{FF2B5EF4-FFF2-40B4-BE49-F238E27FC236}">
              <a16:creationId xmlns:a16="http://schemas.microsoft.com/office/drawing/2014/main" id="{DE4BA8E6-2B3D-4AC6-8385-B40D5BE5C6F5}"/>
            </a:ext>
          </a:extLst>
        </xdr:cNvPr>
        <xdr:cNvSpPr/>
      </xdr:nvSpPr>
      <xdr:spPr>
        <a:xfrm>
          <a:off x="1123188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106680</xdr:rowOff>
    </xdr:from>
    <xdr:to>
      <xdr:col>71</xdr:col>
      <xdr:colOff>177800</xdr:colOff>
      <xdr:row>80</xdr:row>
      <xdr:rowOff>166115</xdr:rowOff>
    </xdr:to>
    <xdr:cxnSp macro="">
      <xdr:nvCxnSpPr>
        <xdr:cNvPr id="765" name="直線コネクタ 764">
          <a:extLst>
            <a:ext uri="{FF2B5EF4-FFF2-40B4-BE49-F238E27FC236}">
              <a16:creationId xmlns:a16="http://schemas.microsoft.com/office/drawing/2014/main" id="{45395AD7-2C98-4718-ADF3-8972EA935BA3}"/>
            </a:ext>
          </a:extLst>
        </xdr:cNvPr>
        <xdr:cNvCxnSpPr/>
      </xdr:nvCxnSpPr>
      <xdr:spPr>
        <a:xfrm>
          <a:off x="11282680" y="13517880"/>
          <a:ext cx="78994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a:extLst>
            <a:ext uri="{FF2B5EF4-FFF2-40B4-BE49-F238E27FC236}">
              <a16:creationId xmlns:a16="http://schemas.microsoft.com/office/drawing/2014/main" id="{535FCB9C-289B-4978-BEF2-7E32F5134169}"/>
            </a:ext>
          </a:extLst>
        </xdr:cNvPr>
        <xdr:cNvSpPr txBox="1"/>
      </xdr:nvSpPr>
      <xdr:spPr>
        <a:xfrm>
          <a:off x="134372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a:extLst>
            <a:ext uri="{FF2B5EF4-FFF2-40B4-BE49-F238E27FC236}">
              <a16:creationId xmlns:a16="http://schemas.microsoft.com/office/drawing/2014/main" id="{BE160EE7-5E6E-4527-9D9B-3BB90ABFE77A}"/>
            </a:ext>
          </a:extLst>
        </xdr:cNvPr>
        <xdr:cNvSpPr txBox="1"/>
      </xdr:nvSpPr>
      <xdr:spPr>
        <a:xfrm>
          <a:off x="12675244" y="1321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8" name="n_3aveValue【消防施設】&#10;有形固定資産減価償却率">
          <a:extLst>
            <a:ext uri="{FF2B5EF4-FFF2-40B4-BE49-F238E27FC236}">
              <a16:creationId xmlns:a16="http://schemas.microsoft.com/office/drawing/2014/main" id="{99D2EE0C-1684-4CC6-BD4E-909522400DB2}"/>
            </a:ext>
          </a:extLst>
        </xdr:cNvPr>
        <xdr:cNvSpPr txBox="1"/>
      </xdr:nvSpPr>
      <xdr:spPr>
        <a:xfrm>
          <a:off x="1190054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9" name="n_4aveValue【消防施設】&#10;有形固定資産減価償却率">
          <a:extLst>
            <a:ext uri="{FF2B5EF4-FFF2-40B4-BE49-F238E27FC236}">
              <a16:creationId xmlns:a16="http://schemas.microsoft.com/office/drawing/2014/main" id="{BF1BBFB3-52D1-4630-8BC9-1DFFB8BBE222}"/>
            </a:ext>
          </a:extLst>
        </xdr:cNvPr>
        <xdr:cNvSpPr txBox="1"/>
      </xdr:nvSpPr>
      <xdr:spPr>
        <a:xfrm>
          <a:off x="11102984" y="1316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141749</xdr:rowOff>
    </xdr:from>
    <xdr:ext cx="405111" cy="259045"/>
    <xdr:sp macro="" textlink="">
      <xdr:nvSpPr>
        <xdr:cNvPr id="770" name="n_1mainValue【消防施設】&#10;有形固定資産減価償却率">
          <a:extLst>
            <a:ext uri="{FF2B5EF4-FFF2-40B4-BE49-F238E27FC236}">
              <a16:creationId xmlns:a16="http://schemas.microsoft.com/office/drawing/2014/main" id="{C111E472-4BB0-43C9-BC40-53CF2411ABC0}"/>
            </a:ext>
          </a:extLst>
        </xdr:cNvPr>
        <xdr:cNvSpPr txBox="1"/>
      </xdr:nvSpPr>
      <xdr:spPr>
        <a:xfrm>
          <a:off x="13437244" y="1372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89171</xdr:rowOff>
    </xdr:from>
    <xdr:ext cx="405111" cy="259045"/>
    <xdr:sp macro="" textlink="">
      <xdr:nvSpPr>
        <xdr:cNvPr id="771" name="n_2mainValue【消防施設】&#10;有形固定資産減価償却率">
          <a:extLst>
            <a:ext uri="{FF2B5EF4-FFF2-40B4-BE49-F238E27FC236}">
              <a16:creationId xmlns:a16="http://schemas.microsoft.com/office/drawing/2014/main" id="{CD31AFF3-5EB0-4C31-9394-BFADA293C304}"/>
            </a:ext>
          </a:extLst>
        </xdr:cNvPr>
        <xdr:cNvSpPr txBox="1"/>
      </xdr:nvSpPr>
      <xdr:spPr>
        <a:xfrm>
          <a:off x="12675244" y="13668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36592</xdr:rowOff>
    </xdr:from>
    <xdr:ext cx="405111" cy="259045"/>
    <xdr:sp macro="" textlink="">
      <xdr:nvSpPr>
        <xdr:cNvPr id="772" name="n_3mainValue【消防施設】&#10;有形固定資産減価償却率">
          <a:extLst>
            <a:ext uri="{FF2B5EF4-FFF2-40B4-BE49-F238E27FC236}">
              <a16:creationId xmlns:a16="http://schemas.microsoft.com/office/drawing/2014/main" id="{E0784810-B80D-4C31-BFBF-C848850F9830}"/>
            </a:ext>
          </a:extLst>
        </xdr:cNvPr>
        <xdr:cNvSpPr txBox="1"/>
      </xdr:nvSpPr>
      <xdr:spPr>
        <a:xfrm>
          <a:off x="11900544" y="1361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148607</xdr:rowOff>
    </xdr:from>
    <xdr:ext cx="405111" cy="259045"/>
    <xdr:sp macro="" textlink="">
      <xdr:nvSpPr>
        <xdr:cNvPr id="773" name="n_4mainValue【消防施設】&#10;有形固定資産減価償却率">
          <a:extLst>
            <a:ext uri="{FF2B5EF4-FFF2-40B4-BE49-F238E27FC236}">
              <a16:creationId xmlns:a16="http://schemas.microsoft.com/office/drawing/2014/main" id="{E678E752-DBD9-4C2B-A78D-0622FCBC66A7}"/>
            </a:ext>
          </a:extLst>
        </xdr:cNvPr>
        <xdr:cNvSpPr txBox="1"/>
      </xdr:nvSpPr>
      <xdr:spPr>
        <a:xfrm>
          <a:off x="11102984"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4123214B-ACBD-4311-9380-A398E641284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F4EE229E-BD64-4C6C-BA05-3D4F3EDA1C3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2C94F2BC-4A0A-434C-88D2-85FD971DAF4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228D24E9-2CE6-46C0-95E6-396343D5C53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8DA962AC-4804-4521-9D21-A627A675938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CCA55EF8-BFA2-4AA5-B1A7-CF303D3DB34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15BA3EF9-1238-4E0A-91DA-3406832E673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7E87B913-4212-4D20-B704-CD3FC63268F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AA5DA420-9D39-4A3A-B01D-D86979A8E82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DBB09BA0-7685-4891-87D0-F2FF6A9A4FC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ACC63E66-7D72-4B1F-A7B3-0EAABE173355}"/>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D602492D-4606-4130-8803-A1ED5131539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899CFFC-5726-42C1-BCD3-388159006572}"/>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2F0A6D37-BABB-4A0B-8DDD-3EE08F56E42C}"/>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281C60C0-4C5A-47A6-854E-71331700076F}"/>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7F102645-FF5D-4BE8-8B47-EDA579F5F8F5}"/>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9AA9F05A-933C-471B-9E54-76B7E506DA7C}"/>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78C0BCBA-694F-486E-958F-184B5F79B205}"/>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78BE4E6D-7B35-4B47-87AB-1A05C843A0E5}"/>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D356DE1F-CB72-482D-BC7E-04FF8F29FD21}"/>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95C3476D-27F5-411C-8373-BB584358A52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3DFFF16D-03E4-4D0A-8E50-5EFE12C26DE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2234BA60-006D-4CD0-B0F8-3F05A85455D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85209546-6976-4365-BF37-C377014F455B}"/>
            </a:ext>
          </a:extLst>
        </xdr:cNvPr>
        <xdr:cNvCxnSpPr/>
      </xdr:nvCxnSpPr>
      <xdr:spPr>
        <a:xfrm flipV="1">
          <a:off x="19509104" y="129908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B81751B3-D515-4930-84C8-BB42876D3F67}"/>
            </a:ext>
          </a:extLst>
        </xdr:cNvPr>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DEF8C231-3BCA-4B81-B368-913EEA2273AC}"/>
            </a:ext>
          </a:extLst>
        </xdr:cNvPr>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5038C935-ADD8-4BE7-93D5-12AAF3A659B0}"/>
            </a:ext>
          </a:extLst>
        </xdr:cNvPr>
        <xdr:cNvSpPr txBox="1"/>
      </xdr:nvSpPr>
      <xdr:spPr>
        <a:xfrm>
          <a:off x="195478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361C3882-71E6-4A3E-B11D-9EC7627992F6}"/>
            </a:ext>
          </a:extLst>
        </xdr:cNvPr>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a:extLst>
            <a:ext uri="{FF2B5EF4-FFF2-40B4-BE49-F238E27FC236}">
              <a16:creationId xmlns:a16="http://schemas.microsoft.com/office/drawing/2014/main" id="{9A7F4A60-43BA-4A54-AE2D-9E01838E8A53}"/>
            </a:ext>
          </a:extLst>
        </xdr:cNvPr>
        <xdr:cNvSpPr txBox="1"/>
      </xdr:nvSpPr>
      <xdr:spPr>
        <a:xfrm>
          <a:off x="19547840" y="1372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A46D25F2-1BF8-403E-94E6-3AF62B182904}"/>
            </a:ext>
          </a:extLst>
        </xdr:cNvPr>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82249CA7-C103-4043-BF5D-ABEC94C21508}"/>
            </a:ext>
          </a:extLst>
        </xdr:cNvPr>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5F42DE61-9483-443F-933A-47176EE74F8F}"/>
            </a:ext>
          </a:extLst>
        </xdr:cNvPr>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43901955-B10A-4054-84D7-DC21477E621B}"/>
            </a:ext>
          </a:extLst>
        </xdr:cNvPr>
        <xdr:cNvSpPr/>
      </xdr:nvSpPr>
      <xdr:spPr>
        <a:xfrm>
          <a:off x="171627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5394A110-AE3C-4338-A9B6-F7AF40B365BD}"/>
            </a:ext>
          </a:extLst>
        </xdr:cNvPr>
        <xdr:cNvSpPr/>
      </xdr:nvSpPr>
      <xdr:spPr>
        <a:xfrm>
          <a:off x="1638808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FF4CE611-B61F-4857-A6B2-4DA34F87637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9055A913-C75A-4150-A23F-972AA5BB8A8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B0EC2BD2-7CBE-4FC9-B50E-F730B0CC60C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C6084B63-8FAF-455A-922D-2396486B557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F7108CA0-1CCD-4150-9E2B-3E8D6C807C1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813" name="楕円 812">
          <a:extLst>
            <a:ext uri="{FF2B5EF4-FFF2-40B4-BE49-F238E27FC236}">
              <a16:creationId xmlns:a16="http://schemas.microsoft.com/office/drawing/2014/main" id="{6D2FAC2A-C1AB-4587-9905-D036BE3A2B67}"/>
            </a:ext>
          </a:extLst>
        </xdr:cNvPr>
        <xdr:cNvSpPr/>
      </xdr:nvSpPr>
      <xdr:spPr>
        <a:xfrm>
          <a:off x="1945894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814" name="【消防施設】&#10;一人当たり面積該当値テキスト">
          <a:extLst>
            <a:ext uri="{FF2B5EF4-FFF2-40B4-BE49-F238E27FC236}">
              <a16:creationId xmlns:a16="http://schemas.microsoft.com/office/drawing/2014/main" id="{3F610183-DC0E-4454-ADB4-BF29312B9DC7}"/>
            </a:ext>
          </a:extLst>
        </xdr:cNvPr>
        <xdr:cNvSpPr txBox="1"/>
      </xdr:nvSpPr>
      <xdr:spPr>
        <a:xfrm>
          <a:off x="19547840"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815" name="楕円 814">
          <a:extLst>
            <a:ext uri="{FF2B5EF4-FFF2-40B4-BE49-F238E27FC236}">
              <a16:creationId xmlns:a16="http://schemas.microsoft.com/office/drawing/2014/main" id="{999CF1F8-0971-4D98-A4A9-06DD598E90B3}"/>
            </a:ext>
          </a:extLst>
        </xdr:cNvPr>
        <xdr:cNvSpPr/>
      </xdr:nvSpPr>
      <xdr:spPr>
        <a:xfrm>
          <a:off x="1873504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816" name="直線コネクタ 815">
          <a:extLst>
            <a:ext uri="{FF2B5EF4-FFF2-40B4-BE49-F238E27FC236}">
              <a16:creationId xmlns:a16="http://schemas.microsoft.com/office/drawing/2014/main" id="{E7F62594-AC3C-4731-AD15-8CA752C6AB5C}"/>
            </a:ext>
          </a:extLst>
        </xdr:cNvPr>
        <xdr:cNvCxnSpPr/>
      </xdr:nvCxnSpPr>
      <xdr:spPr>
        <a:xfrm>
          <a:off x="18778220" y="141960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817" name="楕円 816">
          <a:extLst>
            <a:ext uri="{FF2B5EF4-FFF2-40B4-BE49-F238E27FC236}">
              <a16:creationId xmlns:a16="http://schemas.microsoft.com/office/drawing/2014/main" id="{CD9EF3D2-B7AE-4298-83CE-81EC2941F77A}"/>
            </a:ext>
          </a:extLst>
        </xdr:cNvPr>
        <xdr:cNvSpPr/>
      </xdr:nvSpPr>
      <xdr:spPr>
        <a:xfrm>
          <a:off x="1793748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818" name="直線コネクタ 817">
          <a:extLst>
            <a:ext uri="{FF2B5EF4-FFF2-40B4-BE49-F238E27FC236}">
              <a16:creationId xmlns:a16="http://schemas.microsoft.com/office/drawing/2014/main" id="{CC19D38F-7614-4D7C-9430-9F7C34A00846}"/>
            </a:ext>
          </a:extLst>
        </xdr:cNvPr>
        <xdr:cNvCxnSpPr/>
      </xdr:nvCxnSpPr>
      <xdr:spPr>
        <a:xfrm>
          <a:off x="17988280" y="141960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19" name="楕円 818">
          <a:extLst>
            <a:ext uri="{FF2B5EF4-FFF2-40B4-BE49-F238E27FC236}">
              <a16:creationId xmlns:a16="http://schemas.microsoft.com/office/drawing/2014/main" id="{1046ECF4-902E-4F17-9662-ACAEC9932F9A}"/>
            </a:ext>
          </a:extLst>
        </xdr:cNvPr>
        <xdr:cNvSpPr/>
      </xdr:nvSpPr>
      <xdr:spPr>
        <a:xfrm>
          <a:off x="1716278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820" name="直線コネクタ 819">
          <a:extLst>
            <a:ext uri="{FF2B5EF4-FFF2-40B4-BE49-F238E27FC236}">
              <a16:creationId xmlns:a16="http://schemas.microsoft.com/office/drawing/2014/main" id="{802AB2C1-DDF1-4DA3-902C-591DA565508D}"/>
            </a:ext>
          </a:extLst>
        </xdr:cNvPr>
        <xdr:cNvCxnSpPr/>
      </xdr:nvCxnSpPr>
      <xdr:spPr>
        <a:xfrm>
          <a:off x="17213580" y="141960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21" name="楕円 820">
          <a:extLst>
            <a:ext uri="{FF2B5EF4-FFF2-40B4-BE49-F238E27FC236}">
              <a16:creationId xmlns:a16="http://schemas.microsoft.com/office/drawing/2014/main" id="{2775DF11-9194-448B-B24E-68CDA7978F1E}"/>
            </a:ext>
          </a:extLst>
        </xdr:cNvPr>
        <xdr:cNvSpPr/>
      </xdr:nvSpPr>
      <xdr:spPr>
        <a:xfrm>
          <a:off x="1638808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822" name="直線コネクタ 821">
          <a:extLst>
            <a:ext uri="{FF2B5EF4-FFF2-40B4-BE49-F238E27FC236}">
              <a16:creationId xmlns:a16="http://schemas.microsoft.com/office/drawing/2014/main" id="{A5B77E5D-21F2-40FC-BC89-811B1C934649}"/>
            </a:ext>
          </a:extLst>
        </xdr:cNvPr>
        <xdr:cNvCxnSpPr/>
      </xdr:nvCxnSpPr>
      <xdr:spPr>
        <a:xfrm>
          <a:off x="16431260" y="141960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a:extLst>
            <a:ext uri="{FF2B5EF4-FFF2-40B4-BE49-F238E27FC236}">
              <a16:creationId xmlns:a16="http://schemas.microsoft.com/office/drawing/2014/main" id="{EB711AE6-7E28-4ACC-996D-515EA4174951}"/>
            </a:ext>
          </a:extLst>
        </xdr:cNvPr>
        <xdr:cNvSpPr txBox="1"/>
      </xdr:nvSpPr>
      <xdr:spPr>
        <a:xfrm>
          <a:off x="1856112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a:extLst>
            <a:ext uri="{FF2B5EF4-FFF2-40B4-BE49-F238E27FC236}">
              <a16:creationId xmlns:a16="http://schemas.microsoft.com/office/drawing/2014/main" id="{A0DA6CF5-6165-4DB2-B4B1-0377AD851B42}"/>
            </a:ext>
          </a:extLst>
        </xdr:cNvPr>
        <xdr:cNvSpPr txBox="1"/>
      </xdr:nvSpPr>
      <xdr:spPr>
        <a:xfrm>
          <a:off x="177762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a:extLst>
            <a:ext uri="{FF2B5EF4-FFF2-40B4-BE49-F238E27FC236}">
              <a16:creationId xmlns:a16="http://schemas.microsoft.com/office/drawing/2014/main" id="{50B9CE07-7C2B-4D19-BE2C-9714A73EDEB6}"/>
            </a:ext>
          </a:extLst>
        </xdr:cNvPr>
        <xdr:cNvSpPr txBox="1"/>
      </xdr:nvSpPr>
      <xdr:spPr>
        <a:xfrm>
          <a:off x="1700156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消防施設】&#10;一人当たり面積">
          <a:extLst>
            <a:ext uri="{FF2B5EF4-FFF2-40B4-BE49-F238E27FC236}">
              <a16:creationId xmlns:a16="http://schemas.microsoft.com/office/drawing/2014/main" id="{A99C1004-066B-47E0-9FC7-2D0B8F3C4351}"/>
            </a:ext>
          </a:extLst>
        </xdr:cNvPr>
        <xdr:cNvSpPr txBox="1"/>
      </xdr:nvSpPr>
      <xdr:spPr>
        <a:xfrm>
          <a:off x="1622686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827" name="n_1mainValue【消防施設】&#10;一人当たり面積">
          <a:extLst>
            <a:ext uri="{FF2B5EF4-FFF2-40B4-BE49-F238E27FC236}">
              <a16:creationId xmlns:a16="http://schemas.microsoft.com/office/drawing/2014/main" id="{29400B2F-2A84-4E19-AA27-4E2D2BFB847E}"/>
            </a:ext>
          </a:extLst>
        </xdr:cNvPr>
        <xdr:cNvSpPr txBox="1"/>
      </xdr:nvSpPr>
      <xdr:spPr>
        <a:xfrm>
          <a:off x="1856112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828" name="n_2mainValue【消防施設】&#10;一人当たり面積">
          <a:extLst>
            <a:ext uri="{FF2B5EF4-FFF2-40B4-BE49-F238E27FC236}">
              <a16:creationId xmlns:a16="http://schemas.microsoft.com/office/drawing/2014/main" id="{25C49ED2-6448-4D41-9863-6E849B3ABAD7}"/>
            </a:ext>
          </a:extLst>
        </xdr:cNvPr>
        <xdr:cNvSpPr txBox="1"/>
      </xdr:nvSpPr>
      <xdr:spPr>
        <a:xfrm>
          <a:off x="177762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829" name="n_3mainValue【消防施設】&#10;一人当たり面積">
          <a:extLst>
            <a:ext uri="{FF2B5EF4-FFF2-40B4-BE49-F238E27FC236}">
              <a16:creationId xmlns:a16="http://schemas.microsoft.com/office/drawing/2014/main" id="{0306AD02-5AB2-40F1-BD45-9D6E416973AF}"/>
            </a:ext>
          </a:extLst>
        </xdr:cNvPr>
        <xdr:cNvSpPr txBox="1"/>
      </xdr:nvSpPr>
      <xdr:spPr>
        <a:xfrm>
          <a:off x="170015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830" name="n_4mainValue【消防施設】&#10;一人当たり面積">
          <a:extLst>
            <a:ext uri="{FF2B5EF4-FFF2-40B4-BE49-F238E27FC236}">
              <a16:creationId xmlns:a16="http://schemas.microsoft.com/office/drawing/2014/main" id="{D09792E9-B709-45F3-927B-982F494DA475}"/>
            </a:ext>
          </a:extLst>
        </xdr:cNvPr>
        <xdr:cNvSpPr txBox="1"/>
      </xdr:nvSpPr>
      <xdr:spPr>
        <a:xfrm>
          <a:off x="162268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93BD8B81-80FE-45DB-999F-BFAD194BC45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18D93CEB-3D8C-4ED0-8A5C-390ECEF7599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75CE485-1966-433B-99CF-E88D1EAA2CA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18EA5F75-8F8A-44FD-9D88-3CC3920F18F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FB693E4E-98DD-4A34-9622-4C493E6F9E8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968A4636-01FF-48D2-8B3C-E08D5260E8F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5AFECBA1-7295-4F0C-AF2F-7BCF607558F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FDDDCFD1-C13C-4424-B03F-8B76CFA096C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5FF776F0-0064-4A54-9FA7-2F3B2AB5648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54289D0F-97FA-4E22-850A-A4E82423EA2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835D4223-6C39-4645-A5D0-E216ABB92F5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90DC735D-6818-4619-B849-642EAED9800D}"/>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E0B13624-B29C-47B8-A0D5-98925769B139}"/>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E8C6762B-E843-495D-BF61-F926FC74E273}"/>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9858CE37-7624-4579-832F-96121A7A5BFE}"/>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6E1F701B-CBE1-4791-B454-7C218AF795C3}"/>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E51E8A77-C97C-400D-81D3-76F4F4028607}"/>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289232A0-8D4E-45C9-93ED-C2F0C67FB5E4}"/>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1B0D40B1-8CB9-4B84-B1A2-BC96A7B7441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DBAF43BA-13C0-4C55-995F-E97777409877}"/>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BAA22D75-C6AF-4599-92ED-A2333B473BF8}"/>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E298C052-3EAA-4A49-AD2E-DF5A6E952A3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A0A0E9B9-5AEB-4DDA-8420-5FC3978AD669}"/>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7BAA3F69-0DF0-4B8F-BDCC-4DBDF11D303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F948CA88-EAF0-4A8D-90DF-1AFEE80EC98F}"/>
            </a:ext>
          </a:extLst>
        </xdr:cNvPr>
        <xdr:cNvCxnSpPr/>
      </xdr:nvCxnSpPr>
      <xdr:spPr>
        <a:xfrm flipV="1">
          <a:off x="14375764" y="16704946"/>
          <a:ext cx="0" cy="130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109D50F3-25F9-4C21-B470-7611694430BD}"/>
            </a:ext>
          </a:extLst>
        </xdr:cNvPr>
        <xdr:cNvSpPr txBox="1"/>
      </xdr:nvSpPr>
      <xdr:spPr>
        <a:xfrm>
          <a:off x="14414500"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C853E91E-321C-4973-A982-809E651D1A13}"/>
            </a:ext>
          </a:extLst>
        </xdr:cNvPr>
        <xdr:cNvCxnSpPr/>
      </xdr:nvCxnSpPr>
      <xdr:spPr>
        <a:xfrm>
          <a:off x="14287500" y="18011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D8CBDC09-0C08-4E01-A769-830E0115438F}"/>
            </a:ext>
          </a:extLst>
        </xdr:cNvPr>
        <xdr:cNvSpPr txBox="1"/>
      </xdr:nvSpPr>
      <xdr:spPr>
        <a:xfrm>
          <a:off x="14414500" y="1648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6D43EE6A-14CB-4644-B11D-85A8BD4397DC}"/>
            </a:ext>
          </a:extLst>
        </xdr:cNvPr>
        <xdr:cNvCxnSpPr/>
      </xdr:nvCxnSpPr>
      <xdr:spPr>
        <a:xfrm>
          <a:off x="14287500" y="16704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87647</xdr:rowOff>
    </xdr:from>
    <xdr:ext cx="405111" cy="259045"/>
    <xdr:sp macro="" textlink="">
      <xdr:nvSpPr>
        <xdr:cNvPr id="860" name="【庁舎】&#10;有形固定資産減価償却率平均値テキスト">
          <a:extLst>
            <a:ext uri="{FF2B5EF4-FFF2-40B4-BE49-F238E27FC236}">
              <a16:creationId xmlns:a16="http://schemas.microsoft.com/office/drawing/2014/main" id="{E98BF3AD-14B9-425C-AD4B-E9EBD2657680}"/>
            </a:ext>
          </a:extLst>
        </xdr:cNvPr>
        <xdr:cNvSpPr txBox="1"/>
      </xdr:nvSpPr>
      <xdr:spPr>
        <a:xfrm>
          <a:off x="14414500" y="1735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88DAB9B7-7784-4950-9459-1BCEF41FB1A6}"/>
            </a:ext>
          </a:extLst>
        </xdr:cNvPr>
        <xdr:cNvSpPr/>
      </xdr:nvSpPr>
      <xdr:spPr>
        <a:xfrm>
          <a:off x="14325600" y="173761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AF39FFFD-A7FC-4184-A0EE-37475C706D7A}"/>
            </a:ext>
          </a:extLst>
        </xdr:cNvPr>
        <xdr:cNvSpPr/>
      </xdr:nvSpPr>
      <xdr:spPr>
        <a:xfrm>
          <a:off x="13578840" y="1734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737CD215-42F2-4994-8A3D-5634C54EE0E5}"/>
            </a:ext>
          </a:extLst>
        </xdr:cNvPr>
        <xdr:cNvSpPr/>
      </xdr:nvSpPr>
      <xdr:spPr>
        <a:xfrm>
          <a:off x="12804140" y="173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0E86288C-5E86-4C8A-BDC8-347104C705AF}"/>
            </a:ext>
          </a:extLst>
        </xdr:cNvPr>
        <xdr:cNvSpPr/>
      </xdr:nvSpPr>
      <xdr:spPr>
        <a:xfrm>
          <a:off x="12029440" y="17328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01941D51-40F3-40FB-A504-7369822C23CE}"/>
            </a:ext>
          </a:extLst>
        </xdr:cNvPr>
        <xdr:cNvSpPr/>
      </xdr:nvSpPr>
      <xdr:spPr>
        <a:xfrm>
          <a:off x="11231880" y="17358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5E20EE65-4D9B-47DE-AE57-D2BB44E56C4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46D05F6B-76C4-4762-B8DE-6D24C06591C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60FDCF61-EA39-4097-A130-6797C425B89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220B865E-E21F-4018-AF84-35238171281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A576BFD8-759F-4B97-B077-C0FA9EA2C27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132080</xdr:rowOff>
    </xdr:from>
    <xdr:to>
      <xdr:col>85</xdr:col>
      <xdr:colOff>177800</xdr:colOff>
      <xdr:row>101</xdr:row>
      <xdr:rowOff>62230</xdr:rowOff>
    </xdr:to>
    <xdr:sp macro="" textlink="">
      <xdr:nvSpPr>
        <xdr:cNvPr id="871" name="楕円 870">
          <a:extLst>
            <a:ext uri="{FF2B5EF4-FFF2-40B4-BE49-F238E27FC236}">
              <a16:creationId xmlns:a16="http://schemas.microsoft.com/office/drawing/2014/main" id="{DD628669-0D41-4774-AB85-69CA50394948}"/>
            </a:ext>
          </a:extLst>
        </xdr:cNvPr>
        <xdr:cNvSpPr/>
      </xdr:nvSpPr>
      <xdr:spPr>
        <a:xfrm>
          <a:off x="14325600" y="168960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154957</xdr:rowOff>
    </xdr:from>
    <xdr:ext cx="405111" cy="259045"/>
    <xdr:sp macro="" textlink="">
      <xdr:nvSpPr>
        <xdr:cNvPr id="872" name="【庁舎】&#10;有形固定資産減価償却率該当値テキスト">
          <a:extLst>
            <a:ext uri="{FF2B5EF4-FFF2-40B4-BE49-F238E27FC236}">
              <a16:creationId xmlns:a16="http://schemas.microsoft.com/office/drawing/2014/main" id="{552C4007-1ECF-473F-B459-03D09E12EEDF}"/>
            </a:ext>
          </a:extLst>
        </xdr:cNvPr>
        <xdr:cNvSpPr txBox="1"/>
      </xdr:nvSpPr>
      <xdr:spPr>
        <a:xfrm>
          <a:off x="14414500" y="1675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44450</xdr:rowOff>
    </xdr:from>
    <xdr:to>
      <xdr:col>81</xdr:col>
      <xdr:colOff>101600</xdr:colOff>
      <xdr:row>101</xdr:row>
      <xdr:rowOff>146050</xdr:rowOff>
    </xdr:to>
    <xdr:sp macro="" textlink="">
      <xdr:nvSpPr>
        <xdr:cNvPr id="873" name="楕円 872">
          <a:extLst>
            <a:ext uri="{FF2B5EF4-FFF2-40B4-BE49-F238E27FC236}">
              <a16:creationId xmlns:a16="http://schemas.microsoft.com/office/drawing/2014/main" id="{A0AA1B5E-CF86-49BE-883E-247CFAC3F71F}"/>
            </a:ext>
          </a:extLst>
        </xdr:cNvPr>
        <xdr:cNvSpPr/>
      </xdr:nvSpPr>
      <xdr:spPr>
        <a:xfrm>
          <a:off x="13578840" y="169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11430</xdr:rowOff>
    </xdr:from>
    <xdr:to>
      <xdr:col>85</xdr:col>
      <xdr:colOff>127000</xdr:colOff>
      <xdr:row>101</xdr:row>
      <xdr:rowOff>95250</xdr:rowOff>
    </xdr:to>
    <xdr:cxnSp macro="">
      <xdr:nvCxnSpPr>
        <xdr:cNvPr id="874" name="直線コネクタ 873">
          <a:extLst>
            <a:ext uri="{FF2B5EF4-FFF2-40B4-BE49-F238E27FC236}">
              <a16:creationId xmlns:a16="http://schemas.microsoft.com/office/drawing/2014/main" id="{8F3C49B5-B71D-4926-A74A-F950917ED0A6}"/>
            </a:ext>
          </a:extLst>
        </xdr:cNvPr>
        <xdr:cNvCxnSpPr/>
      </xdr:nvCxnSpPr>
      <xdr:spPr>
        <a:xfrm flipV="1">
          <a:off x="13629640" y="16943070"/>
          <a:ext cx="74676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13970</xdr:rowOff>
    </xdr:from>
    <xdr:to>
      <xdr:col>76</xdr:col>
      <xdr:colOff>165100</xdr:colOff>
      <xdr:row>101</xdr:row>
      <xdr:rowOff>115570</xdr:rowOff>
    </xdr:to>
    <xdr:sp macro="" textlink="">
      <xdr:nvSpPr>
        <xdr:cNvPr id="875" name="楕円 874">
          <a:extLst>
            <a:ext uri="{FF2B5EF4-FFF2-40B4-BE49-F238E27FC236}">
              <a16:creationId xmlns:a16="http://schemas.microsoft.com/office/drawing/2014/main" id="{1AF0C60F-C837-4D5A-8337-605F4FB6BFF8}"/>
            </a:ext>
          </a:extLst>
        </xdr:cNvPr>
        <xdr:cNvSpPr/>
      </xdr:nvSpPr>
      <xdr:spPr>
        <a:xfrm>
          <a:off x="1280414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64770</xdr:rowOff>
    </xdr:from>
    <xdr:to>
      <xdr:col>81</xdr:col>
      <xdr:colOff>50800</xdr:colOff>
      <xdr:row>101</xdr:row>
      <xdr:rowOff>95250</xdr:rowOff>
    </xdr:to>
    <xdr:cxnSp macro="">
      <xdr:nvCxnSpPr>
        <xdr:cNvPr id="876" name="直線コネクタ 875">
          <a:extLst>
            <a:ext uri="{FF2B5EF4-FFF2-40B4-BE49-F238E27FC236}">
              <a16:creationId xmlns:a16="http://schemas.microsoft.com/office/drawing/2014/main" id="{A58E0302-04F3-474E-A48D-6436DDC49724}"/>
            </a:ext>
          </a:extLst>
        </xdr:cNvPr>
        <xdr:cNvCxnSpPr/>
      </xdr:nvCxnSpPr>
      <xdr:spPr>
        <a:xfrm>
          <a:off x="12854940" y="1699641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149225</xdr:rowOff>
    </xdr:from>
    <xdr:to>
      <xdr:col>72</xdr:col>
      <xdr:colOff>38100</xdr:colOff>
      <xdr:row>101</xdr:row>
      <xdr:rowOff>79375</xdr:rowOff>
    </xdr:to>
    <xdr:sp macro="" textlink="">
      <xdr:nvSpPr>
        <xdr:cNvPr id="877" name="楕円 876">
          <a:extLst>
            <a:ext uri="{FF2B5EF4-FFF2-40B4-BE49-F238E27FC236}">
              <a16:creationId xmlns:a16="http://schemas.microsoft.com/office/drawing/2014/main" id="{F4903152-AA1D-4169-AFB6-51D2C3EC60F8}"/>
            </a:ext>
          </a:extLst>
        </xdr:cNvPr>
        <xdr:cNvSpPr/>
      </xdr:nvSpPr>
      <xdr:spPr>
        <a:xfrm>
          <a:off x="12029440" y="16913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28575</xdr:rowOff>
    </xdr:from>
    <xdr:to>
      <xdr:col>76</xdr:col>
      <xdr:colOff>114300</xdr:colOff>
      <xdr:row>101</xdr:row>
      <xdr:rowOff>64770</xdr:rowOff>
    </xdr:to>
    <xdr:cxnSp macro="">
      <xdr:nvCxnSpPr>
        <xdr:cNvPr id="878" name="直線コネクタ 877">
          <a:extLst>
            <a:ext uri="{FF2B5EF4-FFF2-40B4-BE49-F238E27FC236}">
              <a16:creationId xmlns:a16="http://schemas.microsoft.com/office/drawing/2014/main" id="{1B1AD8BC-16F0-4CD1-9047-F31F142B6374}"/>
            </a:ext>
          </a:extLst>
        </xdr:cNvPr>
        <xdr:cNvCxnSpPr/>
      </xdr:nvCxnSpPr>
      <xdr:spPr>
        <a:xfrm>
          <a:off x="12072620" y="1696021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113030</xdr:rowOff>
    </xdr:from>
    <xdr:to>
      <xdr:col>67</xdr:col>
      <xdr:colOff>101600</xdr:colOff>
      <xdr:row>101</xdr:row>
      <xdr:rowOff>43180</xdr:rowOff>
    </xdr:to>
    <xdr:sp macro="" textlink="">
      <xdr:nvSpPr>
        <xdr:cNvPr id="879" name="楕円 878">
          <a:extLst>
            <a:ext uri="{FF2B5EF4-FFF2-40B4-BE49-F238E27FC236}">
              <a16:creationId xmlns:a16="http://schemas.microsoft.com/office/drawing/2014/main" id="{CADE10C5-0754-4FDA-A75A-8BE9B8D9512F}"/>
            </a:ext>
          </a:extLst>
        </xdr:cNvPr>
        <xdr:cNvSpPr/>
      </xdr:nvSpPr>
      <xdr:spPr>
        <a:xfrm>
          <a:off x="11231880" y="1687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163830</xdr:rowOff>
    </xdr:from>
    <xdr:to>
      <xdr:col>71</xdr:col>
      <xdr:colOff>177800</xdr:colOff>
      <xdr:row>101</xdr:row>
      <xdr:rowOff>28575</xdr:rowOff>
    </xdr:to>
    <xdr:cxnSp macro="">
      <xdr:nvCxnSpPr>
        <xdr:cNvPr id="880" name="直線コネクタ 879">
          <a:extLst>
            <a:ext uri="{FF2B5EF4-FFF2-40B4-BE49-F238E27FC236}">
              <a16:creationId xmlns:a16="http://schemas.microsoft.com/office/drawing/2014/main" id="{0516C32E-AEAA-4AEF-A319-6085C58618D4}"/>
            </a:ext>
          </a:extLst>
        </xdr:cNvPr>
        <xdr:cNvCxnSpPr/>
      </xdr:nvCxnSpPr>
      <xdr:spPr>
        <a:xfrm>
          <a:off x="11282680" y="1692783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xdr:rowOff>
    </xdr:from>
    <xdr:ext cx="405111" cy="259045"/>
    <xdr:sp macro="" textlink="">
      <xdr:nvSpPr>
        <xdr:cNvPr id="881" name="n_1aveValue【庁舎】&#10;有形固定資産減価償却率">
          <a:extLst>
            <a:ext uri="{FF2B5EF4-FFF2-40B4-BE49-F238E27FC236}">
              <a16:creationId xmlns:a16="http://schemas.microsoft.com/office/drawing/2014/main" id="{58C6A80F-7EAA-4542-93DE-84219C53AA9E}"/>
            </a:ext>
          </a:extLst>
        </xdr:cNvPr>
        <xdr:cNvSpPr txBox="1"/>
      </xdr:nvSpPr>
      <xdr:spPr>
        <a:xfrm>
          <a:off x="13437244" y="1743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140988</xdr:rowOff>
    </xdr:from>
    <xdr:ext cx="405111" cy="259045"/>
    <xdr:sp macro="" textlink="">
      <xdr:nvSpPr>
        <xdr:cNvPr id="882" name="n_2aveValue【庁舎】&#10;有形固定資産減価償却率">
          <a:extLst>
            <a:ext uri="{FF2B5EF4-FFF2-40B4-BE49-F238E27FC236}">
              <a16:creationId xmlns:a16="http://schemas.microsoft.com/office/drawing/2014/main" id="{7F24D55E-1B66-4102-9554-6AB82230C9F2}"/>
            </a:ext>
          </a:extLst>
        </xdr:cNvPr>
        <xdr:cNvSpPr txBox="1"/>
      </xdr:nvSpPr>
      <xdr:spPr>
        <a:xfrm>
          <a:off x="12675244" y="174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154322</xdr:rowOff>
    </xdr:from>
    <xdr:ext cx="405111" cy="259045"/>
    <xdr:sp macro="" textlink="">
      <xdr:nvSpPr>
        <xdr:cNvPr id="883" name="n_3aveValue【庁舎】&#10;有形固定資産減価償却率">
          <a:extLst>
            <a:ext uri="{FF2B5EF4-FFF2-40B4-BE49-F238E27FC236}">
              <a16:creationId xmlns:a16="http://schemas.microsoft.com/office/drawing/2014/main" id="{95530574-FAE0-4993-8D96-DDCAD9D85F5F}"/>
            </a:ext>
          </a:extLst>
        </xdr:cNvPr>
        <xdr:cNvSpPr txBox="1"/>
      </xdr:nvSpPr>
      <xdr:spPr>
        <a:xfrm>
          <a:off x="11900544" y="1742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13352</xdr:rowOff>
    </xdr:from>
    <xdr:ext cx="405111" cy="259045"/>
    <xdr:sp macro="" textlink="">
      <xdr:nvSpPr>
        <xdr:cNvPr id="884" name="n_4aveValue【庁舎】&#10;有形固定資産減価償却率">
          <a:extLst>
            <a:ext uri="{FF2B5EF4-FFF2-40B4-BE49-F238E27FC236}">
              <a16:creationId xmlns:a16="http://schemas.microsoft.com/office/drawing/2014/main" id="{561530DD-CA4A-4D58-BCD1-85B6AFA21FA9}"/>
            </a:ext>
          </a:extLst>
        </xdr:cNvPr>
        <xdr:cNvSpPr txBox="1"/>
      </xdr:nvSpPr>
      <xdr:spPr>
        <a:xfrm>
          <a:off x="11102984" y="174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162577</xdr:rowOff>
    </xdr:from>
    <xdr:ext cx="405111" cy="259045"/>
    <xdr:sp macro="" textlink="">
      <xdr:nvSpPr>
        <xdr:cNvPr id="885" name="n_1mainValue【庁舎】&#10;有形固定資産減価償却率">
          <a:extLst>
            <a:ext uri="{FF2B5EF4-FFF2-40B4-BE49-F238E27FC236}">
              <a16:creationId xmlns:a16="http://schemas.microsoft.com/office/drawing/2014/main" id="{79C553D4-AF05-497A-BBB3-7ED9E95A919E}"/>
            </a:ext>
          </a:extLst>
        </xdr:cNvPr>
        <xdr:cNvSpPr txBox="1"/>
      </xdr:nvSpPr>
      <xdr:spPr>
        <a:xfrm>
          <a:off x="13437244" y="1675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132097</xdr:rowOff>
    </xdr:from>
    <xdr:ext cx="405111" cy="259045"/>
    <xdr:sp macro="" textlink="">
      <xdr:nvSpPr>
        <xdr:cNvPr id="886" name="n_2mainValue【庁舎】&#10;有形固定資産減価償却率">
          <a:extLst>
            <a:ext uri="{FF2B5EF4-FFF2-40B4-BE49-F238E27FC236}">
              <a16:creationId xmlns:a16="http://schemas.microsoft.com/office/drawing/2014/main" id="{C5786F4F-6E75-4FAD-B27C-4D6616239440}"/>
            </a:ext>
          </a:extLst>
        </xdr:cNvPr>
        <xdr:cNvSpPr txBox="1"/>
      </xdr:nvSpPr>
      <xdr:spPr>
        <a:xfrm>
          <a:off x="12675244" y="1672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95902</xdr:rowOff>
    </xdr:from>
    <xdr:ext cx="405111" cy="259045"/>
    <xdr:sp macro="" textlink="">
      <xdr:nvSpPr>
        <xdr:cNvPr id="887" name="n_3mainValue【庁舎】&#10;有形固定資産減価償却率">
          <a:extLst>
            <a:ext uri="{FF2B5EF4-FFF2-40B4-BE49-F238E27FC236}">
              <a16:creationId xmlns:a16="http://schemas.microsoft.com/office/drawing/2014/main" id="{D45C3653-ED1B-4CC6-B91D-671E53CA6456}"/>
            </a:ext>
          </a:extLst>
        </xdr:cNvPr>
        <xdr:cNvSpPr txBox="1"/>
      </xdr:nvSpPr>
      <xdr:spPr>
        <a:xfrm>
          <a:off x="11900544" y="166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59707</xdr:rowOff>
    </xdr:from>
    <xdr:ext cx="405111" cy="259045"/>
    <xdr:sp macro="" textlink="">
      <xdr:nvSpPr>
        <xdr:cNvPr id="888" name="n_4mainValue【庁舎】&#10;有形固定資産減価償却率">
          <a:extLst>
            <a:ext uri="{FF2B5EF4-FFF2-40B4-BE49-F238E27FC236}">
              <a16:creationId xmlns:a16="http://schemas.microsoft.com/office/drawing/2014/main" id="{FACDA2A1-3233-4407-B92E-C40EA055BC48}"/>
            </a:ext>
          </a:extLst>
        </xdr:cNvPr>
        <xdr:cNvSpPr txBox="1"/>
      </xdr:nvSpPr>
      <xdr:spPr>
        <a:xfrm>
          <a:off x="11102984" y="1665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699D3966-615A-4EA6-A717-7FEB81C2A19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BA45A621-E8FB-415D-9EEE-5716B941868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5962E66-EB98-4DE2-8DBA-9312F36BE78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F4E40C67-0E6F-475D-BF0C-99579ED7661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8D3F0D09-592B-4EEF-977F-2D108891E61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E507AB63-3A87-493B-BB14-2BCB7D97329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D519AA5D-89B6-418B-9C2D-2013CDEC4F9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38FD6A5B-AC37-43BB-B1AD-0501E5CEB97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5D2AC791-5EB6-4281-AD42-BFBC34FDADE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A0C8DAB9-4C33-4595-B74C-6D229FEA9C9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5FC4644D-AAA8-4D27-AC01-513E23920B61}"/>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B62E19A7-0D6A-4F1F-97E1-71DEFC1C3B23}"/>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D77CCB20-05AE-413D-A615-8EA64C14A333}"/>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3B09B73B-D6E7-4682-86A8-39685C7DCE1C}"/>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AF15DBF5-4242-45A3-834F-E71B860BA148}"/>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B1F4FFCD-DF74-4EDD-98A7-D09502C421F5}"/>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A571F64A-169C-49AE-8CF6-EA6FD1437EE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64DB8AEB-1BEE-4C35-8B54-286EA6717CB4}"/>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0390473D-C630-4AC5-9CE9-8FD4F03D65F9}"/>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5B6EB694-F7D5-456E-B5F8-258BB1166CF6}"/>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1D5AA5B8-FE6C-49DC-B1C8-279869F4D4F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BECEB133-A80E-4087-9572-62AC205EA79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6B8CA128-C80E-4A86-9314-84D0AD4B8BD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9ED984B0-C700-4CF9-91BE-024A3DA68B9C}"/>
            </a:ext>
          </a:extLst>
        </xdr:cNvPr>
        <xdr:cNvCxnSpPr/>
      </xdr:nvCxnSpPr>
      <xdr:spPr>
        <a:xfrm flipV="1">
          <a:off x="19509104" y="16988790"/>
          <a:ext cx="0" cy="100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2AD9C848-110D-4651-853E-5D5433D9AC3C}"/>
            </a:ext>
          </a:extLst>
        </xdr:cNvPr>
        <xdr:cNvSpPr txBox="1"/>
      </xdr:nvSpPr>
      <xdr:spPr>
        <a:xfrm>
          <a:off x="19547840"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3678A599-C9CE-4CEC-9D45-F2D6A92B54BA}"/>
            </a:ext>
          </a:extLst>
        </xdr:cNvPr>
        <xdr:cNvCxnSpPr/>
      </xdr:nvCxnSpPr>
      <xdr:spPr>
        <a:xfrm>
          <a:off x="19443700" y="17998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3325B9DE-D4FC-4433-93AD-246CE6B59254}"/>
            </a:ext>
          </a:extLst>
        </xdr:cNvPr>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C7A50E39-2F7A-448B-93DD-73A54B67F9A2}"/>
            </a:ext>
          </a:extLst>
        </xdr:cNvPr>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17" name="【庁舎】&#10;一人当たり面積平均値テキスト">
          <a:extLst>
            <a:ext uri="{FF2B5EF4-FFF2-40B4-BE49-F238E27FC236}">
              <a16:creationId xmlns:a16="http://schemas.microsoft.com/office/drawing/2014/main" id="{B9A014AC-D235-4705-A771-A6C78DFBB793}"/>
            </a:ext>
          </a:extLst>
        </xdr:cNvPr>
        <xdr:cNvSpPr txBox="1"/>
      </xdr:nvSpPr>
      <xdr:spPr>
        <a:xfrm>
          <a:off x="19547840" y="1752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332F9B4C-2EB3-41DE-92B2-FA6FB69A8C40}"/>
            </a:ext>
          </a:extLst>
        </xdr:cNvPr>
        <xdr:cNvSpPr/>
      </xdr:nvSpPr>
      <xdr:spPr>
        <a:xfrm>
          <a:off x="1945894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94A81025-0965-42CC-BBE2-AF902FF1E655}"/>
            </a:ext>
          </a:extLst>
        </xdr:cNvPr>
        <xdr:cNvSpPr/>
      </xdr:nvSpPr>
      <xdr:spPr>
        <a:xfrm>
          <a:off x="187350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29DEF838-04D0-4CF5-B02B-C31B9587D516}"/>
            </a:ext>
          </a:extLst>
        </xdr:cNvPr>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17B21B76-34C0-40C6-A538-CE7DF6BC6853}"/>
            </a:ext>
          </a:extLst>
        </xdr:cNvPr>
        <xdr:cNvSpPr/>
      </xdr:nvSpPr>
      <xdr:spPr>
        <a:xfrm>
          <a:off x="171627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7C8178C3-1DDA-4487-A996-802229EB3D63}"/>
            </a:ext>
          </a:extLst>
        </xdr:cNvPr>
        <xdr:cNvSpPr/>
      </xdr:nvSpPr>
      <xdr:spPr>
        <a:xfrm>
          <a:off x="16388080" y="17688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27F71AD6-78AD-4F4E-B5FA-BDCA56BC0ED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9B419F8A-9D19-4E3C-BA78-3C007EB6738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9E5C5506-0353-4050-98C7-104D94C7C0E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DDB86133-6CAC-4A0A-95C4-66A5A670DA9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20F9B6B-F4AA-4FC4-8C69-B2C72A9E3AE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928" name="楕円 927">
          <a:extLst>
            <a:ext uri="{FF2B5EF4-FFF2-40B4-BE49-F238E27FC236}">
              <a16:creationId xmlns:a16="http://schemas.microsoft.com/office/drawing/2014/main" id="{67555134-3C45-41C8-BA97-7CD2A30C6EBB}"/>
            </a:ext>
          </a:extLst>
        </xdr:cNvPr>
        <xdr:cNvSpPr/>
      </xdr:nvSpPr>
      <xdr:spPr>
        <a:xfrm>
          <a:off x="19458940" y="17924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69866</xdr:rowOff>
    </xdr:from>
    <xdr:ext cx="469744" cy="259045"/>
    <xdr:sp macro="" textlink="">
      <xdr:nvSpPr>
        <xdr:cNvPr id="929" name="【庁舎】&#10;一人当たり面積該当値テキスト">
          <a:extLst>
            <a:ext uri="{FF2B5EF4-FFF2-40B4-BE49-F238E27FC236}">
              <a16:creationId xmlns:a16="http://schemas.microsoft.com/office/drawing/2014/main" id="{9C60DF78-BA9C-4586-ADEE-E7886388BE5F}"/>
            </a:ext>
          </a:extLst>
        </xdr:cNvPr>
        <xdr:cNvSpPr txBox="1"/>
      </xdr:nvSpPr>
      <xdr:spPr>
        <a:xfrm>
          <a:off x="19547840" y="1783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154939</xdr:rowOff>
    </xdr:from>
    <xdr:to>
      <xdr:col>112</xdr:col>
      <xdr:colOff>38100</xdr:colOff>
      <xdr:row>107</xdr:row>
      <xdr:rowOff>85089</xdr:rowOff>
    </xdr:to>
    <xdr:sp macro="" textlink="">
      <xdr:nvSpPr>
        <xdr:cNvPr id="930" name="楕円 929">
          <a:extLst>
            <a:ext uri="{FF2B5EF4-FFF2-40B4-BE49-F238E27FC236}">
              <a16:creationId xmlns:a16="http://schemas.microsoft.com/office/drawing/2014/main" id="{A2E6C290-1BAB-4C81-BB19-6256DDB7D4A0}"/>
            </a:ext>
          </a:extLst>
        </xdr:cNvPr>
        <xdr:cNvSpPr/>
      </xdr:nvSpPr>
      <xdr:spPr>
        <a:xfrm>
          <a:off x="18735040" y="179247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34289</xdr:rowOff>
    </xdr:to>
    <xdr:cxnSp macro="">
      <xdr:nvCxnSpPr>
        <xdr:cNvPr id="931" name="直線コネクタ 930">
          <a:extLst>
            <a:ext uri="{FF2B5EF4-FFF2-40B4-BE49-F238E27FC236}">
              <a16:creationId xmlns:a16="http://schemas.microsoft.com/office/drawing/2014/main" id="{9241AA24-89F7-4A13-BFD8-1752D26BF8EE}"/>
            </a:ext>
          </a:extLst>
        </xdr:cNvPr>
        <xdr:cNvCxnSpPr/>
      </xdr:nvCxnSpPr>
      <xdr:spPr>
        <a:xfrm>
          <a:off x="18778220" y="1797176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154939</xdr:rowOff>
    </xdr:from>
    <xdr:to>
      <xdr:col>107</xdr:col>
      <xdr:colOff>101600</xdr:colOff>
      <xdr:row>107</xdr:row>
      <xdr:rowOff>85089</xdr:rowOff>
    </xdr:to>
    <xdr:sp macro="" textlink="">
      <xdr:nvSpPr>
        <xdr:cNvPr id="932" name="楕円 931">
          <a:extLst>
            <a:ext uri="{FF2B5EF4-FFF2-40B4-BE49-F238E27FC236}">
              <a16:creationId xmlns:a16="http://schemas.microsoft.com/office/drawing/2014/main" id="{636B2C67-B018-4714-9437-4F2633452A62}"/>
            </a:ext>
          </a:extLst>
        </xdr:cNvPr>
        <xdr:cNvSpPr/>
      </xdr:nvSpPr>
      <xdr:spPr>
        <a:xfrm>
          <a:off x="17937480" y="17924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34289</xdr:rowOff>
    </xdr:from>
    <xdr:to>
      <xdr:col>111</xdr:col>
      <xdr:colOff>177800</xdr:colOff>
      <xdr:row>107</xdr:row>
      <xdr:rowOff>34289</xdr:rowOff>
    </xdr:to>
    <xdr:cxnSp macro="">
      <xdr:nvCxnSpPr>
        <xdr:cNvPr id="933" name="直線コネクタ 932">
          <a:extLst>
            <a:ext uri="{FF2B5EF4-FFF2-40B4-BE49-F238E27FC236}">
              <a16:creationId xmlns:a16="http://schemas.microsoft.com/office/drawing/2014/main" id="{EFE67A60-94ED-49AB-8E64-36750B156E0C}"/>
            </a:ext>
          </a:extLst>
        </xdr:cNvPr>
        <xdr:cNvCxnSpPr/>
      </xdr:nvCxnSpPr>
      <xdr:spPr>
        <a:xfrm>
          <a:off x="17988280" y="17971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154939</xdr:rowOff>
    </xdr:from>
    <xdr:to>
      <xdr:col>102</xdr:col>
      <xdr:colOff>165100</xdr:colOff>
      <xdr:row>107</xdr:row>
      <xdr:rowOff>85089</xdr:rowOff>
    </xdr:to>
    <xdr:sp macro="" textlink="">
      <xdr:nvSpPr>
        <xdr:cNvPr id="934" name="楕円 933">
          <a:extLst>
            <a:ext uri="{FF2B5EF4-FFF2-40B4-BE49-F238E27FC236}">
              <a16:creationId xmlns:a16="http://schemas.microsoft.com/office/drawing/2014/main" id="{CDD49EDF-62FB-4BF0-A7A1-384E6BADCD11}"/>
            </a:ext>
          </a:extLst>
        </xdr:cNvPr>
        <xdr:cNvSpPr/>
      </xdr:nvSpPr>
      <xdr:spPr>
        <a:xfrm>
          <a:off x="17162780" y="17924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34289</xdr:rowOff>
    </xdr:from>
    <xdr:to>
      <xdr:col>107</xdr:col>
      <xdr:colOff>50800</xdr:colOff>
      <xdr:row>107</xdr:row>
      <xdr:rowOff>34289</xdr:rowOff>
    </xdr:to>
    <xdr:cxnSp macro="">
      <xdr:nvCxnSpPr>
        <xdr:cNvPr id="935" name="直線コネクタ 934">
          <a:extLst>
            <a:ext uri="{FF2B5EF4-FFF2-40B4-BE49-F238E27FC236}">
              <a16:creationId xmlns:a16="http://schemas.microsoft.com/office/drawing/2014/main" id="{88483B36-CF1A-4C8E-8DB4-52AFF2C75394}"/>
            </a:ext>
          </a:extLst>
        </xdr:cNvPr>
        <xdr:cNvCxnSpPr/>
      </xdr:nvCxnSpPr>
      <xdr:spPr>
        <a:xfrm>
          <a:off x="17213580" y="17971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154939</xdr:rowOff>
    </xdr:from>
    <xdr:to>
      <xdr:col>98</xdr:col>
      <xdr:colOff>38100</xdr:colOff>
      <xdr:row>107</xdr:row>
      <xdr:rowOff>85089</xdr:rowOff>
    </xdr:to>
    <xdr:sp macro="" textlink="">
      <xdr:nvSpPr>
        <xdr:cNvPr id="936" name="楕円 935">
          <a:extLst>
            <a:ext uri="{FF2B5EF4-FFF2-40B4-BE49-F238E27FC236}">
              <a16:creationId xmlns:a16="http://schemas.microsoft.com/office/drawing/2014/main" id="{A9B71ED7-D3E4-453E-BA7E-F50ABB0D1627}"/>
            </a:ext>
          </a:extLst>
        </xdr:cNvPr>
        <xdr:cNvSpPr/>
      </xdr:nvSpPr>
      <xdr:spPr>
        <a:xfrm>
          <a:off x="16388080" y="179247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34289</xdr:rowOff>
    </xdr:from>
    <xdr:to>
      <xdr:col>102</xdr:col>
      <xdr:colOff>114300</xdr:colOff>
      <xdr:row>107</xdr:row>
      <xdr:rowOff>34289</xdr:rowOff>
    </xdr:to>
    <xdr:cxnSp macro="">
      <xdr:nvCxnSpPr>
        <xdr:cNvPr id="937" name="直線コネクタ 936">
          <a:extLst>
            <a:ext uri="{FF2B5EF4-FFF2-40B4-BE49-F238E27FC236}">
              <a16:creationId xmlns:a16="http://schemas.microsoft.com/office/drawing/2014/main" id="{EBA88ED0-4836-42F8-89B0-29CC9ED7E60A}"/>
            </a:ext>
          </a:extLst>
        </xdr:cNvPr>
        <xdr:cNvCxnSpPr/>
      </xdr:nvCxnSpPr>
      <xdr:spPr>
        <a:xfrm>
          <a:off x="16431260" y="17971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8" name="n_1aveValue【庁舎】&#10;一人当たり面積">
          <a:extLst>
            <a:ext uri="{FF2B5EF4-FFF2-40B4-BE49-F238E27FC236}">
              <a16:creationId xmlns:a16="http://schemas.microsoft.com/office/drawing/2014/main" id="{F36F556F-AADA-4230-8790-146595EB3CCB}"/>
            </a:ext>
          </a:extLst>
        </xdr:cNvPr>
        <xdr:cNvSpPr txBox="1"/>
      </xdr:nvSpPr>
      <xdr:spPr>
        <a:xfrm>
          <a:off x="1856112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9" name="n_2aveValue【庁舎】&#10;一人当たり面積">
          <a:extLst>
            <a:ext uri="{FF2B5EF4-FFF2-40B4-BE49-F238E27FC236}">
              <a16:creationId xmlns:a16="http://schemas.microsoft.com/office/drawing/2014/main" id="{944F64F3-8311-4DBF-B787-8FAF23FFAE66}"/>
            </a:ext>
          </a:extLst>
        </xdr:cNvPr>
        <xdr:cNvSpPr txBox="1"/>
      </xdr:nvSpPr>
      <xdr:spPr>
        <a:xfrm>
          <a:off x="177762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0" name="n_3aveValue【庁舎】&#10;一人当たり面積">
          <a:extLst>
            <a:ext uri="{FF2B5EF4-FFF2-40B4-BE49-F238E27FC236}">
              <a16:creationId xmlns:a16="http://schemas.microsoft.com/office/drawing/2014/main" id="{A59D355B-7DC1-4544-B161-B4FF34B5807E}"/>
            </a:ext>
          </a:extLst>
        </xdr:cNvPr>
        <xdr:cNvSpPr txBox="1"/>
      </xdr:nvSpPr>
      <xdr:spPr>
        <a:xfrm>
          <a:off x="170015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41" name="n_4aveValue【庁舎】&#10;一人当たり面積">
          <a:extLst>
            <a:ext uri="{FF2B5EF4-FFF2-40B4-BE49-F238E27FC236}">
              <a16:creationId xmlns:a16="http://schemas.microsoft.com/office/drawing/2014/main" id="{CC17FFD3-F5E4-4F15-883D-C2C11125F18C}"/>
            </a:ext>
          </a:extLst>
        </xdr:cNvPr>
        <xdr:cNvSpPr txBox="1"/>
      </xdr:nvSpPr>
      <xdr:spPr>
        <a:xfrm>
          <a:off x="1622686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76216</xdr:rowOff>
    </xdr:from>
    <xdr:ext cx="469744" cy="259045"/>
    <xdr:sp macro="" textlink="">
      <xdr:nvSpPr>
        <xdr:cNvPr id="942" name="n_1mainValue【庁舎】&#10;一人当たり面積">
          <a:extLst>
            <a:ext uri="{FF2B5EF4-FFF2-40B4-BE49-F238E27FC236}">
              <a16:creationId xmlns:a16="http://schemas.microsoft.com/office/drawing/2014/main" id="{E0983A80-B0D0-4B9D-A16D-216244A8D921}"/>
            </a:ext>
          </a:extLst>
        </xdr:cNvPr>
        <xdr:cNvSpPr txBox="1"/>
      </xdr:nvSpPr>
      <xdr:spPr>
        <a:xfrm>
          <a:off x="18561127" y="1801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76216</xdr:rowOff>
    </xdr:from>
    <xdr:ext cx="469744" cy="259045"/>
    <xdr:sp macro="" textlink="">
      <xdr:nvSpPr>
        <xdr:cNvPr id="943" name="n_2mainValue【庁舎】&#10;一人当たり面積">
          <a:extLst>
            <a:ext uri="{FF2B5EF4-FFF2-40B4-BE49-F238E27FC236}">
              <a16:creationId xmlns:a16="http://schemas.microsoft.com/office/drawing/2014/main" id="{AFA1CB1A-44C9-4173-A934-25D3820EEC83}"/>
            </a:ext>
          </a:extLst>
        </xdr:cNvPr>
        <xdr:cNvSpPr txBox="1"/>
      </xdr:nvSpPr>
      <xdr:spPr>
        <a:xfrm>
          <a:off x="17776267" y="1801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76216</xdr:rowOff>
    </xdr:from>
    <xdr:ext cx="469744" cy="259045"/>
    <xdr:sp macro="" textlink="">
      <xdr:nvSpPr>
        <xdr:cNvPr id="944" name="n_3mainValue【庁舎】&#10;一人当たり面積">
          <a:extLst>
            <a:ext uri="{FF2B5EF4-FFF2-40B4-BE49-F238E27FC236}">
              <a16:creationId xmlns:a16="http://schemas.microsoft.com/office/drawing/2014/main" id="{8508A712-F916-4B37-B8EA-03CC3B84D603}"/>
            </a:ext>
          </a:extLst>
        </xdr:cNvPr>
        <xdr:cNvSpPr txBox="1"/>
      </xdr:nvSpPr>
      <xdr:spPr>
        <a:xfrm>
          <a:off x="17001567" y="1801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76216</xdr:rowOff>
    </xdr:from>
    <xdr:ext cx="469744" cy="259045"/>
    <xdr:sp macro="" textlink="">
      <xdr:nvSpPr>
        <xdr:cNvPr id="945" name="n_4mainValue【庁舎】&#10;一人当たり面積">
          <a:extLst>
            <a:ext uri="{FF2B5EF4-FFF2-40B4-BE49-F238E27FC236}">
              <a16:creationId xmlns:a16="http://schemas.microsoft.com/office/drawing/2014/main" id="{B72E4FBC-2ECA-4251-BCBD-7348F84CB018}"/>
            </a:ext>
          </a:extLst>
        </xdr:cNvPr>
        <xdr:cNvSpPr txBox="1"/>
      </xdr:nvSpPr>
      <xdr:spPr>
        <a:xfrm>
          <a:off x="16226867" y="1801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65EC509E-3E7D-4164-845A-A17F985DE72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9BA49BCC-25D7-4C42-866E-B8D41D82BEC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9716814F-0132-4287-900F-F72174AEF34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図書館、保健センター・保健所、消防施設であり、低くなっている施設は、一般廃棄物処理施設、体育館・プール、福祉施設、市民会館、庁舎である。　公共施設等総合管理計画や個別施設計画などを踏まえ、施設の集約化・複合化なども含めて検討することにより、継続的な老朽化対策に取り組んでいく必要がある。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25" zoomScaleNormal="25"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130378426</v>
      </c>
      <c r="BO4" s="384"/>
      <c r="BP4" s="384"/>
      <c r="BQ4" s="384"/>
      <c r="BR4" s="384"/>
      <c r="BS4" s="384"/>
      <c r="BT4" s="384"/>
      <c r="BU4" s="385"/>
      <c r="BV4" s="383">
        <v>133592397</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12.7</v>
      </c>
      <c r="CU4" s="390"/>
      <c r="CV4" s="390"/>
      <c r="CW4" s="390"/>
      <c r="CX4" s="390"/>
      <c r="CY4" s="390"/>
      <c r="CZ4" s="390"/>
      <c r="DA4" s="391"/>
      <c r="DB4" s="389">
        <v>11.1</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121558311</v>
      </c>
      <c r="BO5" s="421"/>
      <c r="BP5" s="421"/>
      <c r="BQ5" s="421"/>
      <c r="BR5" s="421"/>
      <c r="BS5" s="421"/>
      <c r="BT5" s="421"/>
      <c r="BU5" s="422"/>
      <c r="BV5" s="420">
        <v>125854141</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98.9</v>
      </c>
      <c r="CU5" s="418"/>
      <c r="CV5" s="418"/>
      <c r="CW5" s="418"/>
      <c r="CX5" s="418"/>
      <c r="CY5" s="418"/>
      <c r="CZ5" s="418"/>
      <c r="DA5" s="419"/>
      <c r="DB5" s="417">
        <v>95.2</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8820115</v>
      </c>
      <c r="BO6" s="421"/>
      <c r="BP6" s="421"/>
      <c r="BQ6" s="421"/>
      <c r="BR6" s="421"/>
      <c r="BS6" s="421"/>
      <c r="BT6" s="421"/>
      <c r="BU6" s="422"/>
      <c r="BV6" s="420">
        <v>7738256</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100.7</v>
      </c>
      <c r="CU6" s="458"/>
      <c r="CV6" s="458"/>
      <c r="CW6" s="458"/>
      <c r="CX6" s="458"/>
      <c r="CY6" s="458"/>
      <c r="CZ6" s="458"/>
      <c r="DA6" s="459"/>
      <c r="DB6" s="457">
        <v>100.3</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108</v>
      </c>
      <c r="AV7" s="453"/>
      <c r="AW7" s="453"/>
      <c r="AX7" s="453"/>
      <c r="AY7" s="454" t="s">
        <v>109</v>
      </c>
      <c r="AZ7" s="455"/>
      <c r="BA7" s="455"/>
      <c r="BB7" s="455"/>
      <c r="BC7" s="455"/>
      <c r="BD7" s="455"/>
      <c r="BE7" s="455"/>
      <c r="BF7" s="455"/>
      <c r="BG7" s="455"/>
      <c r="BH7" s="455"/>
      <c r="BI7" s="455"/>
      <c r="BJ7" s="455"/>
      <c r="BK7" s="455"/>
      <c r="BL7" s="455"/>
      <c r="BM7" s="456"/>
      <c r="BN7" s="420">
        <v>273357</v>
      </c>
      <c r="BO7" s="421"/>
      <c r="BP7" s="421"/>
      <c r="BQ7" s="421"/>
      <c r="BR7" s="421"/>
      <c r="BS7" s="421"/>
      <c r="BT7" s="421"/>
      <c r="BU7" s="422"/>
      <c r="BV7" s="420">
        <v>62995</v>
      </c>
      <c r="BW7" s="421"/>
      <c r="BX7" s="421"/>
      <c r="BY7" s="421"/>
      <c r="BZ7" s="421"/>
      <c r="CA7" s="421"/>
      <c r="CB7" s="421"/>
      <c r="CC7" s="422"/>
      <c r="CD7" s="423" t="s">
        <v>110</v>
      </c>
      <c r="CE7" s="424"/>
      <c r="CF7" s="424"/>
      <c r="CG7" s="424"/>
      <c r="CH7" s="424"/>
      <c r="CI7" s="424"/>
      <c r="CJ7" s="424"/>
      <c r="CK7" s="424"/>
      <c r="CL7" s="424"/>
      <c r="CM7" s="424"/>
      <c r="CN7" s="424"/>
      <c r="CO7" s="424"/>
      <c r="CP7" s="424"/>
      <c r="CQ7" s="424"/>
      <c r="CR7" s="424"/>
      <c r="CS7" s="425"/>
      <c r="CT7" s="420">
        <v>67518828</v>
      </c>
      <c r="CU7" s="421"/>
      <c r="CV7" s="421"/>
      <c r="CW7" s="421"/>
      <c r="CX7" s="421"/>
      <c r="CY7" s="421"/>
      <c r="CZ7" s="421"/>
      <c r="DA7" s="422"/>
      <c r="DB7" s="420">
        <v>69162366</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111</v>
      </c>
      <c r="AN8" s="450"/>
      <c r="AO8" s="450"/>
      <c r="AP8" s="450"/>
      <c r="AQ8" s="450"/>
      <c r="AR8" s="450"/>
      <c r="AS8" s="450"/>
      <c r="AT8" s="451"/>
      <c r="AU8" s="452" t="s">
        <v>112</v>
      </c>
      <c r="AV8" s="453"/>
      <c r="AW8" s="453"/>
      <c r="AX8" s="453"/>
      <c r="AY8" s="454" t="s">
        <v>113</v>
      </c>
      <c r="AZ8" s="455"/>
      <c r="BA8" s="455"/>
      <c r="BB8" s="455"/>
      <c r="BC8" s="455"/>
      <c r="BD8" s="455"/>
      <c r="BE8" s="455"/>
      <c r="BF8" s="455"/>
      <c r="BG8" s="455"/>
      <c r="BH8" s="455"/>
      <c r="BI8" s="455"/>
      <c r="BJ8" s="455"/>
      <c r="BK8" s="455"/>
      <c r="BL8" s="455"/>
      <c r="BM8" s="456"/>
      <c r="BN8" s="420">
        <v>8546758</v>
      </c>
      <c r="BO8" s="421"/>
      <c r="BP8" s="421"/>
      <c r="BQ8" s="421"/>
      <c r="BR8" s="421"/>
      <c r="BS8" s="421"/>
      <c r="BT8" s="421"/>
      <c r="BU8" s="422"/>
      <c r="BV8" s="420">
        <v>7675261</v>
      </c>
      <c r="BW8" s="421"/>
      <c r="BX8" s="421"/>
      <c r="BY8" s="421"/>
      <c r="BZ8" s="421"/>
      <c r="CA8" s="421"/>
      <c r="CB8" s="421"/>
      <c r="CC8" s="422"/>
      <c r="CD8" s="423" t="s">
        <v>114</v>
      </c>
      <c r="CE8" s="424"/>
      <c r="CF8" s="424"/>
      <c r="CG8" s="424"/>
      <c r="CH8" s="424"/>
      <c r="CI8" s="424"/>
      <c r="CJ8" s="424"/>
      <c r="CK8" s="424"/>
      <c r="CL8" s="424"/>
      <c r="CM8" s="424"/>
      <c r="CN8" s="424"/>
      <c r="CO8" s="424"/>
      <c r="CP8" s="424"/>
      <c r="CQ8" s="424"/>
      <c r="CR8" s="424"/>
      <c r="CS8" s="425"/>
      <c r="CT8" s="460">
        <v>0.95</v>
      </c>
      <c r="CU8" s="461"/>
      <c r="CV8" s="461"/>
      <c r="CW8" s="461"/>
      <c r="CX8" s="461"/>
      <c r="CY8" s="461"/>
      <c r="CZ8" s="461"/>
      <c r="DA8" s="462"/>
      <c r="DB8" s="460">
        <v>0.95</v>
      </c>
      <c r="DC8" s="461"/>
      <c r="DD8" s="461"/>
      <c r="DE8" s="461"/>
      <c r="DF8" s="461"/>
      <c r="DG8" s="461"/>
      <c r="DH8" s="461"/>
      <c r="DI8" s="462"/>
    </row>
    <row r="9" spans="1:119" ht="18.75" customHeight="1" thickBot="1" x14ac:dyDescent="0.25">
      <c r="A9" s="175"/>
      <c r="B9" s="414" t="s">
        <v>115</v>
      </c>
      <c r="C9" s="415"/>
      <c r="D9" s="415"/>
      <c r="E9" s="415"/>
      <c r="F9" s="415"/>
      <c r="G9" s="415"/>
      <c r="H9" s="415"/>
      <c r="I9" s="415"/>
      <c r="J9" s="415"/>
      <c r="K9" s="463"/>
      <c r="L9" s="464" t="s">
        <v>116</v>
      </c>
      <c r="M9" s="465"/>
      <c r="N9" s="465"/>
      <c r="O9" s="465"/>
      <c r="P9" s="465"/>
      <c r="Q9" s="466"/>
      <c r="R9" s="467">
        <v>354571</v>
      </c>
      <c r="S9" s="468"/>
      <c r="T9" s="468"/>
      <c r="U9" s="468"/>
      <c r="V9" s="469"/>
      <c r="W9" s="377" t="s">
        <v>117</v>
      </c>
      <c r="X9" s="378"/>
      <c r="Y9" s="378"/>
      <c r="Z9" s="378"/>
      <c r="AA9" s="378"/>
      <c r="AB9" s="378"/>
      <c r="AC9" s="378"/>
      <c r="AD9" s="378"/>
      <c r="AE9" s="378"/>
      <c r="AF9" s="378"/>
      <c r="AG9" s="378"/>
      <c r="AH9" s="378"/>
      <c r="AI9" s="378"/>
      <c r="AJ9" s="378"/>
      <c r="AK9" s="378"/>
      <c r="AL9" s="379"/>
      <c r="AM9" s="449" t="s">
        <v>118</v>
      </c>
      <c r="AN9" s="450"/>
      <c r="AO9" s="450"/>
      <c r="AP9" s="450"/>
      <c r="AQ9" s="450"/>
      <c r="AR9" s="450"/>
      <c r="AS9" s="450"/>
      <c r="AT9" s="451"/>
      <c r="AU9" s="452" t="s">
        <v>96</v>
      </c>
      <c r="AV9" s="453"/>
      <c r="AW9" s="453"/>
      <c r="AX9" s="453"/>
      <c r="AY9" s="454" t="s">
        <v>119</v>
      </c>
      <c r="AZ9" s="455"/>
      <c r="BA9" s="455"/>
      <c r="BB9" s="455"/>
      <c r="BC9" s="455"/>
      <c r="BD9" s="455"/>
      <c r="BE9" s="455"/>
      <c r="BF9" s="455"/>
      <c r="BG9" s="455"/>
      <c r="BH9" s="455"/>
      <c r="BI9" s="455"/>
      <c r="BJ9" s="455"/>
      <c r="BK9" s="455"/>
      <c r="BL9" s="455"/>
      <c r="BM9" s="456"/>
      <c r="BN9" s="420">
        <v>871497</v>
      </c>
      <c r="BO9" s="421"/>
      <c r="BP9" s="421"/>
      <c r="BQ9" s="421"/>
      <c r="BR9" s="421"/>
      <c r="BS9" s="421"/>
      <c r="BT9" s="421"/>
      <c r="BU9" s="422"/>
      <c r="BV9" s="420">
        <v>3607103</v>
      </c>
      <c r="BW9" s="421"/>
      <c r="BX9" s="421"/>
      <c r="BY9" s="421"/>
      <c r="BZ9" s="421"/>
      <c r="CA9" s="421"/>
      <c r="CB9" s="421"/>
      <c r="CC9" s="422"/>
      <c r="CD9" s="423" t="s">
        <v>120</v>
      </c>
      <c r="CE9" s="424"/>
      <c r="CF9" s="424"/>
      <c r="CG9" s="424"/>
      <c r="CH9" s="424"/>
      <c r="CI9" s="424"/>
      <c r="CJ9" s="424"/>
      <c r="CK9" s="424"/>
      <c r="CL9" s="424"/>
      <c r="CM9" s="424"/>
      <c r="CN9" s="424"/>
      <c r="CO9" s="424"/>
      <c r="CP9" s="424"/>
      <c r="CQ9" s="424"/>
      <c r="CR9" s="424"/>
      <c r="CS9" s="425"/>
      <c r="CT9" s="417">
        <v>12.6</v>
      </c>
      <c r="CU9" s="418"/>
      <c r="CV9" s="418"/>
      <c r="CW9" s="418"/>
      <c r="CX9" s="418"/>
      <c r="CY9" s="418"/>
      <c r="CZ9" s="418"/>
      <c r="DA9" s="419"/>
      <c r="DB9" s="417">
        <v>13.3</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121</v>
      </c>
      <c r="M10" s="450"/>
      <c r="N10" s="450"/>
      <c r="O10" s="450"/>
      <c r="P10" s="450"/>
      <c r="Q10" s="451"/>
      <c r="R10" s="471">
        <v>350745</v>
      </c>
      <c r="S10" s="472"/>
      <c r="T10" s="472"/>
      <c r="U10" s="472"/>
      <c r="V10" s="473"/>
      <c r="W10" s="408"/>
      <c r="X10" s="409"/>
      <c r="Y10" s="409"/>
      <c r="Z10" s="409"/>
      <c r="AA10" s="409"/>
      <c r="AB10" s="409"/>
      <c r="AC10" s="409"/>
      <c r="AD10" s="409"/>
      <c r="AE10" s="409"/>
      <c r="AF10" s="409"/>
      <c r="AG10" s="409"/>
      <c r="AH10" s="409"/>
      <c r="AI10" s="409"/>
      <c r="AJ10" s="409"/>
      <c r="AK10" s="409"/>
      <c r="AL10" s="412"/>
      <c r="AM10" s="449" t="s">
        <v>122</v>
      </c>
      <c r="AN10" s="450"/>
      <c r="AO10" s="450"/>
      <c r="AP10" s="450"/>
      <c r="AQ10" s="450"/>
      <c r="AR10" s="450"/>
      <c r="AS10" s="450"/>
      <c r="AT10" s="451"/>
      <c r="AU10" s="452" t="s">
        <v>96</v>
      </c>
      <c r="AV10" s="453"/>
      <c r="AW10" s="453"/>
      <c r="AX10" s="453"/>
      <c r="AY10" s="454" t="s">
        <v>123</v>
      </c>
      <c r="AZ10" s="455"/>
      <c r="BA10" s="455"/>
      <c r="BB10" s="455"/>
      <c r="BC10" s="455"/>
      <c r="BD10" s="455"/>
      <c r="BE10" s="455"/>
      <c r="BF10" s="455"/>
      <c r="BG10" s="455"/>
      <c r="BH10" s="455"/>
      <c r="BI10" s="455"/>
      <c r="BJ10" s="455"/>
      <c r="BK10" s="455"/>
      <c r="BL10" s="455"/>
      <c r="BM10" s="456"/>
      <c r="BN10" s="420">
        <v>645751</v>
      </c>
      <c r="BO10" s="421"/>
      <c r="BP10" s="421"/>
      <c r="BQ10" s="421"/>
      <c r="BR10" s="421"/>
      <c r="BS10" s="421"/>
      <c r="BT10" s="421"/>
      <c r="BU10" s="422"/>
      <c r="BV10" s="420">
        <v>695623</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104</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131</v>
      </c>
      <c r="DC11" s="461"/>
      <c r="DD11" s="461"/>
      <c r="DE11" s="461"/>
      <c r="DF11" s="461"/>
      <c r="DG11" s="461"/>
      <c r="DH11" s="461"/>
      <c r="DI11" s="462"/>
    </row>
    <row r="12" spans="1:119" ht="18.75" customHeight="1" x14ac:dyDescent="0.2">
      <c r="A12" s="175"/>
      <c r="B12" s="480" t="s">
        <v>132</v>
      </c>
      <c r="C12" s="481"/>
      <c r="D12" s="481"/>
      <c r="E12" s="481"/>
      <c r="F12" s="481"/>
      <c r="G12" s="481"/>
      <c r="H12" s="481"/>
      <c r="I12" s="481"/>
      <c r="J12" s="481"/>
      <c r="K12" s="482"/>
      <c r="L12" s="489" t="s">
        <v>133</v>
      </c>
      <c r="M12" s="490"/>
      <c r="N12" s="490"/>
      <c r="O12" s="490"/>
      <c r="P12" s="490"/>
      <c r="Q12" s="491"/>
      <c r="R12" s="492">
        <v>353183</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137</v>
      </c>
      <c r="AV12" s="453"/>
      <c r="AW12" s="453"/>
      <c r="AX12" s="453"/>
      <c r="AY12" s="454" t="s">
        <v>138</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4908</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130</v>
      </c>
      <c r="CU12" s="461"/>
      <c r="CV12" s="461"/>
      <c r="CW12" s="461"/>
      <c r="CX12" s="461"/>
      <c r="CY12" s="461"/>
      <c r="CZ12" s="461"/>
      <c r="DA12" s="462"/>
      <c r="DB12" s="460" t="s">
        <v>130</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140</v>
      </c>
      <c r="N13" s="512"/>
      <c r="O13" s="512"/>
      <c r="P13" s="512"/>
      <c r="Q13" s="513"/>
      <c r="R13" s="504">
        <v>343770</v>
      </c>
      <c r="S13" s="505"/>
      <c r="T13" s="505"/>
      <c r="U13" s="505"/>
      <c r="V13" s="506"/>
      <c r="W13" s="436" t="s">
        <v>141</v>
      </c>
      <c r="X13" s="437"/>
      <c r="Y13" s="437"/>
      <c r="Z13" s="437"/>
      <c r="AA13" s="437"/>
      <c r="AB13" s="427"/>
      <c r="AC13" s="471">
        <v>2630</v>
      </c>
      <c r="AD13" s="472"/>
      <c r="AE13" s="472"/>
      <c r="AF13" s="472"/>
      <c r="AG13" s="514"/>
      <c r="AH13" s="471">
        <v>2728</v>
      </c>
      <c r="AI13" s="472"/>
      <c r="AJ13" s="472"/>
      <c r="AK13" s="472"/>
      <c r="AL13" s="473"/>
      <c r="AM13" s="449" t="s">
        <v>142</v>
      </c>
      <c r="AN13" s="450"/>
      <c r="AO13" s="450"/>
      <c r="AP13" s="450"/>
      <c r="AQ13" s="450"/>
      <c r="AR13" s="450"/>
      <c r="AS13" s="450"/>
      <c r="AT13" s="451"/>
      <c r="AU13" s="452" t="s">
        <v>143</v>
      </c>
      <c r="AV13" s="453"/>
      <c r="AW13" s="453"/>
      <c r="AX13" s="453"/>
      <c r="AY13" s="454" t="s">
        <v>144</v>
      </c>
      <c r="AZ13" s="455"/>
      <c r="BA13" s="455"/>
      <c r="BB13" s="455"/>
      <c r="BC13" s="455"/>
      <c r="BD13" s="455"/>
      <c r="BE13" s="455"/>
      <c r="BF13" s="455"/>
      <c r="BG13" s="455"/>
      <c r="BH13" s="455"/>
      <c r="BI13" s="455"/>
      <c r="BJ13" s="455"/>
      <c r="BK13" s="455"/>
      <c r="BL13" s="455"/>
      <c r="BM13" s="456"/>
      <c r="BN13" s="420">
        <v>1517248</v>
      </c>
      <c r="BO13" s="421"/>
      <c r="BP13" s="421"/>
      <c r="BQ13" s="421"/>
      <c r="BR13" s="421"/>
      <c r="BS13" s="421"/>
      <c r="BT13" s="421"/>
      <c r="BU13" s="422"/>
      <c r="BV13" s="420">
        <v>4297818</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6.4</v>
      </c>
      <c r="CU13" s="418"/>
      <c r="CV13" s="418"/>
      <c r="CW13" s="418"/>
      <c r="CX13" s="418"/>
      <c r="CY13" s="418"/>
      <c r="CZ13" s="418"/>
      <c r="DA13" s="419"/>
      <c r="DB13" s="417">
        <v>6.2</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146</v>
      </c>
      <c r="M14" s="502"/>
      <c r="N14" s="502"/>
      <c r="O14" s="502"/>
      <c r="P14" s="502"/>
      <c r="Q14" s="503"/>
      <c r="R14" s="504">
        <v>353235</v>
      </c>
      <c r="S14" s="505"/>
      <c r="T14" s="505"/>
      <c r="U14" s="505"/>
      <c r="V14" s="506"/>
      <c r="W14" s="410"/>
      <c r="X14" s="411"/>
      <c r="Y14" s="411"/>
      <c r="Z14" s="411"/>
      <c r="AA14" s="411"/>
      <c r="AB14" s="400"/>
      <c r="AC14" s="507">
        <v>1.8</v>
      </c>
      <c r="AD14" s="508"/>
      <c r="AE14" s="508"/>
      <c r="AF14" s="508"/>
      <c r="AG14" s="509"/>
      <c r="AH14" s="507">
        <v>1.8</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v>63.1</v>
      </c>
      <c r="CU14" s="519"/>
      <c r="CV14" s="519"/>
      <c r="CW14" s="519"/>
      <c r="CX14" s="519"/>
      <c r="CY14" s="519"/>
      <c r="CZ14" s="519"/>
      <c r="DA14" s="520"/>
      <c r="DB14" s="518">
        <v>62.2</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148</v>
      </c>
      <c r="N15" s="512"/>
      <c r="O15" s="512"/>
      <c r="P15" s="512"/>
      <c r="Q15" s="513"/>
      <c r="R15" s="504">
        <v>344415</v>
      </c>
      <c r="S15" s="505"/>
      <c r="T15" s="505"/>
      <c r="U15" s="505"/>
      <c r="V15" s="506"/>
      <c r="W15" s="436" t="s">
        <v>149</v>
      </c>
      <c r="X15" s="437"/>
      <c r="Y15" s="437"/>
      <c r="Z15" s="437"/>
      <c r="AA15" s="437"/>
      <c r="AB15" s="427"/>
      <c r="AC15" s="471">
        <v>34424</v>
      </c>
      <c r="AD15" s="472"/>
      <c r="AE15" s="472"/>
      <c r="AF15" s="472"/>
      <c r="AG15" s="514"/>
      <c r="AH15" s="471">
        <v>37119</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49748279</v>
      </c>
      <c r="BO15" s="384"/>
      <c r="BP15" s="384"/>
      <c r="BQ15" s="384"/>
      <c r="BR15" s="384"/>
      <c r="BS15" s="384"/>
      <c r="BT15" s="384"/>
      <c r="BU15" s="385"/>
      <c r="BV15" s="383">
        <v>47173129</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23</v>
      </c>
      <c r="AD16" s="508"/>
      <c r="AE16" s="508"/>
      <c r="AF16" s="508"/>
      <c r="AG16" s="509"/>
      <c r="AH16" s="507">
        <v>24.8</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52535834</v>
      </c>
      <c r="BO16" s="421"/>
      <c r="BP16" s="421"/>
      <c r="BQ16" s="421"/>
      <c r="BR16" s="421"/>
      <c r="BS16" s="421"/>
      <c r="BT16" s="421"/>
      <c r="BU16" s="422"/>
      <c r="BV16" s="420">
        <v>51008809</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155</v>
      </c>
      <c r="N17" s="532"/>
      <c r="O17" s="532"/>
      <c r="P17" s="532"/>
      <c r="Q17" s="533"/>
      <c r="R17" s="526" t="s">
        <v>156</v>
      </c>
      <c r="S17" s="527"/>
      <c r="T17" s="527"/>
      <c r="U17" s="527"/>
      <c r="V17" s="528"/>
      <c r="W17" s="436" t="s">
        <v>157</v>
      </c>
      <c r="X17" s="437"/>
      <c r="Y17" s="437"/>
      <c r="Z17" s="437"/>
      <c r="AA17" s="437"/>
      <c r="AB17" s="427"/>
      <c r="AC17" s="471">
        <v>112387</v>
      </c>
      <c r="AD17" s="472"/>
      <c r="AE17" s="472"/>
      <c r="AF17" s="472"/>
      <c r="AG17" s="514"/>
      <c r="AH17" s="471">
        <v>109539</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63522088</v>
      </c>
      <c r="BO17" s="421"/>
      <c r="BP17" s="421"/>
      <c r="BQ17" s="421"/>
      <c r="BR17" s="421"/>
      <c r="BS17" s="421"/>
      <c r="BT17" s="421"/>
      <c r="BU17" s="422"/>
      <c r="BV17" s="420">
        <v>60239756</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5" t="s">
        <v>159</v>
      </c>
      <c r="C18" s="463"/>
      <c r="D18" s="463"/>
      <c r="E18" s="546"/>
      <c r="F18" s="546"/>
      <c r="G18" s="546"/>
      <c r="H18" s="546"/>
      <c r="I18" s="546"/>
      <c r="J18" s="546"/>
      <c r="K18" s="546"/>
      <c r="L18" s="547">
        <v>109.13</v>
      </c>
      <c r="M18" s="547"/>
      <c r="N18" s="547"/>
      <c r="O18" s="547"/>
      <c r="P18" s="547"/>
      <c r="Q18" s="547"/>
      <c r="R18" s="548"/>
      <c r="S18" s="548"/>
      <c r="T18" s="548"/>
      <c r="U18" s="548"/>
      <c r="V18" s="549"/>
      <c r="W18" s="438"/>
      <c r="X18" s="439"/>
      <c r="Y18" s="439"/>
      <c r="Z18" s="439"/>
      <c r="AA18" s="439"/>
      <c r="AB18" s="430"/>
      <c r="AC18" s="550">
        <v>75.2</v>
      </c>
      <c r="AD18" s="551"/>
      <c r="AE18" s="551"/>
      <c r="AF18" s="551"/>
      <c r="AG18" s="552"/>
      <c r="AH18" s="550">
        <v>73.3</v>
      </c>
      <c r="AI18" s="551"/>
      <c r="AJ18" s="551"/>
      <c r="AK18" s="551"/>
      <c r="AL18" s="553"/>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69375184</v>
      </c>
      <c r="BO18" s="421"/>
      <c r="BP18" s="421"/>
      <c r="BQ18" s="421"/>
      <c r="BR18" s="421"/>
      <c r="BS18" s="421"/>
      <c r="BT18" s="421"/>
      <c r="BU18" s="422"/>
      <c r="BV18" s="420">
        <v>68515522</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5" t="s">
        <v>161</v>
      </c>
      <c r="C19" s="463"/>
      <c r="D19" s="463"/>
      <c r="E19" s="546"/>
      <c r="F19" s="546"/>
      <c r="G19" s="546"/>
      <c r="H19" s="546"/>
      <c r="I19" s="546"/>
      <c r="J19" s="546"/>
      <c r="K19" s="546"/>
      <c r="L19" s="554">
        <v>3249</v>
      </c>
      <c r="M19" s="554"/>
      <c r="N19" s="554"/>
      <c r="O19" s="554"/>
      <c r="P19" s="554"/>
      <c r="Q19" s="554"/>
      <c r="R19" s="555"/>
      <c r="S19" s="555"/>
      <c r="T19" s="555"/>
      <c r="U19" s="555"/>
      <c r="V19" s="556"/>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87069216</v>
      </c>
      <c r="BO19" s="421"/>
      <c r="BP19" s="421"/>
      <c r="BQ19" s="421"/>
      <c r="BR19" s="421"/>
      <c r="BS19" s="421"/>
      <c r="BT19" s="421"/>
      <c r="BU19" s="422"/>
      <c r="BV19" s="420">
        <v>83581288</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5" t="s">
        <v>163</v>
      </c>
      <c r="C20" s="463"/>
      <c r="D20" s="463"/>
      <c r="E20" s="546"/>
      <c r="F20" s="546"/>
      <c r="G20" s="546"/>
      <c r="H20" s="546"/>
      <c r="I20" s="546"/>
      <c r="J20" s="546"/>
      <c r="K20" s="546"/>
      <c r="L20" s="554">
        <v>153376</v>
      </c>
      <c r="M20" s="554"/>
      <c r="N20" s="554"/>
      <c r="O20" s="554"/>
      <c r="P20" s="554"/>
      <c r="Q20" s="554"/>
      <c r="R20" s="555"/>
      <c r="S20" s="555"/>
      <c r="T20" s="555"/>
      <c r="U20" s="555"/>
      <c r="V20" s="556"/>
      <c r="W20" s="438"/>
      <c r="X20" s="439"/>
      <c r="Y20" s="439"/>
      <c r="Z20" s="439"/>
      <c r="AA20" s="439"/>
      <c r="AB20" s="439"/>
      <c r="AC20" s="557"/>
      <c r="AD20" s="557"/>
      <c r="AE20" s="557"/>
      <c r="AF20" s="557"/>
      <c r="AG20" s="557"/>
      <c r="AH20" s="557"/>
      <c r="AI20" s="557"/>
      <c r="AJ20" s="557"/>
      <c r="AK20" s="557"/>
      <c r="AL20" s="558"/>
      <c r="AM20" s="559"/>
      <c r="AN20" s="475"/>
      <c r="AO20" s="475"/>
      <c r="AP20" s="475"/>
      <c r="AQ20" s="475"/>
      <c r="AR20" s="475"/>
      <c r="AS20" s="475"/>
      <c r="AT20" s="476"/>
      <c r="AU20" s="560"/>
      <c r="AV20" s="561"/>
      <c r="AW20" s="561"/>
      <c r="AX20" s="562"/>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36" t="s">
        <v>164</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539"/>
      <c r="AZ21" s="540"/>
      <c r="BA21" s="540"/>
      <c r="BB21" s="540"/>
      <c r="BC21" s="540"/>
      <c r="BD21" s="540"/>
      <c r="BE21" s="540"/>
      <c r="BF21" s="540"/>
      <c r="BG21" s="540"/>
      <c r="BH21" s="540"/>
      <c r="BI21" s="540"/>
      <c r="BJ21" s="540"/>
      <c r="BK21" s="540"/>
      <c r="BL21" s="540"/>
      <c r="BM21" s="541"/>
      <c r="BN21" s="542"/>
      <c r="BO21" s="543"/>
      <c r="BP21" s="543"/>
      <c r="BQ21" s="543"/>
      <c r="BR21" s="543"/>
      <c r="BS21" s="543"/>
      <c r="BT21" s="543"/>
      <c r="BU21" s="544"/>
      <c r="BV21" s="542"/>
      <c r="BW21" s="543"/>
      <c r="BX21" s="543"/>
      <c r="BY21" s="543"/>
      <c r="BZ21" s="543"/>
      <c r="CA21" s="543"/>
      <c r="CB21" s="543"/>
      <c r="CC21" s="544"/>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90863988</v>
      </c>
      <c r="BO22" s="384"/>
      <c r="BP22" s="384"/>
      <c r="BQ22" s="384"/>
      <c r="BR22" s="384"/>
      <c r="BS22" s="384"/>
      <c r="BT22" s="384"/>
      <c r="BU22" s="385"/>
      <c r="BV22" s="383">
        <v>96523995</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51690833</v>
      </c>
      <c r="BO23" s="421"/>
      <c r="BP23" s="421"/>
      <c r="BQ23" s="421"/>
      <c r="BR23" s="421"/>
      <c r="BS23" s="421"/>
      <c r="BT23" s="421"/>
      <c r="BU23" s="422"/>
      <c r="BV23" s="420">
        <v>53856888</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173</v>
      </c>
      <c r="F24" s="450"/>
      <c r="G24" s="450"/>
      <c r="H24" s="450"/>
      <c r="I24" s="450"/>
      <c r="J24" s="450"/>
      <c r="K24" s="451"/>
      <c r="L24" s="471">
        <v>1</v>
      </c>
      <c r="M24" s="472"/>
      <c r="N24" s="472"/>
      <c r="O24" s="472"/>
      <c r="P24" s="514"/>
      <c r="Q24" s="471">
        <v>10730</v>
      </c>
      <c r="R24" s="472"/>
      <c r="S24" s="472"/>
      <c r="T24" s="472"/>
      <c r="U24" s="472"/>
      <c r="V24" s="514"/>
      <c r="W24" s="566"/>
      <c r="X24" s="567"/>
      <c r="Y24" s="568"/>
      <c r="Z24" s="470" t="s">
        <v>174</v>
      </c>
      <c r="AA24" s="450"/>
      <c r="AB24" s="450"/>
      <c r="AC24" s="450"/>
      <c r="AD24" s="450"/>
      <c r="AE24" s="450"/>
      <c r="AF24" s="450"/>
      <c r="AG24" s="451"/>
      <c r="AH24" s="471">
        <v>2029</v>
      </c>
      <c r="AI24" s="472"/>
      <c r="AJ24" s="472"/>
      <c r="AK24" s="472"/>
      <c r="AL24" s="514"/>
      <c r="AM24" s="471">
        <v>6468452</v>
      </c>
      <c r="AN24" s="472"/>
      <c r="AO24" s="472"/>
      <c r="AP24" s="472"/>
      <c r="AQ24" s="472"/>
      <c r="AR24" s="514"/>
      <c r="AS24" s="471">
        <v>3188</v>
      </c>
      <c r="AT24" s="472"/>
      <c r="AU24" s="472"/>
      <c r="AV24" s="472"/>
      <c r="AW24" s="472"/>
      <c r="AX24" s="473"/>
      <c r="AY24" s="539" t="s">
        <v>175</v>
      </c>
      <c r="AZ24" s="540"/>
      <c r="BA24" s="540"/>
      <c r="BB24" s="540"/>
      <c r="BC24" s="540"/>
      <c r="BD24" s="540"/>
      <c r="BE24" s="540"/>
      <c r="BF24" s="540"/>
      <c r="BG24" s="540"/>
      <c r="BH24" s="540"/>
      <c r="BI24" s="540"/>
      <c r="BJ24" s="540"/>
      <c r="BK24" s="540"/>
      <c r="BL24" s="540"/>
      <c r="BM24" s="541"/>
      <c r="BN24" s="420">
        <v>59071337</v>
      </c>
      <c r="BO24" s="421"/>
      <c r="BP24" s="421"/>
      <c r="BQ24" s="421"/>
      <c r="BR24" s="421"/>
      <c r="BS24" s="421"/>
      <c r="BT24" s="421"/>
      <c r="BU24" s="422"/>
      <c r="BV24" s="420">
        <v>62667935</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176</v>
      </c>
      <c r="F25" s="450"/>
      <c r="G25" s="450"/>
      <c r="H25" s="450"/>
      <c r="I25" s="450"/>
      <c r="J25" s="450"/>
      <c r="K25" s="451"/>
      <c r="L25" s="471">
        <v>2</v>
      </c>
      <c r="M25" s="472"/>
      <c r="N25" s="472"/>
      <c r="O25" s="472"/>
      <c r="P25" s="514"/>
      <c r="Q25" s="471">
        <v>8960</v>
      </c>
      <c r="R25" s="472"/>
      <c r="S25" s="472"/>
      <c r="T25" s="472"/>
      <c r="U25" s="472"/>
      <c r="V25" s="514"/>
      <c r="W25" s="566"/>
      <c r="X25" s="567"/>
      <c r="Y25" s="568"/>
      <c r="Z25" s="470" t="s">
        <v>177</v>
      </c>
      <c r="AA25" s="450"/>
      <c r="AB25" s="450"/>
      <c r="AC25" s="450"/>
      <c r="AD25" s="450"/>
      <c r="AE25" s="450"/>
      <c r="AF25" s="450"/>
      <c r="AG25" s="451"/>
      <c r="AH25" s="471" t="s">
        <v>130</v>
      </c>
      <c r="AI25" s="472"/>
      <c r="AJ25" s="472"/>
      <c r="AK25" s="472"/>
      <c r="AL25" s="514"/>
      <c r="AM25" s="471" t="s">
        <v>130</v>
      </c>
      <c r="AN25" s="472"/>
      <c r="AO25" s="472"/>
      <c r="AP25" s="472"/>
      <c r="AQ25" s="472"/>
      <c r="AR25" s="514"/>
      <c r="AS25" s="471" t="s">
        <v>178</v>
      </c>
      <c r="AT25" s="472"/>
      <c r="AU25" s="472"/>
      <c r="AV25" s="472"/>
      <c r="AW25" s="472"/>
      <c r="AX25" s="473"/>
      <c r="AY25" s="380" t="s">
        <v>179</v>
      </c>
      <c r="AZ25" s="381"/>
      <c r="BA25" s="381"/>
      <c r="BB25" s="381"/>
      <c r="BC25" s="381"/>
      <c r="BD25" s="381"/>
      <c r="BE25" s="381"/>
      <c r="BF25" s="381"/>
      <c r="BG25" s="381"/>
      <c r="BH25" s="381"/>
      <c r="BI25" s="381"/>
      <c r="BJ25" s="381"/>
      <c r="BK25" s="381"/>
      <c r="BL25" s="381"/>
      <c r="BM25" s="382"/>
      <c r="BN25" s="383">
        <v>29199777</v>
      </c>
      <c r="BO25" s="384"/>
      <c r="BP25" s="384"/>
      <c r="BQ25" s="384"/>
      <c r="BR25" s="384"/>
      <c r="BS25" s="384"/>
      <c r="BT25" s="384"/>
      <c r="BU25" s="385"/>
      <c r="BV25" s="383">
        <v>31972888</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180</v>
      </c>
      <c r="F26" s="450"/>
      <c r="G26" s="450"/>
      <c r="H26" s="450"/>
      <c r="I26" s="450"/>
      <c r="J26" s="450"/>
      <c r="K26" s="451"/>
      <c r="L26" s="471">
        <v>1</v>
      </c>
      <c r="M26" s="472"/>
      <c r="N26" s="472"/>
      <c r="O26" s="472"/>
      <c r="P26" s="514"/>
      <c r="Q26" s="471">
        <v>8010</v>
      </c>
      <c r="R26" s="472"/>
      <c r="S26" s="472"/>
      <c r="T26" s="472"/>
      <c r="U26" s="472"/>
      <c r="V26" s="514"/>
      <c r="W26" s="566"/>
      <c r="X26" s="567"/>
      <c r="Y26" s="568"/>
      <c r="Z26" s="470" t="s">
        <v>181</v>
      </c>
      <c r="AA26" s="572"/>
      <c r="AB26" s="572"/>
      <c r="AC26" s="572"/>
      <c r="AD26" s="572"/>
      <c r="AE26" s="572"/>
      <c r="AF26" s="572"/>
      <c r="AG26" s="573"/>
      <c r="AH26" s="471">
        <v>296</v>
      </c>
      <c r="AI26" s="472"/>
      <c r="AJ26" s="472"/>
      <c r="AK26" s="472"/>
      <c r="AL26" s="514"/>
      <c r="AM26" s="471">
        <v>973840</v>
      </c>
      <c r="AN26" s="472"/>
      <c r="AO26" s="472"/>
      <c r="AP26" s="472"/>
      <c r="AQ26" s="472"/>
      <c r="AR26" s="514"/>
      <c r="AS26" s="471">
        <v>3290</v>
      </c>
      <c r="AT26" s="472"/>
      <c r="AU26" s="472"/>
      <c r="AV26" s="472"/>
      <c r="AW26" s="472"/>
      <c r="AX26" s="473"/>
      <c r="AY26" s="423" t="s">
        <v>182</v>
      </c>
      <c r="AZ26" s="424"/>
      <c r="BA26" s="424"/>
      <c r="BB26" s="424"/>
      <c r="BC26" s="424"/>
      <c r="BD26" s="424"/>
      <c r="BE26" s="424"/>
      <c r="BF26" s="424"/>
      <c r="BG26" s="424"/>
      <c r="BH26" s="424"/>
      <c r="BI26" s="424"/>
      <c r="BJ26" s="424"/>
      <c r="BK26" s="424"/>
      <c r="BL26" s="424"/>
      <c r="BM26" s="425"/>
      <c r="BN26" s="420" t="s">
        <v>183</v>
      </c>
      <c r="BO26" s="421"/>
      <c r="BP26" s="421"/>
      <c r="BQ26" s="421"/>
      <c r="BR26" s="421"/>
      <c r="BS26" s="421"/>
      <c r="BT26" s="421"/>
      <c r="BU26" s="422"/>
      <c r="BV26" s="420" t="s">
        <v>183</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184</v>
      </c>
      <c r="F27" s="450"/>
      <c r="G27" s="450"/>
      <c r="H27" s="450"/>
      <c r="I27" s="450"/>
      <c r="J27" s="450"/>
      <c r="K27" s="451"/>
      <c r="L27" s="471">
        <v>1</v>
      </c>
      <c r="M27" s="472"/>
      <c r="N27" s="472"/>
      <c r="O27" s="472"/>
      <c r="P27" s="514"/>
      <c r="Q27" s="471">
        <v>6410</v>
      </c>
      <c r="R27" s="472"/>
      <c r="S27" s="472"/>
      <c r="T27" s="472"/>
      <c r="U27" s="472"/>
      <c r="V27" s="514"/>
      <c r="W27" s="566"/>
      <c r="X27" s="567"/>
      <c r="Y27" s="568"/>
      <c r="Z27" s="470" t="s">
        <v>185</v>
      </c>
      <c r="AA27" s="450"/>
      <c r="AB27" s="450"/>
      <c r="AC27" s="450"/>
      <c r="AD27" s="450"/>
      <c r="AE27" s="450"/>
      <c r="AF27" s="450"/>
      <c r="AG27" s="451"/>
      <c r="AH27" s="471">
        <v>83</v>
      </c>
      <c r="AI27" s="472"/>
      <c r="AJ27" s="472"/>
      <c r="AK27" s="472"/>
      <c r="AL27" s="514"/>
      <c r="AM27" s="471">
        <v>321943</v>
      </c>
      <c r="AN27" s="472"/>
      <c r="AO27" s="472"/>
      <c r="AP27" s="472"/>
      <c r="AQ27" s="472"/>
      <c r="AR27" s="514"/>
      <c r="AS27" s="471">
        <v>3879</v>
      </c>
      <c r="AT27" s="472"/>
      <c r="AU27" s="472"/>
      <c r="AV27" s="472"/>
      <c r="AW27" s="472"/>
      <c r="AX27" s="473"/>
      <c r="AY27" s="515" t="s">
        <v>186</v>
      </c>
      <c r="AZ27" s="516"/>
      <c r="BA27" s="516"/>
      <c r="BB27" s="516"/>
      <c r="BC27" s="516"/>
      <c r="BD27" s="516"/>
      <c r="BE27" s="516"/>
      <c r="BF27" s="516"/>
      <c r="BG27" s="516"/>
      <c r="BH27" s="516"/>
      <c r="BI27" s="516"/>
      <c r="BJ27" s="516"/>
      <c r="BK27" s="516"/>
      <c r="BL27" s="516"/>
      <c r="BM27" s="517"/>
      <c r="BN27" s="542">
        <v>500000</v>
      </c>
      <c r="BO27" s="543"/>
      <c r="BP27" s="543"/>
      <c r="BQ27" s="543"/>
      <c r="BR27" s="543"/>
      <c r="BS27" s="543"/>
      <c r="BT27" s="543"/>
      <c r="BU27" s="544"/>
      <c r="BV27" s="542">
        <v>500000</v>
      </c>
      <c r="BW27" s="543"/>
      <c r="BX27" s="543"/>
      <c r="BY27" s="543"/>
      <c r="BZ27" s="543"/>
      <c r="CA27" s="543"/>
      <c r="CB27" s="543"/>
      <c r="CC27" s="544"/>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187</v>
      </c>
      <c r="F28" s="450"/>
      <c r="G28" s="450"/>
      <c r="H28" s="450"/>
      <c r="I28" s="450"/>
      <c r="J28" s="450"/>
      <c r="K28" s="451"/>
      <c r="L28" s="471">
        <v>1</v>
      </c>
      <c r="M28" s="472"/>
      <c r="N28" s="472"/>
      <c r="O28" s="472"/>
      <c r="P28" s="514"/>
      <c r="Q28" s="471">
        <v>5880</v>
      </c>
      <c r="R28" s="472"/>
      <c r="S28" s="472"/>
      <c r="T28" s="472"/>
      <c r="U28" s="472"/>
      <c r="V28" s="514"/>
      <c r="W28" s="566"/>
      <c r="X28" s="567"/>
      <c r="Y28" s="568"/>
      <c r="Z28" s="470" t="s">
        <v>188</v>
      </c>
      <c r="AA28" s="450"/>
      <c r="AB28" s="450"/>
      <c r="AC28" s="450"/>
      <c r="AD28" s="450"/>
      <c r="AE28" s="450"/>
      <c r="AF28" s="450"/>
      <c r="AG28" s="451"/>
      <c r="AH28" s="471">
        <v>14</v>
      </c>
      <c r="AI28" s="472"/>
      <c r="AJ28" s="472"/>
      <c r="AK28" s="472"/>
      <c r="AL28" s="514"/>
      <c r="AM28" s="471">
        <v>33362</v>
      </c>
      <c r="AN28" s="472"/>
      <c r="AO28" s="472"/>
      <c r="AP28" s="472"/>
      <c r="AQ28" s="472"/>
      <c r="AR28" s="514"/>
      <c r="AS28" s="471">
        <v>2383</v>
      </c>
      <c r="AT28" s="472"/>
      <c r="AU28" s="472"/>
      <c r="AV28" s="472"/>
      <c r="AW28" s="472"/>
      <c r="AX28" s="473"/>
      <c r="AY28" s="574" t="s">
        <v>189</v>
      </c>
      <c r="AZ28" s="575"/>
      <c r="BA28" s="575"/>
      <c r="BB28" s="576"/>
      <c r="BC28" s="380" t="s">
        <v>50</v>
      </c>
      <c r="BD28" s="381"/>
      <c r="BE28" s="381"/>
      <c r="BF28" s="381"/>
      <c r="BG28" s="381"/>
      <c r="BH28" s="381"/>
      <c r="BI28" s="381"/>
      <c r="BJ28" s="381"/>
      <c r="BK28" s="381"/>
      <c r="BL28" s="381"/>
      <c r="BM28" s="382"/>
      <c r="BN28" s="383">
        <v>4394854</v>
      </c>
      <c r="BO28" s="384"/>
      <c r="BP28" s="384"/>
      <c r="BQ28" s="384"/>
      <c r="BR28" s="384"/>
      <c r="BS28" s="384"/>
      <c r="BT28" s="384"/>
      <c r="BU28" s="385"/>
      <c r="BV28" s="383">
        <v>3749103</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190</v>
      </c>
      <c r="F29" s="450"/>
      <c r="G29" s="450"/>
      <c r="H29" s="450"/>
      <c r="I29" s="450"/>
      <c r="J29" s="450"/>
      <c r="K29" s="451"/>
      <c r="L29" s="471">
        <v>34</v>
      </c>
      <c r="M29" s="472"/>
      <c r="N29" s="472"/>
      <c r="O29" s="472"/>
      <c r="P29" s="514"/>
      <c r="Q29" s="471">
        <v>5760</v>
      </c>
      <c r="R29" s="472"/>
      <c r="S29" s="472"/>
      <c r="T29" s="472"/>
      <c r="U29" s="472"/>
      <c r="V29" s="514"/>
      <c r="W29" s="569"/>
      <c r="X29" s="570"/>
      <c r="Y29" s="571"/>
      <c r="Z29" s="470" t="s">
        <v>191</v>
      </c>
      <c r="AA29" s="450"/>
      <c r="AB29" s="450"/>
      <c r="AC29" s="450"/>
      <c r="AD29" s="450"/>
      <c r="AE29" s="450"/>
      <c r="AF29" s="450"/>
      <c r="AG29" s="451"/>
      <c r="AH29" s="471">
        <v>2126</v>
      </c>
      <c r="AI29" s="472"/>
      <c r="AJ29" s="472"/>
      <c r="AK29" s="472"/>
      <c r="AL29" s="514"/>
      <c r="AM29" s="471">
        <v>6823757</v>
      </c>
      <c r="AN29" s="472"/>
      <c r="AO29" s="472"/>
      <c r="AP29" s="472"/>
      <c r="AQ29" s="472"/>
      <c r="AR29" s="514"/>
      <c r="AS29" s="471">
        <v>3210</v>
      </c>
      <c r="AT29" s="472"/>
      <c r="AU29" s="472"/>
      <c r="AV29" s="472"/>
      <c r="AW29" s="472"/>
      <c r="AX29" s="473"/>
      <c r="AY29" s="577"/>
      <c r="AZ29" s="578"/>
      <c r="BA29" s="578"/>
      <c r="BB29" s="579"/>
      <c r="BC29" s="454" t="s">
        <v>192</v>
      </c>
      <c r="BD29" s="455"/>
      <c r="BE29" s="455"/>
      <c r="BF29" s="455"/>
      <c r="BG29" s="455"/>
      <c r="BH29" s="455"/>
      <c r="BI29" s="455"/>
      <c r="BJ29" s="455"/>
      <c r="BK29" s="455"/>
      <c r="BL29" s="455"/>
      <c r="BM29" s="456"/>
      <c r="BN29" s="420">
        <v>400308</v>
      </c>
      <c r="BO29" s="421"/>
      <c r="BP29" s="421"/>
      <c r="BQ29" s="421"/>
      <c r="BR29" s="421"/>
      <c r="BS29" s="421"/>
      <c r="BT29" s="421"/>
      <c r="BU29" s="422"/>
      <c r="BV29" s="420">
        <v>400301</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193</v>
      </c>
      <c r="X30" s="588"/>
      <c r="Y30" s="588"/>
      <c r="Z30" s="588"/>
      <c r="AA30" s="588"/>
      <c r="AB30" s="588"/>
      <c r="AC30" s="588"/>
      <c r="AD30" s="588"/>
      <c r="AE30" s="588"/>
      <c r="AF30" s="588"/>
      <c r="AG30" s="589"/>
      <c r="AH30" s="550">
        <v>101.7</v>
      </c>
      <c r="AI30" s="551"/>
      <c r="AJ30" s="551"/>
      <c r="AK30" s="551"/>
      <c r="AL30" s="551"/>
      <c r="AM30" s="551"/>
      <c r="AN30" s="551"/>
      <c r="AO30" s="551"/>
      <c r="AP30" s="551"/>
      <c r="AQ30" s="551"/>
      <c r="AR30" s="551"/>
      <c r="AS30" s="551"/>
      <c r="AT30" s="551"/>
      <c r="AU30" s="551"/>
      <c r="AV30" s="551"/>
      <c r="AW30" s="551"/>
      <c r="AX30" s="553"/>
      <c r="AY30" s="580"/>
      <c r="AZ30" s="581"/>
      <c r="BA30" s="581"/>
      <c r="BB30" s="582"/>
      <c r="BC30" s="539" t="s">
        <v>52</v>
      </c>
      <c r="BD30" s="540"/>
      <c r="BE30" s="540"/>
      <c r="BF30" s="540"/>
      <c r="BG30" s="540"/>
      <c r="BH30" s="540"/>
      <c r="BI30" s="540"/>
      <c r="BJ30" s="540"/>
      <c r="BK30" s="540"/>
      <c r="BL30" s="540"/>
      <c r="BM30" s="541"/>
      <c r="BN30" s="542">
        <v>3613589</v>
      </c>
      <c r="BO30" s="543"/>
      <c r="BP30" s="543"/>
      <c r="BQ30" s="543"/>
      <c r="BR30" s="543"/>
      <c r="BS30" s="543"/>
      <c r="BT30" s="543"/>
      <c r="BU30" s="544"/>
      <c r="BV30" s="542">
        <v>3669785</v>
      </c>
      <c r="BW30" s="543"/>
      <c r="BX30" s="543"/>
      <c r="BY30" s="543"/>
      <c r="BZ30" s="543"/>
      <c r="CA30" s="543"/>
      <c r="CB30" s="543"/>
      <c r="CC30" s="544"/>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194</v>
      </c>
      <c r="D32" s="583"/>
      <c r="E32" s="583"/>
      <c r="F32" s="583"/>
      <c r="G32" s="583"/>
      <c r="H32" s="583"/>
      <c r="I32" s="583"/>
      <c r="J32" s="583"/>
      <c r="K32" s="583"/>
      <c r="L32" s="583"/>
      <c r="M32" s="583"/>
      <c r="N32" s="583"/>
      <c r="O32" s="583"/>
      <c r="P32" s="583"/>
      <c r="Q32" s="583"/>
      <c r="R32" s="583"/>
      <c r="S32" s="583"/>
      <c r="U32" s="424" t="s">
        <v>195</v>
      </c>
      <c r="V32" s="424"/>
      <c r="W32" s="424"/>
      <c r="X32" s="424"/>
      <c r="Y32" s="424"/>
      <c r="Z32" s="424"/>
      <c r="AA32" s="424"/>
      <c r="AB32" s="424"/>
      <c r="AC32" s="424"/>
      <c r="AD32" s="424"/>
      <c r="AE32" s="424"/>
      <c r="AF32" s="424"/>
      <c r="AG32" s="424"/>
      <c r="AH32" s="424"/>
      <c r="AI32" s="424"/>
      <c r="AJ32" s="424"/>
      <c r="AK32" s="424"/>
      <c r="AM32" s="424" t="s">
        <v>196</v>
      </c>
      <c r="AN32" s="424"/>
      <c r="AO32" s="424"/>
      <c r="AP32" s="424"/>
      <c r="AQ32" s="424"/>
      <c r="AR32" s="424"/>
      <c r="AS32" s="424"/>
      <c r="AT32" s="424"/>
      <c r="AU32" s="424"/>
      <c r="AV32" s="424"/>
      <c r="AW32" s="424"/>
      <c r="AX32" s="424"/>
      <c r="AY32" s="424"/>
      <c r="AZ32" s="424"/>
      <c r="BA32" s="424"/>
      <c r="BB32" s="424"/>
      <c r="BC32" s="424"/>
      <c r="BE32" s="424" t="s">
        <v>197</v>
      </c>
      <c r="BF32" s="424"/>
      <c r="BG32" s="424"/>
      <c r="BH32" s="424"/>
      <c r="BI32" s="424"/>
      <c r="BJ32" s="424"/>
      <c r="BK32" s="424"/>
      <c r="BL32" s="424"/>
      <c r="BM32" s="424"/>
      <c r="BN32" s="424"/>
      <c r="BO32" s="424"/>
      <c r="BP32" s="424"/>
      <c r="BQ32" s="424"/>
      <c r="BR32" s="424"/>
      <c r="BS32" s="424"/>
      <c r="BT32" s="424"/>
      <c r="BU32" s="424"/>
      <c r="BW32" s="424" t="s">
        <v>198</v>
      </c>
      <c r="BX32" s="424"/>
      <c r="BY32" s="424"/>
      <c r="BZ32" s="424"/>
      <c r="CA32" s="424"/>
      <c r="CB32" s="424"/>
      <c r="CC32" s="424"/>
      <c r="CD32" s="424"/>
      <c r="CE32" s="424"/>
      <c r="CF32" s="424"/>
      <c r="CG32" s="424"/>
      <c r="CH32" s="424"/>
      <c r="CI32" s="424"/>
      <c r="CJ32" s="424"/>
      <c r="CK32" s="424"/>
      <c r="CL32" s="424"/>
      <c r="CM32" s="424"/>
      <c r="CO32" s="424" t="s">
        <v>199</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200</v>
      </c>
      <c r="D33" s="444"/>
      <c r="E33" s="409" t="s">
        <v>201</v>
      </c>
      <c r="F33" s="409"/>
      <c r="G33" s="409"/>
      <c r="H33" s="409"/>
      <c r="I33" s="409"/>
      <c r="J33" s="409"/>
      <c r="K33" s="409"/>
      <c r="L33" s="409"/>
      <c r="M33" s="409"/>
      <c r="N33" s="409"/>
      <c r="O33" s="409"/>
      <c r="P33" s="409"/>
      <c r="Q33" s="409"/>
      <c r="R33" s="409"/>
      <c r="S33" s="409"/>
      <c r="T33" s="200"/>
      <c r="U33" s="444" t="s">
        <v>202</v>
      </c>
      <c r="V33" s="444"/>
      <c r="W33" s="409" t="s">
        <v>201</v>
      </c>
      <c r="X33" s="409"/>
      <c r="Y33" s="409"/>
      <c r="Z33" s="409"/>
      <c r="AA33" s="409"/>
      <c r="AB33" s="409"/>
      <c r="AC33" s="409"/>
      <c r="AD33" s="409"/>
      <c r="AE33" s="409"/>
      <c r="AF33" s="409"/>
      <c r="AG33" s="409"/>
      <c r="AH33" s="409"/>
      <c r="AI33" s="409"/>
      <c r="AJ33" s="409"/>
      <c r="AK33" s="409"/>
      <c r="AL33" s="200"/>
      <c r="AM33" s="444" t="s">
        <v>202</v>
      </c>
      <c r="AN33" s="444"/>
      <c r="AO33" s="409" t="s">
        <v>203</v>
      </c>
      <c r="AP33" s="409"/>
      <c r="AQ33" s="409"/>
      <c r="AR33" s="409"/>
      <c r="AS33" s="409"/>
      <c r="AT33" s="409"/>
      <c r="AU33" s="409"/>
      <c r="AV33" s="409"/>
      <c r="AW33" s="409"/>
      <c r="AX33" s="409"/>
      <c r="AY33" s="409"/>
      <c r="AZ33" s="409"/>
      <c r="BA33" s="409"/>
      <c r="BB33" s="409"/>
      <c r="BC33" s="409"/>
      <c r="BD33" s="201"/>
      <c r="BE33" s="409" t="s">
        <v>204</v>
      </c>
      <c r="BF33" s="409"/>
      <c r="BG33" s="409" t="s">
        <v>205</v>
      </c>
      <c r="BH33" s="409"/>
      <c r="BI33" s="409"/>
      <c r="BJ33" s="409"/>
      <c r="BK33" s="409"/>
      <c r="BL33" s="409"/>
      <c r="BM33" s="409"/>
      <c r="BN33" s="409"/>
      <c r="BO33" s="409"/>
      <c r="BP33" s="409"/>
      <c r="BQ33" s="409"/>
      <c r="BR33" s="409"/>
      <c r="BS33" s="409"/>
      <c r="BT33" s="409"/>
      <c r="BU33" s="409"/>
      <c r="BV33" s="201"/>
      <c r="BW33" s="444" t="s">
        <v>204</v>
      </c>
      <c r="BX33" s="444"/>
      <c r="BY33" s="409" t="s">
        <v>206</v>
      </c>
      <c r="BZ33" s="409"/>
      <c r="CA33" s="409"/>
      <c r="CB33" s="409"/>
      <c r="CC33" s="409"/>
      <c r="CD33" s="409"/>
      <c r="CE33" s="409"/>
      <c r="CF33" s="409"/>
      <c r="CG33" s="409"/>
      <c r="CH33" s="409"/>
      <c r="CI33" s="409"/>
      <c r="CJ33" s="409"/>
      <c r="CK33" s="409"/>
      <c r="CL33" s="409"/>
      <c r="CM33" s="409"/>
      <c r="CN33" s="200"/>
      <c r="CO33" s="444" t="s">
        <v>202</v>
      </c>
      <c r="CP33" s="444"/>
      <c r="CQ33" s="409" t="s">
        <v>207</v>
      </c>
      <c r="CR33" s="409"/>
      <c r="CS33" s="409"/>
      <c r="CT33" s="409"/>
      <c r="CU33" s="409"/>
      <c r="CV33" s="409"/>
      <c r="CW33" s="409"/>
      <c r="CX33" s="409"/>
      <c r="CY33" s="409"/>
      <c r="CZ33" s="409"/>
      <c r="DA33" s="409"/>
      <c r="DB33" s="409"/>
      <c r="DC33" s="409"/>
      <c r="DD33" s="409"/>
      <c r="DE33" s="409"/>
      <c r="DF33" s="200"/>
      <c r="DG33" s="609" t="s">
        <v>208</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4</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8</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175"/>
      <c r="BE34" s="610">
        <f>IF(BG34="","",MAX(C34:D43,U34:V43,AM34:AN43)+1)</f>
        <v>10</v>
      </c>
      <c r="BF34" s="610"/>
      <c r="BG34" s="611" t="str">
        <f>IF('各会計、関係団体の財政状況及び健全化判断比率'!B34="","",'各会計、関係団体の財政状況及び健全化判断比率'!B34)</f>
        <v>農業集落排水事業特別会計</v>
      </c>
      <c r="BH34" s="611"/>
      <c r="BI34" s="611"/>
      <c r="BJ34" s="611"/>
      <c r="BK34" s="611"/>
      <c r="BL34" s="611"/>
      <c r="BM34" s="611"/>
      <c r="BN34" s="611"/>
      <c r="BO34" s="611"/>
      <c r="BP34" s="611"/>
      <c r="BQ34" s="611"/>
      <c r="BR34" s="611"/>
      <c r="BS34" s="611"/>
      <c r="BT34" s="611"/>
      <c r="BU34" s="611"/>
      <c r="BV34" s="175"/>
      <c r="BW34" s="610">
        <f>IF(BY34="","",MAX(C34:D43,U34:V43,AM34:AN43,BE34:BF43)+1)</f>
        <v>11</v>
      </c>
      <c r="BX34" s="610"/>
      <c r="BY34" s="611" t="str">
        <f>IF('各会計、関係団体の財政状況及び健全化判断比率'!B68="","",'各会計、関係団体の財政状況及び健全化判断比率'!B68)</f>
        <v>川越地区消防組合</v>
      </c>
      <c r="BZ34" s="611"/>
      <c r="CA34" s="611"/>
      <c r="CB34" s="611"/>
      <c r="CC34" s="611"/>
      <c r="CD34" s="611"/>
      <c r="CE34" s="611"/>
      <c r="CF34" s="611"/>
      <c r="CG34" s="611"/>
      <c r="CH34" s="611"/>
      <c r="CI34" s="611"/>
      <c r="CJ34" s="611"/>
      <c r="CK34" s="611"/>
      <c r="CL34" s="611"/>
      <c r="CM34" s="611"/>
      <c r="CN34" s="175"/>
      <c r="CO34" s="610">
        <f>IF(CQ34="","",MAX(C34:D43,U34:V43,AM34:AN43,BE34:BF43,BW34:BX43)+1)</f>
        <v>15</v>
      </c>
      <c r="CP34" s="610"/>
      <c r="CQ34" s="611" t="str">
        <f>IF('各会計、関係団体の財政状況及び健全化判断比率'!BS7="","",'各会計、関係団体の財政状況及び健全化判断比率'!BS7)</f>
        <v>川越市勤労福祉サービスセンター</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歯科診療事業特別会計</v>
      </c>
      <c r="F35" s="611"/>
      <c r="G35" s="611"/>
      <c r="H35" s="611"/>
      <c r="I35" s="611"/>
      <c r="J35" s="611"/>
      <c r="K35" s="611"/>
      <c r="L35" s="611"/>
      <c r="M35" s="611"/>
      <c r="N35" s="611"/>
      <c r="O35" s="611"/>
      <c r="P35" s="611"/>
      <c r="Q35" s="611"/>
      <c r="R35" s="611"/>
      <c r="S35" s="611"/>
      <c r="T35" s="175"/>
      <c r="U35" s="610">
        <f>IF(W35="","",U34+1)</f>
        <v>5</v>
      </c>
      <c r="V35" s="610"/>
      <c r="W35" s="611" t="str">
        <f>IF('各会計、関係団体の財政状況及び健全化判断比率'!B29="","",'各会計、関係団体の財政状況及び健全化判断比率'!B29)</f>
        <v>介護保険事業特別会計</v>
      </c>
      <c r="X35" s="611"/>
      <c r="Y35" s="611"/>
      <c r="Z35" s="611"/>
      <c r="AA35" s="611"/>
      <c r="AB35" s="611"/>
      <c r="AC35" s="611"/>
      <c r="AD35" s="611"/>
      <c r="AE35" s="611"/>
      <c r="AF35" s="611"/>
      <c r="AG35" s="611"/>
      <c r="AH35" s="611"/>
      <c r="AI35" s="611"/>
      <c r="AJ35" s="611"/>
      <c r="AK35" s="611"/>
      <c r="AL35" s="175"/>
      <c r="AM35" s="610">
        <f t="shared" ref="AM35:AM43" si="0">IF(AO35="","",AM34+1)</f>
        <v>9</v>
      </c>
      <c r="AN35" s="610"/>
      <c r="AO35" s="611" t="str">
        <f>IF('各会計、関係団体の財政状況及び健全化判断比率'!B33="","",'各会計、関係団体の財政状況及び健全化判断比率'!B33)</f>
        <v>公共下水道事業会計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12</v>
      </c>
      <c r="BX35" s="610"/>
      <c r="BY35" s="611" t="str">
        <f>IF('各会計、関係団体の財政状況及び健全化判断比率'!B69="","",'各会計、関係団体の財政状況及び健全化判断比率'!B69)</f>
        <v>埼玉県後期高齢者医療広域連合</v>
      </c>
      <c r="BZ35" s="611"/>
      <c r="CA35" s="611"/>
      <c r="CB35" s="611"/>
      <c r="CC35" s="611"/>
      <c r="CD35" s="611"/>
      <c r="CE35" s="611"/>
      <c r="CF35" s="611"/>
      <c r="CG35" s="611"/>
      <c r="CH35" s="611"/>
      <c r="CI35" s="611"/>
      <c r="CJ35" s="611"/>
      <c r="CK35" s="611"/>
      <c r="CL35" s="611"/>
      <c r="CM35" s="611"/>
      <c r="CN35" s="175"/>
      <c r="CO35" s="610">
        <f t="shared" ref="CO35:CO43" si="3">IF(CQ35="","",CO34+1)</f>
        <v>16</v>
      </c>
      <c r="CP35" s="610"/>
      <c r="CQ35" s="611" t="str">
        <f>IF('各会計、関係団体の財政状況及び健全化判断比率'!BS8="","",'各会計、関係団体の財政状況及び健全化判断比率'!BS8)</f>
        <v>川越市施設管理公社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f>IF(E36="","",C35+1)</f>
        <v>3</v>
      </c>
      <c r="D36" s="610"/>
      <c r="E36" s="611" t="str">
        <f>IF('各会計、関係団体の財政状況及び健全化判断比率'!B9="","",'各会計、関係団体の財政状況及び健全化判断比率'!B9)</f>
        <v>母子父子寡婦福祉資金貸付事業特別会計</v>
      </c>
      <c r="F36" s="611"/>
      <c r="G36" s="611"/>
      <c r="H36" s="611"/>
      <c r="I36" s="611"/>
      <c r="J36" s="611"/>
      <c r="K36" s="611"/>
      <c r="L36" s="611"/>
      <c r="M36" s="611"/>
      <c r="N36" s="611"/>
      <c r="O36" s="611"/>
      <c r="P36" s="611"/>
      <c r="Q36" s="611"/>
      <c r="R36" s="611"/>
      <c r="S36" s="611"/>
      <c r="T36" s="175"/>
      <c r="U36" s="610">
        <f t="shared" ref="U36:U43" si="4">IF(W36="","",U35+1)</f>
        <v>6</v>
      </c>
      <c r="V36" s="610"/>
      <c r="W36" s="611" t="str">
        <f>IF('各会計、関係団体の財政状況及び健全化判断比率'!B30="","",'各会計、関係団体の財政状況及び健全化判断比率'!B30)</f>
        <v>後期高齢者医療事業特別会計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13</v>
      </c>
      <c r="BX36" s="610"/>
      <c r="BY36" s="611" t="str">
        <f>IF('各会計、関係団体の財政状況及び健全化判断比率'!B70="","",'各会計、関係団体の財政状況及び健全化判断比率'!B70)</f>
        <v>埼玉県後期高齢者医療広域連合</v>
      </c>
      <c r="BZ36" s="611"/>
      <c r="CA36" s="611"/>
      <c r="CB36" s="611"/>
      <c r="CC36" s="611"/>
      <c r="CD36" s="611"/>
      <c r="CE36" s="611"/>
      <c r="CF36" s="611"/>
      <c r="CG36" s="611"/>
      <c r="CH36" s="611"/>
      <c r="CI36" s="611"/>
      <c r="CJ36" s="611"/>
      <c r="CK36" s="611"/>
      <c r="CL36" s="611"/>
      <c r="CM36" s="611"/>
      <c r="CN36" s="175"/>
      <c r="CO36" s="610">
        <f t="shared" si="3"/>
        <v>17</v>
      </c>
      <c r="CP36" s="610"/>
      <c r="CQ36" s="611" t="str">
        <f>IF('各会計、関係団体の財政状況及び健全化判断比率'!BS9="","",'各会計、関係団体の財政状況及び健全化判断比率'!BS9)</f>
        <v>川越市総合卸売市場</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7</v>
      </c>
      <c r="V37" s="610"/>
      <c r="W37" s="611" t="str">
        <f>IF('各会計、関係団体の財政状況及び健全化判断比率'!B31="","",'各会計、関係団体の財政状況及び健全化判断比率'!B31)</f>
        <v>川越駅東口公共地下駐車場事業特別会計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14</v>
      </c>
      <c r="BX37" s="610"/>
      <c r="BY37" s="611" t="str">
        <f>IF('各会計、関係団体の財政状況及び健全化判断比率'!B71="","",'各会計、関係団体の財政状況及び健全化判断比率'!B71)</f>
        <v>彩の組さいたま人づくり広域連合</v>
      </c>
      <c r="BZ37" s="611"/>
      <c r="CA37" s="611"/>
      <c r="CB37" s="611"/>
      <c r="CC37" s="611"/>
      <c r="CD37" s="611"/>
      <c r="CE37" s="611"/>
      <c r="CF37" s="611"/>
      <c r="CG37" s="611"/>
      <c r="CH37" s="611"/>
      <c r="CI37" s="611"/>
      <c r="CJ37" s="611"/>
      <c r="CK37" s="611"/>
      <c r="CL37" s="611"/>
      <c r="CM37" s="611"/>
      <c r="CN37" s="175"/>
      <c r="CO37" s="610">
        <f t="shared" si="3"/>
        <v>18</v>
      </c>
      <c r="CP37" s="610"/>
      <c r="CQ37" s="611" t="str">
        <f>IF('各会計、関係団体の財政状況及び健全化判断比率'!BS10="","",'各会計、関係団体の財政状況及び健全化判断比率'!BS10)</f>
        <v>川越都市開発</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t="str">
        <f t="shared" si="2"/>
        <v/>
      </c>
      <c r="BX38" s="610"/>
      <c r="BY38" s="611" t="str">
        <f>IF('各会計、関係団体の財政状況及び健全化判断比率'!B72="","",'各会計、関係団体の財政状況及び健全化判断比率'!B72)</f>
        <v/>
      </c>
      <c r="BZ38" s="611"/>
      <c r="CA38" s="611"/>
      <c r="CB38" s="611"/>
      <c r="CC38" s="611"/>
      <c r="CD38" s="611"/>
      <c r="CE38" s="611"/>
      <c r="CF38" s="611"/>
      <c r="CG38" s="611"/>
      <c r="CH38" s="611"/>
      <c r="CI38" s="611"/>
      <c r="CJ38" s="611"/>
      <c r="CK38" s="611"/>
      <c r="CL38" s="611"/>
      <c r="CM38" s="611"/>
      <c r="CN38" s="175"/>
      <c r="CO38" s="610">
        <f t="shared" si="3"/>
        <v>19</v>
      </c>
      <c r="CP38" s="610"/>
      <c r="CQ38" s="611" t="str">
        <f>IF('各会計、関係団体の財政状況及び健全化判断比率'!BS11="","",'各会計、関係団体の財政状況及び健全化判断比率'!BS11)</f>
        <v>川越土地開発公社</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209</v>
      </c>
      <c r="E46" s="613" t="s">
        <v>210</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211</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212</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213</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214</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215</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216</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217</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FVz2MM8qAadNxHMg4rfcOzpS9XWYFp/3cLqE5ebUSxy5sKtghNx212h0d7/e3ZPhZbe4VE8A4X8Sd0r33zWNiQ==" saltValue="6/41EwC2gwu9kHEckjFcd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218</v>
      </c>
      <c r="DI1" s="616"/>
      <c r="DJ1" s="616"/>
      <c r="DK1" s="616"/>
      <c r="DL1" s="616"/>
      <c r="DM1" s="616"/>
      <c r="DN1" s="617"/>
      <c r="DO1" s="208"/>
      <c r="DP1" s="615" t="s">
        <v>219</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221</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222</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223</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224</v>
      </c>
      <c r="S4" s="619"/>
      <c r="T4" s="619"/>
      <c r="U4" s="619"/>
      <c r="V4" s="619"/>
      <c r="W4" s="619"/>
      <c r="X4" s="619"/>
      <c r="Y4" s="620"/>
      <c r="Z4" s="618" t="s">
        <v>225</v>
      </c>
      <c r="AA4" s="619"/>
      <c r="AB4" s="619"/>
      <c r="AC4" s="620"/>
      <c r="AD4" s="618" t="s">
        <v>226</v>
      </c>
      <c r="AE4" s="619"/>
      <c r="AF4" s="619"/>
      <c r="AG4" s="619"/>
      <c r="AH4" s="619"/>
      <c r="AI4" s="619"/>
      <c r="AJ4" s="619"/>
      <c r="AK4" s="620"/>
      <c r="AL4" s="618" t="s">
        <v>225</v>
      </c>
      <c r="AM4" s="619"/>
      <c r="AN4" s="619"/>
      <c r="AO4" s="620"/>
      <c r="AP4" s="621" t="s">
        <v>227</v>
      </c>
      <c r="AQ4" s="621"/>
      <c r="AR4" s="621"/>
      <c r="AS4" s="621"/>
      <c r="AT4" s="621"/>
      <c r="AU4" s="621"/>
      <c r="AV4" s="621"/>
      <c r="AW4" s="621"/>
      <c r="AX4" s="621"/>
      <c r="AY4" s="621"/>
      <c r="AZ4" s="621"/>
      <c r="BA4" s="621"/>
      <c r="BB4" s="621"/>
      <c r="BC4" s="621"/>
      <c r="BD4" s="621"/>
      <c r="BE4" s="621"/>
      <c r="BF4" s="621"/>
      <c r="BG4" s="621" t="s">
        <v>228</v>
      </c>
      <c r="BH4" s="621"/>
      <c r="BI4" s="621"/>
      <c r="BJ4" s="621"/>
      <c r="BK4" s="621"/>
      <c r="BL4" s="621"/>
      <c r="BM4" s="621"/>
      <c r="BN4" s="621"/>
      <c r="BO4" s="621" t="s">
        <v>225</v>
      </c>
      <c r="BP4" s="621"/>
      <c r="BQ4" s="621"/>
      <c r="BR4" s="621"/>
      <c r="BS4" s="621" t="s">
        <v>229</v>
      </c>
      <c r="BT4" s="621"/>
      <c r="BU4" s="621"/>
      <c r="BV4" s="621"/>
      <c r="BW4" s="621"/>
      <c r="BX4" s="621"/>
      <c r="BY4" s="621"/>
      <c r="BZ4" s="621"/>
      <c r="CA4" s="621"/>
      <c r="CB4" s="621"/>
      <c r="CD4" s="618" t="s">
        <v>230</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231</v>
      </c>
      <c r="C5" s="623"/>
      <c r="D5" s="623"/>
      <c r="E5" s="623"/>
      <c r="F5" s="623"/>
      <c r="G5" s="623"/>
      <c r="H5" s="623"/>
      <c r="I5" s="623"/>
      <c r="J5" s="623"/>
      <c r="K5" s="623"/>
      <c r="L5" s="623"/>
      <c r="M5" s="623"/>
      <c r="N5" s="623"/>
      <c r="O5" s="623"/>
      <c r="P5" s="623"/>
      <c r="Q5" s="624"/>
      <c r="R5" s="625">
        <v>58902490</v>
      </c>
      <c r="S5" s="626"/>
      <c r="T5" s="626"/>
      <c r="U5" s="626"/>
      <c r="V5" s="626"/>
      <c r="W5" s="626"/>
      <c r="X5" s="626"/>
      <c r="Y5" s="627"/>
      <c r="Z5" s="628">
        <v>45.2</v>
      </c>
      <c r="AA5" s="628"/>
      <c r="AB5" s="628"/>
      <c r="AC5" s="628"/>
      <c r="AD5" s="629">
        <v>54643511</v>
      </c>
      <c r="AE5" s="629"/>
      <c r="AF5" s="629"/>
      <c r="AG5" s="629"/>
      <c r="AH5" s="629"/>
      <c r="AI5" s="629"/>
      <c r="AJ5" s="629"/>
      <c r="AK5" s="629"/>
      <c r="AL5" s="630">
        <v>79.3</v>
      </c>
      <c r="AM5" s="631"/>
      <c r="AN5" s="631"/>
      <c r="AO5" s="632"/>
      <c r="AP5" s="622" t="s">
        <v>232</v>
      </c>
      <c r="AQ5" s="623"/>
      <c r="AR5" s="623"/>
      <c r="AS5" s="623"/>
      <c r="AT5" s="623"/>
      <c r="AU5" s="623"/>
      <c r="AV5" s="623"/>
      <c r="AW5" s="623"/>
      <c r="AX5" s="623"/>
      <c r="AY5" s="623"/>
      <c r="AZ5" s="623"/>
      <c r="BA5" s="623"/>
      <c r="BB5" s="623"/>
      <c r="BC5" s="623"/>
      <c r="BD5" s="623"/>
      <c r="BE5" s="623"/>
      <c r="BF5" s="624"/>
      <c r="BG5" s="636">
        <v>52832669</v>
      </c>
      <c r="BH5" s="637"/>
      <c r="BI5" s="637"/>
      <c r="BJ5" s="637"/>
      <c r="BK5" s="637"/>
      <c r="BL5" s="637"/>
      <c r="BM5" s="637"/>
      <c r="BN5" s="638"/>
      <c r="BO5" s="639">
        <v>89.7</v>
      </c>
      <c r="BP5" s="639"/>
      <c r="BQ5" s="639"/>
      <c r="BR5" s="639"/>
      <c r="BS5" s="640">
        <v>839</v>
      </c>
      <c r="BT5" s="640"/>
      <c r="BU5" s="640"/>
      <c r="BV5" s="640"/>
      <c r="BW5" s="640"/>
      <c r="BX5" s="640"/>
      <c r="BY5" s="640"/>
      <c r="BZ5" s="640"/>
      <c r="CA5" s="640"/>
      <c r="CB5" s="644"/>
      <c r="CD5" s="618" t="s">
        <v>227</v>
      </c>
      <c r="CE5" s="619"/>
      <c r="CF5" s="619"/>
      <c r="CG5" s="619"/>
      <c r="CH5" s="619"/>
      <c r="CI5" s="619"/>
      <c r="CJ5" s="619"/>
      <c r="CK5" s="619"/>
      <c r="CL5" s="619"/>
      <c r="CM5" s="619"/>
      <c r="CN5" s="619"/>
      <c r="CO5" s="619"/>
      <c r="CP5" s="619"/>
      <c r="CQ5" s="620"/>
      <c r="CR5" s="618" t="s">
        <v>233</v>
      </c>
      <c r="CS5" s="619"/>
      <c r="CT5" s="619"/>
      <c r="CU5" s="619"/>
      <c r="CV5" s="619"/>
      <c r="CW5" s="619"/>
      <c r="CX5" s="619"/>
      <c r="CY5" s="620"/>
      <c r="CZ5" s="618" t="s">
        <v>225</v>
      </c>
      <c r="DA5" s="619"/>
      <c r="DB5" s="619"/>
      <c r="DC5" s="620"/>
      <c r="DD5" s="618" t="s">
        <v>234</v>
      </c>
      <c r="DE5" s="619"/>
      <c r="DF5" s="619"/>
      <c r="DG5" s="619"/>
      <c r="DH5" s="619"/>
      <c r="DI5" s="619"/>
      <c r="DJ5" s="619"/>
      <c r="DK5" s="619"/>
      <c r="DL5" s="619"/>
      <c r="DM5" s="619"/>
      <c r="DN5" s="619"/>
      <c r="DO5" s="619"/>
      <c r="DP5" s="620"/>
      <c r="DQ5" s="618" t="s">
        <v>235</v>
      </c>
      <c r="DR5" s="619"/>
      <c r="DS5" s="619"/>
      <c r="DT5" s="619"/>
      <c r="DU5" s="619"/>
      <c r="DV5" s="619"/>
      <c r="DW5" s="619"/>
      <c r="DX5" s="619"/>
      <c r="DY5" s="619"/>
      <c r="DZ5" s="619"/>
      <c r="EA5" s="619"/>
      <c r="EB5" s="619"/>
      <c r="EC5" s="620"/>
    </row>
    <row r="6" spans="2:143" ht="11.25" customHeight="1" x14ac:dyDescent="0.2">
      <c r="B6" s="633" t="s">
        <v>236</v>
      </c>
      <c r="C6" s="634"/>
      <c r="D6" s="634"/>
      <c r="E6" s="634"/>
      <c r="F6" s="634"/>
      <c r="G6" s="634"/>
      <c r="H6" s="634"/>
      <c r="I6" s="634"/>
      <c r="J6" s="634"/>
      <c r="K6" s="634"/>
      <c r="L6" s="634"/>
      <c r="M6" s="634"/>
      <c r="N6" s="634"/>
      <c r="O6" s="634"/>
      <c r="P6" s="634"/>
      <c r="Q6" s="635"/>
      <c r="R6" s="636">
        <v>757225</v>
      </c>
      <c r="S6" s="637"/>
      <c r="T6" s="637"/>
      <c r="U6" s="637"/>
      <c r="V6" s="637"/>
      <c r="W6" s="637"/>
      <c r="X6" s="637"/>
      <c r="Y6" s="638"/>
      <c r="Z6" s="639">
        <v>0.6</v>
      </c>
      <c r="AA6" s="639"/>
      <c r="AB6" s="639"/>
      <c r="AC6" s="639"/>
      <c r="AD6" s="640">
        <v>757225</v>
      </c>
      <c r="AE6" s="640"/>
      <c r="AF6" s="640"/>
      <c r="AG6" s="640"/>
      <c r="AH6" s="640"/>
      <c r="AI6" s="640"/>
      <c r="AJ6" s="640"/>
      <c r="AK6" s="640"/>
      <c r="AL6" s="641">
        <v>1.1000000000000001</v>
      </c>
      <c r="AM6" s="642"/>
      <c r="AN6" s="642"/>
      <c r="AO6" s="643"/>
      <c r="AP6" s="633" t="s">
        <v>237</v>
      </c>
      <c r="AQ6" s="634"/>
      <c r="AR6" s="634"/>
      <c r="AS6" s="634"/>
      <c r="AT6" s="634"/>
      <c r="AU6" s="634"/>
      <c r="AV6" s="634"/>
      <c r="AW6" s="634"/>
      <c r="AX6" s="634"/>
      <c r="AY6" s="634"/>
      <c r="AZ6" s="634"/>
      <c r="BA6" s="634"/>
      <c r="BB6" s="634"/>
      <c r="BC6" s="634"/>
      <c r="BD6" s="634"/>
      <c r="BE6" s="634"/>
      <c r="BF6" s="635"/>
      <c r="BG6" s="636">
        <v>52832669</v>
      </c>
      <c r="BH6" s="637"/>
      <c r="BI6" s="637"/>
      <c r="BJ6" s="637"/>
      <c r="BK6" s="637"/>
      <c r="BL6" s="637"/>
      <c r="BM6" s="637"/>
      <c r="BN6" s="638"/>
      <c r="BO6" s="639">
        <v>89.7</v>
      </c>
      <c r="BP6" s="639"/>
      <c r="BQ6" s="639"/>
      <c r="BR6" s="639"/>
      <c r="BS6" s="640">
        <v>839</v>
      </c>
      <c r="BT6" s="640"/>
      <c r="BU6" s="640"/>
      <c r="BV6" s="640"/>
      <c r="BW6" s="640"/>
      <c r="BX6" s="640"/>
      <c r="BY6" s="640"/>
      <c r="BZ6" s="640"/>
      <c r="CA6" s="640"/>
      <c r="CB6" s="644"/>
      <c r="CD6" s="622" t="s">
        <v>238</v>
      </c>
      <c r="CE6" s="623"/>
      <c r="CF6" s="623"/>
      <c r="CG6" s="623"/>
      <c r="CH6" s="623"/>
      <c r="CI6" s="623"/>
      <c r="CJ6" s="623"/>
      <c r="CK6" s="623"/>
      <c r="CL6" s="623"/>
      <c r="CM6" s="623"/>
      <c r="CN6" s="623"/>
      <c r="CO6" s="623"/>
      <c r="CP6" s="623"/>
      <c r="CQ6" s="624"/>
      <c r="CR6" s="636">
        <v>608364</v>
      </c>
      <c r="CS6" s="637"/>
      <c r="CT6" s="637"/>
      <c r="CU6" s="637"/>
      <c r="CV6" s="637"/>
      <c r="CW6" s="637"/>
      <c r="CX6" s="637"/>
      <c r="CY6" s="638"/>
      <c r="CZ6" s="630">
        <v>0.5</v>
      </c>
      <c r="DA6" s="631"/>
      <c r="DB6" s="631"/>
      <c r="DC6" s="647"/>
      <c r="DD6" s="645" t="s">
        <v>130</v>
      </c>
      <c r="DE6" s="637"/>
      <c r="DF6" s="637"/>
      <c r="DG6" s="637"/>
      <c r="DH6" s="637"/>
      <c r="DI6" s="637"/>
      <c r="DJ6" s="637"/>
      <c r="DK6" s="637"/>
      <c r="DL6" s="637"/>
      <c r="DM6" s="637"/>
      <c r="DN6" s="637"/>
      <c r="DO6" s="637"/>
      <c r="DP6" s="638"/>
      <c r="DQ6" s="645">
        <v>608364</v>
      </c>
      <c r="DR6" s="637"/>
      <c r="DS6" s="637"/>
      <c r="DT6" s="637"/>
      <c r="DU6" s="637"/>
      <c r="DV6" s="637"/>
      <c r="DW6" s="637"/>
      <c r="DX6" s="637"/>
      <c r="DY6" s="637"/>
      <c r="DZ6" s="637"/>
      <c r="EA6" s="637"/>
      <c r="EB6" s="637"/>
      <c r="EC6" s="646"/>
    </row>
    <row r="7" spans="2:143" ht="11.25" customHeight="1" x14ac:dyDescent="0.2">
      <c r="B7" s="633" t="s">
        <v>239</v>
      </c>
      <c r="C7" s="634"/>
      <c r="D7" s="634"/>
      <c r="E7" s="634"/>
      <c r="F7" s="634"/>
      <c r="G7" s="634"/>
      <c r="H7" s="634"/>
      <c r="I7" s="634"/>
      <c r="J7" s="634"/>
      <c r="K7" s="634"/>
      <c r="L7" s="634"/>
      <c r="M7" s="634"/>
      <c r="N7" s="634"/>
      <c r="O7" s="634"/>
      <c r="P7" s="634"/>
      <c r="Q7" s="635"/>
      <c r="R7" s="636">
        <v>20888</v>
      </c>
      <c r="S7" s="637"/>
      <c r="T7" s="637"/>
      <c r="U7" s="637"/>
      <c r="V7" s="637"/>
      <c r="W7" s="637"/>
      <c r="X7" s="637"/>
      <c r="Y7" s="638"/>
      <c r="Z7" s="639">
        <v>0</v>
      </c>
      <c r="AA7" s="639"/>
      <c r="AB7" s="639"/>
      <c r="AC7" s="639"/>
      <c r="AD7" s="640">
        <v>20888</v>
      </c>
      <c r="AE7" s="640"/>
      <c r="AF7" s="640"/>
      <c r="AG7" s="640"/>
      <c r="AH7" s="640"/>
      <c r="AI7" s="640"/>
      <c r="AJ7" s="640"/>
      <c r="AK7" s="640"/>
      <c r="AL7" s="641">
        <v>0</v>
      </c>
      <c r="AM7" s="642"/>
      <c r="AN7" s="642"/>
      <c r="AO7" s="643"/>
      <c r="AP7" s="633" t="s">
        <v>240</v>
      </c>
      <c r="AQ7" s="634"/>
      <c r="AR7" s="634"/>
      <c r="AS7" s="634"/>
      <c r="AT7" s="634"/>
      <c r="AU7" s="634"/>
      <c r="AV7" s="634"/>
      <c r="AW7" s="634"/>
      <c r="AX7" s="634"/>
      <c r="AY7" s="634"/>
      <c r="AZ7" s="634"/>
      <c r="BA7" s="634"/>
      <c r="BB7" s="634"/>
      <c r="BC7" s="634"/>
      <c r="BD7" s="634"/>
      <c r="BE7" s="634"/>
      <c r="BF7" s="635"/>
      <c r="BG7" s="636">
        <v>26506739</v>
      </c>
      <c r="BH7" s="637"/>
      <c r="BI7" s="637"/>
      <c r="BJ7" s="637"/>
      <c r="BK7" s="637"/>
      <c r="BL7" s="637"/>
      <c r="BM7" s="637"/>
      <c r="BN7" s="638"/>
      <c r="BO7" s="639">
        <v>45</v>
      </c>
      <c r="BP7" s="639"/>
      <c r="BQ7" s="639"/>
      <c r="BR7" s="639"/>
      <c r="BS7" s="640">
        <v>839</v>
      </c>
      <c r="BT7" s="640"/>
      <c r="BU7" s="640"/>
      <c r="BV7" s="640"/>
      <c r="BW7" s="640"/>
      <c r="BX7" s="640"/>
      <c r="BY7" s="640"/>
      <c r="BZ7" s="640"/>
      <c r="CA7" s="640"/>
      <c r="CB7" s="644"/>
      <c r="CD7" s="633" t="s">
        <v>241</v>
      </c>
      <c r="CE7" s="634"/>
      <c r="CF7" s="634"/>
      <c r="CG7" s="634"/>
      <c r="CH7" s="634"/>
      <c r="CI7" s="634"/>
      <c r="CJ7" s="634"/>
      <c r="CK7" s="634"/>
      <c r="CL7" s="634"/>
      <c r="CM7" s="634"/>
      <c r="CN7" s="634"/>
      <c r="CO7" s="634"/>
      <c r="CP7" s="634"/>
      <c r="CQ7" s="635"/>
      <c r="CR7" s="636">
        <v>11382681</v>
      </c>
      <c r="CS7" s="637"/>
      <c r="CT7" s="637"/>
      <c r="CU7" s="637"/>
      <c r="CV7" s="637"/>
      <c r="CW7" s="637"/>
      <c r="CX7" s="637"/>
      <c r="CY7" s="638"/>
      <c r="CZ7" s="639">
        <v>9.4</v>
      </c>
      <c r="DA7" s="639"/>
      <c r="DB7" s="639"/>
      <c r="DC7" s="639"/>
      <c r="DD7" s="645">
        <v>1335084</v>
      </c>
      <c r="DE7" s="637"/>
      <c r="DF7" s="637"/>
      <c r="DG7" s="637"/>
      <c r="DH7" s="637"/>
      <c r="DI7" s="637"/>
      <c r="DJ7" s="637"/>
      <c r="DK7" s="637"/>
      <c r="DL7" s="637"/>
      <c r="DM7" s="637"/>
      <c r="DN7" s="637"/>
      <c r="DO7" s="637"/>
      <c r="DP7" s="638"/>
      <c r="DQ7" s="645">
        <v>8843390</v>
      </c>
      <c r="DR7" s="637"/>
      <c r="DS7" s="637"/>
      <c r="DT7" s="637"/>
      <c r="DU7" s="637"/>
      <c r="DV7" s="637"/>
      <c r="DW7" s="637"/>
      <c r="DX7" s="637"/>
      <c r="DY7" s="637"/>
      <c r="DZ7" s="637"/>
      <c r="EA7" s="637"/>
      <c r="EB7" s="637"/>
      <c r="EC7" s="646"/>
    </row>
    <row r="8" spans="2:143" ht="11.25" customHeight="1" x14ac:dyDescent="0.2">
      <c r="B8" s="633" t="s">
        <v>242</v>
      </c>
      <c r="C8" s="634"/>
      <c r="D8" s="634"/>
      <c r="E8" s="634"/>
      <c r="F8" s="634"/>
      <c r="G8" s="634"/>
      <c r="H8" s="634"/>
      <c r="I8" s="634"/>
      <c r="J8" s="634"/>
      <c r="K8" s="634"/>
      <c r="L8" s="634"/>
      <c r="M8" s="634"/>
      <c r="N8" s="634"/>
      <c r="O8" s="634"/>
      <c r="P8" s="634"/>
      <c r="Q8" s="635"/>
      <c r="R8" s="636">
        <v>301456</v>
      </c>
      <c r="S8" s="637"/>
      <c r="T8" s="637"/>
      <c r="U8" s="637"/>
      <c r="V8" s="637"/>
      <c r="W8" s="637"/>
      <c r="X8" s="637"/>
      <c r="Y8" s="638"/>
      <c r="Z8" s="639">
        <v>0.2</v>
      </c>
      <c r="AA8" s="639"/>
      <c r="AB8" s="639"/>
      <c r="AC8" s="639"/>
      <c r="AD8" s="640">
        <v>301456</v>
      </c>
      <c r="AE8" s="640"/>
      <c r="AF8" s="640"/>
      <c r="AG8" s="640"/>
      <c r="AH8" s="640"/>
      <c r="AI8" s="640"/>
      <c r="AJ8" s="640"/>
      <c r="AK8" s="640"/>
      <c r="AL8" s="641">
        <v>0.4</v>
      </c>
      <c r="AM8" s="642"/>
      <c r="AN8" s="642"/>
      <c r="AO8" s="643"/>
      <c r="AP8" s="633" t="s">
        <v>243</v>
      </c>
      <c r="AQ8" s="634"/>
      <c r="AR8" s="634"/>
      <c r="AS8" s="634"/>
      <c r="AT8" s="634"/>
      <c r="AU8" s="634"/>
      <c r="AV8" s="634"/>
      <c r="AW8" s="634"/>
      <c r="AX8" s="634"/>
      <c r="AY8" s="634"/>
      <c r="AZ8" s="634"/>
      <c r="BA8" s="634"/>
      <c r="BB8" s="634"/>
      <c r="BC8" s="634"/>
      <c r="BD8" s="634"/>
      <c r="BE8" s="634"/>
      <c r="BF8" s="635"/>
      <c r="BG8" s="636">
        <v>644146</v>
      </c>
      <c r="BH8" s="637"/>
      <c r="BI8" s="637"/>
      <c r="BJ8" s="637"/>
      <c r="BK8" s="637"/>
      <c r="BL8" s="637"/>
      <c r="BM8" s="637"/>
      <c r="BN8" s="638"/>
      <c r="BO8" s="639">
        <v>1.1000000000000001</v>
      </c>
      <c r="BP8" s="639"/>
      <c r="BQ8" s="639"/>
      <c r="BR8" s="639"/>
      <c r="BS8" s="640" t="s">
        <v>130</v>
      </c>
      <c r="BT8" s="640"/>
      <c r="BU8" s="640"/>
      <c r="BV8" s="640"/>
      <c r="BW8" s="640"/>
      <c r="BX8" s="640"/>
      <c r="BY8" s="640"/>
      <c r="BZ8" s="640"/>
      <c r="CA8" s="640"/>
      <c r="CB8" s="644"/>
      <c r="CD8" s="633" t="s">
        <v>244</v>
      </c>
      <c r="CE8" s="634"/>
      <c r="CF8" s="634"/>
      <c r="CG8" s="634"/>
      <c r="CH8" s="634"/>
      <c r="CI8" s="634"/>
      <c r="CJ8" s="634"/>
      <c r="CK8" s="634"/>
      <c r="CL8" s="634"/>
      <c r="CM8" s="634"/>
      <c r="CN8" s="634"/>
      <c r="CO8" s="634"/>
      <c r="CP8" s="634"/>
      <c r="CQ8" s="635"/>
      <c r="CR8" s="636">
        <v>56686377</v>
      </c>
      <c r="CS8" s="637"/>
      <c r="CT8" s="637"/>
      <c r="CU8" s="637"/>
      <c r="CV8" s="637"/>
      <c r="CW8" s="637"/>
      <c r="CX8" s="637"/>
      <c r="CY8" s="638"/>
      <c r="CZ8" s="639">
        <v>46.6</v>
      </c>
      <c r="DA8" s="639"/>
      <c r="DB8" s="639"/>
      <c r="DC8" s="639"/>
      <c r="DD8" s="645">
        <v>197659</v>
      </c>
      <c r="DE8" s="637"/>
      <c r="DF8" s="637"/>
      <c r="DG8" s="637"/>
      <c r="DH8" s="637"/>
      <c r="DI8" s="637"/>
      <c r="DJ8" s="637"/>
      <c r="DK8" s="637"/>
      <c r="DL8" s="637"/>
      <c r="DM8" s="637"/>
      <c r="DN8" s="637"/>
      <c r="DO8" s="637"/>
      <c r="DP8" s="638"/>
      <c r="DQ8" s="645">
        <v>27797641</v>
      </c>
      <c r="DR8" s="637"/>
      <c r="DS8" s="637"/>
      <c r="DT8" s="637"/>
      <c r="DU8" s="637"/>
      <c r="DV8" s="637"/>
      <c r="DW8" s="637"/>
      <c r="DX8" s="637"/>
      <c r="DY8" s="637"/>
      <c r="DZ8" s="637"/>
      <c r="EA8" s="637"/>
      <c r="EB8" s="637"/>
      <c r="EC8" s="646"/>
    </row>
    <row r="9" spans="2:143" ht="11.25" customHeight="1" x14ac:dyDescent="0.2">
      <c r="B9" s="633" t="s">
        <v>245</v>
      </c>
      <c r="C9" s="634"/>
      <c r="D9" s="634"/>
      <c r="E9" s="634"/>
      <c r="F9" s="634"/>
      <c r="G9" s="634"/>
      <c r="H9" s="634"/>
      <c r="I9" s="634"/>
      <c r="J9" s="634"/>
      <c r="K9" s="634"/>
      <c r="L9" s="634"/>
      <c r="M9" s="634"/>
      <c r="N9" s="634"/>
      <c r="O9" s="634"/>
      <c r="P9" s="634"/>
      <c r="Q9" s="635"/>
      <c r="R9" s="636">
        <v>234971</v>
      </c>
      <c r="S9" s="637"/>
      <c r="T9" s="637"/>
      <c r="U9" s="637"/>
      <c r="V9" s="637"/>
      <c r="W9" s="637"/>
      <c r="X9" s="637"/>
      <c r="Y9" s="638"/>
      <c r="Z9" s="639">
        <v>0.2</v>
      </c>
      <c r="AA9" s="639"/>
      <c r="AB9" s="639"/>
      <c r="AC9" s="639"/>
      <c r="AD9" s="640">
        <v>234971</v>
      </c>
      <c r="AE9" s="640"/>
      <c r="AF9" s="640"/>
      <c r="AG9" s="640"/>
      <c r="AH9" s="640"/>
      <c r="AI9" s="640"/>
      <c r="AJ9" s="640"/>
      <c r="AK9" s="640"/>
      <c r="AL9" s="641">
        <v>0.3</v>
      </c>
      <c r="AM9" s="642"/>
      <c r="AN9" s="642"/>
      <c r="AO9" s="643"/>
      <c r="AP9" s="633" t="s">
        <v>246</v>
      </c>
      <c r="AQ9" s="634"/>
      <c r="AR9" s="634"/>
      <c r="AS9" s="634"/>
      <c r="AT9" s="634"/>
      <c r="AU9" s="634"/>
      <c r="AV9" s="634"/>
      <c r="AW9" s="634"/>
      <c r="AX9" s="634"/>
      <c r="AY9" s="634"/>
      <c r="AZ9" s="634"/>
      <c r="BA9" s="634"/>
      <c r="BB9" s="634"/>
      <c r="BC9" s="634"/>
      <c r="BD9" s="634"/>
      <c r="BE9" s="634"/>
      <c r="BF9" s="635"/>
      <c r="BG9" s="636">
        <v>21791977</v>
      </c>
      <c r="BH9" s="637"/>
      <c r="BI9" s="637"/>
      <c r="BJ9" s="637"/>
      <c r="BK9" s="637"/>
      <c r="BL9" s="637"/>
      <c r="BM9" s="637"/>
      <c r="BN9" s="638"/>
      <c r="BO9" s="639">
        <v>37</v>
      </c>
      <c r="BP9" s="639"/>
      <c r="BQ9" s="639"/>
      <c r="BR9" s="639"/>
      <c r="BS9" s="640" t="s">
        <v>130</v>
      </c>
      <c r="BT9" s="640"/>
      <c r="BU9" s="640"/>
      <c r="BV9" s="640"/>
      <c r="BW9" s="640"/>
      <c r="BX9" s="640"/>
      <c r="BY9" s="640"/>
      <c r="BZ9" s="640"/>
      <c r="CA9" s="640"/>
      <c r="CB9" s="644"/>
      <c r="CD9" s="633" t="s">
        <v>247</v>
      </c>
      <c r="CE9" s="634"/>
      <c r="CF9" s="634"/>
      <c r="CG9" s="634"/>
      <c r="CH9" s="634"/>
      <c r="CI9" s="634"/>
      <c r="CJ9" s="634"/>
      <c r="CK9" s="634"/>
      <c r="CL9" s="634"/>
      <c r="CM9" s="634"/>
      <c r="CN9" s="634"/>
      <c r="CO9" s="634"/>
      <c r="CP9" s="634"/>
      <c r="CQ9" s="635"/>
      <c r="CR9" s="636">
        <v>12685510</v>
      </c>
      <c r="CS9" s="637"/>
      <c r="CT9" s="637"/>
      <c r="CU9" s="637"/>
      <c r="CV9" s="637"/>
      <c r="CW9" s="637"/>
      <c r="CX9" s="637"/>
      <c r="CY9" s="638"/>
      <c r="CZ9" s="639">
        <v>10.4</v>
      </c>
      <c r="DA9" s="639"/>
      <c r="DB9" s="639"/>
      <c r="DC9" s="639"/>
      <c r="DD9" s="645">
        <v>498577</v>
      </c>
      <c r="DE9" s="637"/>
      <c r="DF9" s="637"/>
      <c r="DG9" s="637"/>
      <c r="DH9" s="637"/>
      <c r="DI9" s="637"/>
      <c r="DJ9" s="637"/>
      <c r="DK9" s="637"/>
      <c r="DL9" s="637"/>
      <c r="DM9" s="637"/>
      <c r="DN9" s="637"/>
      <c r="DO9" s="637"/>
      <c r="DP9" s="638"/>
      <c r="DQ9" s="645">
        <v>8758395</v>
      </c>
      <c r="DR9" s="637"/>
      <c r="DS9" s="637"/>
      <c r="DT9" s="637"/>
      <c r="DU9" s="637"/>
      <c r="DV9" s="637"/>
      <c r="DW9" s="637"/>
      <c r="DX9" s="637"/>
      <c r="DY9" s="637"/>
      <c r="DZ9" s="637"/>
      <c r="EA9" s="637"/>
      <c r="EB9" s="637"/>
      <c r="EC9" s="646"/>
    </row>
    <row r="10" spans="2:143" ht="11.25" customHeight="1" x14ac:dyDescent="0.2">
      <c r="B10" s="633" t="s">
        <v>248</v>
      </c>
      <c r="C10" s="634"/>
      <c r="D10" s="634"/>
      <c r="E10" s="634"/>
      <c r="F10" s="634"/>
      <c r="G10" s="634"/>
      <c r="H10" s="634"/>
      <c r="I10" s="634"/>
      <c r="J10" s="634"/>
      <c r="K10" s="634"/>
      <c r="L10" s="634"/>
      <c r="M10" s="634"/>
      <c r="N10" s="634"/>
      <c r="O10" s="634"/>
      <c r="P10" s="634"/>
      <c r="Q10" s="635"/>
      <c r="R10" s="636" t="s">
        <v>130</v>
      </c>
      <c r="S10" s="637"/>
      <c r="T10" s="637"/>
      <c r="U10" s="637"/>
      <c r="V10" s="637"/>
      <c r="W10" s="637"/>
      <c r="X10" s="637"/>
      <c r="Y10" s="638"/>
      <c r="Z10" s="639" t="s">
        <v>249</v>
      </c>
      <c r="AA10" s="639"/>
      <c r="AB10" s="639"/>
      <c r="AC10" s="639"/>
      <c r="AD10" s="640" t="s">
        <v>249</v>
      </c>
      <c r="AE10" s="640"/>
      <c r="AF10" s="640"/>
      <c r="AG10" s="640"/>
      <c r="AH10" s="640"/>
      <c r="AI10" s="640"/>
      <c r="AJ10" s="640"/>
      <c r="AK10" s="640"/>
      <c r="AL10" s="641" t="s">
        <v>130</v>
      </c>
      <c r="AM10" s="642"/>
      <c r="AN10" s="642"/>
      <c r="AO10" s="643"/>
      <c r="AP10" s="633" t="s">
        <v>250</v>
      </c>
      <c r="AQ10" s="634"/>
      <c r="AR10" s="634"/>
      <c r="AS10" s="634"/>
      <c r="AT10" s="634"/>
      <c r="AU10" s="634"/>
      <c r="AV10" s="634"/>
      <c r="AW10" s="634"/>
      <c r="AX10" s="634"/>
      <c r="AY10" s="634"/>
      <c r="AZ10" s="634"/>
      <c r="BA10" s="634"/>
      <c r="BB10" s="634"/>
      <c r="BC10" s="634"/>
      <c r="BD10" s="634"/>
      <c r="BE10" s="634"/>
      <c r="BF10" s="635"/>
      <c r="BG10" s="636">
        <v>1039863</v>
      </c>
      <c r="BH10" s="637"/>
      <c r="BI10" s="637"/>
      <c r="BJ10" s="637"/>
      <c r="BK10" s="637"/>
      <c r="BL10" s="637"/>
      <c r="BM10" s="637"/>
      <c r="BN10" s="638"/>
      <c r="BO10" s="639">
        <v>1.8</v>
      </c>
      <c r="BP10" s="639"/>
      <c r="BQ10" s="639"/>
      <c r="BR10" s="639"/>
      <c r="BS10" s="640" t="s">
        <v>130</v>
      </c>
      <c r="BT10" s="640"/>
      <c r="BU10" s="640"/>
      <c r="BV10" s="640"/>
      <c r="BW10" s="640"/>
      <c r="BX10" s="640"/>
      <c r="BY10" s="640"/>
      <c r="BZ10" s="640"/>
      <c r="CA10" s="640"/>
      <c r="CB10" s="644"/>
      <c r="CD10" s="633" t="s">
        <v>251</v>
      </c>
      <c r="CE10" s="634"/>
      <c r="CF10" s="634"/>
      <c r="CG10" s="634"/>
      <c r="CH10" s="634"/>
      <c r="CI10" s="634"/>
      <c r="CJ10" s="634"/>
      <c r="CK10" s="634"/>
      <c r="CL10" s="634"/>
      <c r="CM10" s="634"/>
      <c r="CN10" s="634"/>
      <c r="CO10" s="634"/>
      <c r="CP10" s="634"/>
      <c r="CQ10" s="635"/>
      <c r="CR10" s="636">
        <v>148162</v>
      </c>
      <c r="CS10" s="637"/>
      <c r="CT10" s="637"/>
      <c r="CU10" s="637"/>
      <c r="CV10" s="637"/>
      <c r="CW10" s="637"/>
      <c r="CX10" s="637"/>
      <c r="CY10" s="638"/>
      <c r="CZ10" s="639">
        <v>0.1</v>
      </c>
      <c r="DA10" s="639"/>
      <c r="DB10" s="639"/>
      <c r="DC10" s="639"/>
      <c r="DD10" s="645" t="s">
        <v>130</v>
      </c>
      <c r="DE10" s="637"/>
      <c r="DF10" s="637"/>
      <c r="DG10" s="637"/>
      <c r="DH10" s="637"/>
      <c r="DI10" s="637"/>
      <c r="DJ10" s="637"/>
      <c r="DK10" s="637"/>
      <c r="DL10" s="637"/>
      <c r="DM10" s="637"/>
      <c r="DN10" s="637"/>
      <c r="DO10" s="637"/>
      <c r="DP10" s="638"/>
      <c r="DQ10" s="645">
        <v>138408</v>
      </c>
      <c r="DR10" s="637"/>
      <c r="DS10" s="637"/>
      <c r="DT10" s="637"/>
      <c r="DU10" s="637"/>
      <c r="DV10" s="637"/>
      <c r="DW10" s="637"/>
      <c r="DX10" s="637"/>
      <c r="DY10" s="637"/>
      <c r="DZ10" s="637"/>
      <c r="EA10" s="637"/>
      <c r="EB10" s="637"/>
      <c r="EC10" s="646"/>
    </row>
    <row r="11" spans="2:143" ht="11.25" customHeight="1" x14ac:dyDescent="0.2">
      <c r="B11" s="633" t="s">
        <v>252</v>
      </c>
      <c r="C11" s="634"/>
      <c r="D11" s="634"/>
      <c r="E11" s="634"/>
      <c r="F11" s="634"/>
      <c r="G11" s="634"/>
      <c r="H11" s="634"/>
      <c r="I11" s="634"/>
      <c r="J11" s="634"/>
      <c r="K11" s="634"/>
      <c r="L11" s="634"/>
      <c r="M11" s="634"/>
      <c r="N11" s="634"/>
      <c r="O11" s="634"/>
      <c r="P11" s="634"/>
      <c r="Q11" s="635"/>
      <c r="R11" s="636">
        <v>8361755</v>
      </c>
      <c r="S11" s="637"/>
      <c r="T11" s="637"/>
      <c r="U11" s="637"/>
      <c r="V11" s="637"/>
      <c r="W11" s="637"/>
      <c r="X11" s="637"/>
      <c r="Y11" s="638"/>
      <c r="Z11" s="641">
        <v>6.4</v>
      </c>
      <c r="AA11" s="642"/>
      <c r="AB11" s="642"/>
      <c r="AC11" s="648"/>
      <c r="AD11" s="645">
        <v>8361755</v>
      </c>
      <c r="AE11" s="637"/>
      <c r="AF11" s="637"/>
      <c r="AG11" s="637"/>
      <c r="AH11" s="637"/>
      <c r="AI11" s="637"/>
      <c r="AJ11" s="637"/>
      <c r="AK11" s="638"/>
      <c r="AL11" s="641">
        <v>12.1</v>
      </c>
      <c r="AM11" s="642"/>
      <c r="AN11" s="642"/>
      <c r="AO11" s="643"/>
      <c r="AP11" s="633" t="s">
        <v>253</v>
      </c>
      <c r="AQ11" s="634"/>
      <c r="AR11" s="634"/>
      <c r="AS11" s="634"/>
      <c r="AT11" s="634"/>
      <c r="AU11" s="634"/>
      <c r="AV11" s="634"/>
      <c r="AW11" s="634"/>
      <c r="AX11" s="634"/>
      <c r="AY11" s="634"/>
      <c r="AZ11" s="634"/>
      <c r="BA11" s="634"/>
      <c r="BB11" s="634"/>
      <c r="BC11" s="634"/>
      <c r="BD11" s="634"/>
      <c r="BE11" s="634"/>
      <c r="BF11" s="635"/>
      <c r="BG11" s="636">
        <v>3030753</v>
      </c>
      <c r="BH11" s="637"/>
      <c r="BI11" s="637"/>
      <c r="BJ11" s="637"/>
      <c r="BK11" s="637"/>
      <c r="BL11" s="637"/>
      <c r="BM11" s="637"/>
      <c r="BN11" s="638"/>
      <c r="BO11" s="639">
        <v>5.0999999999999996</v>
      </c>
      <c r="BP11" s="639"/>
      <c r="BQ11" s="639"/>
      <c r="BR11" s="639"/>
      <c r="BS11" s="640">
        <v>839</v>
      </c>
      <c r="BT11" s="640"/>
      <c r="BU11" s="640"/>
      <c r="BV11" s="640"/>
      <c r="BW11" s="640"/>
      <c r="BX11" s="640"/>
      <c r="BY11" s="640"/>
      <c r="BZ11" s="640"/>
      <c r="CA11" s="640"/>
      <c r="CB11" s="644"/>
      <c r="CD11" s="633" t="s">
        <v>254</v>
      </c>
      <c r="CE11" s="634"/>
      <c r="CF11" s="634"/>
      <c r="CG11" s="634"/>
      <c r="CH11" s="634"/>
      <c r="CI11" s="634"/>
      <c r="CJ11" s="634"/>
      <c r="CK11" s="634"/>
      <c r="CL11" s="634"/>
      <c r="CM11" s="634"/>
      <c r="CN11" s="634"/>
      <c r="CO11" s="634"/>
      <c r="CP11" s="634"/>
      <c r="CQ11" s="635"/>
      <c r="CR11" s="636">
        <v>871484</v>
      </c>
      <c r="CS11" s="637"/>
      <c r="CT11" s="637"/>
      <c r="CU11" s="637"/>
      <c r="CV11" s="637"/>
      <c r="CW11" s="637"/>
      <c r="CX11" s="637"/>
      <c r="CY11" s="638"/>
      <c r="CZ11" s="639">
        <v>0.7</v>
      </c>
      <c r="DA11" s="639"/>
      <c r="DB11" s="639"/>
      <c r="DC11" s="639"/>
      <c r="DD11" s="645">
        <v>136458</v>
      </c>
      <c r="DE11" s="637"/>
      <c r="DF11" s="637"/>
      <c r="DG11" s="637"/>
      <c r="DH11" s="637"/>
      <c r="DI11" s="637"/>
      <c r="DJ11" s="637"/>
      <c r="DK11" s="637"/>
      <c r="DL11" s="637"/>
      <c r="DM11" s="637"/>
      <c r="DN11" s="637"/>
      <c r="DO11" s="637"/>
      <c r="DP11" s="638"/>
      <c r="DQ11" s="645">
        <v>725019</v>
      </c>
      <c r="DR11" s="637"/>
      <c r="DS11" s="637"/>
      <c r="DT11" s="637"/>
      <c r="DU11" s="637"/>
      <c r="DV11" s="637"/>
      <c r="DW11" s="637"/>
      <c r="DX11" s="637"/>
      <c r="DY11" s="637"/>
      <c r="DZ11" s="637"/>
      <c r="EA11" s="637"/>
      <c r="EB11" s="637"/>
      <c r="EC11" s="646"/>
    </row>
    <row r="12" spans="2:143" ht="11.25" customHeight="1" x14ac:dyDescent="0.2">
      <c r="B12" s="633" t="s">
        <v>255</v>
      </c>
      <c r="C12" s="634"/>
      <c r="D12" s="634"/>
      <c r="E12" s="634"/>
      <c r="F12" s="634"/>
      <c r="G12" s="634"/>
      <c r="H12" s="634"/>
      <c r="I12" s="634"/>
      <c r="J12" s="634"/>
      <c r="K12" s="634"/>
      <c r="L12" s="634"/>
      <c r="M12" s="634"/>
      <c r="N12" s="634"/>
      <c r="O12" s="634"/>
      <c r="P12" s="634"/>
      <c r="Q12" s="635"/>
      <c r="R12" s="636">
        <v>58324</v>
      </c>
      <c r="S12" s="637"/>
      <c r="T12" s="637"/>
      <c r="U12" s="637"/>
      <c r="V12" s="637"/>
      <c r="W12" s="637"/>
      <c r="X12" s="637"/>
      <c r="Y12" s="638"/>
      <c r="Z12" s="639">
        <v>0</v>
      </c>
      <c r="AA12" s="639"/>
      <c r="AB12" s="639"/>
      <c r="AC12" s="639"/>
      <c r="AD12" s="640">
        <v>58324</v>
      </c>
      <c r="AE12" s="640"/>
      <c r="AF12" s="640"/>
      <c r="AG12" s="640"/>
      <c r="AH12" s="640"/>
      <c r="AI12" s="640"/>
      <c r="AJ12" s="640"/>
      <c r="AK12" s="640"/>
      <c r="AL12" s="641">
        <v>0.1</v>
      </c>
      <c r="AM12" s="642"/>
      <c r="AN12" s="642"/>
      <c r="AO12" s="643"/>
      <c r="AP12" s="633" t="s">
        <v>256</v>
      </c>
      <c r="AQ12" s="634"/>
      <c r="AR12" s="634"/>
      <c r="AS12" s="634"/>
      <c r="AT12" s="634"/>
      <c r="AU12" s="634"/>
      <c r="AV12" s="634"/>
      <c r="AW12" s="634"/>
      <c r="AX12" s="634"/>
      <c r="AY12" s="634"/>
      <c r="AZ12" s="634"/>
      <c r="BA12" s="634"/>
      <c r="BB12" s="634"/>
      <c r="BC12" s="634"/>
      <c r="BD12" s="634"/>
      <c r="BE12" s="634"/>
      <c r="BF12" s="635"/>
      <c r="BG12" s="636">
        <v>23363195</v>
      </c>
      <c r="BH12" s="637"/>
      <c r="BI12" s="637"/>
      <c r="BJ12" s="637"/>
      <c r="BK12" s="637"/>
      <c r="BL12" s="637"/>
      <c r="BM12" s="637"/>
      <c r="BN12" s="638"/>
      <c r="BO12" s="639">
        <v>39.700000000000003</v>
      </c>
      <c r="BP12" s="639"/>
      <c r="BQ12" s="639"/>
      <c r="BR12" s="639"/>
      <c r="BS12" s="640" t="s">
        <v>249</v>
      </c>
      <c r="BT12" s="640"/>
      <c r="BU12" s="640"/>
      <c r="BV12" s="640"/>
      <c r="BW12" s="640"/>
      <c r="BX12" s="640"/>
      <c r="BY12" s="640"/>
      <c r="BZ12" s="640"/>
      <c r="CA12" s="640"/>
      <c r="CB12" s="644"/>
      <c r="CD12" s="633" t="s">
        <v>257</v>
      </c>
      <c r="CE12" s="634"/>
      <c r="CF12" s="634"/>
      <c r="CG12" s="634"/>
      <c r="CH12" s="634"/>
      <c r="CI12" s="634"/>
      <c r="CJ12" s="634"/>
      <c r="CK12" s="634"/>
      <c r="CL12" s="634"/>
      <c r="CM12" s="634"/>
      <c r="CN12" s="634"/>
      <c r="CO12" s="634"/>
      <c r="CP12" s="634"/>
      <c r="CQ12" s="635"/>
      <c r="CR12" s="636">
        <v>1376238</v>
      </c>
      <c r="CS12" s="637"/>
      <c r="CT12" s="637"/>
      <c r="CU12" s="637"/>
      <c r="CV12" s="637"/>
      <c r="CW12" s="637"/>
      <c r="CX12" s="637"/>
      <c r="CY12" s="638"/>
      <c r="CZ12" s="639">
        <v>1.1000000000000001</v>
      </c>
      <c r="DA12" s="639"/>
      <c r="DB12" s="639"/>
      <c r="DC12" s="639"/>
      <c r="DD12" s="645">
        <v>69364</v>
      </c>
      <c r="DE12" s="637"/>
      <c r="DF12" s="637"/>
      <c r="DG12" s="637"/>
      <c r="DH12" s="637"/>
      <c r="DI12" s="637"/>
      <c r="DJ12" s="637"/>
      <c r="DK12" s="637"/>
      <c r="DL12" s="637"/>
      <c r="DM12" s="637"/>
      <c r="DN12" s="637"/>
      <c r="DO12" s="637"/>
      <c r="DP12" s="638"/>
      <c r="DQ12" s="645">
        <v>1077182</v>
      </c>
      <c r="DR12" s="637"/>
      <c r="DS12" s="637"/>
      <c r="DT12" s="637"/>
      <c r="DU12" s="637"/>
      <c r="DV12" s="637"/>
      <c r="DW12" s="637"/>
      <c r="DX12" s="637"/>
      <c r="DY12" s="637"/>
      <c r="DZ12" s="637"/>
      <c r="EA12" s="637"/>
      <c r="EB12" s="637"/>
      <c r="EC12" s="646"/>
    </row>
    <row r="13" spans="2:143" ht="11.25" customHeight="1" x14ac:dyDescent="0.2">
      <c r="B13" s="633" t="s">
        <v>258</v>
      </c>
      <c r="C13" s="634"/>
      <c r="D13" s="634"/>
      <c r="E13" s="634"/>
      <c r="F13" s="634"/>
      <c r="G13" s="634"/>
      <c r="H13" s="634"/>
      <c r="I13" s="634"/>
      <c r="J13" s="634"/>
      <c r="K13" s="634"/>
      <c r="L13" s="634"/>
      <c r="M13" s="634"/>
      <c r="N13" s="634"/>
      <c r="O13" s="634"/>
      <c r="P13" s="634"/>
      <c r="Q13" s="635"/>
      <c r="R13" s="636" t="s">
        <v>249</v>
      </c>
      <c r="S13" s="637"/>
      <c r="T13" s="637"/>
      <c r="U13" s="637"/>
      <c r="V13" s="637"/>
      <c r="W13" s="637"/>
      <c r="X13" s="637"/>
      <c r="Y13" s="638"/>
      <c r="Z13" s="639" t="s">
        <v>178</v>
      </c>
      <c r="AA13" s="639"/>
      <c r="AB13" s="639"/>
      <c r="AC13" s="639"/>
      <c r="AD13" s="640" t="s">
        <v>249</v>
      </c>
      <c r="AE13" s="640"/>
      <c r="AF13" s="640"/>
      <c r="AG13" s="640"/>
      <c r="AH13" s="640"/>
      <c r="AI13" s="640"/>
      <c r="AJ13" s="640"/>
      <c r="AK13" s="640"/>
      <c r="AL13" s="641" t="s">
        <v>249</v>
      </c>
      <c r="AM13" s="642"/>
      <c r="AN13" s="642"/>
      <c r="AO13" s="643"/>
      <c r="AP13" s="633" t="s">
        <v>259</v>
      </c>
      <c r="AQ13" s="634"/>
      <c r="AR13" s="634"/>
      <c r="AS13" s="634"/>
      <c r="AT13" s="634"/>
      <c r="AU13" s="634"/>
      <c r="AV13" s="634"/>
      <c r="AW13" s="634"/>
      <c r="AX13" s="634"/>
      <c r="AY13" s="634"/>
      <c r="AZ13" s="634"/>
      <c r="BA13" s="634"/>
      <c r="BB13" s="634"/>
      <c r="BC13" s="634"/>
      <c r="BD13" s="634"/>
      <c r="BE13" s="634"/>
      <c r="BF13" s="635"/>
      <c r="BG13" s="636">
        <v>23290085</v>
      </c>
      <c r="BH13" s="637"/>
      <c r="BI13" s="637"/>
      <c r="BJ13" s="637"/>
      <c r="BK13" s="637"/>
      <c r="BL13" s="637"/>
      <c r="BM13" s="637"/>
      <c r="BN13" s="638"/>
      <c r="BO13" s="639">
        <v>39.5</v>
      </c>
      <c r="BP13" s="639"/>
      <c r="BQ13" s="639"/>
      <c r="BR13" s="639"/>
      <c r="BS13" s="640" t="s">
        <v>249</v>
      </c>
      <c r="BT13" s="640"/>
      <c r="BU13" s="640"/>
      <c r="BV13" s="640"/>
      <c r="BW13" s="640"/>
      <c r="BX13" s="640"/>
      <c r="BY13" s="640"/>
      <c r="BZ13" s="640"/>
      <c r="CA13" s="640"/>
      <c r="CB13" s="644"/>
      <c r="CD13" s="633" t="s">
        <v>260</v>
      </c>
      <c r="CE13" s="634"/>
      <c r="CF13" s="634"/>
      <c r="CG13" s="634"/>
      <c r="CH13" s="634"/>
      <c r="CI13" s="634"/>
      <c r="CJ13" s="634"/>
      <c r="CK13" s="634"/>
      <c r="CL13" s="634"/>
      <c r="CM13" s="634"/>
      <c r="CN13" s="634"/>
      <c r="CO13" s="634"/>
      <c r="CP13" s="634"/>
      <c r="CQ13" s="635"/>
      <c r="CR13" s="636">
        <v>8363825</v>
      </c>
      <c r="CS13" s="637"/>
      <c r="CT13" s="637"/>
      <c r="CU13" s="637"/>
      <c r="CV13" s="637"/>
      <c r="CW13" s="637"/>
      <c r="CX13" s="637"/>
      <c r="CY13" s="638"/>
      <c r="CZ13" s="639">
        <v>6.9</v>
      </c>
      <c r="DA13" s="639"/>
      <c r="DB13" s="639"/>
      <c r="DC13" s="639"/>
      <c r="DD13" s="645">
        <v>2299167</v>
      </c>
      <c r="DE13" s="637"/>
      <c r="DF13" s="637"/>
      <c r="DG13" s="637"/>
      <c r="DH13" s="637"/>
      <c r="DI13" s="637"/>
      <c r="DJ13" s="637"/>
      <c r="DK13" s="637"/>
      <c r="DL13" s="637"/>
      <c r="DM13" s="637"/>
      <c r="DN13" s="637"/>
      <c r="DO13" s="637"/>
      <c r="DP13" s="638"/>
      <c r="DQ13" s="645">
        <v>5927013</v>
      </c>
      <c r="DR13" s="637"/>
      <c r="DS13" s="637"/>
      <c r="DT13" s="637"/>
      <c r="DU13" s="637"/>
      <c r="DV13" s="637"/>
      <c r="DW13" s="637"/>
      <c r="DX13" s="637"/>
      <c r="DY13" s="637"/>
      <c r="DZ13" s="637"/>
      <c r="EA13" s="637"/>
      <c r="EB13" s="637"/>
      <c r="EC13" s="646"/>
    </row>
    <row r="14" spans="2:143" ht="11.25" customHeight="1" x14ac:dyDescent="0.2">
      <c r="B14" s="633" t="s">
        <v>261</v>
      </c>
      <c r="C14" s="634"/>
      <c r="D14" s="634"/>
      <c r="E14" s="634"/>
      <c r="F14" s="634"/>
      <c r="G14" s="634"/>
      <c r="H14" s="634"/>
      <c r="I14" s="634"/>
      <c r="J14" s="634"/>
      <c r="K14" s="634"/>
      <c r="L14" s="634"/>
      <c r="M14" s="634"/>
      <c r="N14" s="634"/>
      <c r="O14" s="634"/>
      <c r="P14" s="634"/>
      <c r="Q14" s="635"/>
      <c r="R14" s="636">
        <v>1927</v>
      </c>
      <c r="S14" s="637"/>
      <c r="T14" s="637"/>
      <c r="U14" s="637"/>
      <c r="V14" s="637"/>
      <c r="W14" s="637"/>
      <c r="X14" s="637"/>
      <c r="Y14" s="638"/>
      <c r="Z14" s="639">
        <v>0</v>
      </c>
      <c r="AA14" s="639"/>
      <c r="AB14" s="639"/>
      <c r="AC14" s="639"/>
      <c r="AD14" s="640">
        <v>1927</v>
      </c>
      <c r="AE14" s="640"/>
      <c r="AF14" s="640"/>
      <c r="AG14" s="640"/>
      <c r="AH14" s="640"/>
      <c r="AI14" s="640"/>
      <c r="AJ14" s="640"/>
      <c r="AK14" s="640"/>
      <c r="AL14" s="641">
        <v>0</v>
      </c>
      <c r="AM14" s="642"/>
      <c r="AN14" s="642"/>
      <c r="AO14" s="643"/>
      <c r="AP14" s="633" t="s">
        <v>262</v>
      </c>
      <c r="AQ14" s="634"/>
      <c r="AR14" s="634"/>
      <c r="AS14" s="634"/>
      <c r="AT14" s="634"/>
      <c r="AU14" s="634"/>
      <c r="AV14" s="634"/>
      <c r="AW14" s="634"/>
      <c r="AX14" s="634"/>
      <c r="AY14" s="634"/>
      <c r="AZ14" s="634"/>
      <c r="BA14" s="634"/>
      <c r="BB14" s="634"/>
      <c r="BC14" s="634"/>
      <c r="BD14" s="634"/>
      <c r="BE14" s="634"/>
      <c r="BF14" s="635"/>
      <c r="BG14" s="636">
        <v>722546</v>
      </c>
      <c r="BH14" s="637"/>
      <c r="BI14" s="637"/>
      <c r="BJ14" s="637"/>
      <c r="BK14" s="637"/>
      <c r="BL14" s="637"/>
      <c r="BM14" s="637"/>
      <c r="BN14" s="638"/>
      <c r="BO14" s="639">
        <v>1.2</v>
      </c>
      <c r="BP14" s="639"/>
      <c r="BQ14" s="639"/>
      <c r="BR14" s="639"/>
      <c r="BS14" s="640" t="s">
        <v>249</v>
      </c>
      <c r="BT14" s="640"/>
      <c r="BU14" s="640"/>
      <c r="BV14" s="640"/>
      <c r="BW14" s="640"/>
      <c r="BX14" s="640"/>
      <c r="BY14" s="640"/>
      <c r="BZ14" s="640"/>
      <c r="CA14" s="640"/>
      <c r="CB14" s="644"/>
      <c r="CD14" s="633" t="s">
        <v>263</v>
      </c>
      <c r="CE14" s="634"/>
      <c r="CF14" s="634"/>
      <c r="CG14" s="634"/>
      <c r="CH14" s="634"/>
      <c r="CI14" s="634"/>
      <c r="CJ14" s="634"/>
      <c r="CK14" s="634"/>
      <c r="CL14" s="634"/>
      <c r="CM14" s="634"/>
      <c r="CN14" s="634"/>
      <c r="CO14" s="634"/>
      <c r="CP14" s="634"/>
      <c r="CQ14" s="635"/>
      <c r="CR14" s="636">
        <v>4402314</v>
      </c>
      <c r="CS14" s="637"/>
      <c r="CT14" s="637"/>
      <c r="CU14" s="637"/>
      <c r="CV14" s="637"/>
      <c r="CW14" s="637"/>
      <c r="CX14" s="637"/>
      <c r="CY14" s="638"/>
      <c r="CZ14" s="639">
        <v>3.6</v>
      </c>
      <c r="DA14" s="639"/>
      <c r="DB14" s="639"/>
      <c r="DC14" s="639"/>
      <c r="DD14" s="645">
        <v>6379</v>
      </c>
      <c r="DE14" s="637"/>
      <c r="DF14" s="637"/>
      <c r="DG14" s="637"/>
      <c r="DH14" s="637"/>
      <c r="DI14" s="637"/>
      <c r="DJ14" s="637"/>
      <c r="DK14" s="637"/>
      <c r="DL14" s="637"/>
      <c r="DM14" s="637"/>
      <c r="DN14" s="637"/>
      <c r="DO14" s="637"/>
      <c r="DP14" s="638"/>
      <c r="DQ14" s="645">
        <v>4394330</v>
      </c>
      <c r="DR14" s="637"/>
      <c r="DS14" s="637"/>
      <c r="DT14" s="637"/>
      <c r="DU14" s="637"/>
      <c r="DV14" s="637"/>
      <c r="DW14" s="637"/>
      <c r="DX14" s="637"/>
      <c r="DY14" s="637"/>
      <c r="DZ14" s="637"/>
      <c r="EA14" s="637"/>
      <c r="EB14" s="637"/>
      <c r="EC14" s="646"/>
    </row>
    <row r="15" spans="2:143" ht="11.25" customHeight="1" x14ac:dyDescent="0.2">
      <c r="B15" s="633" t="s">
        <v>264</v>
      </c>
      <c r="C15" s="634"/>
      <c r="D15" s="634"/>
      <c r="E15" s="634"/>
      <c r="F15" s="634"/>
      <c r="G15" s="634"/>
      <c r="H15" s="634"/>
      <c r="I15" s="634"/>
      <c r="J15" s="634"/>
      <c r="K15" s="634"/>
      <c r="L15" s="634"/>
      <c r="M15" s="634"/>
      <c r="N15" s="634"/>
      <c r="O15" s="634"/>
      <c r="P15" s="634"/>
      <c r="Q15" s="635"/>
      <c r="R15" s="636" t="s">
        <v>178</v>
      </c>
      <c r="S15" s="637"/>
      <c r="T15" s="637"/>
      <c r="U15" s="637"/>
      <c r="V15" s="637"/>
      <c r="W15" s="637"/>
      <c r="X15" s="637"/>
      <c r="Y15" s="638"/>
      <c r="Z15" s="639" t="s">
        <v>178</v>
      </c>
      <c r="AA15" s="639"/>
      <c r="AB15" s="639"/>
      <c r="AC15" s="639"/>
      <c r="AD15" s="640" t="s">
        <v>249</v>
      </c>
      <c r="AE15" s="640"/>
      <c r="AF15" s="640"/>
      <c r="AG15" s="640"/>
      <c r="AH15" s="640"/>
      <c r="AI15" s="640"/>
      <c r="AJ15" s="640"/>
      <c r="AK15" s="640"/>
      <c r="AL15" s="641" t="s">
        <v>130</v>
      </c>
      <c r="AM15" s="642"/>
      <c r="AN15" s="642"/>
      <c r="AO15" s="643"/>
      <c r="AP15" s="633" t="s">
        <v>265</v>
      </c>
      <c r="AQ15" s="634"/>
      <c r="AR15" s="634"/>
      <c r="AS15" s="634"/>
      <c r="AT15" s="634"/>
      <c r="AU15" s="634"/>
      <c r="AV15" s="634"/>
      <c r="AW15" s="634"/>
      <c r="AX15" s="634"/>
      <c r="AY15" s="634"/>
      <c r="AZ15" s="634"/>
      <c r="BA15" s="634"/>
      <c r="BB15" s="634"/>
      <c r="BC15" s="634"/>
      <c r="BD15" s="634"/>
      <c r="BE15" s="634"/>
      <c r="BF15" s="635"/>
      <c r="BG15" s="636">
        <v>2240189</v>
      </c>
      <c r="BH15" s="637"/>
      <c r="BI15" s="637"/>
      <c r="BJ15" s="637"/>
      <c r="BK15" s="637"/>
      <c r="BL15" s="637"/>
      <c r="BM15" s="637"/>
      <c r="BN15" s="638"/>
      <c r="BO15" s="639">
        <v>3.8</v>
      </c>
      <c r="BP15" s="639"/>
      <c r="BQ15" s="639"/>
      <c r="BR15" s="639"/>
      <c r="BS15" s="640" t="s">
        <v>178</v>
      </c>
      <c r="BT15" s="640"/>
      <c r="BU15" s="640"/>
      <c r="BV15" s="640"/>
      <c r="BW15" s="640"/>
      <c r="BX15" s="640"/>
      <c r="BY15" s="640"/>
      <c r="BZ15" s="640"/>
      <c r="CA15" s="640"/>
      <c r="CB15" s="644"/>
      <c r="CD15" s="633" t="s">
        <v>266</v>
      </c>
      <c r="CE15" s="634"/>
      <c r="CF15" s="634"/>
      <c r="CG15" s="634"/>
      <c r="CH15" s="634"/>
      <c r="CI15" s="634"/>
      <c r="CJ15" s="634"/>
      <c r="CK15" s="634"/>
      <c r="CL15" s="634"/>
      <c r="CM15" s="634"/>
      <c r="CN15" s="634"/>
      <c r="CO15" s="634"/>
      <c r="CP15" s="634"/>
      <c r="CQ15" s="635"/>
      <c r="CR15" s="636">
        <v>14037183</v>
      </c>
      <c r="CS15" s="637"/>
      <c r="CT15" s="637"/>
      <c r="CU15" s="637"/>
      <c r="CV15" s="637"/>
      <c r="CW15" s="637"/>
      <c r="CX15" s="637"/>
      <c r="CY15" s="638"/>
      <c r="CZ15" s="639">
        <v>11.5</v>
      </c>
      <c r="DA15" s="639"/>
      <c r="DB15" s="639"/>
      <c r="DC15" s="639"/>
      <c r="DD15" s="645">
        <v>1559456</v>
      </c>
      <c r="DE15" s="637"/>
      <c r="DF15" s="637"/>
      <c r="DG15" s="637"/>
      <c r="DH15" s="637"/>
      <c r="DI15" s="637"/>
      <c r="DJ15" s="637"/>
      <c r="DK15" s="637"/>
      <c r="DL15" s="637"/>
      <c r="DM15" s="637"/>
      <c r="DN15" s="637"/>
      <c r="DO15" s="637"/>
      <c r="DP15" s="638"/>
      <c r="DQ15" s="645">
        <v>8983186</v>
      </c>
      <c r="DR15" s="637"/>
      <c r="DS15" s="637"/>
      <c r="DT15" s="637"/>
      <c r="DU15" s="637"/>
      <c r="DV15" s="637"/>
      <c r="DW15" s="637"/>
      <c r="DX15" s="637"/>
      <c r="DY15" s="637"/>
      <c r="DZ15" s="637"/>
      <c r="EA15" s="637"/>
      <c r="EB15" s="637"/>
      <c r="EC15" s="646"/>
    </row>
    <row r="16" spans="2:143" ht="11.25" customHeight="1" x14ac:dyDescent="0.2">
      <c r="B16" s="633" t="s">
        <v>267</v>
      </c>
      <c r="C16" s="634"/>
      <c r="D16" s="634"/>
      <c r="E16" s="634"/>
      <c r="F16" s="634"/>
      <c r="G16" s="634"/>
      <c r="H16" s="634"/>
      <c r="I16" s="634"/>
      <c r="J16" s="634"/>
      <c r="K16" s="634"/>
      <c r="L16" s="634"/>
      <c r="M16" s="634"/>
      <c r="N16" s="634"/>
      <c r="O16" s="634"/>
      <c r="P16" s="634"/>
      <c r="Q16" s="635"/>
      <c r="R16" s="636">
        <v>127310</v>
      </c>
      <c r="S16" s="637"/>
      <c r="T16" s="637"/>
      <c r="U16" s="637"/>
      <c r="V16" s="637"/>
      <c r="W16" s="637"/>
      <c r="X16" s="637"/>
      <c r="Y16" s="638"/>
      <c r="Z16" s="639">
        <v>0.1</v>
      </c>
      <c r="AA16" s="639"/>
      <c r="AB16" s="639"/>
      <c r="AC16" s="639"/>
      <c r="AD16" s="640">
        <v>127310</v>
      </c>
      <c r="AE16" s="640"/>
      <c r="AF16" s="640"/>
      <c r="AG16" s="640"/>
      <c r="AH16" s="640"/>
      <c r="AI16" s="640"/>
      <c r="AJ16" s="640"/>
      <c r="AK16" s="640"/>
      <c r="AL16" s="641">
        <v>0.2</v>
      </c>
      <c r="AM16" s="642"/>
      <c r="AN16" s="642"/>
      <c r="AO16" s="643"/>
      <c r="AP16" s="633" t="s">
        <v>268</v>
      </c>
      <c r="AQ16" s="634"/>
      <c r="AR16" s="634"/>
      <c r="AS16" s="634"/>
      <c r="AT16" s="634"/>
      <c r="AU16" s="634"/>
      <c r="AV16" s="634"/>
      <c r="AW16" s="634"/>
      <c r="AX16" s="634"/>
      <c r="AY16" s="634"/>
      <c r="AZ16" s="634"/>
      <c r="BA16" s="634"/>
      <c r="BB16" s="634"/>
      <c r="BC16" s="634"/>
      <c r="BD16" s="634"/>
      <c r="BE16" s="634"/>
      <c r="BF16" s="635"/>
      <c r="BG16" s="636" t="s">
        <v>130</v>
      </c>
      <c r="BH16" s="637"/>
      <c r="BI16" s="637"/>
      <c r="BJ16" s="637"/>
      <c r="BK16" s="637"/>
      <c r="BL16" s="637"/>
      <c r="BM16" s="637"/>
      <c r="BN16" s="638"/>
      <c r="BO16" s="639" t="s">
        <v>249</v>
      </c>
      <c r="BP16" s="639"/>
      <c r="BQ16" s="639"/>
      <c r="BR16" s="639"/>
      <c r="BS16" s="640" t="s">
        <v>249</v>
      </c>
      <c r="BT16" s="640"/>
      <c r="BU16" s="640"/>
      <c r="BV16" s="640"/>
      <c r="BW16" s="640"/>
      <c r="BX16" s="640"/>
      <c r="BY16" s="640"/>
      <c r="BZ16" s="640"/>
      <c r="CA16" s="640"/>
      <c r="CB16" s="644"/>
      <c r="CD16" s="633" t="s">
        <v>269</v>
      </c>
      <c r="CE16" s="634"/>
      <c r="CF16" s="634"/>
      <c r="CG16" s="634"/>
      <c r="CH16" s="634"/>
      <c r="CI16" s="634"/>
      <c r="CJ16" s="634"/>
      <c r="CK16" s="634"/>
      <c r="CL16" s="634"/>
      <c r="CM16" s="634"/>
      <c r="CN16" s="634"/>
      <c r="CO16" s="634"/>
      <c r="CP16" s="634"/>
      <c r="CQ16" s="635"/>
      <c r="CR16" s="636" t="s">
        <v>178</v>
      </c>
      <c r="CS16" s="637"/>
      <c r="CT16" s="637"/>
      <c r="CU16" s="637"/>
      <c r="CV16" s="637"/>
      <c r="CW16" s="637"/>
      <c r="CX16" s="637"/>
      <c r="CY16" s="638"/>
      <c r="CZ16" s="639" t="s">
        <v>130</v>
      </c>
      <c r="DA16" s="639"/>
      <c r="DB16" s="639"/>
      <c r="DC16" s="639"/>
      <c r="DD16" s="645" t="s">
        <v>249</v>
      </c>
      <c r="DE16" s="637"/>
      <c r="DF16" s="637"/>
      <c r="DG16" s="637"/>
      <c r="DH16" s="637"/>
      <c r="DI16" s="637"/>
      <c r="DJ16" s="637"/>
      <c r="DK16" s="637"/>
      <c r="DL16" s="637"/>
      <c r="DM16" s="637"/>
      <c r="DN16" s="637"/>
      <c r="DO16" s="637"/>
      <c r="DP16" s="638"/>
      <c r="DQ16" s="645" t="s">
        <v>249</v>
      </c>
      <c r="DR16" s="637"/>
      <c r="DS16" s="637"/>
      <c r="DT16" s="637"/>
      <c r="DU16" s="637"/>
      <c r="DV16" s="637"/>
      <c r="DW16" s="637"/>
      <c r="DX16" s="637"/>
      <c r="DY16" s="637"/>
      <c r="DZ16" s="637"/>
      <c r="EA16" s="637"/>
      <c r="EB16" s="637"/>
      <c r="EC16" s="646"/>
    </row>
    <row r="17" spans="2:133" ht="11.25" customHeight="1" x14ac:dyDescent="0.2">
      <c r="B17" s="633" t="s">
        <v>270</v>
      </c>
      <c r="C17" s="634"/>
      <c r="D17" s="634"/>
      <c r="E17" s="634"/>
      <c r="F17" s="634"/>
      <c r="G17" s="634"/>
      <c r="H17" s="634"/>
      <c r="I17" s="634"/>
      <c r="J17" s="634"/>
      <c r="K17" s="634"/>
      <c r="L17" s="634"/>
      <c r="M17" s="634"/>
      <c r="N17" s="634"/>
      <c r="O17" s="634"/>
      <c r="P17" s="634"/>
      <c r="Q17" s="635"/>
      <c r="R17" s="636">
        <v>691096</v>
      </c>
      <c r="S17" s="637"/>
      <c r="T17" s="637"/>
      <c r="U17" s="637"/>
      <c r="V17" s="637"/>
      <c r="W17" s="637"/>
      <c r="X17" s="637"/>
      <c r="Y17" s="638"/>
      <c r="Z17" s="639">
        <v>0.5</v>
      </c>
      <c r="AA17" s="639"/>
      <c r="AB17" s="639"/>
      <c r="AC17" s="639"/>
      <c r="AD17" s="640">
        <v>691096</v>
      </c>
      <c r="AE17" s="640"/>
      <c r="AF17" s="640"/>
      <c r="AG17" s="640"/>
      <c r="AH17" s="640"/>
      <c r="AI17" s="640"/>
      <c r="AJ17" s="640"/>
      <c r="AK17" s="640"/>
      <c r="AL17" s="641">
        <v>1</v>
      </c>
      <c r="AM17" s="642"/>
      <c r="AN17" s="642"/>
      <c r="AO17" s="643"/>
      <c r="AP17" s="633" t="s">
        <v>271</v>
      </c>
      <c r="AQ17" s="634"/>
      <c r="AR17" s="634"/>
      <c r="AS17" s="634"/>
      <c r="AT17" s="634"/>
      <c r="AU17" s="634"/>
      <c r="AV17" s="634"/>
      <c r="AW17" s="634"/>
      <c r="AX17" s="634"/>
      <c r="AY17" s="634"/>
      <c r="AZ17" s="634"/>
      <c r="BA17" s="634"/>
      <c r="BB17" s="634"/>
      <c r="BC17" s="634"/>
      <c r="BD17" s="634"/>
      <c r="BE17" s="634"/>
      <c r="BF17" s="635"/>
      <c r="BG17" s="636" t="s">
        <v>249</v>
      </c>
      <c r="BH17" s="637"/>
      <c r="BI17" s="637"/>
      <c r="BJ17" s="637"/>
      <c r="BK17" s="637"/>
      <c r="BL17" s="637"/>
      <c r="BM17" s="637"/>
      <c r="BN17" s="638"/>
      <c r="BO17" s="639" t="s">
        <v>178</v>
      </c>
      <c r="BP17" s="639"/>
      <c r="BQ17" s="639"/>
      <c r="BR17" s="639"/>
      <c r="BS17" s="640" t="s">
        <v>130</v>
      </c>
      <c r="BT17" s="640"/>
      <c r="BU17" s="640"/>
      <c r="BV17" s="640"/>
      <c r="BW17" s="640"/>
      <c r="BX17" s="640"/>
      <c r="BY17" s="640"/>
      <c r="BZ17" s="640"/>
      <c r="CA17" s="640"/>
      <c r="CB17" s="644"/>
      <c r="CD17" s="633" t="s">
        <v>272</v>
      </c>
      <c r="CE17" s="634"/>
      <c r="CF17" s="634"/>
      <c r="CG17" s="634"/>
      <c r="CH17" s="634"/>
      <c r="CI17" s="634"/>
      <c r="CJ17" s="634"/>
      <c r="CK17" s="634"/>
      <c r="CL17" s="634"/>
      <c r="CM17" s="634"/>
      <c r="CN17" s="634"/>
      <c r="CO17" s="634"/>
      <c r="CP17" s="634"/>
      <c r="CQ17" s="635"/>
      <c r="CR17" s="636">
        <v>10996173</v>
      </c>
      <c r="CS17" s="637"/>
      <c r="CT17" s="637"/>
      <c r="CU17" s="637"/>
      <c r="CV17" s="637"/>
      <c r="CW17" s="637"/>
      <c r="CX17" s="637"/>
      <c r="CY17" s="638"/>
      <c r="CZ17" s="639">
        <v>9</v>
      </c>
      <c r="DA17" s="639"/>
      <c r="DB17" s="639"/>
      <c r="DC17" s="639"/>
      <c r="DD17" s="645" t="s">
        <v>249</v>
      </c>
      <c r="DE17" s="637"/>
      <c r="DF17" s="637"/>
      <c r="DG17" s="637"/>
      <c r="DH17" s="637"/>
      <c r="DI17" s="637"/>
      <c r="DJ17" s="637"/>
      <c r="DK17" s="637"/>
      <c r="DL17" s="637"/>
      <c r="DM17" s="637"/>
      <c r="DN17" s="637"/>
      <c r="DO17" s="637"/>
      <c r="DP17" s="638"/>
      <c r="DQ17" s="645">
        <v>10996173</v>
      </c>
      <c r="DR17" s="637"/>
      <c r="DS17" s="637"/>
      <c r="DT17" s="637"/>
      <c r="DU17" s="637"/>
      <c r="DV17" s="637"/>
      <c r="DW17" s="637"/>
      <c r="DX17" s="637"/>
      <c r="DY17" s="637"/>
      <c r="DZ17" s="637"/>
      <c r="EA17" s="637"/>
      <c r="EB17" s="637"/>
      <c r="EC17" s="646"/>
    </row>
    <row r="18" spans="2:133" ht="11.25" customHeight="1" x14ac:dyDescent="0.2">
      <c r="B18" s="633" t="s">
        <v>273</v>
      </c>
      <c r="C18" s="634"/>
      <c r="D18" s="634"/>
      <c r="E18" s="634"/>
      <c r="F18" s="634"/>
      <c r="G18" s="634"/>
      <c r="H18" s="634"/>
      <c r="I18" s="634"/>
      <c r="J18" s="634"/>
      <c r="K18" s="634"/>
      <c r="L18" s="634"/>
      <c r="M18" s="634"/>
      <c r="N18" s="634"/>
      <c r="O18" s="634"/>
      <c r="P18" s="634"/>
      <c r="Q18" s="635"/>
      <c r="R18" s="636">
        <v>458519</v>
      </c>
      <c r="S18" s="637"/>
      <c r="T18" s="637"/>
      <c r="U18" s="637"/>
      <c r="V18" s="637"/>
      <c r="W18" s="637"/>
      <c r="X18" s="637"/>
      <c r="Y18" s="638"/>
      <c r="Z18" s="639">
        <v>0.4</v>
      </c>
      <c r="AA18" s="639"/>
      <c r="AB18" s="639"/>
      <c r="AC18" s="639"/>
      <c r="AD18" s="640">
        <v>458519</v>
      </c>
      <c r="AE18" s="640"/>
      <c r="AF18" s="640"/>
      <c r="AG18" s="640"/>
      <c r="AH18" s="640"/>
      <c r="AI18" s="640"/>
      <c r="AJ18" s="640"/>
      <c r="AK18" s="640"/>
      <c r="AL18" s="641">
        <v>0.7</v>
      </c>
      <c r="AM18" s="642"/>
      <c r="AN18" s="642"/>
      <c r="AO18" s="643"/>
      <c r="AP18" s="633" t="s">
        <v>274</v>
      </c>
      <c r="AQ18" s="634"/>
      <c r="AR18" s="634"/>
      <c r="AS18" s="634"/>
      <c r="AT18" s="634"/>
      <c r="AU18" s="634"/>
      <c r="AV18" s="634"/>
      <c r="AW18" s="634"/>
      <c r="AX18" s="634"/>
      <c r="AY18" s="634"/>
      <c r="AZ18" s="634"/>
      <c r="BA18" s="634"/>
      <c r="BB18" s="634"/>
      <c r="BC18" s="634"/>
      <c r="BD18" s="634"/>
      <c r="BE18" s="634"/>
      <c r="BF18" s="635"/>
      <c r="BG18" s="636" t="s">
        <v>249</v>
      </c>
      <c r="BH18" s="637"/>
      <c r="BI18" s="637"/>
      <c r="BJ18" s="637"/>
      <c r="BK18" s="637"/>
      <c r="BL18" s="637"/>
      <c r="BM18" s="637"/>
      <c r="BN18" s="638"/>
      <c r="BO18" s="639" t="s">
        <v>249</v>
      </c>
      <c r="BP18" s="639"/>
      <c r="BQ18" s="639"/>
      <c r="BR18" s="639"/>
      <c r="BS18" s="640" t="s">
        <v>178</v>
      </c>
      <c r="BT18" s="640"/>
      <c r="BU18" s="640"/>
      <c r="BV18" s="640"/>
      <c r="BW18" s="640"/>
      <c r="BX18" s="640"/>
      <c r="BY18" s="640"/>
      <c r="BZ18" s="640"/>
      <c r="CA18" s="640"/>
      <c r="CB18" s="644"/>
      <c r="CD18" s="633" t="s">
        <v>275</v>
      </c>
      <c r="CE18" s="634"/>
      <c r="CF18" s="634"/>
      <c r="CG18" s="634"/>
      <c r="CH18" s="634"/>
      <c r="CI18" s="634"/>
      <c r="CJ18" s="634"/>
      <c r="CK18" s="634"/>
      <c r="CL18" s="634"/>
      <c r="CM18" s="634"/>
      <c r="CN18" s="634"/>
      <c r="CO18" s="634"/>
      <c r="CP18" s="634"/>
      <c r="CQ18" s="635"/>
      <c r="CR18" s="636" t="s">
        <v>130</v>
      </c>
      <c r="CS18" s="637"/>
      <c r="CT18" s="637"/>
      <c r="CU18" s="637"/>
      <c r="CV18" s="637"/>
      <c r="CW18" s="637"/>
      <c r="CX18" s="637"/>
      <c r="CY18" s="638"/>
      <c r="CZ18" s="639" t="s">
        <v>249</v>
      </c>
      <c r="DA18" s="639"/>
      <c r="DB18" s="639"/>
      <c r="DC18" s="639"/>
      <c r="DD18" s="645" t="s">
        <v>130</v>
      </c>
      <c r="DE18" s="637"/>
      <c r="DF18" s="637"/>
      <c r="DG18" s="637"/>
      <c r="DH18" s="637"/>
      <c r="DI18" s="637"/>
      <c r="DJ18" s="637"/>
      <c r="DK18" s="637"/>
      <c r="DL18" s="637"/>
      <c r="DM18" s="637"/>
      <c r="DN18" s="637"/>
      <c r="DO18" s="637"/>
      <c r="DP18" s="638"/>
      <c r="DQ18" s="645" t="s">
        <v>130</v>
      </c>
      <c r="DR18" s="637"/>
      <c r="DS18" s="637"/>
      <c r="DT18" s="637"/>
      <c r="DU18" s="637"/>
      <c r="DV18" s="637"/>
      <c r="DW18" s="637"/>
      <c r="DX18" s="637"/>
      <c r="DY18" s="637"/>
      <c r="DZ18" s="637"/>
      <c r="EA18" s="637"/>
      <c r="EB18" s="637"/>
      <c r="EC18" s="646"/>
    </row>
    <row r="19" spans="2:133" ht="11.25" customHeight="1" x14ac:dyDescent="0.2">
      <c r="B19" s="633" t="s">
        <v>276</v>
      </c>
      <c r="C19" s="634"/>
      <c r="D19" s="634"/>
      <c r="E19" s="634"/>
      <c r="F19" s="634"/>
      <c r="G19" s="634"/>
      <c r="H19" s="634"/>
      <c r="I19" s="634"/>
      <c r="J19" s="634"/>
      <c r="K19" s="634"/>
      <c r="L19" s="634"/>
      <c r="M19" s="634"/>
      <c r="N19" s="634"/>
      <c r="O19" s="634"/>
      <c r="P19" s="634"/>
      <c r="Q19" s="635"/>
      <c r="R19" s="636">
        <v>454621</v>
      </c>
      <c r="S19" s="637"/>
      <c r="T19" s="637"/>
      <c r="U19" s="637"/>
      <c r="V19" s="637"/>
      <c r="W19" s="637"/>
      <c r="X19" s="637"/>
      <c r="Y19" s="638"/>
      <c r="Z19" s="639">
        <v>0.3</v>
      </c>
      <c r="AA19" s="639"/>
      <c r="AB19" s="639"/>
      <c r="AC19" s="639"/>
      <c r="AD19" s="640">
        <v>454621</v>
      </c>
      <c r="AE19" s="640"/>
      <c r="AF19" s="640"/>
      <c r="AG19" s="640"/>
      <c r="AH19" s="640"/>
      <c r="AI19" s="640"/>
      <c r="AJ19" s="640"/>
      <c r="AK19" s="640"/>
      <c r="AL19" s="641">
        <v>0.7</v>
      </c>
      <c r="AM19" s="642"/>
      <c r="AN19" s="642"/>
      <c r="AO19" s="643"/>
      <c r="AP19" s="633" t="s">
        <v>277</v>
      </c>
      <c r="AQ19" s="634"/>
      <c r="AR19" s="634"/>
      <c r="AS19" s="634"/>
      <c r="AT19" s="634"/>
      <c r="AU19" s="634"/>
      <c r="AV19" s="634"/>
      <c r="AW19" s="634"/>
      <c r="AX19" s="634"/>
      <c r="AY19" s="634"/>
      <c r="AZ19" s="634"/>
      <c r="BA19" s="634"/>
      <c r="BB19" s="634"/>
      <c r="BC19" s="634"/>
      <c r="BD19" s="634"/>
      <c r="BE19" s="634"/>
      <c r="BF19" s="635"/>
      <c r="BG19" s="636">
        <v>6069821</v>
      </c>
      <c r="BH19" s="637"/>
      <c r="BI19" s="637"/>
      <c r="BJ19" s="637"/>
      <c r="BK19" s="637"/>
      <c r="BL19" s="637"/>
      <c r="BM19" s="637"/>
      <c r="BN19" s="638"/>
      <c r="BO19" s="639">
        <v>10.3</v>
      </c>
      <c r="BP19" s="639"/>
      <c r="BQ19" s="639"/>
      <c r="BR19" s="639"/>
      <c r="BS19" s="640" t="s">
        <v>249</v>
      </c>
      <c r="BT19" s="640"/>
      <c r="BU19" s="640"/>
      <c r="BV19" s="640"/>
      <c r="BW19" s="640"/>
      <c r="BX19" s="640"/>
      <c r="BY19" s="640"/>
      <c r="BZ19" s="640"/>
      <c r="CA19" s="640"/>
      <c r="CB19" s="644"/>
      <c r="CD19" s="633" t="s">
        <v>278</v>
      </c>
      <c r="CE19" s="634"/>
      <c r="CF19" s="634"/>
      <c r="CG19" s="634"/>
      <c r="CH19" s="634"/>
      <c r="CI19" s="634"/>
      <c r="CJ19" s="634"/>
      <c r="CK19" s="634"/>
      <c r="CL19" s="634"/>
      <c r="CM19" s="634"/>
      <c r="CN19" s="634"/>
      <c r="CO19" s="634"/>
      <c r="CP19" s="634"/>
      <c r="CQ19" s="635"/>
      <c r="CR19" s="636" t="s">
        <v>178</v>
      </c>
      <c r="CS19" s="637"/>
      <c r="CT19" s="637"/>
      <c r="CU19" s="637"/>
      <c r="CV19" s="637"/>
      <c r="CW19" s="637"/>
      <c r="CX19" s="637"/>
      <c r="CY19" s="638"/>
      <c r="CZ19" s="639" t="s">
        <v>130</v>
      </c>
      <c r="DA19" s="639"/>
      <c r="DB19" s="639"/>
      <c r="DC19" s="639"/>
      <c r="DD19" s="645" t="s">
        <v>178</v>
      </c>
      <c r="DE19" s="637"/>
      <c r="DF19" s="637"/>
      <c r="DG19" s="637"/>
      <c r="DH19" s="637"/>
      <c r="DI19" s="637"/>
      <c r="DJ19" s="637"/>
      <c r="DK19" s="637"/>
      <c r="DL19" s="637"/>
      <c r="DM19" s="637"/>
      <c r="DN19" s="637"/>
      <c r="DO19" s="637"/>
      <c r="DP19" s="638"/>
      <c r="DQ19" s="645" t="s">
        <v>249</v>
      </c>
      <c r="DR19" s="637"/>
      <c r="DS19" s="637"/>
      <c r="DT19" s="637"/>
      <c r="DU19" s="637"/>
      <c r="DV19" s="637"/>
      <c r="DW19" s="637"/>
      <c r="DX19" s="637"/>
      <c r="DY19" s="637"/>
      <c r="DZ19" s="637"/>
      <c r="EA19" s="637"/>
      <c r="EB19" s="637"/>
      <c r="EC19" s="646"/>
    </row>
    <row r="20" spans="2:133" ht="11.25" customHeight="1" x14ac:dyDescent="0.2">
      <c r="B20" s="649" t="s">
        <v>279</v>
      </c>
      <c r="C20" s="650"/>
      <c r="D20" s="650"/>
      <c r="E20" s="650"/>
      <c r="F20" s="650"/>
      <c r="G20" s="650"/>
      <c r="H20" s="650"/>
      <c r="I20" s="650"/>
      <c r="J20" s="650"/>
      <c r="K20" s="650"/>
      <c r="L20" s="650"/>
      <c r="M20" s="650"/>
      <c r="N20" s="650"/>
      <c r="O20" s="650"/>
      <c r="P20" s="650"/>
      <c r="Q20" s="651"/>
      <c r="R20" s="636">
        <v>3898</v>
      </c>
      <c r="S20" s="637"/>
      <c r="T20" s="637"/>
      <c r="U20" s="637"/>
      <c r="V20" s="637"/>
      <c r="W20" s="637"/>
      <c r="X20" s="637"/>
      <c r="Y20" s="638"/>
      <c r="Z20" s="639">
        <v>0</v>
      </c>
      <c r="AA20" s="639"/>
      <c r="AB20" s="639"/>
      <c r="AC20" s="639"/>
      <c r="AD20" s="640">
        <v>3898</v>
      </c>
      <c r="AE20" s="640"/>
      <c r="AF20" s="640"/>
      <c r="AG20" s="640"/>
      <c r="AH20" s="640"/>
      <c r="AI20" s="640"/>
      <c r="AJ20" s="640"/>
      <c r="AK20" s="640"/>
      <c r="AL20" s="641">
        <v>0</v>
      </c>
      <c r="AM20" s="642"/>
      <c r="AN20" s="642"/>
      <c r="AO20" s="643"/>
      <c r="AP20" s="633" t="s">
        <v>280</v>
      </c>
      <c r="AQ20" s="634"/>
      <c r="AR20" s="634"/>
      <c r="AS20" s="634"/>
      <c r="AT20" s="634"/>
      <c r="AU20" s="634"/>
      <c r="AV20" s="634"/>
      <c r="AW20" s="634"/>
      <c r="AX20" s="634"/>
      <c r="AY20" s="634"/>
      <c r="AZ20" s="634"/>
      <c r="BA20" s="634"/>
      <c r="BB20" s="634"/>
      <c r="BC20" s="634"/>
      <c r="BD20" s="634"/>
      <c r="BE20" s="634"/>
      <c r="BF20" s="635"/>
      <c r="BG20" s="636">
        <v>6069821</v>
      </c>
      <c r="BH20" s="637"/>
      <c r="BI20" s="637"/>
      <c r="BJ20" s="637"/>
      <c r="BK20" s="637"/>
      <c r="BL20" s="637"/>
      <c r="BM20" s="637"/>
      <c r="BN20" s="638"/>
      <c r="BO20" s="639">
        <v>10.3</v>
      </c>
      <c r="BP20" s="639"/>
      <c r="BQ20" s="639"/>
      <c r="BR20" s="639"/>
      <c r="BS20" s="640" t="s">
        <v>178</v>
      </c>
      <c r="BT20" s="640"/>
      <c r="BU20" s="640"/>
      <c r="BV20" s="640"/>
      <c r="BW20" s="640"/>
      <c r="BX20" s="640"/>
      <c r="BY20" s="640"/>
      <c r="BZ20" s="640"/>
      <c r="CA20" s="640"/>
      <c r="CB20" s="644"/>
      <c r="CD20" s="633" t="s">
        <v>281</v>
      </c>
      <c r="CE20" s="634"/>
      <c r="CF20" s="634"/>
      <c r="CG20" s="634"/>
      <c r="CH20" s="634"/>
      <c r="CI20" s="634"/>
      <c r="CJ20" s="634"/>
      <c r="CK20" s="634"/>
      <c r="CL20" s="634"/>
      <c r="CM20" s="634"/>
      <c r="CN20" s="634"/>
      <c r="CO20" s="634"/>
      <c r="CP20" s="634"/>
      <c r="CQ20" s="635"/>
      <c r="CR20" s="636">
        <v>121558311</v>
      </c>
      <c r="CS20" s="637"/>
      <c r="CT20" s="637"/>
      <c r="CU20" s="637"/>
      <c r="CV20" s="637"/>
      <c r="CW20" s="637"/>
      <c r="CX20" s="637"/>
      <c r="CY20" s="638"/>
      <c r="CZ20" s="639">
        <v>100</v>
      </c>
      <c r="DA20" s="639"/>
      <c r="DB20" s="639"/>
      <c r="DC20" s="639"/>
      <c r="DD20" s="645">
        <v>6102144</v>
      </c>
      <c r="DE20" s="637"/>
      <c r="DF20" s="637"/>
      <c r="DG20" s="637"/>
      <c r="DH20" s="637"/>
      <c r="DI20" s="637"/>
      <c r="DJ20" s="637"/>
      <c r="DK20" s="637"/>
      <c r="DL20" s="637"/>
      <c r="DM20" s="637"/>
      <c r="DN20" s="637"/>
      <c r="DO20" s="637"/>
      <c r="DP20" s="638"/>
      <c r="DQ20" s="645">
        <v>78249101</v>
      </c>
      <c r="DR20" s="637"/>
      <c r="DS20" s="637"/>
      <c r="DT20" s="637"/>
      <c r="DU20" s="637"/>
      <c r="DV20" s="637"/>
      <c r="DW20" s="637"/>
      <c r="DX20" s="637"/>
      <c r="DY20" s="637"/>
      <c r="DZ20" s="637"/>
      <c r="EA20" s="637"/>
      <c r="EB20" s="637"/>
      <c r="EC20" s="646"/>
    </row>
    <row r="21" spans="2:133" ht="11.25" customHeight="1" x14ac:dyDescent="0.2">
      <c r="B21" s="633" t="s">
        <v>282</v>
      </c>
      <c r="C21" s="634"/>
      <c r="D21" s="634"/>
      <c r="E21" s="634"/>
      <c r="F21" s="634"/>
      <c r="G21" s="634"/>
      <c r="H21" s="634"/>
      <c r="I21" s="634"/>
      <c r="J21" s="634"/>
      <c r="K21" s="634"/>
      <c r="L21" s="634"/>
      <c r="M21" s="634"/>
      <c r="N21" s="634"/>
      <c r="O21" s="634"/>
      <c r="P21" s="634"/>
      <c r="Q21" s="635"/>
      <c r="R21" s="636">
        <v>3054699</v>
      </c>
      <c r="S21" s="637"/>
      <c r="T21" s="637"/>
      <c r="U21" s="637"/>
      <c r="V21" s="637"/>
      <c r="W21" s="637"/>
      <c r="X21" s="637"/>
      <c r="Y21" s="638"/>
      <c r="Z21" s="639">
        <v>2.2999999999999998</v>
      </c>
      <c r="AA21" s="639"/>
      <c r="AB21" s="639"/>
      <c r="AC21" s="639"/>
      <c r="AD21" s="640">
        <v>2735950</v>
      </c>
      <c r="AE21" s="640"/>
      <c r="AF21" s="640"/>
      <c r="AG21" s="640"/>
      <c r="AH21" s="640"/>
      <c r="AI21" s="640"/>
      <c r="AJ21" s="640"/>
      <c r="AK21" s="640"/>
      <c r="AL21" s="641">
        <v>4</v>
      </c>
      <c r="AM21" s="642"/>
      <c r="AN21" s="642"/>
      <c r="AO21" s="643"/>
      <c r="AP21" s="633" t="s">
        <v>283</v>
      </c>
      <c r="AQ21" s="652"/>
      <c r="AR21" s="652"/>
      <c r="AS21" s="652"/>
      <c r="AT21" s="652"/>
      <c r="AU21" s="652"/>
      <c r="AV21" s="652"/>
      <c r="AW21" s="652"/>
      <c r="AX21" s="652"/>
      <c r="AY21" s="652"/>
      <c r="AZ21" s="652"/>
      <c r="BA21" s="652"/>
      <c r="BB21" s="652"/>
      <c r="BC21" s="652"/>
      <c r="BD21" s="652"/>
      <c r="BE21" s="652"/>
      <c r="BF21" s="653"/>
      <c r="BG21" s="636">
        <v>646</v>
      </c>
      <c r="BH21" s="637"/>
      <c r="BI21" s="637"/>
      <c r="BJ21" s="637"/>
      <c r="BK21" s="637"/>
      <c r="BL21" s="637"/>
      <c r="BM21" s="637"/>
      <c r="BN21" s="638"/>
      <c r="BO21" s="639">
        <v>0</v>
      </c>
      <c r="BP21" s="639"/>
      <c r="BQ21" s="639"/>
      <c r="BR21" s="639"/>
      <c r="BS21" s="640" t="s">
        <v>249</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284</v>
      </c>
      <c r="C22" s="634"/>
      <c r="D22" s="634"/>
      <c r="E22" s="634"/>
      <c r="F22" s="634"/>
      <c r="G22" s="634"/>
      <c r="H22" s="634"/>
      <c r="I22" s="634"/>
      <c r="J22" s="634"/>
      <c r="K22" s="634"/>
      <c r="L22" s="634"/>
      <c r="M22" s="634"/>
      <c r="N22" s="634"/>
      <c r="O22" s="634"/>
      <c r="P22" s="634"/>
      <c r="Q22" s="635"/>
      <c r="R22" s="636">
        <v>2735950</v>
      </c>
      <c r="S22" s="637"/>
      <c r="T22" s="637"/>
      <c r="U22" s="637"/>
      <c r="V22" s="637"/>
      <c r="W22" s="637"/>
      <c r="X22" s="637"/>
      <c r="Y22" s="638"/>
      <c r="Z22" s="639">
        <v>2.1</v>
      </c>
      <c r="AA22" s="639"/>
      <c r="AB22" s="639"/>
      <c r="AC22" s="639"/>
      <c r="AD22" s="640">
        <v>2735950</v>
      </c>
      <c r="AE22" s="640"/>
      <c r="AF22" s="640"/>
      <c r="AG22" s="640"/>
      <c r="AH22" s="640"/>
      <c r="AI22" s="640"/>
      <c r="AJ22" s="640"/>
      <c r="AK22" s="640"/>
      <c r="AL22" s="641">
        <v>4</v>
      </c>
      <c r="AM22" s="642"/>
      <c r="AN22" s="642"/>
      <c r="AO22" s="643"/>
      <c r="AP22" s="633" t="s">
        <v>285</v>
      </c>
      <c r="AQ22" s="652"/>
      <c r="AR22" s="652"/>
      <c r="AS22" s="652"/>
      <c r="AT22" s="652"/>
      <c r="AU22" s="652"/>
      <c r="AV22" s="652"/>
      <c r="AW22" s="652"/>
      <c r="AX22" s="652"/>
      <c r="AY22" s="652"/>
      <c r="AZ22" s="652"/>
      <c r="BA22" s="652"/>
      <c r="BB22" s="652"/>
      <c r="BC22" s="652"/>
      <c r="BD22" s="652"/>
      <c r="BE22" s="652"/>
      <c r="BF22" s="653"/>
      <c r="BG22" s="636">
        <v>1810196</v>
      </c>
      <c r="BH22" s="637"/>
      <c r="BI22" s="637"/>
      <c r="BJ22" s="637"/>
      <c r="BK22" s="637"/>
      <c r="BL22" s="637"/>
      <c r="BM22" s="637"/>
      <c r="BN22" s="638"/>
      <c r="BO22" s="639">
        <v>3.1</v>
      </c>
      <c r="BP22" s="639"/>
      <c r="BQ22" s="639"/>
      <c r="BR22" s="639"/>
      <c r="BS22" s="640" t="s">
        <v>249</v>
      </c>
      <c r="BT22" s="640"/>
      <c r="BU22" s="640"/>
      <c r="BV22" s="640"/>
      <c r="BW22" s="640"/>
      <c r="BX22" s="640"/>
      <c r="BY22" s="640"/>
      <c r="BZ22" s="640"/>
      <c r="CA22" s="640"/>
      <c r="CB22" s="644"/>
      <c r="CD22" s="618" t="s">
        <v>286</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287</v>
      </c>
      <c r="C23" s="634"/>
      <c r="D23" s="634"/>
      <c r="E23" s="634"/>
      <c r="F23" s="634"/>
      <c r="G23" s="634"/>
      <c r="H23" s="634"/>
      <c r="I23" s="634"/>
      <c r="J23" s="634"/>
      <c r="K23" s="634"/>
      <c r="L23" s="634"/>
      <c r="M23" s="634"/>
      <c r="N23" s="634"/>
      <c r="O23" s="634"/>
      <c r="P23" s="634"/>
      <c r="Q23" s="635"/>
      <c r="R23" s="636">
        <v>318278</v>
      </c>
      <c r="S23" s="637"/>
      <c r="T23" s="637"/>
      <c r="U23" s="637"/>
      <c r="V23" s="637"/>
      <c r="W23" s="637"/>
      <c r="X23" s="637"/>
      <c r="Y23" s="638"/>
      <c r="Z23" s="639">
        <v>0.2</v>
      </c>
      <c r="AA23" s="639"/>
      <c r="AB23" s="639"/>
      <c r="AC23" s="639"/>
      <c r="AD23" s="640" t="s">
        <v>249</v>
      </c>
      <c r="AE23" s="640"/>
      <c r="AF23" s="640"/>
      <c r="AG23" s="640"/>
      <c r="AH23" s="640"/>
      <c r="AI23" s="640"/>
      <c r="AJ23" s="640"/>
      <c r="AK23" s="640"/>
      <c r="AL23" s="641" t="s">
        <v>249</v>
      </c>
      <c r="AM23" s="642"/>
      <c r="AN23" s="642"/>
      <c r="AO23" s="643"/>
      <c r="AP23" s="633" t="s">
        <v>288</v>
      </c>
      <c r="AQ23" s="652"/>
      <c r="AR23" s="652"/>
      <c r="AS23" s="652"/>
      <c r="AT23" s="652"/>
      <c r="AU23" s="652"/>
      <c r="AV23" s="652"/>
      <c r="AW23" s="652"/>
      <c r="AX23" s="652"/>
      <c r="AY23" s="652"/>
      <c r="AZ23" s="652"/>
      <c r="BA23" s="652"/>
      <c r="BB23" s="652"/>
      <c r="BC23" s="652"/>
      <c r="BD23" s="652"/>
      <c r="BE23" s="652"/>
      <c r="BF23" s="653"/>
      <c r="BG23" s="636">
        <v>4258979</v>
      </c>
      <c r="BH23" s="637"/>
      <c r="BI23" s="637"/>
      <c r="BJ23" s="637"/>
      <c r="BK23" s="637"/>
      <c r="BL23" s="637"/>
      <c r="BM23" s="637"/>
      <c r="BN23" s="638"/>
      <c r="BO23" s="639">
        <v>7.2</v>
      </c>
      <c r="BP23" s="639"/>
      <c r="BQ23" s="639"/>
      <c r="BR23" s="639"/>
      <c r="BS23" s="640" t="s">
        <v>178</v>
      </c>
      <c r="BT23" s="640"/>
      <c r="BU23" s="640"/>
      <c r="BV23" s="640"/>
      <c r="BW23" s="640"/>
      <c r="BX23" s="640"/>
      <c r="BY23" s="640"/>
      <c r="BZ23" s="640"/>
      <c r="CA23" s="640"/>
      <c r="CB23" s="644"/>
      <c r="CD23" s="618" t="s">
        <v>227</v>
      </c>
      <c r="CE23" s="619"/>
      <c r="CF23" s="619"/>
      <c r="CG23" s="619"/>
      <c r="CH23" s="619"/>
      <c r="CI23" s="619"/>
      <c r="CJ23" s="619"/>
      <c r="CK23" s="619"/>
      <c r="CL23" s="619"/>
      <c r="CM23" s="619"/>
      <c r="CN23" s="619"/>
      <c r="CO23" s="619"/>
      <c r="CP23" s="619"/>
      <c r="CQ23" s="620"/>
      <c r="CR23" s="618" t="s">
        <v>289</v>
      </c>
      <c r="CS23" s="619"/>
      <c r="CT23" s="619"/>
      <c r="CU23" s="619"/>
      <c r="CV23" s="619"/>
      <c r="CW23" s="619"/>
      <c r="CX23" s="619"/>
      <c r="CY23" s="620"/>
      <c r="CZ23" s="618" t="s">
        <v>290</v>
      </c>
      <c r="DA23" s="619"/>
      <c r="DB23" s="619"/>
      <c r="DC23" s="620"/>
      <c r="DD23" s="618" t="s">
        <v>291</v>
      </c>
      <c r="DE23" s="619"/>
      <c r="DF23" s="619"/>
      <c r="DG23" s="619"/>
      <c r="DH23" s="619"/>
      <c r="DI23" s="619"/>
      <c r="DJ23" s="619"/>
      <c r="DK23" s="620"/>
      <c r="DL23" s="663" t="s">
        <v>292</v>
      </c>
      <c r="DM23" s="664"/>
      <c r="DN23" s="664"/>
      <c r="DO23" s="664"/>
      <c r="DP23" s="664"/>
      <c r="DQ23" s="664"/>
      <c r="DR23" s="664"/>
      <c r="DS23" s="664"/>
      <c r="DT23" s="664"/>
      <c r="DU23" s="664"/>
      <c r="DV23" s="665"/>
      <c r="DW23" s="618" t="s">
        <v>293</v>
      </c>
      <c r="DX23" s="619"/>
      <c r="DY23" s="619"/>
      <c r="DZ23" s="619"/>
      <c r="EA23" s="619"/>
      <c r="EB23" s="619"/>
      <c r="EC23" s="620"/>
    </row>
    <row r="24" spans="2:133" ht="11.25" customHeight="1" x14ac:dyDescent="0.2">
      <c r="B24" s="633" t="s">
        <v>294</v>
      </c>
      <c r="C24" s="634"/>
      <c r="D24" s="634"/>
      <c r="E24" s="634"/>
      <c r="F24" s="634"/>
      <c r="G24" s="634"/>
      <c r="H24" s="634"/>
      <c r="I24" s="634"/>
      <c r="J24" s="634"/>
      <c r="K24" s="634"/>
      <c r="L24" s="634"/>
      <c r="M24" s="634"/>
      <c r="N24" s="634"/>
      <c r="O24" s="634"/>
      <c r="P24" s="634"/>
      <c r="Q24" s="635"/>
      <c r="R24" s="636">
        <v>471</v>
      </c>
      <c r="S24" s="637"/>
      <c r="T24" s="637"/>
      <c r="U24" s="637"/>
      <c r="V24" s="637"/>
      <c r="W24" s="637"/>
      <c r="X24" s="637"/>
      <c r="Y24" s="638"/>
      <c r="Z24" s="639">
        <v>0</v>
      </c>
      <c r="AA24" s="639"/>
      <c r="AB24" s="639"/>
      <c r="AC24" s="639"/>
      <c r="AD24" s="640" t="s">
        <v>249</v>
      </c>
      <c r="AE24" s="640"/>
      <c r="AF24" s="640"/>
      <c r="AG24" s="640"/>
      <c r="AH24" s="640"/>
      <c r="AI24" s="640"/>
      <c r="AJ24" s="640"/>
      <c r="AK24" s="640"/>
      <c r="AL24" s="641" t="s">
        <v>130</v>
      </c>
      <c r="AM24" s="642"/>
      <c r="AN24" s="642"/>
      <c r="AO24" s="643"/>
      <c r="AP24" s="633" t="s">
        <v>295</v>
      </c>
      <c r="AQ24" s="652"/>
      <c r="AR24" s="652"/>
      <c r="AS24" s="652"/>
      <c r="AT24" s="652"/>
      <c r="AU24" s="652"/>
      <c r="AV24" s="652"/>
      <c r="AW24" s="652"/>
      <c r="AX24" s="652"/>
      <c r="AY24" s="652"/>
      <c r="AZ24" s="652"/>
      <c r="BA24" s="652"/>
      <c r="BB24" s="652"/>
      <c r="BC24" s="652"/>
      <c r="BD24" s="652"/>
      <c r="BE24" s="652"/>
      <c r="BF24" s="653"/>
      <c r="BG24" s="636" t="s">
        <v>130</v>
      </c>
      <c r="BH24" s="637"/>
      <c r="BI24" s="637"/>
      <c r="BJ24" s="637"/>
      <c r="BK24" s="637"/>
      <c r="BL24" s="637"/>
      <c r="BM24" s="637"/>
      <c r="BN24" s="638"/>
      <c r="BO24" s="639" t="s">
        <v>249</v>
      </c>
      <c r="BP24" s="639"/>
      <c r="BQ24" s="639"/>
      <c r="BR24" s="639"/>
      <c r="BS24" s="640" t="s">
        <v>249</v>
      </c>
      <c r="BT24" s="640"/>
      <c r="BU24" s="640"/>
      <c r="BV24" s="640"/>
      <c r="BW24" s="640"/>
      <c r="BX24" s="640"/>
      <c r="BY24" s="640"/>
      <c r="BZ24" s="640"/>
      <c r="CA24" s="640"/>
      <c r="CB24" s="644"/>
      <c r="CD24" s="622" t="s">
        <v>296</v>
      </c>
      <c r="CE24" s="623"/>
      <c r="CF24" s="623"/>
      <c r="CG24" s="623"/>
      <c r="CH24" s="623"/>
      <c r="CI24" s="623"/>
      <c r="CJ24" s="623"/>
      <c r="CK24" s="623"/>
      <c r="CL24" s="623"/>
      <c r="CM24" s="623"/>
      <c r="CN24" s="623"/>
      <c r="CO24" s="623"/>
      <c r="CP24" s="623"/>
      <c r="CQ24" s="624"/>
      <c r="CR24" s="625">
        <v>70194830</v>
      </c>
      <c r="CS24" s="626"/>
      <c r="CT24" s="626"/>
      <c r="CU24" s="626"/>
      <c r="CV24" s="626"/>
      <c r="CW24" s="626"/>
      <c r="CX24" s="626"/>
      <c r="CY24" s="627"/>
      <c r="CZ24" s="630">
        <v>57.7</v>
      </c>
      <c r="DA24" s="631"/>
      <c r="DB24" s="631"/>
      <c r="DC24" s="647"/>
      <c r="DD24" s="670">
        <v>41678630</v>
      </c>
      <c r="DE24" s="626"/>
      <c r="DF24" s="626"/>
      <c r="DG24" s="626"/>
      <c r="DH24" s="626"/>
      <c r="DI24" s="626"/>
      <c r="DJ24" s="626"/>
      <c r="DK24" s="627"/>
      <c r="DL24" s="670">
        <v>40723852</v>
      </c>
      <c r="DM24" s="626"/>
      <c r="DN24" s="626"/>
      <c r="DO24" s="626"/>
      <c r="DP24" s="626"/>
      <c r="DQ24" s="626"/>
      <c r="DR24" s="626"/>
      <c r="DS24" s="626"/>
      <c r="DT24" s="626"/>
      <c r="DU24" s="626"/>
      <c r="DV24" s="627"/>
      <c r="DW24" s="630">
        <v>58.1</v>
      </c>
      <c r="DX24" s="631"/>
      <c r="DY24" s="631"/>
      <c r="DZ24" s="631"/>
      <c r="EA24" s="631"/>
      <c r="EB24" s="631"/>
      <c r="EC24" s="632"/>
    </row>
    <row r="25" spans="2:133" ht="11.25" customHeight="1" x14ac:dyDescent="0.2">
      <c r="B25" s="633" t="s">
        <v>297</v>
      </c>
      <c r="C25" s="634"/>
      <c r="D25" s="634"/>
      <c r="E25" s="634"/>
      <c r="F25" s="634"/>
      <c r="G25" s="634"/>
      <c r="H25" s="634"/>
      <c r="I25" s="634"/>
      <c r="J25" s="634"/>
      <c r="K25" s="634"/>
      <c r="L25" s="634"/>
      <c r="M25" s="634"/>
      <c r="N25" s="634"/>
      <c r="O25" s="634"/>
      <c r="P25" s="634"/>
      <c r="Q25" s="635"/>
      <c r="R25" s="636">
        <v>72970660</v>
      </c>
      <c r="S25" s="637"/>
      <c r="T25" s="637"/>
      <c r="U25" s="637"/>
      <c r="V25" s="637"/>
      <c r="W25" s="637"/>
      <c r="X25" s="637"/>
      <c r="Y25" s="638"/>
      <c r="Z25" s="639">
        <v>56</v>
      </c>
      <c r="AA25" s="639"/>
      <c r="AB25" s="639"/>
      <c r="AC25" s="639"/>
      <c r="AD25" s="640">
        <v>68392932</v>
      </c>
      <c r="AE25" s="640"/>
      <c r="AF25" s="640"/>
      <c r="AG25" s="640"/>
      <c r="AH25" s="640"/>
      <c r="AI25" s="640"/>
      <c r="AJ25" s="640"/>
      <c r="AK25" s="640"/>
      <c r="AL25" s="641">
        <v>99.3</v>
      </c>
      <c r="AM25" s="642"/>
      <c r="AN25" s="642"/>
      <c r="AO25" s="643"/>
      <c r="AP25" s="633" t="s">
        <v>298</v>
      </c>
      <c r="AQ25" s="652"/>
      <c r="AR25" s="652"/>
      <c r="AS25" s="652"/>
      <c r="AT25" s="652"/>
      <c r="AU25" s="652"/>
      <c r="AV25" s="652"/>
      <c r="AW25" s="652"/>
      <c r="AX25" s="652"/>
      <c r="AY25" s="652"/>
      <c r="AZ25" s="652"/>
      <c r="BA25" s="652"/>
      <c r="BB25" s="652"/>
      <c r="BC25" s="652"/>
      <c r="BD25" s="652"/>
      <c r="BE25" s="652"/>
      <c r="BF25" s="653"/>
      <c r="BG25" s="636" t="s">
        <v>178</v>
      </c>
      <c r="BH25" s="637"/>
      <c r="BI25" s="637"/>
      <c r="BJ25" s="637"/>
      <c r="BK25" s="637"/>
      <c r="BL25" s="637"/>
      <c r="BM25" s="637"/>
      <c r="BN25" s="638"/>
      <c r="BO25" s="639" t="s">
        <v>249</v>
      </c>
      <c r="BP25" s="639"/>
      <c r="BQ25" s="639"/>
      <c r="BR25" s="639"/>
      <c r="BS25" s="640" t="s">
        <v>249</v>
      </c>
      <c r="BT25" s="640"/>
      <c r="BU25" s="640"/>
      <c r="BV25" s="640"/>
      <c r="BW25" s="640"/>
      <c r="BX25" s="640"/>
      <c r="BY25" s="640"/>
      <c r="BZ25" s="640"/>
      <c r="CA25" s="640"/>
      <c r="CB25" s="644"/>
      <c r="CD25" s="633" t="s">
        <v>299</v>
      </c>
      <c r="CE25" s="634"/>
      <c r="CF25" s="634"/>
      <c r="CG25" s="634"/>
      <c r="CH25" s="634"/>
      <c r="CI25" s="634"/>
      <c r="CJ25" s="634"/>
      <c r="CK25" s="634"/>
      <c r="CL25" s="634"/>
      <c r="CM25" s="634"/>
      <c r="CN25" s="634"/>
      <c r="CO25" s="634"/>
      <c r="CP25" s="634"/>
      <c r="CQ25" s="635"/>
      <c r="CR25" s="636">
        <v>20567183</v>
      </c>
      <c r="CS25" s="666"/>
      <c r="CT25" s="666"/>
      <c r="CU25" s="666"/>
      <c r="CV25" s="666"/>
      <c r="CW25" s="666"/>
      <c r="CX25" s="666"/>
      <c r="CY25" s="667"/>
      <c r="CZ25" s="641">
        <v>16.899999999999999</v>
      </c>
      <c r="DA25" s="668"/>
      <c r="DB25" s="668"/>
      <c r="DC25" s="671"/>
      <c r="DD25" s="645">
        <v>18630795</v>
      </c>
      <c r="DE25" s="666"/>
      <c r="DF25" s="666"/>
      <c r="DG25" s="666"/>
      <c r="DH25" s="666"/>
      <c r="DI25" s="666"/>
      <c r="DJ25" s="666"/>
      <c r="DK25" s="667"/>
      <c r="DL25" s="645">
        <v>18453210</v>
      </c>
      <c r="DM25" s="666"/>
      <c r="DN25" s="666"/>
      <c r="DO25" s="666"/>
      <c r="DP25" s="666"/>
      <c r="DQ25" s="666"/>
      <c r="DR25" s="666"/>
      <c r="DS25" s="666"/>
      <c r="DT25" s="666"/>
      <c r="DU25" s="666"/>
      <c r="DV25" s="667"/>
      <c r="DW25" s="641">
        <v>26.3</v>
      </c>
      <c r="DX25" s="668"/>
      <c r="DY25" s="668"/>
      <c r="DZ25" s="668"/>
      <c r="EA25" s="668"/>
      <c r="EB25" s="668"/>
      <c r="EC25" s="669"/>
    </row>
    <row r="26" spans="2:133" ht="11.25" customHeight="1" x14ac:dyDescent="0.2">
      <c r="B26" s="633" t="s">
        <v>300</v>
      </c>
      <c r="C26" s="634"/>
      <c r="D26" s="634"/>
      <c r="E26" s="634"/>
      <c r="F26" s="634"/>
      <c r="G26" s="634"/>
      <c r="H26" s="634"/>
      <c r="I26" s="634"/>
      <c r="J26" s="634"/>
      <c r="K26" s="634"/>
      <c r="L26" s="634"/>
      <c r="M26" s="634"/>
      <c r="N26" s="634"/>
      <c r="O26" s="634"/>
      <c r="P26" s="634"/>
      <c r="Q26" s="635"/>
      <c r="R26" s="636">
        <v>40783</v>
      </c>
      <c r="S26" s="637"/>
      <c r="T26" s="637"/>
      <c r="U26" s="637"/>
      <c r="V26" s="637"/>
      <c r="W26" s="637"/>
      <c r="X26" s="637"/>
      <c r="Y26" s="638"/>
      <c r="Z26" s="639">
        <v>0</v>
      </c>
      <c r="AA26" s="639"/>
      <c r="AB26" s="639"/>
      <c r="AC26" s="639"/>
      <c r="AD26" s="640">
        <v>40783</v>
      </c>
      <c r="AE26" s="640"/>
      <c r="AF26" s="640"/>
      <c r="AG26" s="640"/>
      <c r="AH26" s="640"/>
      <c r="AI26" s="640"/>
      <c r="AJ26" s="640"/>
      <c r="AK26" s="640"/>
      <c r="AL26" s="641">
        <v>0.1</v>
      </c>
      <c r="AM26" s="642"/>
      <c r="AN26" s="642"/>
      <c r="AO26" s="643"/>
      <c r="AP26" s="633" t="s">
        <v>301</v>
      </c>
      <c r="AQ26" s="652"/>
      <c r="AR26" s="652"/>
      <c r="AS26" s="652"/>
      <c r="AT26" s="652"/>
      <c r="AU26" s="652"/>
      <c r="AV26" s="652"/>
      <c r="AW26" s="652"/>
      <c r="AX26" s="652"/>
      <c r="AY26" s="652"/>
      <c r="AZ26" s="652"/>
      <c r="BA26" s="652"/>
      <c r="BB26" s="652"/>
      <c r="BC26" s="652"/>
      <c r="BD26" s="652"/>
      <c r="BE26" s="652"/>
      <c r="BF26" s="653"/>
      <c r="BG26" s="636" t="s">
        <v>249</v>
      </c>
      <c r="BH26" s="637"/>
      <c r="BI26" s="637"/>
      <c r="BJ26" s="637"/>
      <c r="BK26" s="637"/>
      <c r="BL26" s="637"/>
      <c r="BM26" s="637"/>
      <c r="BN26" s="638"/>
      <c r="BO26" s="639" t="s">
        <v>178</v>
      </c>
      <c r="BP26" s="639"/>
      <c r="BQ26" s="639"/>
      <c r="BR26" s="639"/>
      <c r="BS26" s="640" t="s">
        <v>130</v>
      </c>
      <c r="BT26" s="640"/>
      <c r="BU26" s="640"/>
      <c r="BV26" s="640"/>
      <c r="BW26" s="640"/>
      <c r="BX26" s="640"/>
      <c r="BY26" s="640"/>
      <c r="BZ26" s="640"/>
      <c r="CA26" s="640"/>
      <c r="CB26" s="644"/>
      <c r="CD26" s="633" t="s">
        <v>302</v>
      </c>
      <c r="CE26" s="634"/>
      <c r="CF26" s="634"/>
      <c r="CG26" s="634"/>
      <c r="CH26" s="634"/>
      <c r="CI26" s="634"/>
      <c r="CJ26" s="634"/>
      <c r="CK26" s="634"/>
      <c r="CL26" s="634"/>
      <c r="CM26" s="634"/>
      <c r="CN26" s="634"/>
      <c r="CO26" s="634"/>
      <c r="CP26" s="634"/>
      <c r="CQ26" s="635"/>
      <c r="CR26" s="636">
        <v>14185131</v>
      </c>
      <c r="CS26" s="637"/>
      <c r="CT26" s="637"/>
      <c r="CU26" s="637"/>
      <c r="CV26" s="637"/>
      <c r="CW26" s="637"/>
      <c r="CX26" s="637"/>
      <c r="CY26" s="638"/>
      <c r="CZ26" s="641">
        <v>11.7</v>
      </c>
      <c r="DA26" s="668"/>
      <c r="DB26" s="668"/>
      <c r="DC26" s="671"/>
      <c r="DD26" s="645">
        <v>12248743</v>
      </c>
      <c r="DE26" s="637"/>
      <c r="DF26" s="637"/>
      <c r="DG26" s="637"/>
      <c r="DH26" s="637"/>
      <c r="DI26" s="637"/>
      <c r="DJ26" s="637"/>
      <c r="DK26" s="638"/>
      <c r="DL26" s="645" t="s">
        <v>130</v>
      </c>
      <c r="DM26" s="637"/>
      <c r="DN26" s="637"/>
      <c r="DO26" s="637"/>
      <c r="DP26" s="637"/>
      <c r="DQ26" s="637"/>
      <c r="DR26" s="637"/>
      <c r="DS26" s="637"/>
      <c r="DT26" s="637"/>
      <c r="DU26" s="637"/>
      <c r="DV26" s="638"/>
      <c r="DW26" s="641" t="s">
        <v>249</v>
      </c>
      <c r="DX26" s="668"/>
      <c r="DY26" s="668"/>
      <c r="DZ26" s="668"/>
      <c r="EA26" s="668"/>
      <c r="EB26" s="668"/>
      <c r="EC26" s="669"/>
    </row>
    <row r="27" spans="2:133" ht="11.25" customHeight="1" x14ac:dyDescent="0.2">
      <c r="B27" s="633" t="s">
        <v>303</v>
      </c>
      <c r="C27" s="634"/>
      <c r="D27" s="634"/>
      <c r="E27" s="634"/>
      <c r="F27" s="634"/>
      <c r="G27" s="634"/>
      <c r="H27" s="634"/>
      <c r="I27" s="634"/>
      <c r="J27" s="634"/>
      <c r="K27" s="634"/>
      <c r="L27" s="634"/>
      <c r="M27" s="634"/>
      <c r="N27" s="634"/>
      <c r="O27" s="634"/>
      <c r="P27" s="634"/>
      <c r="Q27" s="635"/>
      <c r="R27" s="636">
        <v>598872</v>
      </c>
      <c r="S27" s="637"/>
      <c r="T27" s="637"/>
      <c r="U27" s="637"/>
      <c r="V27" s="637"/>
      <c r="W27" s="637"/>
      <c r="X27" s="637"/>
      <c r="Y27" s="638"/>
      <c r="Z27" s="639">
        <v>0.5</v>
      </c>
      <c r="AA27" s="639"/>
      <c r="AB27" s="639"/>
      <c r="AC27" s="639"/>
      <c r="AD27" s="640" t="s">
        <v>249</v>
      </c>
      <c r="AE27" s="640"/>
      <c r="AF27" s="640"/>
      <c r="AG27" s="640"/>
      <c r="AH27" s="640"/>
      <c r="AI27" s="640"/>
      <c r="AJ27" s="640"/>
      <c r="AK27" s="640"/>
      <c r="AL27" s="641" t="s">
        <v>178</v>
      </c>
      <c r="AM27" s="642"/>
      <c r="AN27" s="642"/>
      <c r="AO27" s="643"/>
      <c r="AP27" s="633" t="s">
        <v>304</v>
      </c>
      <c r="AQ27" s="634"/>
      <c r="AR27" s="634"/>
      <c r="AS27" s="634"/>
      <c r="AT27" s="634"/>
      <c r="AU27" s="634"/>
      <c r="AV27" s="634"/>
      <c r="AW27" s="634"/>
      <c r="AX27" s="634"/>
      <c r="AY27" s="634"/>
      <c r="AZ27" s="634"/>
      <c r="BA27" s="634"/>
      <c r="BB27" s="634"/>
      <c r="BC27" s="634"/>
      <c r="BD27" s="634"/>
      <c r="BE27" s="634"/>
      <c r="BF27" s="635"/>
      <c r="BG27" s="636">
        <v>58902490</v>
      </c>
      <c r="BH27" s="637"/>
      <c r="BI27" s="637"/>
      <c r="BJ27" s="637"/>
      <c r="BK27" s="637"/>
      <c r="BL27" s="637"/>
      <c r="BM27" s="637"/>
      <c r="BN27" s="638"/>
      <c r="BO27" s="639">
        <v>100</v>
      </c>
      <c r="BP27" s="639"/>
      <c r="BQ27" s="639"/>
      <c r="BR27" s="639"/>
      <c r="BS27" s="640">
        <v>839</v>
      </c>
      <c r="BT27" s="640"/>
      <c r="BU27" s="640"/>
      <c r="BV27" s="640"/>
      <c r="BW27" s="640"/>
      <c r="BX27" s="640"/>
      <c r="BY27" s="640"/>
      <c r="BZ27" s="640"/>
      <c r="CA27" s="640"/>
      <c r="CB27" s="644"/>
      <c r="CD27" s="633" t="s">
        <v>305</v>
      </c>
      <c r="CE27" s="634"/>
      <c r="CF27" s="634"/>
      <c r="CG27" s="634"/>
      <c r="CH27" s="634"/>
      <c r="CI27" s="634"/>
      <c r="CJ27" s="634"/>
      <c r="CK27" s="634"/>
      <c r="CL27" s="634"/>
      <c r="CM27" s="634"/>
      <c r="CN27" s="634"/>
      <c r="CO27" s="634"/>
      <c r="CP27" s="634"/>
      <c r="CQ27" s="635"/>
      <c r="CR27" s="636">
        <v>38631474</v>
      </c>
      <c r="CS27" s="666"/>
      <c r="CT27" s="666"/>
      <c r="CU27" s="666"/>
      <c r="CV27" s="666"/>
      <c r="CW27" s="666"/>
      <c r="CX27" s="666"/>
      <c r="CY27" s="667"/>
      <c r="CZ27" s="641">
        <v>31.8</v>
      </c>
      <c r="DA27" s="668"/>
      <c r="DB27" s="668"/>
      <c r="DC27" s="671"/>
      <c r="DD27" s="645">
        <v>12051662</v>
      </c>
      <c r="DE27" s="666"/>
      <c r="DF27" s="666"/>
      <c r="DG27" s="666"/>
      <c r="DH27" s="666"/>
      <c r="DI27" s="666"/>
      <c r="DJ27" s="666"/>
      <c r="DK27" s="667"/>
      <c r="DL27" s="645">
        <v>11274469</v>
      </c>
      <c r="DM27" s="666"/>
      <c r="DN27" s="666"/>
      <c r="DO27" s="666"/>
      <c r="DP27" s="666"/>
      <c r="DQ27" s="666"/>
      <c r="DR27" s="666"/>
      <c r="DS27" s="666"/>
      <c r="DT27" s="666"/>
      <c r="DU27" s="666"/>
      <c r="DV27" s="667"/>
      <c r="DW27" s="641">
        <v>16.100000000000001</v>
      </c>
      <c r="DX27" s="668"/>
      <c r="DY27" s="668"/>
      <c r="DZ27" s="668"/>
      <c r="EA27" s="668"/>
      <c r="EB27" s="668"/>
      <c r="EC27" s="669"/>
    </row>
    <row r="28" spans="2:133" ht="11.25" customHeight="1" x14ac:dyDescent="0.2">
      <c r="B28" s="633" t="s">
        <v>306</v>
      </c>
      <c r="C28" s="634"/>
      <c r="D28" s="634"/>
      <c r="E28" s="634"/>
      <c r="F28" s="634"/>
      <c r="G28" s="634"/>
      <c r="H28" s="634"/>
      <c r="I28" s="634"/>
      <c r="J28" s="634"/>
      <c r="K28" s="634"/>
      <c r="L28" s="634"/>
      <c r="M28" s="634"/>
      <c r="N28" s="634"/>
      <c r="O28" s="634"/>
      <c r="P28" s="634"/>
      <c r="Q28" s="635"/>
      <c r="R28" s="636">
        <v>1508953</v>
      </c>
      <c r="S28" s="637"/>
      <c r="T28" s="637"/>
      <c r="U28" s="637"/>
      <c r="V28" s="637"/>
      <c r="W28" s="637"/>
      <c r="X28" s="637"/>
      <c r="Y28" s="638"/>
      <c r="Z28" s="639">
        <v>1.2</v>
      </c>
      <c r="AA28" s="639"/>
      <c r="AB28" s="639"/>
      <c r="AC28" s="639"/>
      <c r="AD28" s="640">
        <v>279625</v>
      </c>
      <c r="AE28" s="640"/>
      <c r="AF28" s="640"/>
      <c r="AG28" s="640"/>
      <c r="AH28" s="640"/>
      <c r="AI28" s="640"/>
      <c r="AJ28" s="640"/>
      <c r="AK28" s="640"/>
      <c r="AL28" s="641">
        <v>0.4</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307</v>
      </c>
      <c r="CE28" s="634"/>
      <c r="CF28" s="634"/>
      <c r="CG28" s="634"/>
      <c r="CH28" s="634"/>
      <c r="CI28" s="634"/>
      <c r="CJ28" s="634"/>
      <c r="CK28" s="634"/>
      <c r="CL28" s="634"/>
      <c r="CM28" s="634"/>
      <c r="CN28" s="634"/>
      <c r="CO28" s="634"/>
      <c r="CP28" s="634"/>
      <c r="CQ28" s="635"/>
      <c r="CR28" s="636">
        <v>10996173</v>
      </c>
      <c r="CS28" s="637"/>
      <c r="CT28" s="637"/>
      <c r="CU28" s="637"/>
      <c r="CV28" s="637"/>
      <c r="CW28" s="637"/>
      <c r="CX28" s="637"/>
      <c r="CY28" s="638"/>
      <c r="CZ28" s="641">
        <v>9</v>
      </c>
      <c r="DA28" s="668"/>
      <c r="DB28" s="668"/>
      <c r="DC28" s="671"/>
      <c r="DD28" s="645">
        <v>10996173</v>
      </c>
      <c r="DE28" s="637"/>
      <c r="DF28" s="637"/>
      <c r="DG28" s="637"/>
      <c r="DH28" s="637"/>
      <c r="DI28" s="637"/>
      <c r="DJ28" s="637"/>
      <c r="DK28" s="638"/>
      <c r="DL28" s="645">
        <v>10996173</v>
      </c>
      <c r="DM28" s="637"/>
      <c r="DN28" s="637"/>
      <c r="DO28" s="637"/>
      <c r="DP28" s="637"/>
      <c r="DQ28" s="637"/>
      <c r="DR28" s="637"/>
      <c r="DS28" s="637"/>
      <c r="DT28" s="637"/>
      <c r="DU28" s="637"/>
      <c r="DV28" s="638"/>
      <c r="DW28" s="641">
        <v>15.7</v>
      </c>
      <c r="DX28" s="668"/>
      <c r="DY28" s="668"/>
      <c r="DZ28" s="668"/>
      <c r="EA28" s="668"/>
      <c r="EB28" s="668"/>
      <c r="EC28" s="669"/>
    </row>
    <row r="29" spans="2:133" ht="11.25" customHeight="1" x14ac:dyDescent="0.2">
      <c r="B29" s="633" t="s">
        <v>308</v>
      </c>
      <c r="C29" s="634"/>
      <c r="D29" s="634"/>
      <c r="E29" s="634"/>
      <c r="F29" s="634"/>
      <c r="G29" s="634"/>
      <c r="H29" s="634"/>
      <c r="I29" s="634"/>
      <c r="J29" s="634"/>
      <c r="K29" s="634"/>
      <c r="L29" s="634"/>
      <c r="M29" s="634"/>
      <c r="N29" s="634"/>
      <c r="O29" s="634"/>
      <c r="P29" s="634"/>
      <c r="Q29" s="635"/>
      <c r="R29" s="636">
        <v>647448</v>
      </c>
      <c r="S29" s="637"/>
      <c r="T29" s="637"/>
      <c r="U29" s="637"/>
      <c r="V29" s="637"/>
      <c r="W29" s="637"/>
      <c r="X29" s="637"/>
      <c r="Y29" s="638"/>
      <c r="Z29" s="639">
        <v>0.5</v>
      </c>
      <c r="AA29" s="639"/>
      <c r="AB29" s="639"/>
      <c r="AC29" s="639"/>
      <c r="AD29" s="640" t="s">
        <v>130</v>
      </c>
      <c r="AE29" s="640"/>
      <c r="AF29" s="640"/>
      <c r="AG29" s="640"/>
      <c r="AH29" s="640"/>
      <c r="AI29" s="640"/>
      <c r="AJ29" s="640"/>
      <c r="AK29" s="640"/>
      <c r="AL29" s="641" t="s">
        <v>249</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309</v>
      </c>
      <c r="CE29" s="675"/>
      <c r="CF29" s="633" t="s">
        <v>310</v>
      </c>
      <c r="CG29" s="634"/>
      <c r="CH29" s="634"/>
      <c r="CI29" s="634"/>
      <c r="CJ29" s="634"/>
      <c r="CK29" s="634"/>
      <c r="CL29" s="634"/>
      <c r="CM29" s="634"/>
      <c r="CN29" s="634"/>
      <c r="CO29" s="634"/>
      <c r="CP29" s="634"/>
      <c r="CQ29" s="635"/>
      <c r="CR29" s="636">
        <v>10996172</v>
      </c>
      <c r="CS29" s="666"/>
      <c r="CT29" s="666"/>
      <c r="CU29" s="666"/>
      <c r="CV29" s="666"/>
      <c r="CW29" s="666"/>
      <c r="CX29" s="666"/>
      <c r="CY29" s="667"/>
      <c r="CZ29" s="641">
        <v>9</v>
      </c>
      <c r="DA29" s="668"/>
      <c r="DB29" s="668"/>
      <c r="DC29" s="671"/>
      <c r="DD29" s="645">
        <v>10996172</v>
      </c>
      <c r="DE29" s="666"/>
      <c r="DF29" s="666"/>
      <c r="DG29" s="666"/>
      <c r="DH29" s="666"/>
      <c r="DI29" s="666"/>
      <c r="DJ29" s="666"/>
      <c r="DK29" s="667"/>
      <c r="DL29" s="645">
        <v>10996172</v>
      </c>
      <c r="DM29" s="666"/>
      <c r="DN29" s="666"/>
      <c r="DO29" s="666"/>
      <c r="DP29" s="666"/>
      <c r="DQ29" s="666"/>
      <c r="DR29" s="666"/>
      <c r="DS29" s="666"/>
      <c r="DT29" s="666"/>
      <c r="DU29" s="666"/>
      <c r="DV29" s="667"/>
      <c r="DW29" s="641">
        <v>15.7</v>
      </c>
      <c r="DX29" s="668"/>
      <c r="DY29" s="668"/>
      <c r="DZ29" s="668"/>
      <c r="EA29" s="668"/>
      <c r="EB29" s="668"/>
      <c r="EC29" s="669"/>
    </row>
    <row r="30" spans="2:133" ht="11.25" customHeight="1" x14ac:dyDescent="0.2">
      <c r="B30" s="633" t="s">
        <v>311</v>
      </c>
      <c r="C30" s="634"/>
      <c r="D30" s="634"/>
      <c r="E30" s="634"/>
      <c r="F30" s="634"/>
      <c r="G30" s="634"/>
      <c r="H30" s="634"/>
      <c r="I30" s="634"/>
      <c r="J30" s="634"/>
      <c r="K30" s="634"/>
      <c r="L30" s="634"/>
      <c r="M30" s="634"/>
      <c r="N30" s="634"/>
      <c r="O30" s="634"/>
      <c r="P30" s="634"/>
      <c r="Q30" s="635"/>
      <c r="R30" s="636">
        <v>29344598</v>
      </c>
      <c r="S30" s="637"/>
      <c r="T30" s="637"/>
      <c r="U30" s="637"/>
      <c r="V30" s="637"/>
      <c r="W30" s="637"/>
      <c r="X30" s="637"/>
      <c r="Y30" s="638"/>
      <c r="Z30" s="639">
        <v>22.5</v>
      </c>
      <c r="AA30" s="639"/>
      <c r="AB30" s="639"/>
      <c r="AC30" s="639"/>
      <c r="AD30" s="640" t="s">
        <v>249</v>
      </c>
      <c r="AE30" s="640"/>
      <c r="AF30" s="640"/>
      <c r="AG30" s="640"/>
      <c r="AH30" s="640"/>
      <c r="AI30" s="640"/>
      <c r="AJ30" s="640"/>
      <c r="AK30" s="640"/>
      <c r="AL30" s="641" t="s">
        <v>249</v>
      </c>
      <c r="AM30" s="642"/>
      <c r="AN30" s="642"/>
      <c r="AO30" s="643"/>
      <c r="AP30" s="618" t="s">
        <v>227</v>
      </c>
      <c r="AQ30" s="619"/>
      <c r="AR30" s="619"/>
      <c r="AS30" s="619"/>
      <c r="AT30" s="619"/>
      <c r="AU30" s="619"/>
      <c r="AV30" s="619"/>
      <c r="AW30" s="619"/>
      <c r="AX30" s="619"/>
      <c r="AY30" s="619"/>
      <c r="AZ30" s="619"/>
      <c r="BA30" s="619"/>
      <c r="BB30" s="619"/>
      <c r="BC30" s="619"/>
      <c r="BD30" s="619"/>
      <c r="BE30" s="619"/>
      <c r="BF30" s="620"/>
      <c r="BG30" s="618" t="s">
        <v>312</v>
      </c>
      <c r="BH30" s="672"/>
      <c r="BI30" s="672"/>
      <c r="BJ30" s="672"/>
      <c r="BK30" s="672"/>
      <c r="BL30" s="672"/>
      <c r="BM30" s="672"/>
      <c r="BN30" s="672"/>
      <c r="BO30" s="672"/>
      <c r="BP30" s="672"/>
      <c r="BQ30" s="673"/>
      <c r="BR30" s="618" t="s">
        <v>313</v>
      </c>
      <c r="BS30" s="672"/>
      <c r="BT30" s="672"/>
      <c r="BU30" s="672"/>
      <c r="BV30" s="672"/>
      <c r="BW30" s="672"/>
      <c r="BX30" s="672"/>
      <c r="BY30" s="672"/>
      <c r="BZ30" s="672"/>
      <c r="CA30" s="672"/>
      <c r="CB30" s="673"/>
      <c r="CD30" s="676"/>
      <c r="CE30" s="677"/>
      <c r="CF30" s="633" t="s">
        <v>314</v>
      </c>
      <c r="CG30" s="634"/>
      <c r="CH30" s="634"/>
      <c r="CI30" s="634"/>
      <c r="CJ30" s="634"/>
      <c r="CK30" s="634"/>
      <c r="CL30" s="634"/>
      <c r="CM30" s="634"/>
      <c r="CN30" s="634"/>
      <c r="CO30" s="634"/>
      <c r="CP30" s="634"/>
      <c r="CQ30" s="635"/>
      <c r="CR30" s="636">
        <v>10611697</v>
      </c>
      <c r="CS30" s="637"/>
      <c r="CT30" s="637"/>
      <c r="CU30" s="637"/>
      <c r="CV30" s="637"/>
      <c r="CW30" s="637"/>
      <c r="CX30" s="637"/>
      <c r="CY30" s="638"/>
      <c r="CZ30" s="641">
        <v>8.6999999999999993</v>
      </c>
      <c r="DA30" s="668"/>
      <c r="DB30" s="668"/>
      <c r="DC30" s="671"/>
      <c r="DD30" s="645">
        <v>10611697</v>
      </c>
      <c r="DE30" s="637"/>
      <c r="DF30" s="637"/>
      <c r="DG30" s="637"/>
      <c r="DH30" s="637"/>
      <c r="DI30" s="637"/>
      <c r="DJ30" s="637"/>
      <c r="DK30" s="638"/>
      <c r="DL30" s="645">
        <v>10611697</v>
      </c>
      <c r="DM30" s="637"/>
      <c r="DN30" s="637"/>
      <c r="DO30" s="637"/>
      <c r="DP30" s="637"/>
      <c r="DQ30" s="637"/>
      <c r="DR30" s="637"/>
      <c r="DS30" s="637"/>
      <c r="DT30" s="637"/>
      <c r="DU30" s="637"/>
      <c r="DV30" s="638"/>
      <c r="DW30" s="641">
        <v>15.1</v>
      </c>
      <c r="DX30" s="668"/>
      <c r="DY30" s="668"/>
      <c r="DZ30" s="668"/>
      <c r="EA30" s="668"/>
      <c r="EB30" s="668"/>
      <c r="EC30" s="669"/>
    </row>
    <row r="31" spans="2:133" ht="11.25" customHeight="1" x14ac:dyDescent="0.2">
      <c r="B31" s="649" t="s">
        <v>315</v>
      </c>
      <c r="C31" s="650"/>
      <c r="D31" s="650"/>
      <c r="E31" s="650"/>
      <c r="F31" s="650"/>
      <c r="G31" s="650"/>
      <c r="H31" s="650"/>
      <c r="I31" s="650"/>
      <c r="J31" s="650"/>
      <c r="K31" s="650"/>
      <c r="L31" s="650"/>
      <c r="M31" s="650"/>
      <c r="N31" s="650"/>
      <c r="O31" s="650"/>
      <c r="P31" s="650"/>
      <c r="Q31" s="651"/>
      <c r="R31" s="636" t="s">
        <v>178</v>
      </c>
      <c r="S31" s="637"/>
      <c r="T31" s="637"/>
      <c r="U31" s="637"/>
      <c r="V31" s="637"/>
      <c r="W31" s="637"/>
      <c r="X31" s="637"/>
      <c r="Y31" s="638"/>
      <c r="Z31" s="639" t="s">
        <v>249</v>
      </c>
      <c r="AA31" s="639"/>
      <c r="AB31" s="639"/>
      <c r="AC31" s="639"/>
      <c r="AD31" s="640" t="s">
        <v>130</v>
      </c>
      <c r="AE31" s="640"/>
      <c r="AF31" s="640"/>
      <c r="AG31" s="640"/>
      <c r="AH31" s="640"/>
      <c r="AI31" s="640"/>
      <c r="AJ31" s="640"/>
      <c r="AK31" s="640"/>
      <c r="AL31" s="641" t="s">
        <v>178</v>
      </c>
      <c r="AM31" s="642"/>
      <c r="AN31" s="642"/>
      <c r="AO31" s="643"/>
      <c r="AP31" s="684" t="s">
        <v>316</v>
      </c>
      <c r="AQ31" s="685"/>
      <c r="AR31" s="685"/>
      <c r="AS31" s="685"/>
      <c r="AT31" s="690" t="s">
        <v>317</v>
      </c>
      <c r="AU31" s="212"/>
      <c r="AV31" s="212"/>
      <c r="AW31" s="212"/>
      <c r="AX31" s="622" t="s">
        <v>191</v>
      </c>
      <c r="AY31" s="623"/>
      <c r="AZ31" s="623"/>
      <c r="BA31" s="623"/>
      <c r="BB31" s="623"/>
      <c r="BC31" s="623"/>
      <c r="BD31" s="623"/>
      <c r="BE31" s="623"/>
      <c r="BF31" s="624"/>
      <c r="BG31" s="683">
        <v>99.3</v>
      </c>
      <c r="BH31" s="680"/>
      <c r="BI31" s="680"/>
      <c r="BJ31" s="680"/>
      <c r="BK31" s="680"/>
      <c r="BL31" s="680"/>
      <c r="BM31" s="631">
        <v>97.7</v>
      </c>
      <c r="BN31" s="680"/>
      <c r="BO31" s="680"/>
      <c r="BP31" s="680"/>
      <c r="BQ31" s="681"/>
      <c r="BR31" s="683">
        <v>99.3</v>
      </c>
      <c r="BS31" s="680"/>
      <c r="BT31" s="680"/>
      <c r="BU31" s="680"/>
      <c r="BV31" s="680"/>
      <c r="BW31" s="680"/>
      <c r="BX31" s="631">
        <v>97.5</v>
      </c>
      <c r="BY31" s="680"/>
      <c r="BZ31" s="680"/>
      <c r="CA31" s="680"/>
      <c r="CB31" s="681"/>
      <c r="CD31" s="676"/>
      <c r="CE31" s="677"/>
      <c r="CF31" s="633" t="s">
        <v>318</v>
      </c>
      <c r="CG31" s="634"/>
      <c r="CH31" s="634"/>
      <c r="CI31" s="634"/>
      <c r="CJ31" s="634"/>
      <c r="CK31" s="634"/>
      <c r="CL31" s="634"/>
      <c r="CM31" s="634"/>
      <c r="CN31" s="634"/>
      <c r="CO31" s="634"/>
      <c r="CP31" s="634"/>
      <c r="CQ31" s="635"/>
      <c r="CR31" s="636">
        <v>384475</v>
      </c>
      <c r="CS31" s="666"/>
      <c r="CT31" s="666"/>
      <c r="CU31" s="666"/>
      <c r="CV31" s="666"/>
      <c r="CW31" s="666"/>
      <c r="CX31" s="666"/>
      <c r="CY31" s="667"/>
      <c r="CZ31" s="641">
        <v>0.3</v>
      </c>
      <c r="DA31" s="668"/>
      <c r="DB31" s="668"/>
      <c r="DC31" s="671"/>
      <c r="DD31" s="645">
        <v>384475</v>
      </c>
      <c r="DE31" s="666"/>
      <c r="DF31" s="666"/>
      <c r="DG31" s="666"/>
      <c r="DH31" s="666"/>
      <c r="DI31" s="666"/>
      <c r="DJ31" s="666"/>
      <c r="DK31" s="667"/>
      <c r="DL31" s="645">
        <v>384475</v>
      </c>
      <c r="DM31" s="666"/>
      <c r="DN31" s="666"/>
      <c r="DO31" s="666"/>
      <c r="DP31" s="666"/>
      <c r="DQ31" s="666"/>
      <c r="DR31" s="666"/>
      <c r="DS31" s="666"/>
      <c r="DT31" s="666"/>
      <c r="DU31" s="666"/>
      <c r="DV31" s="667"/>
      <c r="DW31" s="641">
        <v>0.5</v>
      </c>
      <c r="DX31" s="668"/>
      <c r="DY31" s="668"/>
      <c r="DZ31" s="668"/>
      <c r="EA31" s="668"/>
      <c r="EB31" s="668"/>
      <c r="EC31" s="669"/>
    </row>
    <row r="32" spans="2:133" ht="11.25" customHeight="1" x14ac:dyDescent="0.2">
      <c r="B32" s="633" t="s">
        <v>319</v>
      </c>
      <c r="C32" s="634"/>
      <c r="D32" s="634"/>
      <c r="E32" s="634"/>
      <c r="F32" s="634"/>
      <c r="G32" s="634"/>
      <c r="H32" s="634"/>
      <c r="I32" s="634"/>
      <c r="J32" s="634"/>
      <c r="K32" s="634"/>
      <c r="L32" s="634"/>
      <c r="M32" s="634"/>
      <c r="N32" s="634"/>
      <c r="O32" s="634"/>
      <c r="P32" s="634"/>
      <c r="Q32" s="635"/>
      <c r="R32" s="636">
        <v>8134461</v>
      </c>
      <c r="S32" s="637"/>
      <c r="T32" s="637"/>
      <c r="U32" s="637"/>
      <c r="V32" s="637"/>
      <c r="W32" s="637"/>
      <c r="X32" s="637"/>
      <c r="Y32" s="638"/>
      <c r="Z32" s="639">
        <v>6.2</v>
      </c>
      <c r="AA32" s="639"/>
      <c r="AB32" s="639"/>
      <c r="AC32" s="639"/>
      <c r="AD32" s="640" t="s">
        <v>178</v>
      </c>
      <c r="AE32" s="640"/>
      <c r="AF32" s="640"/>
      <c r="AG32" s="640"/>
      <c r="AH32" s="640"/>
      <c r="AI32" s="640"/>
      <c r="AJ32" s="640"/>
      <c r="AK32" s="640"/>
      <c r="AL32" s="641" t="s">
        <v>249</v>
      </c>
      <c r="AM32" s="642"/>
      <c r="AN32" s="642"/>
      <c r="AO32" s="643"/>
      <c r="AP32" s="686"/>
      <c r="AQ32" s="687"/>
      <c r="AR32" s="687"/>
      <c r="AS32" s="687"/>
      <c r="AT32" s="691"/>
      <c r="AU32" s="208" t="s">
        <v>320</v>
      </c>
      <c r="AX32" s="633" t="s">
        <v>321</v>
      </c>
      <c r="AY32" s="634"/>
      <c r="AZ32" s="634"/>
      <c r="BA32" s="634"/>
      <c r="BB32" s="634"/>
      <c r="BC32" s="634"/>
      <c r="BD32" s="634"/>
      <c r="BE32" s="634"/>
      <c r="BF32" s="635"/>
      <c r="BG32" s="693">
        <v>99</v>
      </c>
      <c r="BH32" s="666"/>
      <c r="BI32" s="666"/>
      <c r="BJ32" s="666"/>
      <c r="BK32" s="666"/>
      <c r="BL32" s="666"/>
      <c r="BM32" s="642">
        <v>97.1</v>
      </c>
      <c r="BN32" s="666"/>
      <c r="BO32" s="666"/>
      <c r="BP32" s="666"/>
      <c r="BQ32" s="682"/>
      <c r="BR32" s="693">
        <v>99.1</v>
      </c>
      <c r="BS32" s="666"/>
      <c r="BT32" s="666"/>
      <c r="BU32" s="666"/>
      <c r="BV32" s="666"/>
      <c r="BW32" s="666"/>
      <c r="BX32" s="642">
        <v>97.1</v>
      </c>
      <c r="BY32" s="666"/>
      <c r="BZ32" s="666"/>
      <c r="CA32" s="666"/>
      <c r="CB32" s="682"/>
      <c r="CD32" s="678"/>
      <c r="CE32" s="679"/>
      <c r="CF32" s="633" t="s">
        <v>322</v>
      </c>
      <c r="CG32" s="634"/>
      <c r="CH32" s="634"/>
      <c r="CI32" s="634"/>
      <c r="CJ32" s="634"/>
      <c r="CK32" s="634"/>
      <c r="CL32" s="634"/>
      <c r="CM32" s="634"/>
      <c r="CN32" s="634"/>
      <c r="CO32" s="634"/>
      <c r="CP32" s="634"/>
      <c r="CQ32" s="635"/>
      <c r="CR32" s="636">
        <v>1</v>
      </c>
      <c r="CS32" s="637"/>
      <c r="CT32" s="637"/>
      <c r="CU32" s="637"/>
      <c r="CV32" s="637"/>
      <c r="CW32" s="637"/>
      <c r="CX32" s="637"/>
      <c r="CY32" s="638"/>
      <c r="CZ32" s="641">
        <v>0</v>
      </c>
      <c r="DA32" s="668"/>
      <c r="DB32" s="668"/>
      <c r="DC32" s="671"/>
      <c r="DD32" s="645">
        <v>1</v>
      </c>
      <c r="DE32" s="637"/>
      <c r="DF32" s="637"/>
      <c r="DG32" s="637"/>
      <c r="DH32" s="637"/>
      <c r="DI32" s="637"/>
      <c r="DJ32" s="637"/>
      <c r="DK32" s="638"/>
      <c r="DL32" s="645">
        <v>1</v>
      </c>
      <c r="DM32" s="637"/>
      <c r="DN32" s="637"/>
      <c r="DO32" s="637"/>
      <c r="DP32" s="637"/>
      <c r="DQ32" s="637"/>
      <c r="DR32" s="637"/>
      <c r="DS32" s="637"/>
      <c r="DT32" s="637"/>
      <c r="DU32" s="637"/>
      <c r="DV32" s="638"/>
      <c r="DW32" s="641">
        <v>0</v>
      </c>
      <c r="DX32" s="668"/>
      <c r="DY32" s="668"/>
      <c r="DZ32" s="668"/>
      <c r="EA32" s="668"/>
      <c r="EB32" s="668"/>
      <c r="EC32" s="669"/>
    </row>
    <row r="33" spans="2:133" ht="11.25" customHeight="1" x14ac:dyDescent="0.2">
      <c r="B33" s="633" t="s">
        <v>323</v>
      </c>
      <c r="C33" s="634"/>
      <c r="D33" s="634"/>
      <c r="E33" s="634"/>
      <c r="F33" s="634"/>
      <c r="G33" s="634"/>
      <c r="H33" s="634"/>
      <c r="I33" s="634"/>
      <c r="J33" s="634"/>
      <c r="K33" s="634"/>
      <c r="L33" s="634"/>
      <c r="M33" s="634"/>
      <c r="N33" s="634"/>
      <c r="O33" s="634"/>
      <c r="P33" s="634"/>
      <c r="Q33" s="635"/>
      <c r="R33" s="636">
        <v>303953</v>
      </c>
      <c r="S33" s="637"/>
      <c r="T33" s="637"/>
      <c r="U33" s="637"/>
      <c r="V33" s="637"/>
      <c r="W33" s="637"/>
      <c r="X33" s="637"/>
      <c r="Y33" s="638"/>
      <c r="Z33" s="639">
        <v>0.2</v>
      </c>
      <c r="AA33" s="639"/>
      <c r="AB33" s="639"/>
      <c r="AC33" s="639"/>
      <c r="AD33" s="640">
        <v>161556</v>
      </c>
      <c r="AE33" s="640"/>
      <c r="AF33" s="640"/>
      <c r="AG33" s="640"/>
      <c r="AH33" s="640"/>
      <c r="AI33" s="640"/>
      <c r="AJ33" s="640"/>
      <c r="AK33" s="640"/>
      <c r="AL33" s="641">
        <v>0.2</v>
      </c>
      <c r="AM33" s="642"/>
      <c r="AN33" s="642"/>
      <c r="AO33" s="643"/>
      <c r="AP33" s="688"/>
      <c r="AQ33" s="689"/>
      <c r="AR33" s="689"/>
      <c r="AS33" s="689"/>
      <c r="AT33" s="692"/>
      <c r="AU33" s="213"/>
      <c r="AV33" s="213"/>
      <c r="AW33" s="213"/>
      <c r="AX33" s="657" t="s">
        <v>324</v>
      </c>
      <c r="AY33" s="658"/>
      <c r="AZ33" s="658"/>
      <c r="BA33" s="658"/>
      <c r="BB33" s="658"/>
      <c r="BC33" s="658"/>
      <c r="BD33" s="658"/>
      <c r="BE33" s="658"/>
      <c r="BF33" s="659"/>
      <c r="BG33" s="694">
        <v>99.5</v>
      </c>
      <c r="BH33" s="695"/>
      <c r="BI33" s="695"/>
      <c r="BJ33" s="695"/>
      <c r="BK33" s="695"/>
      <c r="BL33" s="695"/>
      <c r="BM33" s="696">
        <v>98</v>
      </c>
      <c r="BN33" s="695"/>
      <c r="BO33" s="695"/>
      <c r="BP33" s="695"/>
      <c r="BQ33" s="697"/>
      <c r="BR33" s="694">
        <v>99.5</v>
      </c>
      <c r="BS33" s="695"/>
      <c r="BT33" s="695"/>
      <c r="BU33" s="695"/>
      <c r="BV33" s="695"/>
      <c r="BW33" s="695"/>
      <c r="BX33" s="696">
        <v>97.7</v>
      </c>
      <c r="BY33" s="695"/>
      <c r="BZ33" s="695"/>
      <c r="CA33" s="695"/>
      <c r="CB33" s="697"/>
      <c r="CD33" s="633" t="s">
        <v>325</v>
      </c>
      <c r="CE33" s="634"/>
      <c r="CF33" s="634"/>
      <c r="CG33" s="634"/>
      <c r="CH33" s="634"/>
      <c r="CI33" s="634"/>
      <c r="CJ33" s="634"/>
      <c r="CK33" s="634"/>
      <c r="CL33" s="634"/>
      <c r="CM33" s="634"/>
      <c r="CN33" s="634"/>
      <c r="CO33" s="634"/>
      <c r="CP33" s="634"/>
      <c r="CQ33" s="635"/>
      <c r="CR33" s="636">
        <v>45261337</v>
      </c>
      <c r="CS33" s="666"/>
      <c r="CT33" s="666"/>
      <c r="CU33" s="666"/>
      <c r="CV33" s="666"/>
      <c r="CW33" s="666"/>
      <c r="CX33" s="666"/>
      <c r="CY33" s="667"/>
      <c r="CZ33" s="641">
        <v>37.200000000000003</v>
      </c>
      <c r="DA33" s="668"/>
      <c r="DB33" s="668"/>
      <c r="DC33" s="671"/>
      <c r="DD33" s="645">
        <v>35233177</v>
      </c>
      <c r="DE33" s="666"/>
      <c r="DF33" s="666"/>
      <c r="DG33" s="666"/>
      <c r="DH33" s="666"/>
      <c r="DI33" s="666"/>
      <c r="DJ33" s="666"/>
      <c r="DK33" s="667"/>
      <c r="DL33" s="645">
        <v>28651332</v>
      </c>
      <c r="DM33" s="666"/>
      <c r="DN33" s="666"/>
      <c r="DO33" s="666"/>
      <c r="DP33" s="666"/>
      <c r="DQ33" s="666"/>
      <c r="DR33" s="666"/>
      <c r="DS33" s="666"/>
      <c r="DT33" s="666"/>
      <c r="DU33" s="666"/>
      <c r="DV33" s="667"/>
      <c r="DW33" s="641">
        <v>40.799999999999997</v>
      </c>
      <c r="DX33" s="668"/>
      <c r="DY33" s="668"/>
      <c r="DZ33" s="668"/>
      <c r="EA33" s="668"/>
      <c r="EB33" s="668"/>
      <c r="EC33" s="669"/>
    </row>
    <row r="34" spans="2:133" ht="11.25" customHeight="1" x14ac:dyDescent="0.2">
      <c r="B34" s="633" t="s">
        <v>326</v>
      </c>
      <c r="C34" s="634"/>
      <c r="D34" s="634"/>
      <c r="E34" s="634"/>
      <c r="F34" s="634"/>
      <c r="G34" s="634"/>
      <c r="H34" s="634"/>
      <c r="I34" s="634"/>
      <c r="J34" s="634"/>
      <c r="K34" s="634"/>
      <c r="L34" s="634"/>
      <c r="M34" s="634"/>
      <c r="N34" s="634"/>
      <c r="O34" s="634"/>
      <c r="P34" s="634"/>
      <c r="Q34" s="635"/>
      <c r="R34" s="636">
        <v>574144</v>
      </c>
      <c r="S34" s="637"/>
      <c r="T34" s="637"/>
      <c r="U34" s="637"/>
      <c r="V34" s="637"/>
      <c r="W34" s="637"/>
      <c r="X34" s="637"/>
      <c r="Y34" s="638"/>
      <c r="Z34" s="639">
        <v>0.4</v>
      </c>
      <c r="AA34" s="639"/>
      <c r="AB34" s="639"/>
      <c r="AC34" s="639"/>
      <c r="AD34" s="640" t="s">
        <v>249</v>
      </c>
      <c r="AE34" s="640"/>
      <c r="AF34" s="640"/>
      <c r="AG34" s="640"/>
      <c r="AH34" s="640"/>
      <c r="AI34" s="640"/>
      <c r="AJ34" s="640"/>
      <c r="AK34" s="640"/>
      <c r="AL34" s="641" t="s">
        <v>130</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327</v>
      </c>
      <c r="CE34" s="634"/>
      <c r="CF34" s="634"/>
      <c r="CG34" s="634"/>
      <c r="CH34" s="634"/>
      <c r="CI34" s="634"/>
      <c r="CJ34" s="634"/>
      <c r="CK34" s="634"/>
      <c r="CL34" s="634"/>
      <c r="CM34" s="634"/>
      <c r="CN34" s="634"/>
      <c r="CO34" s="634"/>
      <c r="CP34" s="634"/>
      <c r="CQ34" s="635"/>
      <c r="CR34" s="636">
        <v>21503648</v>
      </c>
      <c r="CS34" s="637"/>
      <c r="CT34" s="637"/>
      <c r="CU34" s="637"/>
      <c r="CV34" s="637"/>
      <c r="CW34" s="637"/>
      <c r="CX34" s="637"/>
      <c r="CY34" s="638"/>
      <c r="CZ34" s="641">
        <v>17.7</v>
      </c>
      <c r="DA34" s="668"/>
      <c r="DB34" s="668"/>
      <c r="DC34" s="671"/>
      <c r="DD34" s="645">
        <v>13852307</v>
      </c>
      <c r="DE34" s="637"/>
      <c r="DF34" s="637"/>
      <c r="DG34" s="637"/>
      <c r="DH34" s="637"/>
      <c r="DI34" s="637"/>
      <c r="DJ34" s="637"/>
      <c r="DK34" s="638"/>
      <c r="DL34" s="645">
        <v>12282445</v>
      </c>
      <c r="DM34" s="637"/>
      <c r="DN34" s="637"/>
      <c r="DO34" s="637"/>
      <c r="DP34" s="637"/>
      <c r="DQ34" s="637"/>
      <c r="DR34" s="637"/>
      <c r="DS34" s="637"/>
      <c r="DT34" s="637"/>
      <c r="DU34" s="637"/>
      <c r="DV34" s="638"/>
      <c r="DW34" s="641">
        <v>17.5</v>
      </c>
      <c r="DX34" s="668"/>
      <c r="DY34" s="668"/>
      <c r="DZ34" s="668"/>
      <c r="EA34" s="668"/>
      <c r="EB34" s="668"/>
      <c r="EC34" s="669"/>
    </row>
    <row r="35" spans="2:133" ht="11.25" customHeight="1" x14ac:dyDescent="0.2">
      <c r="B35" s="633" t="s">
        <v>328</v>
      </c>
      <c r="C35" s="634"/>
      <c r="D35" s="634"/>
      <c r="E35" s="634"/>
      <c r="F35" s="634"/>
      <c r="G35" s="634"/>
      <c r="H35" s="634"/>
      <c r="I35" s="634"/>
      <c r="J35" s="634"/>
      <c r="K35" s="634"/>
      <c r="L35" s="634"/>
      <c r="M35" s="634"/>
      <c r="N35" s="634"/>
      <c r="O35" s="634"/>
      <c r="P35" s="634"/>
      <c r="Q35" s="635"/>
      <c r="R35" s="636">
        <v>310422</v>
      </c>
      <c r="S35" s="637"/>
      <c r="T35" s="637"/>
      <c r="U35" s="637"/>
      <c r="V35" s="637"/>
      <c r="W35" s="637"/>
      <c r="X35" s="637"/>
      <c r="Y35" s="638"/>
      <c r="Z35" s="639">
        <v>0.2</v>
      </c>
      <c r="AA35" s="639"/>
      <c r="AB35" s="639"/>
      <c r="AC35" s="639"/>
      <c r="AD35" s="640" t="s">
        <v>249</v>
      </c>
      <c r="AE35" s="640"/>
      <c r="AF35" s="640"/>
      <c r="AG35" s="640"/>
      <c r="AH35" s="640"/>
      <c r="AI35" s="640"/>
      <c r="AJ35" s="640"/>
      <c r="AK35" s="640"/>
      <c r="AL35" s="641" t="s">
        <v>249</v>
      </c>
      <c r="AM35" s="642"/>
      <c r="AN35" s="642"/>
      <c r="AO35" s="643"/>
      <c r="AP35" s="216"/>
      <c r="AQ35" s="618" t="s">
        <v>329</v>
      </c>
      <c r="AR35" s="619"/>
      <c r="AS35" s="619"/>
      <c r="AT35" s="619"/>
      <c r="AU35" s="619"/>
      <c r="AV35" s="619"/>
      <c r="AW35" s="619"/>
      <c r="AX35" s="619"/>
      <c r="AY35" s="619"/>
      <c r="AZ35" s="619"/>
      <c r="BA35" s="619"/>
      <c r="BB35" s="619"/>
      <c r="BC35" s="619"/>
      <c r="BD35" s="619"/>
      <c r="BE35" s="619"/>
      <c r="BF35" s="620"/>
      <c r="BG35" s="618" t="s">
        <v>330</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331</v>
      </c>
      <c r="CE35" s="634"/>
      <c r="CF35" s="634"/>
      <c r="CG35" s="634"/>
      <c r="CH35" s="634"/>
      <c r="CI35" s="634"/>
      <c r="CJ35" s="634"/>
      <c r="CK35" s="634"/>
      <c r="CL35" s="634"/>
      <c r="CM35" s="634"/>
      <c r="CN35" s="634"/>
      <c r="CO35" s="634"/>
      <c r="CP35" s="634"/>
      <c r="CQ35" s="635"/>
      <c r="CR35" s="636">
        <v>1271413</v>
      </c>
      <c r="CS35" s="666"/>
      <c r="CT35" s="666"/>
      <c r="CU35" s="666"/>
      <c r="CV35" s="666"/>
      <c r="CW35" s="666"/>
      <c r="CX35" s="666"/>
      <c r="CY35" s="667"/>
      <c r="CZ35" s="641">
        <v>1</v>
      </c>
      <c r="DA35" s="668"/>
      <c r="DB35" s="668"/>
      <c r="DC35" s="671"/>
      <c r="DD35" s="645">
        <v>1209003</v>
      </c>
      <c r="DE35" s="666"/>
      <c r="DF35" s="666"/>
      <c r="DG35" s="666"/>
      <c r="DH35" s="666"/>
      <c r="DI35" s="666"/>
      <c r="DJ35" s="666"/>
      <c r="DK35" s="667"/>
      <c r="DL35" s="645">
        <v>1208485</v>
      </c>
      <c r="DM35" s="666"/>
      <c r="DN35" s="666"/>
      <c r="DO35" s="666"/>
      <c r="DP35" s="666"/>
      <c r="DQ35" s="666"/>
      <c r="DR35" s="666"/>
      <c r="DS35" s="666"/>
      <c r="DT35" s="666"/>
      <c r="DU35" s="666"/>
      <c r="DV35" s="667"/>
      <c r="DW35" s="641">
        <v>1.7</v>
      </c>
      <c r="DX35" s="668"/>
      <c r="DY35" s="668"/>
      <c r="DZ35" s="668"/>
      <c r="EA35" s="668"/>
      <c r="EB35" s="668"/>
      <c r="EC35" s="669"/>
    </row>
    <row r="36" spans="2:133" ht="11.25" customHeight="1" x14ac:dyDescent="0.2">
      <c r="B36" s="633" t="s">
        <v>332</v>
      </c>
      <c r="C36" s="634"/>
      <c r="D36" s="634"/>
      <c r="E36" s="634"/>
      <c r="F36" s="634"/>
      <c r="G36" s="634"/>
      <c r="H36" s="634"/>
      <c r="I36" s="634"/>
      <c r="J36" s="634"/>
      <c r="K36" s="634"/>
      <c r="L36" s="634"/>
      <c r="M36" s="634"/>
      <c r="N36" s="634"/>
      <c r="O36" s="634"/>
      <c r="P36" s="634"/>
      <c r="Q36" s="635"/>
      <c r="R36" s="636">
        <v>7738256</v>
      </c>
      <c r="S36" s="637"/>
      <c r="T36" s="637"/>
      <c r="U36" s="637"/>
      <c r="V36" s="637"/>
      <c r="W36" s="637"/>
      <c r="X36" s="637"/>
      <c r="Y36" s="638"/>
      <c r="Z36" s="639">
        <v>5.9</v>
      </c>
      <c r="AA36" s="639"/>
      <c r="AB36" s="639"/>
      <c r="AC36" s="639"/>
      <c r="AD36" s="640" t="s">
        <v>249</v>
      </c>
      <c r="AE36" s="640"/>
      <c r="AF36" s="640"/>
      <c r="AG36" s="640"/>
      <c r="AH36" s="640"/>
      <c r="AI36" s="640"/>
      <c r="AJ36" s="640"/>
      <c r="AK36" s="640"/>
      <c r="AL36" s="641" t="s">
        <v>178</v>
      </c>
      <c r="AM36" s="642"/>
      <c r="AN36" s="642"/>
      <c r="AO36" s="643"/>
      <c r="AP36" s="216"/>
      <c r="AQ36" s="698" t="s">
        <v>333</v>
      </c>
      <c r="AR36" s="699"/>
      <c r="AS36" s="699"/>
      <c r="AT36" s="699"/>
      <c r="AU36" s="699"/>
      <c r="AV36" s="699"/>
      <c r="AW36" s="699"/>
      <c r="AX36" s="699"/>
      <c r="AY36" s="700"/>
      <c r="AZ36" s="625">
        <v>13209390</v>
      </c>
      <c r="BA36" s="626"/>
      <c r="BB36" s="626"/>
      <c r="BC36" s="626"/>
      <c r="BD36" s="626"/>
      <c r="BE36" s="626"/>
      <c r="BF36" s="701"/>
      <c r="BG36" s="622" t="s">
        <v>334</v>
      </c>
      <c r="BH36" s="623"/>
      <c r="BI36" s="623"/>
      <c r="BJ36" s="623"/>
      <c r="BK36" s="623"/>
      <c r="BL36" s="623"/>
      <c r="BM36" s="623"/>
      <c r="BN36" s="623"/>
      <c r="BO36" s="623"/>
      <c r="BP36" s="623"/>
      <c r="BQ36" s="623"/>
      <c r="BR36" s="623"/>
      <c r="BS36" s="623"/>
      <c r="BT36" s="623"/>
      <c r="BU36" s="624"/>
      <c r="BV36" s="625">
        <v>1192202</v>
      </c>
      <c r="BW36" s="626"/>
      <c r="BX36" s="626"/>
      <c r="BY36" s="626"/>
      <c r="BZ36" s="626"/>
      <c r="CA36" s="626"/>
      <c r="CB36" s="701"/>
      <c r="CD36" s="633" t="s">
        <v>335</v>
      </c>
      <c r="CE36" s="634"/>
      <c r="CF36" s="634"/>
      <c r="CG36" s="634"/>
      <c r="CH36" s="634"/>
      <c r="CI36" s="634"/>
      <c r="CJ36" s="634"/>
      <c r="CK36" s="634"/>
      <c r="CL36" s="634"/>
      <c r="CM36" s="634"/>
      <c r="CN36" s="634"/>
      <c r="CO36" s="634"/>
      <c r="CP36" s="634"/>
      <c r="CQ36" s="635"/>
      <c r="CR36" s="636">
        <v>10696184</v>
      </c>
      <c r="CS36" s="637"/>
      <c r="CT36" s="637"/>
      <c r="CU36" s="637"/>
      <c r="CV36" s="637"/>
      <c r="CW36" s="637"/>
      <c r="CX36" s="637"/>
      <c r="CY36" s="638"/>
      <c r="CZ36" s="641">
        <v>8.8000000000000007</v>
      </c>
      <c r="DA36" s="668"/>
      <c r="DB36" s="668"/>
      <c r="DC36" s="671"/>
      <c r="DD36" s="645">
        <v>10090270</v>
      </c>
      <c r="DE36" s="637"/>
      <c r="DF36" s="637"/>
      <c r="DG36" s="637"/>
      <c r="DH36" s="637"/>
      <c r="DI36" s="637"/>
      <c r="DJ36" s="637"/>
      <c r="DK36" s="638"/>
      <c r="DL36" s="645">
        <v>7228555</v>
      </c>
      <c r="DM36" s="637"/>
      <c r="DN36" s="637"/>
      <c r="DO36" s="637"/>
      <c r="DP36" s="637"/>
      <c r="DQ36" s="637"/>
      <c r="DR36" s="637"/>
      <c r="DS36" s="637"/>
      <c r="DT36" s="637"/>
      <c r="DU36" s="637"/>
      <c r="DV36" s="638"/>
      <c r="DW36" s="641">
        <v>10.3</v>
      </c>
      <c r="DX36" s="668"/>
      <c r="DY36" s="668"/>
      <c r="DZ36" s="668"/>
      <c r="EA36" s="668"/>
      <c r="EB36" s="668"/>
      <c r="EC36" s="669"/>
    </row>
    <row r="37" spans="2:133" ht="11.25" customHeight="1" x14ac:dyDescent="0.2">
      <c r="B37" s="633" t="s">
        <v>336</v>
      </c>
      <c r="C37" s="634"/>
      <c r="D37" s="634"/>
      <c r="E37" s="634"/>
      <c r="F37" s="634"/>
      <c r="G37" s="634"/>
      <c r="H37" s="634"/>
      <c r="I37" s="634"/>
      <c r="J37" s="634"/>
      <c r="K37" s="634"/>
      <c r="L37" s="634"/>
      <c r="M37" s="634"/>
      <c r="N37" s="634"/>
      <c r="O37" s="634"/>
      <c r="P37" s="634"/>
      <c r="Q37" s="635"/>
      <c r="R37" s="636">
        <v>3254186</v>
      </c>
      <c r="S37" s="637"/>
      <c r="T37" s="637"/>
      <c r="U37" s="637"/>
      <c r="V37" s="637"/>
      <c r="W37" s="637"/>
      <c r="X37" s="637"/>
      <c r="Y37" s="638"/>
      <c r="Z37" s="639">
        <v>2.5</v>
      </c>
      <c r="AA37" s="639"/>
      <c r="AB37" s="639"/>
      <c r="AC37" s="639"/>
      <c r="AD37" s="640">
        <v>10202</v>
      </c>
      <c r="AE37" s="640"/>
      <c r="AF37" s="640"/>
      <c r="AG37" s="640"/>
      <c r="AH37" s="640"/>
      <c r="AI37" s="640"/>
      <c r="AJ37" s="640"/>
      <c r="AK37" s="640"/>
      <c r="AL37" s="641">
        <v>0</v>
      </c>
      <c r="AM37" s="642"/>
      <c r="AN37" s="642"/>
      <c r="AO37" s="643"/>
      <c r="AQ37" s="702" t="s">
        <v>337</v>
      </c>
      <c r="AR37" s="703"/>
      <c r="AS37" s="703"/>
      <c r="AT37" s="703"/>
      <c r="AU37" s="703"/>
      <c r="AV37" s="703"/>
      <c r="AW37" s="703"/>
      <c r="AX37" s="703"/>
      <c r="AY37" s="704"/>
      <c r="AZ37" s="636">
        <v>2272947</v>
      </c>
      <c r="BA37" s="637"/>
      <c r="BB37" s="637"/>
      <c r="BC37" s="637"/>
      <c r="BD37" s="666"/>
      <c r="BE37" s="666"/>
      <c r="BF37" s="682"/>
      <c r="BG37" s="633" t="s">
        <v>338</v>
      </c>
      <c r="BH37" s="634"/>
      <c r="BI37" s="634"/>
      <c r="BJ37" s="634"/>
      <c r="BK37" s="634"/>
      <c r="BL37" s="634"/>
      <c r="BM37" s="634"/>
      <c r="BN37" s="634"/>
      <c r="BO37" s="634"/>
      <c r="BP37" s="634"/>
      <c r="BQ37" s="634"/>
      <c r="BR37" s="634"/>
      <c r="BS37" s="634"/>
      <c r="BT37" s="634"/>
      <c r="BU37" s="635"/>
      <c r="BV37" s="636">
        <v>-29371</v>
      </c>
      <c r="BW37" s="637"/>
      <c r="BX37" s="637"/>
      <c r="BY37" s="637"/>
      <c r="BZ37" s="637"/>
      <c r="CA37" s="637"/>
      <c r="CB37" s="646"/>
      <c r="CD37" s="633" t="s">
        <v>339</v>
      </c>
      <c r="CE37" s="634"/>
      <c r="CF37" s="634"/>
      <c r="CG37" s="634"/>
      <c r="CH37" s="634"/>
      <c r="CI37" s="634"/>
      <c r="CJ37" s="634"/>
      <c r="CK37" s="634"/>
      <c r="CL37" s="634"/>
      <c r="CM37" s="634"/>
      <c r="CN37" s="634"/>
      <c r="CO37" s="634"/>
      <c r="CP37" s="634"/>
      <c r="CQ37" s="635"/>
      <c r="CR37" s="636">
        <v>4344236</v>
      </c>
      <c r="CS37" s="666"/>
      <c r="CT37" s="666"/>
      <c r="CU37" s="666"/>
      <c r="CV37" s="666"/>
      <c r="CW37" s="666"/>
      <c r="CX37" s="666"/>
      <c r="CY37" s="667"/>
      <c r="CZ37" s="641">
        <v>3.6</v>
      </c>
      <c r="DA37" s="668"/>
      <c r="DB37" s="668"/>
      <c r="DC37" s="671"/>
      <c r="DD37" s="645">
        <v>4344236</v>
      </c>
      <c r="DE37" s="666"/>
      <c r="DF37" s="666"/>
      <c r="DG37" s="666"/>
      <c r="DH37" s="666"/>
      <c r="DI37" s="666"/>
      <c r="DJ37" s="666"/>
      <c r="DK37" s="667"/>
      <c r="DL37" s="645">
        <v>4222485</v>
      </c>
      <c r="DM37" s="666"/>
      <c r="DN37" s="666"/>
      <c r="DO37" s="666"/>
      <c r="DP37" s="666"/>
      <c r="DQ37" s="666"/>
      <c r="DR37" s="666"/>
      <c r="DS37" s="666"/>
      <c r="DT37" s="666"/>
      <c r="DU37" s="666"/>
      <c r="DV37" s="667"/>
      <c r="DW37" s="641">
        <v>6</v>
      </c>
      <c r="DX37" s="668"/>
      <c r="DY37" s="668"/>
      <c r="DZ37" s="668"/>
      <c r="EA37" s="668"/>
      <c r="EB37" s="668"/>
      <c r="EC37" s="669"/>
    </row>
    <row r="38" spans="2:133" ht="11.25" customHeight="1" x14ac:dyDescent="0.2">
      <c r="B38" s="633" t="s">
        <v>340</v>
      </c>
      <c r="C38" s="634"/>
      <c r="D38" s="634"/>
      <c r="E38" s="634"/>
      <c r="F38" s="634"/>
      <c r="G38" s="634"/>
      <c r="H38" s="634"/>
      <c r="I38" s="634"/>
      <c r="J38" s="634"/>
      <c r="K38" s="634"/>
      <c r="L38" s="634"/>
      <c r="M38" s="634"/>
      <c r="N38" s="634"/>
      <c r="O38" s="634"/>
      <c r="P38" s="634"/>
      <c r="Q38" s="635"/>
      <c r="R38" s="636">
        <v>4951690</v>
      </c>
      <c r="S38" s="637"/>
      <c r="T38" s="637"/>
      <c r="U38" s="637"/>
      <c r="V38" s="637"/>
      <c r="W38" s="637"/>
      <c r="X38" s="637"/>
      <c r="Y38" s="638"/>
      <c r="Z38" s="639">
        <v>3.8</v>
      </c>
      <c r="AA38" s="639"/>
      <c r="AB38" s="639"/>
      <c r="AC38" s="639"/>
      <c r="AD38" s="640" t="s">
        <v>249</v>
      </c>
      <c r="AE38" s="640"/>
      <c r="AF38" s="640"/>
      <c r="AG38" s="640"/>
      <c r="AH38" s="640"/>
      <c r="AI38" s="640"/>
      <c r="AJ38" s="640"/>
      <c r="AK38" s="640"/>
      <c r="AL38" s="641" t="s">
        <v>178</v>
      </c>
      <c r="AM38" s="642"/>
      <c r="AN38" s="642"/>
      <c r="AO38" s="643"/>
      <c r="AQ38" s="702" t="s">
        <v>341</v>
      </c>
      <c r="AR38" s="703"/>
      <c r="AS38" s="703"/>
      <c r="AT38" s="703"/>
      <c r="AU38" s="703"/>
      <c r="AV38" s="703"/>
      <c r="AW38" s="703"/>
      <c r="AX38" s="703"/>
      <c r="AY38" s="704"/>
      <c r="AZ38" s="636">
        <v>131727</v>
      </c>
      <c r="BA38" s="637"/>
      <c r="BB38" s="637"/>
      <c r="BC38" s="637"/>
      <c r="BD38" s="666"/>
      <c r="BE38" s="666"/>
      <c r="BF38" s="682"/>
      <c r="BG38" s="633" t="s">
        <v>342</v>
      </c>
      <c r="BH38" s="634"/>
      <c r="BI38" s="634"/>
      <c r="BJ38" s="634"/>
      <c r="BK38" s="634"/>
      <c r="BL38" s="634"/>
      <c r="BM38" s="634"/>
      <c r="BN38" s="634"/>
      <c r="BO38" s="634"/>
      <c r="BP38" s="634"/>
      <c r="BQ38" s="634"/>
      <c r="BR38" s="634"/>
      <c r="BS38" s="634"/>
      <c r="BT38" s="634"/>
      <c r="BU38" s="635"/>
      <c r="BV38" s="636">
        <v>46779</v>
      </c>
      <c r="BW38" s="637"/>
      <c r="BX38" s="637"/>
      <c r="BY38" s="637"/>
      <c r="BZ38" s="637"/>
      <c r="CA38" s="637"/>
      <c r="CB38" s="646"/>
      <c r="CD38" s="633" t="s">
        <v>343</v>
      </c>
      <c r="CE38" s="634"/>
      <c r="CF38" s="634"/>
      <c r="CG38" s="634"/>
      <c r="CH38" s="634"/>
      <c r="CI38" s="634"/>
      <c r="CJ38" s="634"/>
      <c r="CK38" s="634"/>
      <c r="CL38" s="634"/>
      <c r="CM38" s="634"/>
      <c r="CN38" s="634"/>
      <c r="CO38" s="634"/>
      <c r="CP38" s="634"/>
      <c r="CQ38" s="635"/>
      <c r="CR38" s="636">
        <v>10971174</v>
      </c>
      <c r="CS38" s="637"/>
      <c r="CT38" s="637"/>
      <c r="CU38" s="637"/>
      <c r="CV38" s="637"/>
      <c r="CW38" s="637"/>
      <c r="CX38" s="637"/>
      <c r="CY38" s="638"/>
      <c r="CZ38" s="641">
        <v>9</v>
      </c>
      <c r="DA38" s="668"/>
      <c r="DB38" s="668"/>
      <c r="DC38" s="671"/>
      <c r="DD38" s="645">
        <v>9363820</v>
      </c>
      <c r="DE38" s="637"/>
      <c r="DF38" s="637"/>
      <c r="DG38" s="637"/>
      <c r="DH38" s="637"/>
      <c r="DI38" s="637"/>
      <c r="DJ38" s="637"/>
      <c r="DK38" s="638"/>
      <c r="DL38" s="645">
        <v>7931847</v>
      </c>
      <c r="DM38" s="637"/>
      <c r="DN38" s="637"/>
      <c r="DO38" s="637"/>
      <c r="DP38" s="637"/>
      <c r="DQ38" s="637"/>
      <c r="DR38" s="637"/>
      <c r="DS38" s="637"/>
      <c r="DT38" s="637"/>
      <c r="DU38" s="637"/>
      <c r="DV38" s="638"/>
      <c r="DW38" s="641">
        <v>11.3</v>
      </c>
      <c r="DX38" s="668"/>
      <c r="DY38" s="668"/>
      <c r="DZ38" s="668"/>
      <c r="EA38" s="668"/>
      <c r="EB38" s="668"/>
      <c r="EC38" s="669"/>
    </row>
    <row r="39" spans="2:133" ht="11.25" customHeight="1" x14ac:dyDescent="0.2">
      <c r="B39" s="633" t="s">
        <v>344</v>
      </c>
      <c r="C39" s="634"/>
      <c r="D39" s="634"/>
      <c r="E39" s="634"/>
      <c r="F39" s="634"/>
      <c r="G39" s="634"/>
      <c r="H39" s="634"/>
      <c r="I39" s="634"/>
      <c r="J39" s="634"/>
      <c r="K39" s="634"/>
      <c r="L39" s="634"/>
      <c r="M39" s="634"/>
      <c r="N39" s="634"/>
      <c r="O39" s="634"/>
      <c r="P39" s="634"/>
      <c r="Q39" s="635"/>
      <c r="R39" s="636" t="s">
        <v>249</v>
      </c>
      <c r="S39" s="637"/>
      <c r="T39" s="637"/>
      <c r="U39" s="637"/>
      <c r="V39" s="637"/>
      <c r="W39" s="637"/>
      <c r="X39" s="637"/>
      <c r="Y39" s="638"/>
      <c r="Z39" s="639" t="s">
        <v>249</v>
      </c>
      <c r="AA39" s="639"/>
      <c r="AB39" s="639"/>
      <c r="AC39" s="639"/>
      <c r="AD39" s="640" t="s">
        <v>249</v>
      </c>
      <c r="AE39" s="640"/>
      <c r="AF39" s="640"/>
      <c r="AG39" s="640"/>
      <c r="AH39" s="640"/>
      <c r="AI39" s="640"/>
      <c r="AJ39" s="640"/>
      <c r="AK39" s="640"/>
      <c r="AL39" s="641" t="s">
        <v>249</v>
      </c>
      <c r="AM39" s="642"/>
      <c r="AN39" s="642"/>
      <c r="AO39" s="643"/>
      <c r="AQ39" s="702" t="s">
        <v>345</v>
      </c>
      <c r="AR39" s="703"/>
      <c r="AS39" s="703"/>
      <c r="AT39" s="703"/>
      <c r="AU39" s="703"/>
      <c r="AV39" s="703"/>
      <c r="AW39" s="703"/>
      <c r="AX39" s="703"/>
      <c r="AY39" s="704"/>
      <c r="AZ39" s="636" t="s">
        <v>178</v>
      </c>
      <c r="BA39" s="637"/>
      <c r="BB39" s="637"/>
      <c r="BC39" s="637"/>
      <c r="BD39" s="666"/>
      <c r="BE39" s="666"/>
      <c r="BF39" s="682"/>
      <c r="BG39" s="633" t="s">
        <v>346</v>
      </c>
      <c r="BH39" s="634"/>
      <c r="BI39" s="634"/>
      <c r="BJ39" s="634"/>
      <c r="BK39" s="634"/>
      <c r="BL39" s="634"/>
      <c r="BM39" s="634"/>
      <c r="BN39" s="634"/>
      <c r="BO39" s="634"/>
      <c r="BP39" s="634"/>
      <c r="BQ39" s="634"/>
      <c r="BR39" s="634"/>
      <c r="BS39" s="634"/>
      <c r="BT39" s="634"/>
      <c r="BU39" s="635"/>
      <c r="BV39" s="636">
        <v>68398</v>
      </c>
      <c r="BW39" s="637"/>
      <c r="BX39" s="637"/>
      <c r="BY39" s="637"/>
      <c r="BZ39" s="637"/>
      <c r="CA39" s="637"/>
      <c r="CB39" s="646"/>
      <c r="CD39" s="633" t="s">
        <v>347</v>
      </c>
      <c r="CE39" s="634"/>
      <c r="CF39" s="634"/>
      <c r="CG39" s="634"/>
      <c r="CH39" s="634"/>
      <c r="CI39" s="634"/>
      <c r="CJ39" s="634"/>
      <c r="CK39" s="634"/>
      <c r="CL39" s="634"/>
      <c r="CM39" s="634"/>
      <c r="CN39" s="634"/>
      <c r="CO39" s="634"/>
      <c r="CP39" s="634"/>
      <c r="CQ39" s="635"/>
      <c r="CR39" s="636">
        <v>736885</v>
      </c>
      <c r="CS39" s="666"/>
      <c r="CT39" s="666"/>
      <c r="CU39" s="666"/>
      <c r="CV39" s="666"/>
      <c r="CW39" s="666"/>
      <c r="CX39" s="666"/>
      <c r="CY39" s="667"/>
      <c r="CZ39" s="641">
        <v>0.6</v>
      </c>
      <c r="DA39" s="668"/>
      <c r="DB39" s="668"/>
      <c r="DC39" s="671"/>
      <c r="DD39" s="645">
        <v>717777</v>
      </c>
      <c r="DE39" s="666"/>
      <c r="DF39" s="666"/>
      <c r="DG39" s="666"/>
      <c r="DH39" s="666"/>
      <c r="DI39" s="666"/>
      <c r="DJ39" s="666"/>
      <c r="DK39" s="667"/>
      <c r="DL39" s="645" t="s">
        <v>178</v>
      </c>
      <c r="DM39" s="666"/>
      <c r="DN39" s="666"/>
      <c r="DO39" s="666"/>
      <c r="DP39" s="666"/>
      <c r="DQ39" s="666"/>
      <c r="DR39" s="666"/>
      <c r="DS39" s="666"/>
      <c r="DT39" s="666"/>
      <c r="DU39" s="666"/>
      <c r="DV39" s="667"/>
      <c r="DW39" s="641" t="s">
        <v>178</v>
      </c>
      <c r="DX39" s="668"/>
      <c r="DY39" s="668"/>
      <c r="DZ39" s="668"/>
      <c r="EA39" s="668"/>
      <c r="EB39" s="668"/>
      <c r="EC39" s="669"/>
    </row>
    <row r="40" spans="2:133" ht="11.25" customHeight="1" x14ac:dyDescent="0.2">
      <c r="B40" s="633" t="s">
        <v>348</v>
      </c>
      <c r="C40" s="634"/>
      <c r="D40" s="634"/>
      <c r="E40" s="634"/>
      <c r="F40" s="634"/>
      <c r="G40" s="634"/>
      <c r="H40" s="634"/>
      <c r="I40" s="634"/>
      <c r="J40" s="634"/>
      <c r="K40" s="634"/>
      <c r="L40" s="634"/>
      <c r="M40" s="634"/>
      <c r="N40" s="634"/>
      <c r="O40" s="634"/>
      <c r="P40" s="634"/>
      <c r="Q40" s="635"/>
      <c r="R40" s="636">
        <v>1260790</v>
      </c>
      <c r="S40" s="637"/>
      <c r="T40" s="637"/>
      <c r="U40" s="637"/>
      <c r="V40" s="637"/>
      <c r="W40" s="637"/>
      <c r="X40" s="637"/>
      <c r="Y40" s="638"/>
      <c r="Z40" s="639">
        <v>1</v>
      </c>
      <c r="AA40" s="639"/>
      <c r="AB40" s="639"/>
      <c r="AC40" s="639"/>
      <c r="AD40" s="640" t="s">
        <v>249</v>
      </c>
      <c r="AE40" s="640"/>
      <c r="AF40" s="640"/>
      <c r="AG40" s="640"/>
      <c r="AH40" s="640"/>
      <c r="AI40" s="640"/>
      <c r="AJ40" s="640"/>
      <c r="AK40" s="640"/>
      <c r="AL40" s="641" t="s">
        <v>178</v>
      </c>
      <c r="AM40" s="642"/>
      <c r="AN40" s="642"/>
      <c r="AO40" s="643"/>
      <c r="AQ40" s="702" t="s">
        <v>349</v>
      </c>
      <c r="AR40" s="703"/>
      <c r="AS40" s="703"/>
      <c r="AT40" s="703"/>
      <c r="AU40" s="703"/>
      <c r="AV40" s="703"/>
      <c r="AW40" s="703"/>
      <c r="AX40" s="703"/>
      <c r="AY40" s="704"/>
      <c r="AZ40" s="636" t="s">
        <v>249</v>
      </c>
      <c r="BA40" s="637"/>
      <c r="BB40" s="637"/>
      <c r="BC40" s="637"/>
      <c r="BD40" s="666"/>
      <c r="BE40" s="666"/>
      <c r="BF40" s="682"/>
      <c r="BG40" s="686" t="s">
        <v>350</v>
      </c>
      <c r="BH40" s="687"/>
      <c r="BI40" s="687"/>
      <c r="BJ40" s="687"/>
      <c r="BK40" s="687"/>
      <c r="BL40" s="217"/>
      <c r="BM40" s="634" t="s">
        <v>351</v>
      </c>
      <c r="BN40" s="634"/>
      <c r="BO40" s="634"/>
      <c r="BP40" s="634"/>
      <c r="BQ40" s="634"/>
      <c r="BR40" s="634"/>
      <c r="BS40" s="634"/>
      <c r="BT40" s="634"/>
      <c r="BU40" s="635"/>
      <c r="BV40" s="636">
        <v>100</v>
      </c>
      <c r="BW40" s="637"/>
      <c r="BX40" s="637"/>
      <c r="BY40" s="637"/>
      <c r="BZ40" s="637"/>
      <c r="CA40" s="637"/>
      <c r="CB40" s="646"/>
      <c r="CD40" s="633" t="s">
        <v>352</v>
      </c>
      <c r="CE40" s="634"/>
      <c r="CF40" s="634"/>
      <c r="CG40" s="634"/>
      <c r="CH40" s="634"/>
      <c r="CI40" s="634"/>
      <c r="CJ40" s="634"/>
      <c r="CK40" s="634"/>
      <c r="CL40" s="634"/>
      <c r="CM40" s="634"/>
      <c r="CN40" s="634"/>
      <c r="CO40" s="634"/>
      <c r="CP40" s="634"/>
      <c r="CQ40" s="635"/>
      <c r="CR40" s="636">
        <v>82033</v>
      </c>
      <c r="CS40" s="637"/>
      <c r="CT40" s="637"/>
      <c r="CU40" s="637"/>
      <c r="CV40" s="637"/>
      <c r="CW40" s="637"/>
      <c r="CX40" s="637"/>
      <c r="CY40" s="638"/>
      <c r="CZ40" s="641">
        <v>0.1</v>
      </c>
      <c r="DA40" s="668"/>
      <c r="DB40" s="668"/>
      <c r="DC40" s="671"/>
      <c r="DD40" s="645" t="s">
        <v>249</v>
      </c>
      <c r="DE40" s="637"/>
      <c r="DF40" s="637"/>
      <c r="DG40" s="637"/>
      <c r="DH40" s="637"/>
      <c r="DI40" s="637"/>
      <c r="DJ40" s="637"/>
      <c r="DK40" s="638"/>
      <c r="DL40" s="645" t="s">
        <v>178</v>
      </c>
      <c r="DM40" s="637"/>
      <c r="DN40" s="637"/>
      <c r="DO40" s="637"/>
      <c r="DP40" s="637"/>
      <c r="DQ40" s="637"/>
      <c r="DR40" s="637"/>
      <c r="DS40" s="637"/>
      <c r="DT40" s="637"/>
      <c r="DU40" s="637"/>
      <c r="DV40" s="638"/>
      <c r="DW40" s="641" t="s">
        <v>130</v>
      </c>
      <c r="DX40" s="668"/>
      <c r="DY40" s="668"/>
      <c r="DZ40" s="668"/>
      <c r="EA40" s="668"/>
      <c r="EB40" s="668"/>
      <c r="EC40" s="669"/>
    </row>
    <row r="41" spans="2:133" ht="11.25" customHeight="1" x14ac:dyDescent="0.2">
      <c r="B41" s="657" t="s">
        <v>353</v>
      </c>
      <c r="C41" s="658"/>
      <c r="D41" s="658"/>
      <c r="E41" s="658"/>
      <c r="F41" s="658"/>
      <c r="G41" s="658"/>
      <c r="H41" s="658"/>
      <c r="I41" s="658"/>
      <c r="J41" s="658"/>
      <c r="K41" s="658"/>
      <c r="L41" s="658"/>
      <c r="M41" s="658"/>
      <c r="N41" s="658"/>
      <c r="O41" s="658"/>
      <c r="P41" s="658"/>
      <c r="Q41" s="659"/>
      <c r="R41" s="711">
        <v>130378426</v>
      </c>
      <c r="S41" s="712"/>
      <c r="T41" s="712"/>
      <c r="U41" s="712"/>
      <c r="V41" s="712"/>
      <c r="W41" s="712"/>
      <c r="X41" s="712"/>
      <c r="Y41" s="713"/>
      <c r="Z41" s="714">
        <v>100</v>
      </c>
      <c r="AA41" s="714"/>
      <c r="AB41" s="714"/>
      <c r="AC41" s="714"/>
      <c r="AD41" s="715">
        <v>68885098</v>
      </c>
      <c r="AE41" s="715"/>
      <c r="AF41" s="715"/>
      <c r="AG41" s="715"/>
      <c r="AH41" s="715"/>
      <c r="AI41" s="715"/>
      <c r="AJ41" s="715"/>
      <c r="AK41" s="715"/>
      <c r="AL41" s="716">
        <v>100</v>
      </c>
      <c r="AM41" s="696"/>
      <c r="AN41" s="696"/>
      <c r="AO41" s="717"/>
      <c r="AQ41" s="702" t="s">
        <v>354</v>
      </c>
      <c r="AR41" s="703"/>
      <c r="AS41" s="703"/>
      <c r="AT41" s="703"/>
      <c r="AU41" s="703"/>
      <c r="AV41" s="703"/>
      <c r="AW41" s="703"/>
      <c r="AX41" s="703"/>
      <c r="AY41" s="704"/>
      <c r="AZ41" s="636">
        <v>2995903</v>
      </c>
      <c r="BA41" s="637"/>
      <c r="BB41" s="637"/>
      <c r="BC41" s="637"/>
      <c r="BD41" s="666"/>
      <c r="BE41" s="666"/>
      <c r="BF41" s="682"/>
      <c r="BG41" s="686"/>
      <c r="BH41" s="687"/>
      <c r="BI41" s="687"/>
      <c r="BJ41" s="687"/>
      <c r="BK41" s="687"/>
      <c r="BL41" s="217"/>
      <c r="BM41" s="634" t="s">
        <v>355</v>
      </c>
      <c r="BN41" s="634"/>
      <c r="BO41" s="634"/>
      <c r="BP41" s="634"/>
      <c r="BQ41" s="634"/>
      <c r="BR41" s="634"/>
      <c r="BS41" s="634"/>
      <c r="BT41" s="634"/>
      <c r="BU41" s="635"/>
      <c r="BV41" s="636" t="s">
        <v>249</v>
      </c>
      <c r="BW41" s="637"/>
      <c r="BX41" s="637"/>
      <c r="BY41" s="637"/>
      <c r="BZ41" s="637"/>
      <c r="CA41" s="637"/>
      <c r="CB41" s="646"/>
      <c r="CD41" s="633" t="s">
        <v>356</v>
      </c>
      <c r="CE41" s="634"/>
      <c r="CF41" s="634"/>
      <c r="CG41" s="634"/>
      <c r="CH41" s="634"/>
      <c r="CI41" s="634"/>
      <c r="CJ41" s="634"/>
      <c r="CK41" s="634"/>
      <c r="CL41" s="634"/>
      <c r="CM41" s="634"/>
      <c r="CN41" s="634"/>
      <c r="CO41" s="634"/>
      <c r="CP41" s="634"/>
      <c r="CQ41" s="635"/>
      <c r="CR41" s="636" t="s">
        <v>130</v>
      </c>
      <c r="CS41" s="666"/>
      <c r="CT41" s="666"/>
      <c r="CU41" s="666"/>
      <c r="CV41" s="666"/>
      <c r="CW41" s="666"/>
      <c r="CX41" s="666"/>
      <c r="CY41" s="667"/>
      <c r="CZ41" s="641" t="s">
        <v>249</v>
      </c>
      <c r="DA41" s="668"/>
      <c r="DB41" s="668"/>
      <c r="DC41" s="671"/>
      <c r="DD41" s="645" t="s">
        <v>249</v>
      </c>
      <c r="DE41" s="666"/>
      <c r="DF41" s="666"/>
      <c r="DG41" s="666"/>
      <c r="DH41" s="666"/>
      <c r="DI41" s="666"/>
      <c r="DJ41" s="666"/>
      <c r="DK41" s="667"/>
      <c r="DL41" s="705"/>
      <c r="DM41" s="706"/>
      <c r="DN41" s="706"/>
      <c r="DO41" s="706"/>
      <c r="DP41" s="706"/>
      <c r="DQ41" s="706"/>
      <c r="DR41" s="706"/>
      <c r="DS41" s="706"/>
      <c r="DT41" s="706"/>
      <c r="DU41" s="706"/>
      <c r="DV41" s="707"/>
      <c r="DW41" s="708"/>
      <c r="DX41" s="709"/>
      <c r="DY41" s="709"/>
      <c r="DZ41" s="709"/>
      <c r="EA41" s="709"/>
      <c r="EB41" s="709"/>
      <c r="EC41" s="710"/>
    </row>
    <row r="42" spans="2:133" ht="11.25" customHeight="1" x14ac:dyDescent="0.2">
      <c r="AQ42" s="718" t="s">
        <v>357</v>
      </c>
      <c r="AR42" s="719"/>
      <c r="AS42" s="719"/>
      <c r="AT42" s="719"/>
      <c r="AU42" s="719"/>
      <c r="AV42" s="719"/>
      <c r="AW42" s="719"/>
      <c r="AX42" s="719"/>
      <c r="AY42" s="720"/>
      <c r="AZ42" s="711">
        <v>7808813</v>
      </c>
      <c r="BA42" s="712"/>
      <c r="BB42" s="712"/>
      <c r="BC42" s="712"/>
      <c r="BD42" s="695"/>
      <c r="BE42" s="695"/>
      <c r="BF42" s="697"/>
      <c r="BG42" s="688"/>
      <c r="BH42" s="689"/>
      <c r="BI42" s="689"/>
      <c r="BJ42" s="689"/>
      <c r="BK42" s="689"/>
      <c r="BL42" s="218"/>
      <c r="BM42" s="658" t="s">
        <v>358</v>
      </c>
      <c r="BN42" s="658"/>
      <c r="BO42" s="658"/>
      <c r="BP42" s="658"/>
      <c r="BQ42" s="658"/>
      <c r="BR42" s="658"/>
      <c r="BS42" s="658"/>
      <c r="BT42" s="658"/>
      <c r="BU42" s="659"/>
      <c r="BV42" s="711">
        <v>323</v>
      </c>
      <c r="BW42" s="712"/>
      <c r="BX42" s="712"/>
      <c r="BY42" s="712"/>
      <c r="BZ42" s="712"/>
      <c r="CA42" s="712"/>
      <c r="CB42" s="721"/>
      <c r="CD42" s="633" t="s">
        <v>359</v>
      </c>
      <c r="CE42" s="634"/>
      <c r="CF42" s="634"/>
      <c r="CG42" s="634"/>
      <c r="CH42" s="634"/>
      <c r="CI42" s="634"/>
      <c r="CJ42" s="634"/>
      <c r="CK42" s="634"/>
      <c r="CL42" s="634"/>
      <c r="CM42" s="634"/>
      <c r="CN42" s="634"/>
      <c r="CO42" s="634"/>
      <c r="CP42" s="634"/>
      <c r="CQ42" s="635"/>
      <c r="CR42" s="636">
        <v>6102144</v>
      </c>
      <c r="CS42" s="666"/>
      <c r="CT42" s="666"/>
      <c r="CU42" s="666"/>
      <c r="CV42" s="666"/>
      <c r="CW42" s="666"/>
      <c r="CX42" s="666"/>
      <c r="CY42" s="667"/>
      <c r="CZ42" s="641">
        <v>5</v>
      </c>
      <c r="DA42" s="668"/>
      <c r="DB42" s="668"/>
      <c r="DC42" s="671"/>
      <c r="DD42" s="645">
        <v>1337294</v>
      </c>
      <c r="DE42" s="666"/>
      <c r="DF42" s="666"/>
      <c r="DG42" s="666"/>
      <c r="DH42" s="666"/>
      <c r="DI42" s="666"/>
      <c r="DJ42" s="666"/>
      <c r="DK42" s="667"/>
      <c r="DL42" s="705"/>
      <c r="DM42" s="706"/>
      <c r="DN42" s="706"/>
      <c r="DO42" s="706"/>
      <c r="DP42" s="706"/>
      <c r="DQ42" s="706"/>
      <c r="DR42" s="706"/>
      <c r="DS42" s="706"/>
      <c r="DT42" s="706"/>
      <c r="DU42" s="706"/>
      <c r="DV42" s="707"/>
      <c r="DW42" s="708"/>
      <c r="DX42" s="709"/>
      <c r="DY42" s="709"/>
      <c r="DZ42" s="709"/>
      <c r="EA42" s="709"/>
      <c r="EB42" s="709"/>
      <c r="EC42" s="710"/>
    </row>
    <row r="43" spans="2:133" ht="11.25" customHeight="1" x14ac:dyDescent="0.2">
      <c r="B43" s="208" t="s">
        <v>360</v>
      </c>
      <c r="CD43" s="633" t="s">
        <v>361</v>
      </c>
      <c r="CE43" s="634"/>
      <c r="CF43" s="634"/>
      <c r="CG43" s="634"/>
      <c r="CH43" s="634"/>
      <c r="CI43" s="634"/>
      <c r="CJ43" s="634"/>
      <c r="CK43" s="634"/>
      <c r="CL43" s="634"/>
      <c r="CM43" s="634"/>
      <c r="CN43" s="634"/>
      <c r="CO43" s="634"/>
      <c r="CP43" s="634"/>
      <c r="CQ43" s="635"/>
      <c r="CR43" s="636">
        <v>174494</v>
      </c>
      <c r="CS43" s="666"/>
      <c r="CT43" s="666"/>
      <c r="CU43" s="666"/>
      <c r="CV43" s="666"/>
      <c r="CW43" s="666"/>
      <c r="CX43" s="666"/>
      <c r="CY43" s="667"/>
      <c r="CZ43" s="641">
        <v>0.1</v>
      </c>
      <c r="DA43" s="668"/>
      <c r="DB43" s="668"/>
      <c r="DC43" s="671"/>
      <c r="DD43" s="645">
        <v>174494</v>
      </c>
      <c r="DE43" s="666"/>
      <c r="DF43" s="666"/>
      <c r="DG43" s="666"/>
      <c r="DH43" s="666"/>
      <c r="DI43" s="666"/>
      <c r="DJ43" s="666"/>
      <c r="DK43" s="667"/>
      <c r="DL43" s="705"/>
      <c r="DM43" s="706"/>
      <c r="DN43" s="706"/>
      <c r="DO43" s="706"/>
      <c r="DP43" s="706"/>
      <c r="DQ43" s="706"/>
      <c r="DR43" s="706"/>
      <c r="DS43" s="706"/>
      <c r="DT43" s="706"/>
      <c r="DU43" s="706"/>
      <c r="DV43" s="707"/>
      <c r="DW43" s="708"/>
      <c r="DX43" s="709"/>
      <c r="DY43" s="709"/>
      <c r="DZ43" s="709"/>
      <c r="EA43" s="709"/>
      <c r="EB43" s="709"/>
      <c r="EC43" s="710"/>
    </row>
    <row r="44" spans="2:133" ht="11.25" customHeight="1" x14ac:dyDescent="0.2">
      <c r="B44" s="722" t="s">
        <v>362</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309</v>
      </c>
      <c r="CE44" s="675"/>
      <c r="CF44" s="633" t="s">
        <v>363</v>
      </c>
      <c r="CG44" s="634"/>
      <c r="CH44" s="634"/>
      <c r="CI44" s="634"/>
      <c r="CJ44" s="634"/>
      <c r="CK44" s="634"/>
      <c r="CL44" s="634"/>
      <c r="CM44" s="634"/>
      <c r="CN44" s="634"/>
      <c r="CO44" s="634"/>
      <c r="CP44" s="634"/>
      <c r="CQ44" s="635"/>
      <c r="CR44" s="636">
        <v>6102144</v>
      </c>
      <c r="CS44" s="637"/>
      <c r="CT44" s="637"/>
      <c r="CU44" s="637"/>
      <c r="CV44" s="637"/>
      <c r="CW44" s="637"/>
      <c r="CX44" s="637"/>
      <c r="CY44" s="638"/>
      <c r="CZ44" s="641">
        <v>5</v>
      </c>
      <c r="DA44" s="642"/>
      <c r="DB44" s="642"/>
      <c r="DC44" s="648"/>
      <c r="DD44" s="645">
        <v>1337294</v>
      </c>
      <c r="DE44" s="637"/>
      <c r="DF44" s="637"/>
      <c r="DG44" s="637"/>
      <c r="DH44" s="637"/>
      <c r="DI44" s="637"/>
      <c r="DJ44" s="637"/>
      <c r="DK44" s="638"/>
      <c r="DL44" s="705"/>
      <c r="DM44" s="706"/>
      <c r="DN44" s="706"/>
      <c r="DO44" s="706"/>
      <c r="DP44" s="706"/>
      <c r="DQ44" s="706"/>
      <c r="DR44" s="706"/>
      <c r="DS44" s="706"/>
      <c r="DT44" s="706"/>
      <c r="DU44" s="706"/>
      <c r="DV44" s="707"/>
      <c r="DW44" s="708"/>
      <c r="DX44" s="709"/>
      <c r="DY44" s="709"/>
      <c r="DZ44" s="709"/>
      <c r="EA44" s="709"/>
      <c r="EB44" s="709"/>
      <c r="EC44" s="710"/>
    </row>
    <row r="45" spans="2:133" ht="11.25" customHeight="1" x14ac:dyDescent="0.2">
      <c r="B45" s="722" t="s">
        <v>364</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365</v>
      </c>
      <c r="CG45" s="634"/>
      <c r="CH45" s="634"/>
      <c r="CI45" s="634"/>
      <c r="CJ45" s="634"/>
      <c r="CK45" s="634"/>
      <c r="CL45" s="634"/>
      <c r="CM45" s="634"/>
      <c r="CN45" s="634"/>
      <c r="CO45" s="634"/>
      <c r="CP45" s="634"/>
      <c r="CQ45" s="635"/>
      <c r="CR45" s="636">
        <v>1937608</v>
      </c>
      <c r="CS45" s="666"/>
      <c r="CT45" s="666"/>
      <c r="CU45" s="666"/>
      <c r="CV45" s="666"/>
      <c r="CW45" s="666"/>
      <c r="CX45" s="666"/>
      <c r="CY45" s="667"/>
      <c r="CZ45" s="641">
        <v>1.6</v>
      </c>
      <c r="DA45" s="668"/>
      <c r="DB45" s="668"/>
      <c r="DC45" s="671"/>
      <c r="DD45" s="645">
        <v>42579</v>
      </c>
      <c r="DE45" s="666"/>
      <c r="DF45" s="666"/>
      <c r="DG45" s="666"/>
      <c r="DH45" s="666"/>
      <c r="DI45" s="666"/>
      <c r="DJ45" s="666"/>
      <c r="DK45" s="667"/>
      <c r="DL45" s="705"/>
      <c r="DM45" s="706"/>
      <c r="DN45" s="706"/>
      <c r="DO45" s="706"/>
      <c r="DP45" s="706"/>
      <c r="DQ45" s="706"/>
      <c r="DR45" s="706"/>
      <c r="DS45" s="706"/>
      <c r="DT45" s="706"/>
      <c r="DU45" s="706"/>
      <c r="DV45" s="707"/>
      <c r="DW45" s="708"/>
      <c r="DX45" s="709"/>
      <c r="DY45" s="709"/>
      <c r="DZ45" s="709"/>
      <c r="EA45" s="709"/>
      <c r="EB45" s="709"/>
      <c r="EC45" s="710"/>
    </row>
    <row r="46" spans="2:133" ht="11.25" customHeight="1" x14ac:dyDescent="0.2">
      <c r="B46" s="219"/>
      <c r="CD46" s="676"/>
      <c r="CE46" s="677"/>
      <c r="CF46" s="633" t="s">
        <v>366</v>
      </c>
      <c r="CG46" s="634"/>
      <c r="CH46" s="634"/>
      <c r="CI46" s="634"/>
      <c r="CJ46" s="634"/>
      <c r="CK46" s="634"/>
      <c r="CL46" s="634"/>
      <c r="CM46" s="634"/>
      <c r="CN46" s="634"/>
      <c r="CO46" s="634"/>
      <c r="CP46" s="634"/>
      <c r="CQ46" s="635"/>
      <c r="CR46" s="636">
        <v>4121920</v>
      </c>
      <c r="CS46" s="637"/>
      <c r="CT46" s="637"/>
      <c r="CU46" s="637"/>
      <c r="CV46" s="637"/>
      <c r="CW46" s="637"/>
      <c r="CX46" s="637"/>
      <c r="CY46" s="638"/>
      <c r="CZ46" s="641">
        <v>3.4</v>
      </c>
      <c r="DA46" s="642"/>
      <c r="DB46" s="642"/>
      <c r="DC46" s="648"/>
      <c r="DD46" s="645">
        <v>1290199</v>
      </c>
      <c r="DE46" s="637"/>
      <c r="DF46" s="637"/>
      <c r="DG46" s="637"/>
      <c r="DH46" s="637"/>
      <c r="DI46" s="637"/>
      <c r="DJ46" s="637"/>
      <c r="DK46" s="638"/>
      <c r="DL46" s="705"/>
      <c r="DM46" s="706"/>
      <c r="DN46" s="706"/>
      <c r="DO46" s="706"/>
      <c r="DP46" s="706"/>
      <c r="DQ46" s="706"/>
      <c r="DR46" s="706"/>
      <c r="DS46" s="706"/>
      <c r="DT46" s="706"/>
      <c r="DU46" s="706"/>
      <c r="DV46" s="707"/>
      <c r="DW46" s="708"/>
      <c r="DX46" s="709"/>
      <c r="DY46" s="709"/>
      <c r="DZ46" s="709"/>
      <c r="EA46" s="709"/>
      <c r="EB46" s="709"/>
      <c r="EC46" s="710"/>
    </row>
    <row r="47" spans="2:133" ht="11.25" customHeight="1" x14ac:dyDescent="0.2">
      <c r="B47" s="219"/>
      <c r="CD47" s="676"/>
      <c r="CE47" s="677"/>
      <c r="CF47" s="633" t="s">
        <v>367</v>
      </c>
      <c r="CG47" s="634"/>
      <c r="CH47" s="634"/>
      <c r="CI47" s="634"/>
      <c r="CJ47" s="634"/>
      <c r="CK47" s="634"/>
      <c r="CL47" s="634"/>
      <c r="CM47" s="634"/>
      <c r="CN47" s="634"/>
      <c r="CO47" s="634"/>
      <c r="CP47" s="634"/>
      <c r="CQ47" s="635"/>
      <c r="CR47" s="636" t="s">
        <v>249</v>
      </c>
      <c r="CS47" s="666"/>
      <c r="CT47" s="666"/>
      <c r="CU47" s="666"/>
      <c r="CV47" s="666"/>
      <c r="CW47" s="666"/>
      <c r="CX47" s="666"/>
      <c r="CY47" s="667"/>
      <c r="CZ47" s="641" t="s">
        <v>249</v>
      </c>
      <c r="DA47" s="668"/>
      <c r="DB47" s="668"/>
      <c r="DC47" s="671"/>
      <c r="DD47" s="645" t="s">
        <v>130</v>
      </c>
      <c r="DE47" s="666"/>
      <c r="DF47" s="666"/>
      <c r="DG47" s="666"/>
      <c r="DH47" s="666"/>
      <c r="DI47" s="666"/>
      <c r="DJ47" s="666"/>
      <c r="DK47" s="667"/>
      <c r="DL47" s="705"/>
      <c r="DM47" s="706"/>
      <c r="DN47" s="706"/>
      <c r="DO47" s="706"/>
      <c r="DP47" s="706"/>
      <c r="DQ47" s="706"/>
      <c r="DR47" s="706"/>
      <c r="DS47" s="706"/>
      <c r="DT47" s="706"/>
      <c r="DU47" s="706"/>
      <c r="DV47" s="707"/>
      <c r="DW47" s="708"/>
      <c r="DX47" s="709"/>
      <c r="DY47" s="709"/>
      <c r="DZ47" s="709"/>
      <c r="EA47" s="709"/>
      <c r="EB47" s="709"/>
      <c r="EC47" s="710"/>
    </row>
    <row r="48" spans="2:133" ht="11" x14ac:dyDescent="0.2">
      <c r="B48" s="219"/>
      <c r="CD48" s="678"/>
      <c r="CE48" s="679"/>
      <c r="CF48" s="633" t="s">
        <v>368</v>
      </c>
      <c r="CG48" s="634"/>
      <c r="CH48" s="634"/>
      <c r="CI48" s="634"/>
      <c r="CJ48" s="634"/>
      <c r="CK48" s="634"/>
      <c r="CL48" s="634"/>
      <c r="CM48" s="634"/>
      <c r="CN48" s="634"/>
      <c r="CO48" s="634"/>
      <c r="CP48" s="634"/>
      <c r="CQ48" s="635"/>
      <c r="CR48" s="636" t="s">
        <v>249</v>
      </c>
      <c r="CS48" s="637"/>
      <c r="CT48" s="637"/>
      <c r="CU48" s="637"/>
      <c r="CV48" s="637"/>
      <c r="CW48" s="637"/>
      <c r="CX48" s="637"/>
      <c r="CY48" s="638"/>
      <c r="CZ48" s="641" t="s">
        <v>130</v>
      </c>
      <c r="DA48" s="642"/>
      <c r="DB48" s="642"/>
      <c r="DC48" s="648"/>
      <c r="DD48" s="645" t="s">
        <v>130</v>
      </c>
      <c r="DE48" s="637"/>
      <c r="DF48" s="637"/>
      <c r="DG48" s="637"/>
      <c r="DH48" s="637"/>
      <c r="DI48" s="637"/>
      <c r="DJ48" s="637"/>
      <c r="DK48" s="638"/>
      <c r="DL48" s="705"/>
      <c r="DM48" s="706"/>
      <c r="DN48" s="706"/>
      <c r="DO48" s="706"/>
      <c r="DP48" s="706"/>
      <c r="DQ48" s="706"/>
      <c r="DR48" s="706"/>
      <c r="DS48" s="706"/>
      <c r="DT48" s="706"/>
      <c r="DU48" s="706"/>
      <c r="DV48" s="707"/>
      <c r="DW48" s="708"/>
      <c r="DX48" s="709"/>
      <c r="DY48" s="709"/>
      <c r="DZ48" s="709"/>
      <c r="EA48" s="709"/>
      <c r="EB48" s="709"/>
      <c r="EC48" s="710"/>
    </row>
    <row r="49" spans="2:133" ht="11.25" customHeight="1" x14ac:dyDescent="0.2">
      <c r="B49" s="219"/>
      <c r="CD49" s="657" t="s">
        <v>369</v>
      </c>
      <c r="CE49" s="658"/>
      <c r="CF49" s="658"/>
      <c r="CG49" s="658"/>
      <c r="CH49" s="658"/>
      <c r="CI49" s="658"/>
      <c r="CJ49" s="658"/>
      <c r="CK49" s="658"/>
      <c r="CL49" s="658"/>
      <c r="CM49" s="658"/>
      <c r="CN49" s="658"/>
      <c r="CO49" s="658"/>
      <c r="CP49" s="658"/>
      <c r="CQ49" s="659"/>
      <c r="CR49" s="711">
        <v>121558311</v>
      </c>
      <c r="CS49" s="695"/>
      <c r="CT49" s="695"/>
      <c r="CU49" s="695"/>
      <c r="CV49" s="695"/>
      <c r="CW49" s="695"/>
      <c r="CX49" s="695"/>
      <c r="CY49" s="724"/>
      <c r="CZ49" s="716">
        <v>100</v>
      </c>
      <c r="DA49" s="725"/>
      <c r="DB49" s="725"/>
      <c r="DC49" s="726"/>
      <c r="DD49" s="727">
        <v>78249101</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D25pLhqI9rPRQ6JbSEy+ffDJJXvUiSCxKc70xtMgmWSsDK9M8aMxEtPhSNXrZjODumY/nV/7n5yEPulKbQYy4A==" saltValue="oORz8pjvCXkIytD0qzG0S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92" t="s">
        <v>370</v>
      </c>
      <c r="B2" s="792"/>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c r="AT2" s="792"/>
      <c r="AU2" s="792"/>
      <c r="AV2" s="792"/>
      <c r="AW2" s="792"/>
      <c r="AX2" s="792"/>
      <c r="AY2" s="792"/>
      <c r="AZ2" s="792"/>
      <c r="BA2" s="792"/>
      <c r="BB2" s="792"/>
      <c r="BC2" s="792"/>
      <c r="BD2" s="792"/>
      <c r="BE2" s="792"/>
      <c r="BF2" s="792"/>
      <c r="BG2" s="792"/>
      <c r="BH2" s="792"/>
      <c r="BI2" s="79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93" t="s">
        <v>371</v>
      </c>
      <c r="DK2" s="794"/>
      <c r="DL2" s="794"/>
      <c r="DM2" s="794"/>
      <c r="DN2" s="794"/>
      <c r="DO2" s="795"/>
      <c r="DP2" s="222"/>
      <c r="DQ2" s="793" t="s">
        <v>372</v>
      </c>
      <c r="DR2" s="794"/>
      <c r="DS2" s="794"/>
      <c r="DT2" s="794"/>
      <c r="DU2" s="794"/>
      <c r="DV2" s="794"/>
      <c r="DW2" s="794"/>
      <c r="DX2" s="794"/>
      <c r="DY2" s="794"/>
      <c r="DZ2" s="795"/>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96" t="s">
        <v>373</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226"/>
      <c r="BA4" s="226"/>
      <c r="BB4" s="226"/>
      <c r="BC4" s="226"/>
      <c r="BD4" s="226"/>
      <c r="BE4" s="227"/>
      <c r="BF4" s="227"/>
      <c r="BG4" s="227"/>
      <c r="BH4" s="227"/>
      <c r="BI4" s="227"/>
      <c r="BJ4" s="227"/>
      <c r="BK4" s="227"/>
      <c r="BL4" s="227"/>
      <c r="BM4" s="227"/>
      <c r="BN4" s="227"/>
      <c r="BO4" s="227"/>
      <c r="BP4" s="227"/>
      <c r="BQ4" s="797" t="s">
        <v>374</v>
      </c>
      <c r="BR4" s="797"/>
      <c r="BS4" s="797"/>
      <c r="BT4" s="797"/>
      <c r="BU4" s="797"/>
      <c r="BV4" s="797"/>
      <c r="BW4" s="797"/>
      <c r="BX4" s="797"/>
      <c r="BY4" s="797"/>
      <c r="BZ4" s="797"/>
      <c r="CA4" s="797"/>
      <c r="CB4" s="797"/>
      <c r="CC4" s="797"/>
      <c r="CD4" s="797"/>
      <c r="CE4" s="797"/>
      <c r="CF4" s="797"/>
      <c r="CG4" s="797"/>
      <c r="CH4" s="797"/>
      <c r="CI4" s="797"/>
      <c r="CJ4" s="797"/>
      <c r="CK4" s="797"/>
      <c r="CL4" s="797"/>
      <c r="CM4" s="797"/>
      <c r="CN4" s="797"/>
      <c r="CO4" s="797"/>
      <c r="CP4" s="797"/>
      <c r="CQ4" s="797"/>
      <c r="CR4" s="797"/>
      <c r="CS4" s="797"/>
      <c r="CT4" s="797"/>
      <c r="CU4" s="797"/>
      <c r="CV4" s="797"/>
      <c r="CW4" s="797"/>
      <c r="CX4" s="797"/>
      <c r="CY4" s="797"/>
      <c r="CZ4" s="797"/>
      <c r="DA4" s="797"/>
      <c r="DB4" s="797"/>
      <c r="DC4" s="797"/>
      <c r="DD4" s="797"/>
      <c r="DE4" s="797"/>
      <c r="DF4" s="797"/>
      <c r="DG4" s="797"/>
      <c r="DH4" s="797"/>
      <c r="DI4" s="797"/>
      <c r="DJ4" s="797"/>
      <c r="DK4" s="797"/>
      <c r="DL4" s="797"/>
      <c r="DM4" s="797"/>
      <c r="DN4" s="797"/>
      <c r="DO4" s="797"/>
      <c r="DP4" s="797"/>
      <c r="DQ4" s="797"/>
      <c r="DR4" s="797"/>
      <c r="DS4" s="797"/>
      <c r="DT4" s="797"/>
      <c r="DU4" s="797"/>
      <c r="DV4" s="797"/>
      <c r="DW4" s="797"/>
      <c r="DX4" s="797"/>
      <c r="DY4" s="797"/>
      <c r="DZ4" s="797"/>
      <c r="EA4" s="228"/>
    </row>
    <row r="5" spans="1:131" s="229" customFormat="1" ht="26.25" customHeight="1" x14ac:dyDescent="0.2">
      <c r="A5" s="798" t="s">
        <v>375</v>
      </c>
      <c r="B5" s="799"/>
      <c r="C5" s="799"/>
      <c r="D5" s="799"/>
      <c r="E5" s="799"/>
      <c r="F5" s="799"/>
      <c r="G5" s="799"/>
      <c r="H5" s="799"/>
      <c r="I5" s="799"/>
      <c r="J5" s="799"/>
      <c r="K5" s="799"/>
      <c r="L5" s="799"/>
      <c r="M5" s="799"/>
      <c r="N5" s="799"/>
      <c r="O5" s="799"/>
      <c r="P5" s="800"/>
      <c r="Q5" s="804" t="s">
        <v>376</v>
      </c>
      <c r="R5" s="805"/>
      <c r="S5" s="805"/>
      <c r="T5" s="805"/>
      <c r="U5" s="806"/>
      <c r="V5" s="804" t="s">
        <v>377</v>
      </c>
      <c r="W5" s="805"/>
      <c r="X5" s="805"/>
      <c r="Y5" s="805"/>
      <c r="Z5" s="806"/>
      <c r="AA5" s="804" t="s">
        <v>378</v>
      </c>
      <c r="AB5" s="805"/>
      <c r="AC5" s="805"/>
      <c r="AD5" s="805"/>
      <c r="AE5" s="805"/>
      <c r="AF5" s="810" t="s">
        <v>379</v>
      </c>
      <c r="AG5" s="805"/>
      <c r="AH5" s="805"/>
      <c r="AI5" s="805"/>
      <c r="AJ5" s="811"/>
      <c r="AK5" s="805" t="s">
        <v>380</v>
      </c>
      <c r="AL5" s="805"/>
      <c r="AM5" s="805"/>
      <c r="AN5" s="805"/>
      <c r="AO5" s="806"/>
      <c r="AP5" s="804" t="s">
        <v>381</v>
      </c>
      <c r="AQ5" s="805"/>
      <c r="AR5" s="805"/>
      <c r="AS5" s="805"/>
      <c r="AT5" s="806"/>
      <c r="AU5" s="804" t="s">
        <v>382</v>
      </c>
      <c r="AV5" s="805"/>
      <c r="AW5" s="805"/>
      <c r="AX5" s="805"/>
      <c r="AY5" s="811"/>
      <c r="AZ5" s="226"/>
      <c r="BA5" s="226"/>
      <c r="BB5" s="226"/>
      <c r="BC5" s="226"/>
      <c r="BD5" s="226"/>
      <c r="BE5" s="227"/>
      <c r="BF5" s="227"/>
      <c r="BG5" s="227"/>
      <c r="BH5" s="227"/>
      <c r="BI5" s="227"/>
      <c r="BJ5" s="227"/>
      <c r="BK5" s="227"/>
      <c r="BL5" s="227"/>
      <c r="BM5" s="227"/>
      <c r="BN5" s="227"/>
      <c r="BO5" s="227"/>
      <c r="BP5" s="227"/>
      <c r="BQ5" s="798" t="s">
        <v>383</v>
      </c>
      <c r="BR5" s="799"/>
      <c r="BS5" s="799"/>
      <c r="BT5" s="799"/>
      <c r="BU5" s="799"/>
      <c r="BV5" s="799"/>
      <c r="BW5" s="799"/>
      <c r="BX5" s="799"/>
      <c r="BY5" s="799"/>
      <c r="BZ5" s="799"/>
      <c r="CA5" s="799"/>
      <c r="CB5" s="799"/>
      <c r="CC5" s="799"/>
      <c r="CD5" s="799"/>
      <c r="CE5" s="799"/>
      <c r="CF5" s="799"/>
      <c r="CG5" s="800"/>
      <c r="CH5" s="804" t="s">
        <v>384</v>
      </c>
      <c r="CI5" s="805"/>
      <c r="CJ5" s="805"/>
      <c r="CK5" s="805"/>
      <c r="CL5" s="806"/>
      <c r="CM5" s="804" t="s">
        <v>385</v>
      </c>
      <c r="CN5" s="805"/>
      <c r="CO5" s="805"/>
      <c r="CP5" s="805"/>
      <c r="CQ5" s="806"/>
      <c r="CR5" s="804" t="s">
        <v>386</v>
      </c>
      <c r="CS5" s="805"/>
      <c r="CT5" s="805"/>
      <c r="CU5" s="805"/>
      <c r="CV5" s="806"/>
      <c r="CW5" s="804" t="s">
        <v>387</v>
      </c>
      <c r="CX5" s="805"/>
      <c r="CY5" s="805"/>
      <c r="CZ5" s="805"/>
      <c r="DA5" s="806"/>
      <c r="DB5" s="804" t="s">
        <v>388</v>
      </c>
      <c r="DC5" s="805"/>
      <c r="DD5" s="805"/>
      <c r="DE5" s="805"/>
      <c r="DF5" s="806"/>
      <c r="DG5" s="832" t="s">
        <v>389</v>
      </c>
      <c r="DH5" s="833"/>
      <c r="DI5" s="833"/>
      <c r="DJ5" s="833"/>
      <c r="DK5" s="834"/>
      <c r="DL5" s="832" t="s">
        <v>390</v>
      </c>
      <c r="DM5" s="833"/>
      <c r="DN5" s="833"/>
      <c r="DO5" s="833"/>
      <c r="DP5" s="834"/>
      <c r="DQ5" s="804" t="s">
        <v>391</v>
      </c>
      <c r="DR5" s="805"/>
      <c r="DS5" s="805"/>
      <c r="DT5" s="805"/>
      <c r="DU5" s="806"/>
      <c r="DV5" s="804" t="s">
        <v>382</v>
      </c>
      <c r="DW5" s="805"/>
      <c r="DX5" s="805"/>
      <c r="DY5" s="805"/>
      <c r="DZ5" s="811"/>
      <c r="EA5" s="228"/>
    </row>
    <row r="6" spans="1:131" s="229" customFormat="1" ht="26.25" customHeight="1" thickBot="1" x14ac:dyDescent="0.25">
      <c r="A6" s="801"/>
      <c r="B6" s="802"/>
      <c r="C6" s="802"/>
      <c r="D6" s="802"/>
      <c r="E6" s="802"/>
      <c r="F6" s="802"/>
      <c r="G6" s="802"/>
      <c r="H6" s="802"/>
      <c r="I6" s="802"/>
      <c r="J6" s="802"/>
      <c r="K6" s="802"/>
      <c r="L6" s="802"/>
      <c r="M6" s="802"/>
      <c r="N6" s="802"/>
      <c r="O6" s="802"/>
      <c r="P6" s="803"/>
      <c r="Q6" s="807"/>
      <c r="R6" s="808"/>
      <c r="S6" s="808"/>
      <c r="T6" s="808"/>
      <c r="U6" s="809"/>
      <c r="V6" s="807"/>
      <c r="W6" s="808"/>
      <c r="X6" s="808"/>
      <c r="Y6" s="808"/>
      <c r="Z6" s="809"/>
      <c r="AA6" s="807"/>
      <c r="AB6" s="808"/>
      <c r="AC6" s="808"/>
      <c r="AD6" s="808"/>
      <c r="AE6" s="808"/>
      <c r="AF6" s="812"/>
      <c r="AG6" s="808"/>
      <c r="AH6" s="808"/>
      <c r="AI6" s="808"/>
      <c r="AJ6" s="813"/>
      <c r="AK6" s="808"/>
      <c r="AL6" s="808"/>
      <c r="AM6" s="808"/>
      <c r="AN6" s="808"/>
      <c r="AO6" s="809"/>
      <c r="AP6" s="807"/>
      <c r="AQ6" s="808"/>
      <c r="AR6" s="808"/>
      <c r="AS6" s="808"/>
      <c r="AT6" s="809"/>
      <c r="AU6" s="807"/>
      <c r="AV6" s="808"/>
      <c r="AW6" s="808"/>
      <c r="AX6" s="808"/>
      <c r="AY6" s="813"/>
      <c r="AZ6" s="226"/>
      <c r="BA6" s="226"/>
      <c r="BB6" s="226"/>
      <c r="BC6" s="226"/>
      <c r="BD6" s="226"/>
      <c r="BE6" s="227"/>
      <c r="BF6" s="227"/>
      <c r="BG6" s="227"/>
      <c r="BH6" s="227"/>
      <c r="BI6" s="227"/>
      <c r="BJ6" s="227"/>
      <c r="BK6" s="227"/>
      <c r="BL6" s="227"/>
      <c r="BM6" s="227"/>
      <c r="BN6" s="227"/>
      <c r="BO6" s="227"/>
      <c r="BP6" s="227"/>
      <c r="BQ6" s="801"/>
      <c r="BR6" s="802"/>
      <c r="BS6" s="802"/>
      <c r="BT6" s="802"/>
      <c r="BU6" s="802"/>
      <c r="BV6" s="802"/>
      <c r="BW6" s="802"/>
      <c r="BX6" s="802"/>
      <c r="BY6" s="802"/>
      <c r="BZ6" s="802"/>
      <c r="CA6" s="802"/>
      <c r="CB6" s="802"/>
      <c r="CC6" s="802"/>
      <c r="CD6" s="802"/>
      <c r="CE6" s="802"/>
      <c r="CF6" s="802"/>
      <c r="CG6" s="803"/>
      <c r="CH6" s="807"/>
      <c r="CI6" s="808"/>
      <c r="CJ6" s="808"/>
      <c r="CK6" s="808"/>
      <c r="CL6" s="809"/>
      <c r="CM6" s="807"/>
      <c r="CN6" s="808"/>
      <c r="CO6" s="808"/>
      <c r="CP6" s="808"/>
      <c r="CQ6" s="809"/>
      <c r="CR6" s="807"/>
      <c r="CS6" s="808"/>
      <c r="CT6" s="808"/>
      <c r="CU6" s="808"/>
      <c r="CV6" s="809"/>
      <c r="CW6" s="807"/>
      <c r="CX6" s="808"/>
      <c r="CY6" s="808"/>
      <c r="CZ6" s="808"/>
      <c r="DA6" s="809"/>
      <c r="DB6" s="807"/>
      <c r="DC6" s="808"/>
      <c r="DD6" s="808"/>
      <c r="DE6" s="808"/>
      <c r="DF6" s="809"/>
      <c r="DG6" s="835"/>
      <c r="DH6" s="836"/>
      <c r="DI6" s="836"/>
      <c r="DJ6" s="836"/>
      <c r="DK6" s="837"/>
      <c r="DL6" s="835"/>
      <c r="DM6" s="836"/>
      <c r="DN6" s="836"/>
      <c r="DO6" s="836"/>
      <c r="DP6" s="837"/>
      <c r="DQ6" s="807"/>
      <c r="DR6" s="808"/>
      <c r="DS6" s="808"/>
      <c r="DT6" s="808"/>
      <c r="DU6" s="809"/>
      <c r="DV6" s="807"/>
      <c r="DW6" s="808"/>
      <c r="DX6" s="808"/>
      <c r="DY6" s="808"/>
      <c r="DZ6" s="813"/>
      <c r="EA6" s="228"/>
    </row>
    <row r="7" spans="1:131" s="229" customFormat="1" ht="26.25" customHeight="1" thickTop="1" x14ac:dyDescent="0.2">
      <c r="A7" s="230">
        <v>1</v>
      </c>
      <c r="B7" s="816" t="s">
        <v>564</v>
      </c>
      <c r="C7" s="817"/>
      <c r="D7" s="817"/>
      <c r="E7" s="817"/>
      <c r="F7" s="817"/>
      <c r="G7" s="817"/>
      <c r="H7" s="817"/>
      <c r="I7" s="817"/>
      <c r="J7" s="817"/>
      <c r="K7" s="817"/>
      <c r="L7" s="817"/>
      <c r="M7" s="817"/>
      <c r="N7" s="817"/>
      <c r="O7" s="817"/>
      <c r="P7" s="818"/>
      <c r="Q7" s="819">
        <v>130307</v>
      </c>
      <c r="R7" s="820"/>
      <c r="S7" s="820"/>
      <c r="T7" s="820"/>
      <c r="U7" s="820"/>
      <c r="V7" s="820">
        <v>121631</v>
      </c>
      <c r="W7" s="820"/>
      <c r="X7" s="820"/>
      <c r="Y7" s="820"/>
      <c r="Z7" s="820"/>
      <c r="AA7" s="820">
        <v>8675</v>
      </c>
      <c r="AB7" s="820"/>
      <c r="AC7" s="820"/>
      <c r="AD7" s="820"/>
      <c r="AE7" s="821"/>
      <c r="AF7" s="822">
        <v>8402</v>
      </c>
      <c r="AG7" s="823"/>
      <c r="AH7" s="823"/>
      <c r="AI7" s="823"/>
      <c r="AJ7" s="824"/>
      <c r="AK7" s="840">
        <v>310</v>
      </c>
      <c r="AL7" s="841"/>
      <c r="AM7" s="841"/>
      <c r="AN7" s="841"/>
      <c r="AO7" s="841"/>
      <c r="AP7" s="841">
        <v>90864</v>
      </c>
      <c r="AQ7" s="841"/>
      <c r="AR7" s="841"/>
      <c r="AS7" s="841"/>
      <c r="AT7" s="841"/>
      <c r="AU7" s="842" t="s">
        <v>516</v>
      </c>
      <c r="AV7" s="842"/>
      <c r="AW7" s="842"/>
      <c r="AX7" s="842"/>
      <c r="AY7" s="843"/>
      <c r="AZ7" s="226"/>
      <c r="BA7" s="226"/>
      <c r="BB7" s="226"/>
      <c r="BC7" s="226"/>
      <c r="BD7" s="226"/>
      <c r="BE7" s="227"/>
      <c r="BF7" s="227"/>
      <c r="BG7" s="227"/>
      <c r="BH7" s="227"/>
      <c r="BI7" s="227"/>
      <c r="BJ7" s="227"/>
      <c r="BK7" s="227"/>
      <c r="BL7" s="227"/>
      <c r="BM7" s="227"/>
      <c r="BN7" s="227"/>
      <c r="BO7" s="227"/>
      <c r="BP7" s="227"/>
      <c r="BQ7" s="230">
        <v>1</v>
      </c>
      <c r="BR7" s="231"/>
      <c r="BS7" s="825" t="s">
        <v>580</v>
      </c>
      <c r="BT7" s="826"/>
      <c r="BU7" s="826"/>
      <c r="BV7" s="826"/>
      <c r="BW7" s="826"/>
      <c r="BX7" s="826"/>
      <c r="BY7" s="826"/>
      <c r="BZ7" s="826"/>
      <c r="CA7" s="826"/>
      <c r="CB7" s="826"/>
      <c r="CC7" s="826"/>
      <c r="CD7" s="826"/>
      <c r="CE7" s="826"/>
      <c r="CF7" s="826"/>
      <c r="CG7" s="827"/>
      <c r="CH7" s="828">
        <v>-4</v>
      </c>
      <c r="CI7" s="829"/>
      <c r="CJ7" s="829"/>
      <c r="CK7" s="829"/>
      <c r="CL7" s="830"/>
      <c r="CM7" s="828">
        <v>111</v>
      </c>
      <c r="CN7" s="829"/>
      <c r="CO7" s="829"/>
      <c r="CP7" s="829"/>
      <c r="CQ7" s="830"/>
      <c r="CR7" s="828">
        <v>51</v>
      </c>
      <c r="CS7" s="829"/>
      <c r="CT7" s="829"/>
      <c r="CU7" s="829"/>
      <c r="CV7" s="830"/>
      <c r="CW7" s="828">
        <v>28</v>
      </c>
      <c r="CX7" s="829"/>
      <c r="CY7" s="829"/>
      <c r="CZ7" s="829"/>
      <c r="DA7" s="830"/>
      <c r="DB7" s="828"/>
      <c r="DC7" s="829"/>
      <c r="DD7" s="829"/>
      <c r="DE7" s="829"/>
      <c r="DF7" s="830"/>
      <c r="DG7" s="828"/>
      <c r="DH7" s="829"/>
      <c r="DI7" s="829"/>
      <c r="DJ7" s="829"/>
      <c r="DK7" s="830"/>
      <c r="DL7" s="828"/>
      <c r="DM7" s="829"/>
      <c r="DN7" s="829"/>
      <c r="DO7" s="829"/>
      <c r="DP7" s="830"/>
      <c r="DQ7" s="828"/>
      <c r="DR7" s="829"/>
      <c r="DS7" s="829"/>
      <c r="DT7" s="829"/>
      <c r="DU7" s="830"/>
      <c r="DV7" s="825"/>
      <c r="DW7" s="826"/>
      <c r="DX7" s="826"/>
      <c r="DY7" s="826"/>
      <c r="DZ7" s="831"/>
      <c r="EA7" s="228"/>
    </row>
    <row r="8" spans="1:131" s="229" customFormat="1" ht="26.25" customHeight="1" x14ac:dyDescent="0.2">
      <c r="A8" s="232">
        <v>2</v>
      </c>
      <c r="B8" s="785" t="s">
        <v>585</v>
      </c>
      <c r="C8" s="786"/>
      <c r="D8" s="786"/>
      <c r="E8" s="786"/>
      <c r="F8" s="786"/>
      <c r="G8" s="786"/>
      <c r="H8" s="786"/>
      <c r="I8" s="786"/>
      <c r="J8" s="786"/>
      <c r="K8" s="786"/>
      <c r="L8" s="786"/>
      <c r="M8" s="786"/>
      <c r="N8" s="786"/>
      <c r="O8" s="786"/>
      <c r="P8" s="787"/>
      <c r="Q8" s="788">
        <v>79</v>
      </c>
      <c r="R8" s="765"/>
      <c r="S8" s="765"/>
      <c r="T8" s="765"/>
      <c r="U8" s="765"/>
      <c r="V8" s="765">
        <v>73</v>
      </c>
      <c r="W8" s="765"/>
      <c r="X8" s="765"/>
      <c r="Y8" s="765"/>
      <c r="Z8" s="765"/>
      <c r="AA8" s="765">
        <v>7</v>
      </c>
      <c r="AB8" s="765"/>
      <c r="AC8" s="765"/>
      <c r="AD8" s="765"/>
      <c r="AE8" s="766"/>
      <c r="AF8" s="767">
        <v>7</v>
      </c>
      <c r="AG8" s="768"/>
      <c r="AH8" s="768"/>
      <c r="AI8" s="768"/>
      <c r="AJ8" s="769"/>
      <c r="AK8" s="814">
        <v>43</v>
      </c>
      <c r="AL8" s="815"/>
      <c r="AM8" s="815"/>
      <c r="AN8" s="815"/>
      <c r="AO8" s="815"/>
      <c r="AP8" s="815">
        <v>0</v>
      </c>
      <c r="AQ8" s="815"/>
      <c r="AR8" s="815"/>
      <c r="AS8" s="815"/>
      <c r="AT8" s="815"/>
      <c r="AU8" s="838" t="s">
        <v>516</v>
      </c>
      <c r="AV8" s="838"/>
      <c r="AW8" s="838"/>
      <c r="AX8" s="838"/>
      <c r="AY8" s="839"/>
      <c r="AZ8" s="226"/>
      <c r="BA8" s="226"/>
      <c r="BB8" s="226"/>
      <c r="BC8" s="226"/>
      <c r="BD8" s="226"/>
      <c r="BE8" s="227"/>
      <c r="BF8" s="227"/>
      <c r="BG8" s="227"/>
      <c r="BH8" s="227"/>
      <c r="BI8" s="227"/>
      <c r="BJ8" s="227"/>
      <c r="BK8" s="227"/>
      <c r="BL8" s="227"/>
      <c r="BM8" s="227"/>
      <c r="BN8" s="227"/>
      <c r="BO8" s="227"/>
      <c r="BP8" s="227"/>
      <c r="BQ8" s="232">
        <v>2</v>
      </c>
      <c r="BR8" s="233"/>
      <c r="BS8" s="773" t="s">
        <v>581</v>
      </c>
      <c r="BT8" s="774"/>
      <c r="BU8" s="774"/>
      <c r="BV8" s="774"/>
      <c r="BW8" s="774"/>
      <c r="BX8" s="774"/>
      <c r="BY8" s="774"/>
      <c r="BZ8" s="774"/>
      <c r="CA8" s="774"/>
      <c r="CB8" s="774"/>
      <c r="CC8" s="774"/>
      <c r="CD8" s="774"/>
      <c r="CE8" s="774"/>
      <c r="CF8" s="774"/>
      <c r="CG8" s="775"/>
      <c r="CH8" s="776">
        <v>0</v>
      </c>
      <c r="CI8" s="777"/>
      <c r="CJ8" s="777"/>
      <c r="CK8" s="777"/>
      <c r="CL8" s="778"/>
      <c r="CM8" s="776">
        <v>202</v>
      </c>
      <c r="CN8" s="777"/>
      <c r="CO8" s="777"/>
      <c r="CP8" s="777"/>
      <c r="CQ8" s="778"/>
      <c r="CR8" s="776">
        <v>100</v>
      </c>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28"/>
    </row>
    <row r="9" spans="1:131" s="229" customFormat="1" ht="26.25" customHeight="1" x14ac:dyDescent="0.2">
      <c r="A9" s="232">
        <v>3</v>
      </c>
      <c r="B9" s="785" t="s">
        <v>569</v>
      </c>
      <c r="C9" s="786"/>
      <c r="D9" s="786"/>
      <c r="E9" s="786"/>
      <c r="F9" s="786"/>
      <c r="G9" s="786"/>
      <c r="H9" s="786"/>
      <c r="I9" s="786"/>
      <c r="J9" s="786"/>
      <c r="K9" s="786"/>
      <c r="L9" s="786"/>
      <c r="M9" s="786"/>
      <c r="N9" s="786"/>
      <c r="O9" s="786"/>
      <c r="P9" s="787"/>
      <c r="Q9" s="788">
        <v>185</v>
      </c>
      <c r="R9" s="765"/>
      <c r="S9" s="765"/>
      <c r="T9" s="765"/>
      <c r="U9" s="765"/>
      <c r="V9" s="765">
        <v>47</v>
      </c>
      <c r="W9" s="765"/>
      <c r="X9" s="765"/>
      <c r="Y9" s="765"/>
      <c r="Z9" s="765"/>
      <c r="AA9" s="765">
        <v>138</v>
      </c>
      <c r="AB9" s="765"/>
      <c r="AC9" s="765"/>
      <c r="AD9" s="765"/>
      <c r="AE9" s="766"/>
      <c r="AF9" s="767">
        <v>138</v>
      </c>
      <c r="AG9" s="768"/>
      <c r="AH9" s="768"/>
      <c r="AI9" s="768"/>
      <c r="AJ9" s="769"/>
      <c r="AK9" s="814">
        <v>0</v>
      </c>
      <c r="AL9" s="815"/>
      <c r="AM9" s="815"/>
      <c r="AN9" s="815"/>
      <c r="AO9" s="815"/>
      <c r="AP9" s="815">
        <v>467</v>
      </c>
      <c r="AQ9" s="815"/>
      <c r="AR9" s="815"/>
      <c r="AS9" s="815"/>
      <c r="AT9" s="815"/>
      <c r="AU9" s="838" t="s">
        <v>516</v>
      </c>
      <c r="AV9" s="838"/>
      <c r="AW9" s="838"/>
      <c r="AX9" s="838"/>
      <c r="AY9" s="839"/>
      <c r="AZ9" s="226"/>
      <c r="BA9" s="226"/>
      <c r="BB9" s="226"/>
      <c r="BC9" s="226"/>
      <c r="BD9" s="226"/>
      <c r="BE9" s="227"/>
      <c r="BF9" s="227"/>
      <c r="BG9" s="227"/>
      <c r="BH9" s="227"/>
      <c r="BI9" s="227"/>
      <c r="BJ9" s="227"/>
      <c r="BK9" s="227"/>
      <c r="BL9" s="227"/>
      <c r="BM9" s="227"/>
      <c r="BN9" s="227"/>
      <c r="BO9" s="227"/>
      <c r="BP9" s="227"/>
      <c r="BQ9" s="232">
        <v>3</v>
      </c>
      <c r="BR9" s="233"/>
      <c r="BS9" s="773" t="s">
        <v>582</v>
      </c>
      <c r="BT9" s="774"/>
      <c r="BU9" s="774"/>
      <c r="BV9" s="774"/>
      <c r="BW9" s="774"/>
      <c r="BX9" s="774"/>
      <c r="BY9" s="774"/>
      <c r="BZ9" s="774"/>
      <c r="CA9" s="774"/>
      <c r="CB9" s="774"/>
      <c r="CC9" s="774"/>
      <c r="CD9" s="774"/>
      <c r="CE9" s="774"/>
      <c r="CF9" s="774"/>
      <c r="CG9" s="775"/>
      <c r="CH9" s="776">
        <v>155</v>
      </c>
      <c r="CI9" s="777"/>
      <c r="CJ9" s="777"/>
      <c r="CK9" s="777"/>
      <c r="CL9" s="778"/>
      <c r="CM9" s="776">
        <v>12004</v>
      </c>
      <c r="CN9" s="777"/>
      <c r="CO9" s="777"/>
      <c r="CP9" s="777"/>
      <c r="CQ9" s="778"/>
      <c r="CR9" s="776">
        <v>9917</v>
      </c>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28"/>
    </row>
    <row r="10" spans="1:131" s="229" customFormat="1" ht="26.25" customHeight="1" x14ac:dyDescent="0.2">
      <c r="A10" s="232">
        <v>4</v>
      </c>
      <c r="B10" s="785"/>
      <c r="C10" s="786"/>
      <c r="D10" s="786"/>
      <c r="E10" s="786"/>
      <c r="F10" s="786"/>
      <c r="G10" s="786"/>
      <c r="H10" s="786"/>
      <c r="I10" s="786"/>
      <c r="J10" s="786"/>
      <c r="K10" s="786"/>
      <c r="L10" s="786"/>
      <c r="M10" s="786"/>
      <c r="N10" s="786"/>
      <c r="O10" s="786"/>
      <c r="P10" s="787"/>
      <c r="Q10" s="788"/>
      <c r="R10" s="765"/>
      <c r="S10" s="765"/>
      <c r="T10" s="765"/>
      <c r="U10" s="765"/>
      <c r="V10" s="765"/>
      <c r="W10" s="765"/>
      <c r="X10" s="765"/>
      <c r="Y10" s="765"/>
      <c r="Z10" s="765"/>
      <c r="AA10" s="765"/>
      <c r="AB10" s="765"/>
      <c r="AC10" s="765"/>
      <c r="AD10" s="765"/>
      <c r="AE10" s="766"/>
      <c r="AF10" s="767"/>
      <c r="AG10" s="768"/>
      <c r="AH10" s="768"/>
      <c r="AI10" s="768"/>
      <c r="AJ10" s="769"/>
      <c r="AK10" s="814"/>
      <c r="AL10" s="815"/>
      <c r="AM10" s="815"/>
      <c r="AN10" s="815"/>
      <c r="AO10" s="815"/>
      <c r="AP10" s="815"/>
      <c r="AQ10" s="815"/>
      <c r="AR10" s="815"/>
      <c r="AS10" s="815"/>
      <c r="AT10" s="815"/>
      <c r="AU10" s="838"/>
      <c r="AV10" s="838"/>
      <c r="AW10" s="838"/>
      <c r="AX10" s="838"/>
      <c r="AY10" s="839"/>
      <c r="AZ10" s="226"/>
      <c r="BA10" s="226"/>
      <c r="BB10" s="226"/>
      <c r="BC10" s="226"/>
      <c r="BD10" s="226"/>
      <c r="BE10" s="227"/>
      <c r="BF10" s="227"/>
      <c r="BG10" s="227"/>
      <c r="BH10" s="227"/>
      <c r="BI10" s="227"/>
      <c r="BJ10" s="227"/>
      <c r="BK10" s="227"/>
      <c r="BL10" s="227"/>
      <c r="BM10" s="227"/>
      <c r="BN10" s="227"/>
      <c r="BO10" s="227"/>
      <c r="BP10" s="227"/>
      <c r="BQ10" s="232">
        <v>4</v>
      </c>
      <c r="BR10" s="233"/>
      <c r="BS10" s="773" t="s">
        <v>583</v>
      </c>
      <c r="BT10" s="774"/>
      <c r="BU10" s="774"/>
      <c r="BV10" s="774"/>
      <c r="BW10" s="774"/>
      <c r="BX10" s="774"/>
      <c r="BY10" s="774"/>
      <c r="BZ10" s="774"/>
      <c r="CA10" s="774"/>
      <c r="CB10" s="774"/>
      <c r="CC10" s="774"/>
      <c r="CD10" s="774"/>
      <c r="CE10" s="774"/>
      <c r="CF10" s="774"/>
      <c r="CG10" s="775"/>
      <c r="CH10" s="776">
        <v>13</v>
      </c>
      <c r="CI10" s="777"/>
      <c r="CJ10" s="777"/>
      <c r="CK10" s="777"/>
      <c r="CL10" s="778"/>
      <c r="CM10" s="776">
        <v>381</v>
      </c>
      <c r="CN10" s="777"/>
      <c r="CO10" s="777"/>
      <c r="CP10" s="777"/>
      <c r="CQ10" s="778"/>
      <c r="CR10" s="776">
        <v>48</v>
      </c>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28"/>
    </row>
    <row r="11" spans="1:131" s="229" customFormat="1" ht="26.25" customHeight="1" x14ac:dyDescent="0.2">
      <c r="A11" s="232">
        <v>5</v>
      </c>
      <c r="B11" s="785"/>
      <c r="C11" s="786"/>
      <c r="D11" s="786"/>
      <c r="E11" s="786"/>
      <c r="F11" s="786"/>
      <c r="G11" s="786"/>
      <c r="H11" s="786"/>
      <c r="I11" s="786"/>
      <c r="J11" s="786"/>
      <c r="K11" s="786"/>
      <c r="L11" s="786"/>
      <c r="M11" s="786"/>
      <c r="N11" s="786"/>
      <c r="O11" s="786"/>
      <c r="P11" s="787"/>
      <c r="Q11" s="788"/>
      <c r="R11" s="765"/>
      <c r="S11" s="765"/>
      <c r="T11" s="765"/>
      <c r="U11" s="765"/>
      <c r="V11" s="765"/>
      <c r="W11" s="765"/>
      <c r="X11" s="765"/>
      <c r="Y11" s="765"/>
      <c r="Z11" s="765"/>
      <c r="AA11" s="765"/>
      <c r="AB11" s="765"/>
      <c r="AC11" s="765"/>
      <c r="AD11" s="765"/>
      <c r="AE11" s="766"/>
      <c r="AF11" s="767"/>
      <c r="AG11" s="768"/>
      <c r="AH11" s="768"/>
      <c r="AI11" s="768"/>
      <c r="AJ11" s="769"/>
      <c r="AK11" s="814"/>
      <c r="AL11" s="815"/>
      <c r="AM11" s="815"/>
      <c r="AN11" s="815"/>
      <c r="AO11" s="815"/>
      <c r="AP11" s="815"/>
      <c r="AQ11" s="815"/>
      <c r="AR11" s="815"/>
      <c r="AS11" s="815"/>
      <c r="AT11" s="815"/>
      <c r="AU11" s="838"/>
      <c r="AV11" s="838"/>
      <c r="AW11" s="838"/>
      <c r="AX11" s="838"/>
      <c r="AY11" s="839"/>
      <c r="AZ11" s="226"/>
      <c r="BA11" s="226"/>
      <c r="BB11" s="226"/>
      <c r="BC11" s="226"/>
      <c r="BD11" s="226"/>
      <c r="BE11" s="227"/>
      <c r="BF11" s="227"/>
      <c r="BG11" s="227"/>
      <c r="BH11" s="227"/>
      <c r="BI11" s="227"/>
      <c r="BJ11" s="227"/>
      <c r="BK11" s="227"/>
      <c r="BL11" s="227"/>
      <c r="BM11" s="227"/>
      <c r="BN11" s="227"/>
      <c r="BO11" s="227"/>
      <c r="BP11" s="227"/>
      <c r="BQ11" s="232">
        <v>5</v>
      </c>
      <c r="BR11" s="233"/>
      <c r="BS11" s="773" t="s">
        <v>584</v>
      </c>
      <c r="BT11" s="774"/>
      <c r="BU11" s="774"/>
      <c r="BV11" s="774"/>
      <c r="BW11" s="774"/>
      <c r="BX11" s="774"/>
      <c r="BY11" s="774"/>
      <c r="BZ11" s="774"/>
      <c r="CA11" s="774"/>
      <c r="CB11" s="774"/>
      <c r="CC11" s="774"/>
      <c r="CD11" s="774"/>
      <c r="CE11" s="774"/>
      <c r="CF11" s="774"/>
      <c r="CG11" s="775"/>
      <c r="CH11" s="776">
        <v>14</v>
      </c>
      <c r="CI11" s="777"/>
      <c r="CJ11" s="777"/>
      <c r="CK11" s="777"/>
      <c r="CL11" s="778"/>
      <c r="CM11" s="776">
        <v>999</v>
      </c>
      <c r="CN11" s="777"/>
      <c r="CO11" s="777"/>
      <c r="CP11" s="777"/>
      <c r="CQ11" s="778"/>
      <c r="CR11" s="776">
        <v>5</v>
      </c>
      <c r="CS11" s="777"/>
      <c r="CT11" s="777"/>
      <c r="CU11" s="777"/>
      <c r="CV11" s="778"/>
      <c r="CW11" s="776">
        <v>32</v>
      </c>
      <c r="CX11" s="777"/>
      <c r="CY11" s="777"/>
      <c r="CZ11" s="777"/>
      <c r="DA11" s="778"/>
      <c r="DB11" s="776"/>
      <c r="DC11" s="777"/>
      <c r="DD11" s="777"/>
      <c r="DE11" s="777"/>
      <c r="DF11" s="778"/>
      <c r="DG11" s="776">
        <v>7800</v>
      </c>
      <c r="DH11" s="777"/>
      <c r="DI11" s="777"/>
      <c r="DJ11" s="777"/>
      <c r="DK11" s="778"/>
      <c r="DL11" s="776"/>
      <c r="DM11" s="777"/>
      <c r="DN11" s="777"/>
      <c r="DO11" s="777"/>
      <c r="DP11" s="778"/>
      <c r="DQ11" s="776"/>
      <c r="DR11" s="777"/>
      <c r="DS11" s="777"/>
      <c r="DT11" s="777"/>
      <c r="DU11" s="778"/>
      <c r="DV11" s="773"/>
      <c r="DW11" s="774"/>
      <c r="DX11" s="774"/>
      <c r="DY11" s="774"/>
      <c r="DZ11" s="779"/>
      <c r="EA11" s="228"/>
    </row>
    <row r="12" spans="1:131" s="229" customFormat="1" ht="26.25" customHeight="1" x14ac:dyDescent="0.2">
      <c r="A12" s="232">
        <v>6</v>
      </c>
      <c r="B12" s="785"/>
      <c r="C12" s="786"/>
      <c r="D12" s="786"/>
      <c r="E12" s="786"/>
      <c r="F12" s="786"/>
      <c r="G12" s="786"/>
      <c r="H12" s="786"/>
      <c r="I12" s="786"/>
      <c r="J12" s="786"/>
      <c r="K12" s="786"/>
      <c r="L12" s="786"/>
      <c r="M12" s="786"/>
      <c r="N12" s="786"/>
      <c r="O12" s="786"/>
      <c r="P12" s="787"/>
      <c r="Q12" s="788"/>
      <c r="R12" s="765"/>
      <c r="S12" s="765"/>
      <c r="T12" s="765"/>
      <c r="U12" s="765"/>
      <c r="V12" s="765"/>
      <c r="W12" s="765"/>
      <c r="X12" s="765"/>
      <c r="Y12" s="765"/>
      <c r="Z12" s="765"/>
      <c r="AA12" s="765"/>
      <c r="AB12" s="765"/>
      <c r="AC12" s="765"/>
      <c r="AD12" s="765"/>
      <c r="AE12" s="766"/>
      <c r="AF12" s="767"/>
      <c r="AG12" s="768"/>
      <c r="AH12" s="768"/>
      <c r="AI12" s="768"/>
      <c r="AJ12" s="769"/>
      <c r="AK12" s="814"/>
      <c r="AL12" s="815"/>
      <c r="AM12" s="815"/>
      <c r="AN12" s="815"/>
      <c r="AO12" s="815"/>
      <c r="AP12" s="815"/>
      <c r="AQ12" s="815"/>
      <c r="AR12" s="815"/>
      <c r="AS12" s="815"/>
      <c r="AT12" s="815"/>
      <c r="AU12" s="838"/>
      <c r="AV12" s="838"/>
      <c r="AW12" s="838"/>
      <c r="AX12" s="838"/>
      <c r="AY12" s="839"/>
      <c r="AZ12" s="226"/>
      <c r="BA12" s="226"/>
      <c r="BB12" s="226"/>
      <c r="BC12" s="226"/>
      <c r="BD12" s="226"/>
      <c r="BE12" s="227"/>
      <c r="BF12" s="227"/>
      <c r="BG12" s="227"/>
      <c r="BH12" s="227"/>
      <c r="BI12" s="227"/>
      <c r="BJ12" s="227"/>
      <c r="BK12" s="227"/>
      <c r="BL12" s="227"/>
      <c r="BM12" s="227"/>
      <c r="BN12" s="227"/>
      <c r="BO12" s="227"/>
      <c r="BP12" s="227"/>
      <c r="BQ12" s="232">
        <v>6</v>
      </c>
      <c r="BR12" s="233"/>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28"/>
    </row>
    <row r="13" spans="1:131" s="229" customFormat="1" ht="26.25" customHeight="1" x14ac:dyDescent="0.2">
      <c r="A13" s="232">
        <v>7</v>
      </c>
      <c r="B13" s="785"/>
      <c r="C13" s="786"/>
      <c r="D13" s="786"/>
      <c r="E13" s="786"/>
      <c r="F13" s="786"/>
      <c r="G13" s="786"/>
      <c r="H13" s="786"/>
      <c r="I13" s="786"/>
      <c r="J13" s="786"/>
      <c r="K13" s="786"/>
      <c r="L13" s="786"/>
      <c r="M13" s="786"/>
      <c r="N13" s="786"/>
      <c r="O13" s="786"/>
      <c r="P13" s="787"/>
      <c r="Q13" s="788"/>
      <c r="R13" s="765"/>
      <c r="S13" s="765"/>
      <c r="T13" s="765"/>
      <c r="U13" s="765"/>
      <c r="V13" s="765"/>
      <c r="W13" s="765"/>
      <c r="X13" s="765"/>
      <c r="Y13" s="765"/>
      <c r="Z13" s="765"/>
      <c r="AA13" s="765"/>
      <c r="AB13" s="765"/>
      <c r="AC13" s="765"/>
      <c r="AD13" s="765"/>
      <c r="AE13" s="766"/>
      <c r="AF13" s="767"/>
      <c r="AG13" s="768"/>
      <c r="AH13" s="768"/>
      <c r="AI13" s="768"/>
      <c r="AJ13" s="769"/>
      <c r="AK13" s="814"/>
      <c r="AL13" s="815"/>
      <c r="AM13" s="815"/>
      <c r="AN13" s="815"/>
      <c r="AO13" s="815"/>
      <c r="AP13" s="815"/>
      <c r="AQ13" s="815"/>
      <c r="AR13" s="815"/>
      <c r="AS13" s="815"/>
      <c r="AT13" s="815"/>
      <c r="AU13" s="838"/>
      <c r="AV13" s="838"/>
      <c r="AW13" s="838"/>
      <c r="AX13" s="838"/>
      <c r="AY13" s="839"/>
      <c r="AZ13" s="226"/>
      <c r="BA13" s="226"/>
      <c r="BB13" s="226"/>
      <c r="BC13" s="226"/>
      <c r="BD13" s="226"/>
      <c r="BE13" s="227"/>
      <c r="BF13" s="227"/>
      <c r="BG13" s="227"/>
      <c r="BH13" s="227"/>
      <c r="BI13" s="227"/>
      <c r="BJ13" s="227"/>
      <c r="BK13" s="227"/>
      <c r="BL13" s="227"/>
      <c r="BM13" s="227"/>
      <c r="BN13" s="227"/>
      <c r="BO13" s="227"/>
      <c r="BP13" s="227"/>
      <c r="BQ13" s="232">
        <v>7</v>
      </c>
      <c r="BR13" s="233"/>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28"/>
    </row>
    <row r="14" spans="1:131" s="229" customFormat="1" ht="26.25" customHeight="1" x14ac:dyDescent="0.2">
      <c r="A14" s="232">
        <v>8</v>
      </c>
      <c r="B14" s="785"/>
      <c r="C14" s="786"/>
      <c r="D14" s="786"/>
      <c r="E14" s="786"/>
      <c r="F14" s="786"/>
      <c r="G14" s="786"/>
      <c r="H14" s="786"/>
      <c r="I14" s="786"/>
      <c r="J14" s="786"/>
      <c r="K14" s="786"/>
      <c r="L14" s="786"/>
      <c r="M14" s="786"/>
      <c r="N14" s="786"/>
      <c r="O14" s="786"/>
      <c r="P14" s="787"/>
      <c r="Q14" s="788"/>
      <c r="R14" s="765"/>
      <c r="S14" s="765"/>
      <c r="T14" s="765"/>
      <c r="U14" s="765"/>
      <c r="V14" s="765"/>
      <c r="W14" s="765"/>
      <c r="X14" s="765"/>
      <c r="Y14" s="765"/>
      <c r="Z14" s="765"/>
      <c r="AA14" s="765"/>
      <c r="AB14" s="765"/>
      <c r="AC14" s="765"/>
      <c r="AD14" s="765"/>
      <c r="AE14" s="766"/>
      <c r="AF14" s="767"/>
      <c r="AG14" s="768"/>
      <c r="AH14" s="768"/>
      <c r="AI14" s="768"/>
      <c r="AJ14" s="769"/>
      <c r="AK14" s="814"/>
      <c r="AL14" s="815"/>
      <c r="AM14" s="815"/>
      <c r="AN14" s="815"/>
      <c r="AO14" s="815"/>
      <c r="AP14" s="815"/>
      <c r="AQ14" s="815"/>
      <c r="AR14" s="815"/>
      <c r="AS14" s="815"/>
      <c r="AT14" s="815"/>
      <c r="AU14" s="838"/>
      <c r="AV14" s="838"/>
      <c r="AW14" s="838"/>
      <c r="AX14" s="838"/>
      <c r="AY14" s="839"/>
      <c r="AZ14" s="226"/>
      <c r="BA14" s="226"/>
      <c r="BB14" s="226"/>
      <c r="BC14" s="226"/>
      <c r="BD14" s="226"/>
      <c r="BE14" s="227"/>
      <c r="BF14" s="227"/>
      <c r="BG14" s="227"/>
      <c r="BH14" s="227"/>
      <c r="BI14" s="227"/>
      <c r="BJ14" s="227"/>
      <c r="BK14" s="227"/>
      <c r="BL14" s="227"/>
      <c r="BM14" s="227"/>
      <c r="BN14" s="227"/>
      <c r="BO14" s="227"/>
      <c r="BP14" s="227"/>
      <c r="BQ14" s="232">
        <v>8</v>
      </c>
      <c r="BR14" s="233"/>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28"/>
    </row>
    <row r="15" spans="1:131" s="229" customFormat="1" ht="26.25" customHeight="1" x14ac:dyDescent="0.2">
      <c r="A15" s="232">
        <v>9</v>
      </c>
      <c r="B15" s="785"/>
      <c r="C15" s="786"/>
      <c r="D15" s="786"/>
      <c r="E15" s="786"/>
      <c r="F15" s="786"/>
      <c r="G15" s="786"/>
      <c r="H15" s="786"/>
      <c r="I15" s="786"/>
      <c r="J15" s="786"/>
      <c r="K15" s="786"/>
      <c r="L15" s="786"/>
      <c r="M15" s="786"/>
      <c r="N15" s="786"/>
      <c r="O15" s="786"/>
      <c r="P15" s="787"/>
      <c r="Q15" s="788"/>
      <c r="R15" s="765"/>
      <c r="S15" s="765"/>
      <c r="T15" s="765"/>
      <c r="U15" s="765"/>
      <c r="V15" s="765"/>
      <c r="W15" s="765"/>
      <c r="X15" s="765"/>
      <c r="Y15" s="765"/>
      <c r="Z15" s="765"/>
      <c r="AA15" s="765"/>
      <c r="AB15" s="765"/>
      <c r="AC15" s="765"/>
      <c r="AD15" s="765"/>
      <c r="AE15" s="766"/>
      <c r="AF15" s="767"/>
      <c r="AG15" s="768"/>
      <c r="AH15" s="768"/>
      <c r="AI15" s="768"/>
      <c r="AJ15" s="769"/>
      <c r="AK15" s="814"/>
      <c r="AL15" s="815"/>
      <c r="AM15" s="815"/>
      <c r="AN15" s="815"/>
      <c r="AO15" s="815"/>
      <c r="AP15" s="815"/>
      <c r="AQ15" s="815"/>
      <c r="AR15" s="815"/>
      <c r="AS15" s="815"/>
      <c r="AT15" s="815"/>
      <c r="AU15" s="838"/>
      <c r="AV15" s="838"/>
      <c r="AW15" s="838"/>
      <c r="AX15" s="838"/>
      <c r="AY15" s="839"/>
      <c r="AZ15" s="226"/>
      <c r="BA15" s="226"/>
      <c r="BB15" s="226"/>
      <c r="BC15" s="226"/>
      <c r="BD15" s="226"/>
      <c r="BE15" s="227"/>
      <c r="BF15" s="227"/>
      <c r="BG15" s="227"/>
      <c r="BH15" s="227"/>
      <c r="BI15" s="227"/>
      <c r="BJ15" s="227"/>
      <c r="BK15" s="227"/>
      <c r="BL15" s="227"/>
      <c r="BM15" s="227"/>
      <c r="BN15" s="227"/>
      <c r="BO15" s="227"/>
      <c r="BP15" s="227"/>
      <c r="BQ15" s="232">
        <v>9</v>
      </c>
      <c r="BR15" s="233"/>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28"/>
    </row>
    <row r="16" spans="1:131" s="229" customFormat="1" ht="26.25" customHeight="1" x14ac:dyDescent="0.2">
      <c r="A16" s="232">
        <v>10</v>
      </c>
      <c r="B16" s="785"/>
      <c r="C16" s="786"/>
      <c r="D16" s="786"/>
      <c r="E16" s="786"/>
      <c r="F16" s="786"/>
      <c r="G16" s="786"/>
      <c r="H16" s="786"/>
      <c r="I16" s="786"/>
      <c r="J16" s="786"/>
      <c r="K16" s="786"/>
      <c r="L16" s="786"/>
      <c r="M16" s="786"/>
      <c r="N16" s="786"/>
      <c r="O16" s="786"/>
      <c r="P16" s="787"/>
      <c r="Q16" s="788"/>
      <c r="R16" s="765"/>
      <c r="S16" s="765"/>
      <c r="T16" s="765"/>
      <c r="U16" s="765"/>
      <c r="V16" s="765"/>
      <c r="W16" s="765"/>
      <c r="X16" s="765"/>
      <c r="Y16" s="765"/>
      <c r="Z16" s="765"/>
      <c r="AA16" s="765"/>
      <c r="AB16" s="765"/>
      <c r="AC16" s="765"/>
      <c r="AD16" s="765"/>
      <c r="AE16" s="766"/>
      <c r="AF16" s="767"/>
      <c r="AG16" s="768"/>
      <c r="AH16" s="768"/>
      <c r="AI16" s="768"/>
      <c r="AJ16" s="769"/>
      <c r="AK16" s="814"/>
      <c r="AL16" s="815"/>
      <c r="AM16" s="815"/>
      <c r="AN16" s="815"/>
      <c r="AO16" s="815"/>
      <c r="AP16" s="815"/>
      <c r="AQ16" s="815"/>
      <c r="AR16" s="815"/>
      <c r="AS16" s="815"/>
      <c r="AT16" s="815"/>
      <c r="AU16" s="838"/>
      <c r="AV16" s="838"/>
      <c r="AW16" s="838"/>
      <c r="AX16" s="838"/>
      <c r="AY16" s="839"/>
      <c r="AZ16" s="226"/>
      <c r="BA16" s="226"/>
      <c r="BB16" s="226"/>
      <c r="BC16" s="226"/>
      <c r="BD16" s="226"/>
      <c r="BE16" s="227"/>
      <c r="BF16" s="227"/>
      <c r="BG16" s="227"/>
      <c r="BH16" s="227"/>
      <c r="BI16" s="227"/>
      <c r="BJ16" s="227"/>
      <c r="BK16" s="227"/>
      <c r="BL16" s="227"/>
      <c r="BM16" s="227"/>
      <c r="BN16" s="227"/>
      <c r="BO16" s="227"/>
      <c r="BP16" s="227"/>
      <c r="BQ16" s="232">
        <v>10</v>
      </c>
      <c r="BR16" s="233"/>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28"/>
    </row>
    <row r="17" spans="1:131" s="229" customFormat="1" ht="26.25" customHeight="1" x14ac:dyDescent="0.2">
      <c r="A17" s="232">
        <v>11</v>
      </c>
      <c r="B17" s="785"/>
      <c r="C17" s="786"/>
      <c r="D17" s="786"/>
      <c r="E17" s="786"/>
      <c r="F17" s="786"/>
      <c r="G17" s="786"/>
      <c r="H17" s="786"/>
      <c r="I17" s="786"/>
      <c r="J17" s="786"/>
      <c r="K17" s="786"/>
      <c r="L17" s="786"/>
      <c r="M17" s="786"/>
      <c r="N17" s="786"/>
      <c r="O17" s="786"/>
      <c r="P17" s="787"/>
      <c r="Q17" s="788"/>
      <c r="R17" s="765"/>
      <c r="S17" s="765"/>
      <c r="T17" s="765"/>
      <c r="U17" s="765"/>
      <c r="V17" s="765"/>
      <c r="W17" s="765"/>
      <c r="X17" s="765"/>
      <c r="Y17" s="765"/>
      <c r="Z17" s="765"/>
      <c r="AA17" s="765"/>
      <c r="AB17" s="765"/>
      <c r="AC17" s="765"/>
      <c r="AD17" s="765"/>
      <c r="AE17" s="766"/>
      <c r="AF17" s="767"/>
      <c r="AG17" s="768"/>
      <c r="AH17" s="768"/>
      <c r="AI17" s="768"/>
      <c r="AJ17" s="769"/>
      <c r="AK17" s="814"/>
      <c r="AL17" s="815"/>
      <c r="AM17" s="815"/>
      <c r="AN17" s="815"/>
      <c r="AO17" s="815"/>
      <c r="AP17" s="815"/>
      <c r="AQ17" s="815"/>
      <c r="AR17" s="815"/>
      <c r="AS17" s="815"/>
      <c r="AT17" s="815"/>
      <c r="AU17" s="838"/>
      <c r="AV17" s="838"/>
      <c r="AW17" s="838"/>
      <c r="AX17" s="838"/>
      <c r="AY17" s="839"/>
      <c r="AZ17" s="226"/>
      <c r="BA17" s="226"/>
      <c r="BB17" s="226"/>
      <c r="BC17" s="226"/>
      <c r="BD17" s="226"/>
      <c r="BE17" s="227"/>
      <c r="BF17" s="227"/>
      <c r="BG17" s="227"/>
      <c r="BH17" s="227"/>
      <c r="BI17" s="227"/>
      <c r="BJ17" s="227"/>
      <c r="BK17" s="227"/>
      <c r="BL17" s="227"/>
      <c r="BM17" s="227"/>
      <c r="BN17" s="227"/>
      <c r="BO17" s="227"/>
      <c r="BP17" s="227"/>
      <c r="BQ17" s="232">
        <v>11</v>
      </c>
      <c r="BR17" s="233"/>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28"/>
    </row>
    <row r="18" spans="1:131" s="229" customFormat="1" ht="26.25" customHeight="1" x14ac:dyDescent="0.2">
      <c r="A18" s="232">
        <v>12</v>
      </c>
      <c r="B18" s="785"/>
      <c r="C18" s="786"/>
      <c r="D18" s="786"/>
      <c r="E18" s="786"/>
      <c r="F18" s="786"/>
      <c r="G18" s="786"/>
      <c r="H18" s="786"/>
      <c r="I18" s="786"/>
      <c r="J18" s="786"/>
      <c r="K18" s="786"/>
      <c r="L18" s="786"/>
      <c r="M18" s="786"/>
      <c r="N18" s="786"/>
      <c r="O18" s="786"/>
      <c r="P18" s="787"/>
      <c r="Q18" s="788"/>
      <c r="R18" s="765"/>
      <c r="S18" s="765"/>
      <c r="T18" s="765"/>
      <c r="U18" s="765"/>
      <c r="V18" s="765"/>
      <c r="W18" s="765"/>
      <c r="X18" s="765"/>
      <c r="Y18" s="765"/>
      <c r="Z18" s="765"/>
      <c r="AA18" s="765"/>
      <c r="AB18" s="765"/>
      <c r="AC18" s="765"/>
      <c r="AD18" s="765"/>
      <c r="AE18" s="766"/>
      <c r="AF18" s="767"/>
      <c r="AG18" s="768"/>
      <c r="AH18" s="768"/>
      <c r="AI18" s="768"/>
      <c r="AJ18" s="769"/>
      <c r="AK18" s="814"/>
      <c r="AL18" s="815"/>
      <c r="AM18" s="815"/>
      <c r="AN18" s="815"/>
      <c r="AO18" s="815"/>
      <c r="AP18" s="815"/>
      <c r="AQ18" s="815"/>
      <c r="AR18" s="815"/>
      <c r="AS18" s="815"/>
      <c r="AT18" s="815"/>
      <c r="AU18" s="838"/>
      <c r="AV18" s="838"/>
      <c r="AW18" s="838"/>
      <c r="AX18" s="838"/>
      <c r="AY18" s="839"/>
      <c r="AZ18" s="226"/>
      <c r="BA18" s="226"/>
      <c r="BB18" s="226"/>
      <c r="BC18" s="226"/>
      <c r="BD18" s="226"/>
      <c r="BE18" s="227"/>
      <c r="BF18" s="227"/>
      <c r="BG18" s="227"/>
      <c r="BH18" s="227"/>
      <c r="BI18" s="227"/>
      <c r="BJ18" s="227"/>
      <c r="BK18" s="227"/>
      <c r="BL18" s="227"/>
      <c r="BM18" s="227"/>
      <c r="BN18" s="227"/>
      <c r="BO18" s="227"/>
      <c r="BP18" s="227"/>
      <c r="BQ18" s="232">
        <v>12</v>
      </c>
      <c r="BR18" s="233"/>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28"/>
    </row>
    <row r="19" spans="1:131" s="229" customFormat="1" ht="26.25" customHeight="1" x14ac:dyDescent="0.2">
      <c r="A19" s="232">
        <v>13</v>
      </c>
      <c r="B19" s="785"/>
      <c r="C19" s="786"/>
      <c r="D19" s="786"/>
      <c r="E19" s="786"/>
      <c r="F19" s="786"/>
      <c r="G19" s="786"/>
      <c r="H19" s="786"/>
      <c r="I19" s="786"/>
      <c r="J19" s="786"/>
      <c r="K19" s="786"/>
      <c r="L19" s="786"/>
      <c r="M19" s="786"/>
      <c r="N19" s="786"/>
      <c r="O19" s="786"/>
      <c r="P19" s="787"/>
      <c r="Q19" s="788"/>
      <c r="R19" s="765"/>
      <c r="S19" s="765"/>
      <c r="T19" s="765"/>
      <c r="U19" s="765"/>
      <c r="V19" s="765"/>
      <c r="W19" s="765"/>
      <c r="X19" s="765"/>
      <c r="Y19" s="765"/>
      <c r="Z19" s="765"/>
      <c r="AA19" s="765"/>
      <c r="AB19" s="765"/>
      <c r="AC19" s="765"/>
      <c r="AD19" s="765"/>
      <c r="AE19" s="766"/>
      <c r="AF19" s="767"/>
      <c r="AG19" s="768"/>
      <c r="AH19" s="768"/>
      <c r="AI19" s="768"/>
      <c r="AJ19" s="769"/>
      <c r="AK19" s="814"/>
      <c r="AL19" s="815"/>
      <c r="AM19" s="815"/>
      <c r="AN19" s="815"/>
      <c r="AO19" s="815"/>
      <c r="AP19" s="815"/>
      <c r="AQ19" s="815"/>
      <c r="AR19" s="815"/>
      <c r="AS19" s="815"/>
      <c r="AT19" s="815"/>
      <c r="AU19" s="838"/>
      <c r="AV19" s="838"/>
      <c r="AW19" s="838"/>
      <c r="AX19" s="838"/>
      <c r="AY19" s="839"/>
      <c r="AZ19" s="226"/>
      <c r="BA19" s="226"/>
      <c r="BB19" s="226"/>
      <c r="BC19" s="226"/>
      <c r="BD19" s="226"/>
      <c r="BE19" s="227"/>
      <c r="BF19" s="227"/>
      <c r="BG19" s="227"/>
      <c r="BH19" s="227"/>
      <c r="BI19" s="227"/>
      <c r="BJ19" s="227"/>
      <c r="BK19" s="227"/>
      <c r="BL19" s="227"/>
      <c r="BM19" s="227"/>
      <c r="BN19" s="227"/>
      <c r="BO19" s="227"/>
      <c r="BP19" s="227"/>
      <c r="BQ19" s="232">
        <v>13</v>
      </c>
      <c r="BR19" s="233"/>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28"/>
    </row>
    <row r="20" spans="1:131" s="229" customFormat="1" ht="26.25" customHeight="1" x14ac:dyDescent="0.2">
      <c r="A20" s="232">
        <v>14</v>
      </c>
      <c r="B20" s="785"/>
      <c r="C20" s="786"/>
      <c r="D20" s="786"/>
      <c r="E20" s="786"/>
      <c r="F20" s="786"/>
      <c r="G20" s="786"/>
      <c r="H20" s="786"/>
      <c r="I20" s="786"/>
      <c r="J20" s="786"/>
      <c r="K20" s="786"/>
      <c r="L20" s="786"/>
      <c r="M20" s="786"/>
      <c r="N20" s="786"/>
      <c r="O20" s="786"/>
      <c r="P20" s="787"/>
      <c r="Q20" s="788"/>
      <c r="R20" s="765"/>
      <c r="S20" s="765"/>
      <c r="T20" s="765"/>
      <c r="U20" s="765"/>
      <c r="V20" s="765"/>
      <c r="W20" s="765"/>
      <c r="X20" s="765"/>
      <c r="Y20" s="765"/>
      <c r="Z20" s="765"/>
      <c r="AA20" s="765"/>
      <c r="AB20" s="765"/>
      <c r="AC20" s="765"/>
      <c r="AD20" s="765"/>
      <c r="AE20" s="766"/>
      <c r="AF20" s="767"/>
      <c r="AG20" s="768"/>
      <c r="AH20" s="768"/>
      <c r="AI20" s="768"/>
      <c r="AJ20" s="769"/>
      <c r="AK20" s="814"/>
      <c r="AL20" s="815"/>
      <c r="AM20" s="815"/>
      <c r="AN20" s="815"/>
      <c r="AO20" s="815"/>
      <c r="AP20" s="815"/>
      <c r="AQ20" s="815"/>
      <c r="AR20" s="815"/>
      <c r="AS20" s="815"/>
      <c r="AT20" s="815"/>
      <c r="AU20" s="838"/>
      <c r="AV20" s="838"/>
      <c r="AW20" s="838"/>
      <c r="AX20" s="838"/>
      <c r="AY20" s="839"/>
      <c r="AZ20" s="226"/>
      <c r="BA20" s="226"/>
      <c r="BB20" s="226"/>
      <c r="BC20" s="226"/>
      <c r="BD20" s="226"/>
      <c r="BE20" s="227"/>
      <c r="BF20" s="227"/>
      <c r="BG20" s="227"/>
      <c r="BH20" s="227"/>
      <c r="BI20" s="227"/>
      <c r="BJ20" s="227"/>
      <c r="BK20" s="227"/>
      <c r="BL20" s="227"/>
      <c r="BM20" s="227"/>
      <c r="BN20" s="227"/>
      <c r="BO20" s="227"/>
      <c r="BP20" s="227"/>
      <c r="BQ20" s="232">
        <v>14</v>
      </c>
      <c r="BR20" s="233"/>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28"/>
    </row>
    <row r="21" spans="1:131" s="229" customFormat="1" ht="26.25" customHeight="1" thickBot="1" x14ac:dyDescent="0.25">
      <c r="A21" s="232">
        <v>15</v>
      </c>
      <c r="B21" s="785"/>
      <c r="C21" s="786"/>
      <c r="D21" s="786"/>
      <c r="E21" s="786"/>
      <c r="F21" s="786"/>
      <c r="G21" s="786"/>
      <c r="H21" s="786"/>
      <c r="I21" s="786"/>
      <c r="J21" s="786"/>
      <c r="K21" s="786"/>
      <c r="L21" s="786"/>
      <c r="M21" s="786"/>
      <c r="N21" s="786"/>
      <c r="O21" s="786"/>
      <c r="P21" s="787"/>
      <c r="Q21" s="788"/>
      <c r="R21" s="765"/>
      <c r="S21" s="765"/>
      <c r="T21" s="765"/>
      <c r="U21" s="765"/>
      <c r="V21" s="765"/>
      <c r="W21" s="765"/>
      <c r="X21" s="765"/>
      <c r="Y21" s="765"/>
      <c r="Z21" s="765"/>
      <c r="AA21" s="765"/>
      <c r="AB21" s="765"/>
      <c r="AC21" s="765"/>
      <c r="AD21" s="765"/>
      <c r="AE21" s="766"/>
      <c r="AF21" s="767"/>
      <c r="AG21" s="768"/>
      <c r="AH21" s="768"/>
      <c r="AI21" s="768"/>
      <c r="AJ21" s="769"/>
      <c r="AK21" s="814"/>
      <c r="AL21" s="815"/>
      <c r="AM21" s="815"/>
      <c r="AN21" s="815"/>
      <c r="AO21" s="815"/>
      <c r="AP21" s="815"/>
      <c r="AQ21" s="815"/>
      <c r="AR21" s="815"/>
      <c r="AS21" s="815"/>
      <c r="AT21" s="815"/>
      <c r="AU21" s="838"/>
      <c r="AV21" s="838"/>
      <c r="AW21" s="838"/>
      <c r="AX21" s="838"/>
      <c r="AY21" s="839"/>
      <c r="AZ21" s="226"/>
      <c r="BA21" s="226"/>
      <c r="BB21" s="226"/>
      <c r="BC21" s="226"/>
      <c r="BD21" s="226"/>
      <c r="BE21" s="227"/>
      <c r="BF21" s="227"/>
      <c r="BG21" s="227"/>
      <c r="BH21" s="227"/>
      <c r="BI21" s="227"/>
      <c r="BJ21" s="227"/>
      <c r="BK21" s="227"/>
      <c r="BL21" s="227"/>
      <c r="BM21" s="227"/>
      <c r="BN21" s="227"/>
      <c r="BO21" s="227"/>
      <c r="BP21" s="227"/>
      <c r="BQ21" s="232">
        <v>15</v>
      </c>
      <c r="BR21" s="233"/>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28"/>
    </row>
    <row r="22" spans="1:131" s="229" customFormat="1" ht="26.25" customHeight="1" x14ac:dyDescent="0.2">
      <c r="A22" s="232">
        <v>16</v>
      </c>
      <c r="B22" s="785"/>
      <c r="C22" s="786"/>
      <c r="D22" s="786"/>
      <c r="E22" s="786"/>
      <c r="F22" s="786"/>
      <c r="G22" s="786"/>
      <c r="H22" s="786"/>
      <c r="I22" s="786"/>
      <c r="J22" s="786"/>
      <c r="K22" s="786"/>
      <c r="L22" s="786"/>
      <c r="M22" s="786"/>
      <c r="N22" s="786"/>
      <c r="O22" s="786"/>
      <c r="P22" s="787"/>
      <c r="Q22" s="847"/>
      <c r="R22" s="848"/>
      <c r="S22" s="848"/>
      <c r="T22" s="848"/>
      <c r="U22" s="848"/>
      <c r="V22" s="848"/>
      <c r="W22" s="848"/>
      <c r="X22" s="848"/>
      <c r="Y22" s="848"/>
      <c r="Z22" s="848"/>
      <c r="AA22" s="848"/>
      <c r="AB22" s="848"/>
      <c r="AC22" s="848"/>
      <c r="AD22" s="848"/>
      <c r="AE22" s="849"/>
      <c r="AF22" s="767"/>
      <c r="AG22" s="768"/>
      <c r="AH22" s="768"/>
      <c r="AI22" s="768"/>
      <c r="AJ22" s="769"/>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27"/>
      <c r="BF22" s="227"/>
      <c r="BG22" s="227"/>
      <c r="BH22" s="227"/>
      <c r="BI22" s="227"/>
      <c r="BJ22" s="227"/>
      <c r="BK22" s="227"/>
      <c r="BL22" s="227"/>
      <c r="BM22" s="227"/>
      <c r="BN22" s="227"/>
      <c r="BO22" s="227"/>
      <c r="BP22" s="227"/>
      <c r="BQ22" s="232">
        <v>16</v>
      </c>
      <c r="BR22" s="233"/>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28"/>
    </row>
    <row r="23" spans="1:131" s="229" customFormat="1" ht="26.25" customHeight="1" thickBot="1" x14ac:dyDescent="0.25">
      <c r="A23" s="234" t="s">
        <v>393</v>
      </c>
      <c r="B23" s="844" t="s">
        <v>394</v>
      </c>
      <c r="C23" s="845"/>
      <c r="D23" s="845"/>
      <c r="E23" s="845"/>
      <c r="F23" s="845"/>
      <c r="G23" s="845"/>
      <c r="H23" s="845"/>
      <c r="I23" s="845"/>
      <c r="J23" s="845"/>
      <c r="K23" s="845"/>
      <c r="L23" s="845"/>
      <c r="M23" s="845"/>
      <c r="N23" s="845"/>
      <c r="O23" s="845"/>
      <c r="P23" s="846"/>
      <c r="Q23" s="860">
        <v>130378</v>
      </c>
      <c r="R23" s="861"/>
      <c r="S23" s="861"/>
      <c r="T23" s="861"/>
      <c r="U23" s="861"/>
      <c r="V23" s="861">
        <v>121558</v>
      </c>
      <c r="W23" s="861"/>
      <c r="X23" s="861"/>
      <c r="Y23" s="861"/>
      <c r="Z23" s="861"/>
      <c r="AA23" s="861">
        <v>8820</v>
      </c>
      <c r="AB23" s="861"/>
      <c r="AC23" s="861"/>
      <c r="AD23" s="861"/>
      <c r="AE23" s="862"/>
      <c r="AF23" s="863">
        <v>8547</v>
      </c>
      <c r="AG23" s="861"/>
      <c r="AH23" s="861"/>
      <c r="AI23" s="861"/>
      <c r="AJ23" s="864"/>
      <c r="AK23" s="865"/>
      <c r="AL23" s="866"/>
      <c r="AM23" s="866"/>
      <c r="AN23" s="866"/>
      <c r="AO23" s="866"/>
      <c r="AP23" s="861">
        <v>91331</v>
      </c>
      <c r="AQ23" s="861"/>
      <c r="AR23" s="861"/>
      <c r="AS23" s="861"/>
      <c r="AT23" s="861"/>
      <c r="AU23" s="867" t="s">
        <v>516</v>
      </c>
      <c r="AV23" s="867"/>
      <c r="AW23" s="867"/>
      <c r="AX23" s="867"/>
      <c r="AY23" s="868"/>
      <c r="AZ23" s="857" t="s">
        <v>395</v>
      </c>
      <c r="BA23" s="858"/>
      <c r="BB23" s="858"/>
      <c r="BC23" s="858"/>
      <c r="BD23" s="859"/>
      <c r="BE23" s="227"/>
      <c r="BF23" s="227"/>
      <c r="BG23" s="227"/>
      <c r="BH23" s="227"/>
      <c r="BI23" s="227"/>
      <c r="BJ23" s="227"/>
      <c r="BK23" s="227"/>
      <c r="BL23" s="227"/>
      <c r="BM23" s="227"/>
      <c r="BN23" s="227"/>
      <c r="BO23" s="227"/>
      <c r="BP23" s="227"/>
      <c r="BQ23" s="232">
        <v>17</v>
      </c>
      <c r="BR23" s="233"/>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28"/>
    </row>
    <row r="24" spans="1:131" s="229" customFormat="1" ht="26.25" customHeight="1" x14ac:dyDescent="0.2">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26"/>
      <c r="BA24" s="226"/>
      <c r="BB24" s="226"/>
      <c r="BC24" s="226"/>
      <c r="BD24" s="226"/>
      <c r="BE24" s="227"/>
      <c r="BF24" s="227"/>
      <c r="BG24" s="227"/>
      <c r="BH24" s="227"/>
      <c r="BI24" s="227"/>
      <c r="BJ24" s="227"/>
      <c r="BK24" s="227"/>
      <c r="BL24" s="227"/>
      <c r="BM24" s="227"/>
      <c r="BN24" s="227"/>
      <c r="BO24" s="227"/>
      <c r="BP24" s="227"/>
      <c r="BQ24" s="232">
        <v>18</v>
      </c>
      <c r="BR24" s="233"/>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28"/>
    </row>
    <row r="25" spans="1:131" ht="26.25" customHeight="1" thickBot="1" x14ac:dyDescent="0.25">
      <c r="A25" s="796" t="s">
        <v>397</v>
      </c>
      <c r="B25" s="796"/>
      <c r="C25" s="796"/>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6"/>
      <c r="AL25" s="796"/>
      <c r="AM25" s="796"/>
      <c r="AN25" s="796"/>
      <c r="AO25" s="796"/>
      <c r="AP25" s="796"/>
      <c r="AQ25" s="796"/>
      <c r="AR25" s="796"/>
      <c r="AS25" s="796"/>
      <c r="AT25" s="796"/>
      <c r="AU25" s="796"/>
      <c r="AV25" s="796"/>
      <c r="AW25" s="796"/>
      <c r="AX25" s="796"/>
      <c r="AY25" s="796"/>
      <c r="AZ25" s="796"/>
      <c r="BA25" s="796"/>
      <c r="BB25" s="796"/>
      <c r="BC25" s="796"/>
      <c r="BD25" s="796"/>
      <c r="BE25" s="796"/>
      <c r="BF25" s="796"/>
      <c r="BG25" s="796"/>
      <c r="BH25" s="796"/>
      <c r="BI25" s="796"/>
      <c r="BJ25" s="226"/>
      <c r="BK25" s="226"/>
      <c r="BL25" s="226"/>
      <c r="BM25" s="226"/>
      <c r="BN25" s="226"/>
      <c r="BO25" s="235"/>
      <c r="BP25" s="235"/>
      <c r="BQ25" s="232">
        <v>19</v>
      </c>
      <c r="BR25" s="233"/>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4"/>
    </row>
    <row r="26" spans="1:131" ht="26.25" customHeight="1" x14ac:dyDescent="0.2">
      <c r="A26" s="798" t="s">
        <v>375</v>
      </c>
      <c r="B26" s="799"/>
      <c r="C26" s="799"/>
      <c r="D26" s="799"/>
      <c r="E26" s="799"/>
      <c r="F26" s="799"/>
      <c r="G26" s="799"/>
      <c r="H26" s="799"/>
      <c r="I26" s="799"/>
      <c r="J26" s="799"/>
      <c r="K26" s="799"/>
      <c r="L26" s="799"/>
      <c r="M26" s="799"/>
      <c r="N26" s="799"/>
      <c r="O26" s="799"/>
      <c r="P26" s="800"/>
      <c r="Q26" s="804" t="s">
        <v>398</v>
      </c>
      <c r="R26" s="805"/>
      <c r="S26" s="805"/>
      <c r="T26" s="805"/>
      <c r="U26" s="806"/>
      <c r="V26" s="804" t="s">
        <v>399</v>
      </c>
      <c r="W26" s="805"/>
      <c r="X26" s="805"/>
      <c r="Y26" s="805"/>
      <c r="Z26" s="806"/>
      <c r="AA26" s="804" t="s">
        <v>400</v>
      </c>
      <c r="AB26" s="805"/>
      <c r="AC26" s="805"/>
      <c r="AD26" s="805"/>
      <c r="AE26" s="805"/>
      <c r="AF26" s="869" t="s">
        <v>401</v>
      </c>
      <c r="AG26" s="870"/>
      <c r="AH26" s="870"/>
      <c r="AI26" s="870"/>
      <c r="AJ26" s="871"/>
      <c r="AK26" s="805" t="s">
        <v>402</v>
      </c>
      <c r="AL26" s="805"/>
      <c r="AM26" s="805"/>
      <c r="AN26" s="805"/>
      <c r="AO26" s="806"/>
      <c r="AP26" s="804" t="s">
        <v>403</v>
      </c>
      <c r="AQ26" s="805"/>
      <c r="AR26" s="805"/>
      <c r="AS26" s="805"/>
      <c r="AT26" s="806"/>
      <c r="AU26" s="804" t="s">
        <v>404</v>
      </c>
      <c r="AV26" s="805"/>
      <c r="AW26" s="805"/>
      <c r="AX26" s="805"/>
      <c r="AY26" s="806"/>
      <c r="AZ26" s="804" t="s">
        <v>405</v>
      </c>
      <c r="BA26" s="805"/>
      <c r="BB26" s="805"/>
      <c r="BC26" s="805"/>
      <c r="BD26" s="806"/>
      <c r="BE26" s="804" t="s">
        <v>382</v>
      </c>
      <c r="BF26" s="805"/>
      <c r="BG26" s="805"/>
      <c r="BH26" s="805"/>
      <c r="BI26" s="811"/>
      <c r="BJ26" s="226"/>
      <c r="BK26" s="226"/>
      <c r="BL26" s="226"/>
      <c r="BM26" s="226"/>
      <c r="BN26" s="226"/>
      <c r="BO26" s="235"/>
      <c r="BP26" s="235"/>
      <c r="BQ26" s="232">
        <v>20</v>
      </c>
      <c r="BR26" s="233"/>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4"/>
    </row>
    <row r="27" spans="1:131" ht="26.25" customHeight="1" thickBot="1" x14ac:dyDescent="0.25">
      <c r="A27" s="801"/>
      <c r="B27" s="802"/>
      <c r="C27" s="802"/>
      <c r="D27" s="802"/>
      <c r="E27" s="802"/>
      <c r="F27" s="802"/>
      <c r="G27" s="802"/>
      <c r="H27" s="802"/>
      <c r="I27" s="802"/>
      <c r="J27" s="802"/>
      <c r="K27" s="802"/>
      <c r="L27" s="802"/>
      <c r="M27" s="802"/>
      <c r="N27" s="802"/>
      <c r="O27" s="802"/>
      <c r="P27" s="803"/>
      <c r="Q27" s="807"/>
      <c r="R27" s="808"/>
      <c r="S27" s="808"/>
      <c r="T27" s="808"/>
      <c r="U27" s="809"/>
      <c r="V27" s="807"/>
      <c r="W27" s="808"/>
      <c r="X27" s="808"/>
      <c r="Y27" s="808"/>
      <c r="Z27" s="809"/>
      <c r="AA27" s="807"/>
      <c r="AB27" s="808"/>
      <c r="AC27" s="808"/>
      <c r="AD27" s="808"/>
      <c r="AE27" s="808"/>
      <c r="AF27" s="872"/>
      <c r="AG27" s="873"/>
      <c r="AH27" s="873"/>
      <c r="AI27" s="873"/>
      <c r="AJ27" s="874"/>
      <c r="AK27" s="808"/>
      <c r="AL27" s="808"/>
      <c r="AM27" s="808"/>
      <c r="AN27" s="808"/>
      <c r="AO27" s="809"/>
      <c r="AP27" s="807"/>
      <c r="AQ27" s="808"/>
      <c r="AR27" s="808"/>
      <c r="AS27" s="808"/>
      <c r="AT27" s="809"/>
      <c r="AU27" s="807"/>
      <c r="AV27" s="808"/>
      <c r="AW27" s="808"/>
      <c r="AX27" s="808"/>
      <c r="AY27" s="809"/>
      <c r="AZ27" s="807"/>
      <c r="BA27" s="808"/>
      <c r="BB27" s="808"/>
      <c r="BC27" s="808"/>
      <c r="BD27" s="809"/>
      <c r="BE27" s="807"/>
      <c r="BF27" s="808"/>
      <c r="BG27" s="808"/>
      <c r="BH27" s="808"/>
      <c r="BI27" s="813"/>
      <c r="BJ27" s="226"/>
      <c r="BK27" s="226"/>
      <c r="BL27" s="226"/>
      <c r="BM27" s="226"/>
      <c r="BN27" s="226"/>
      <c r="BO27" s="235"/>
      <c r="BP27" s="235"/>
      <c r="BQ27" s="232">
        <v>21</v>
      </c>
      <c r="BR27" s="233"/>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4"/>
    </row>
    <row r="28" spans="1:131" ht="26.25" customHeight="1" thickTop="1" x14ac:dyDescent="0.2">
      <c r="A28" s="236">
        <v>1</v>
      </c>
      <c r="B28" s="816" t="s">
        <v>567</v>
      </c>
      <c r="C28" s="817"/>
      <c r="D28" s="817"/>
      <c r="E28" s="817"/>
      <c r="F28" s="817"/>
      <c r="G28" s="817"/>
      <c r="H28" s="817"/>
      <c r="I28" s="817"/>
      <c r="J28" s="817"/>
      <c r="K28" s="817"/>
      <c r="L28" s="817"/>
      <c r="M28" s="817"/>
      <c r="N28" s="817"/>
      <c r="O28" s="817"/>
      <c r="P28" s="818"/>
      <c r="Q28" s="780">
        <v>33651</v>
      </c>
      <c r="R28" s="781"/>
      <c r="S28" s="781"/>
      <c r="T28" s="781"/>
      <c r="U28" s="781"/>
      <c r="V28" s="781">
        <v>32459</v>
      </c>
      <c r="W28" s="781"/>
      <c r="X28" s="781"/>
      <c r="Y28" s="781"/>
      <c r="Z28" s="781"/>
      <c r="AA28" s="781">
        <v>1192</v>
      </c>
      <c r="AB28" s="781"/>
      <c r="AC28" s="781"/>
      <c r="AD28" s="781"/>
      <c r="AE28" s="782"/>
      <c r="AF28" s="783">
        <v>1192</v>
      </c>
      <c r="AG28" s="781"/>
      <c r="AH28" s="781"/>
      <c r="AI28" s="781"/>
      <c r="AJ28" s="784"/>
      <c r="AK28" s="770">
        <v>2987</v>
      </c>
      <c r="AL28" s="771"/>
      <c r="AM28" s="771"/>
      <c r="AN28" s="771"/>
      <c r="AO28" s="771"/>
      <c r="AP28" s="771" t="s">
        <v>516</v>
      </c>
      <c r="AQ28" s="771"/>
      <c r="AR28" s="771"/>
      <c r="AS28" s="771"/>
      <c r="AT28" s="771"/>
      <c r="AU28" s="771" t="s">
        <v>516</v>
      </c>
      <c r="AV28" s="771"/>
      <c r="AW28" s="771"/>
      <c r="AX28" s="771"/>
      <c r="AY28" s="771"/>
      <c r="AZ28" s="789" t="s">
        <v>516</v>
      </c>
      <c r="BA28" s="789"/>
      <c r="BB28" s="789"/>
      <c r="BC28" s="789"/>
      <c r="BD28" s="789"/>
      <c r="BE28" s="790"/>
      <c r="BF28" s="790"/>
      <c r="BG28" s="790"/>
      <c r="BH28" s="790"/>
      <c r="BI28" s="791"/>
      <c r="BJ28" s="226"/>
      <c r="BK28" s="226"/>
      <c r="BL28" s="226"/>
      <c r="BM28" s="226"/>
      <c r="BN28" s="226"/>
      <c r="BO28" s="235"/>
      <c r="BP28" s="235"/>
      <c r="BQ28" s="232">
        <v>22</v>
      </c>
      <c r="BR28" s="233"/>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4"/>
    </row>
    <row r="29" spans="1:131" ht="26.25" customHeight="1" x14ac:dyDescent="0.2">
      <c r="A29" s="236">
        <v>2</v>
      </c>
      <c r="B29" s="785" t="s">
        <v>568</v>
      </c>
      <c r="C29" s="786"/>
      <c r="D29" s="786"/>
      <c r="E29" s="786"/>
      <c r="F29" s="786"/>
      <c r="G29" s="786"/>
      <c r="H29" s="786"/>
      <c r="I29" s="786"/>
      <c r="J29" s="786"/>
      <c r="K29" s="786"/>
      <c r="L29" s="786"/>
      <c r="M29" s="786"/>
      <c r="N29" s="786"/>
      <c r="O29" s="786"/>
      <c r="P29" s="787"/>
      <c r="Q29" s="788">
        <v>25776</v>
      </c>
      <c r="R29" s="765"/>
      <c r="S29" s="765"/>
      <c r="T29" s="765"/>
      <c r="U29" s="765"/>
      <c r="V29" s="765">
        <v>24907</v>
      </c>
      <c r="W29" s="765"/>
      <c r="X29" s="765"/>
      <c r="Y29" s="765"/>
      <c r="Z29" s="765"/>
      <c r="AA29" s="765">
        <v>870</v>
      </c>
      <c r="AB29" s="765"/>
      <c r="AC29" s="765"/>
      <c r="AD29" s="765"/>
      <c r="AE29" s="766"/>
      <c r="AF29" s="767">
        <v>870</v>
      </c>
      <c r="AG29" s="768"/>
      <c r="AH29" s="768"/>
      <c r="AI29" s="768"/>
      <c r="AJ29" s="769"/>
      <c r="AK29" s="747">
        <v>4107</v>
      </c>
      <c r="AL29" s="744"/>
      <c r="AM29" s="744"/>
      <c r="AN29" s="744"/>
      <c r="AO29" s="744"/>
      <c r="AP29" s="745" t="s">
        <v>516</v>
      </c>
      <c r="AQ29" s="746"/>
      <c r="AR29" s="746"/>
      <c r="AS29" s="746"/>
      <c r="AT29" s="747"/>
      <c r="AU29" s="745" t="s">
        <v>516</v>
      </c>
      <c r="AV29" s="746"/>
      <c r="AW29" s="746"/>
      <c r="AX29" s="746"/>
      <c r="AY29" s="747"/>
      <c r="AZ29" s="759" t="s">
        <v>516</v>
      </c>
      <c r="BA29" s="760"/>
      <c r="BB29" s="760"/>
      <c r="BC29" s="760"/>
      <c r="BD29" s="761"/>
      <c r="BE29" s="762"/>
      <c r="BF29" s="762"/>
      <c r="BG29" s="762"/>
      <c r="BH29" s="762"/>
      <c r="BI29" s="763"/>
      <c r="BJ29" s="226"/>
      <c r="BK29" s="226"/>
      <c r="BL29" s="226"/>
      <c r="BM29" s="226"/>
      <c r="BN29" s="226"/>
      <c r="BO29" s="235"/>
      <c r="BP29" s="235"/>
      <c r="BQ29" s="232">
        <v>23</v>
      </c>
      <c r="BR29" s="233"/>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4"/>
    </row>
    <row r="30" spans="1:131" ht="26.25" customHeight="1" x14ac:dyDescent="0.2">
      <c r="A30" s="236">
        <v>3</v>
      </c>
      <c r="B30" s="785" t="s">
        <v>571</v>
      </c>
      <c r="C30" s="786"/>
      <c r="D30" s="786"/>
      <c r="E30" s="786"/>
      <c r="F30" s="786"/>
      <c r="G30" s="786"/>
      <c r="H30" s="786"/>
      <c r="I30" s="786"/>
      <c r="J30" s="786"/>
      <c r="K30" s="786"/>
      <c r="L30" s="786"/>
      <c r="M30" s="786"/>
      <c r="N30" s="786"/>
      <c r="O30" s="786"/>
      <c r="P30" s="787"/>
      <c r="Q30" s="788">
        <v>5139</v>
      </c>
      <c r="R30" s="765"/>
      <c r="S30" s="765"/>
      <c r="T30" s="765"/>
      <c r="U30" s="765"/>
      <c r="V30" s="765">
        <v>5054</v>
      </c>
      <c r="W30" s="765"/>
      <c r="X30" s="765"/>
      <c r="Y30" s="765"/>
      <c r="Z30" s="765"/>
      <c r="AA30" s="765">
        <v>85</v>
      </c>
      <c r="AB30" s="765"/>
      <c r="AC30" s="765"/>
      <c r="AD30" s="765"/>
      <c r="AE30" s="766"/>
      <c r="AF30" s="767">
        <v>85</v>
      </c>
      <c r="AG30" s="768"/>
      <c r="AH30" s="768"/>
      <c r="AI30" s="768"/>
      <c r="AJ30" s="769"/>
      <c r="AK30" s="747">
        <v>830</v>
      </c>
      <c r="AL30" s="744"/>
      <c r="AM30" s="744"/>
      <c r="AN30" s="744"/>
      <c r="AO30" s="744"/>
      <c r="AP30" s="745" t="s">
        <v>516</v>
      </c>
      <c r="AQ30" s="746"/>
      <c r="AR30" s="746"/>
      <c r="AS30" s="746"/>
      <c r="AT30" s="747"/>
      <c r="AU30" s="745" t="s">
        <v>516</v>
      </c>
      <c r="AV30" s="746"/>
      <c r="AW30" s="746"/>
      <c r="AX30" s="746"/>
      <c r="AY30" s="747"/>
      <c r="AZ30" s="759" t="s">
        <v>516</v>
      </c>
      <c r="BA30" s="760"/>
      <c r="BB30" s="760"/>
      <c r="BC30" s="760"/>
      <c r="BD30" s="761"/>
      <c r="BE30" s="762"/>
      <c r="BF30" s="762"/>
      <c r="BG30" s="762"/>
      <c r="BH30" s="762"/>
      <c r="BI30" s="763"/>
      <c r="BJ30" s="226"/>
      <c r="BK30" s="226"/>
      <c r="BL30" s="226"/>
      <c r="BM30" s="226"/>
      <c r="BN30" s="226"/>
      <c r="BO30" s="235"/>
      <c r="BP30" s="235"/>
      <c r="BQ30" s="232">
        <v>24</v>
      </c>
      <c r="BR30" s="233"/>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4"/>
    </row>
    <row r="31" spans="1:131" ht="26.25" customHeight="1" x14ac:dyDescent="0.2">
      <c r="A31" s="236">
        <v>4</v>
      </c>
      <c r="B31" s="785" t="s">
        <v>586</v>
      </c>
      <c r="C31" s="786"/>
      <c r="D31" s="786"/>
      <c r="E31" s="786"/>
      <c r="F31" s="786"/>
      <c r="G31" s="786"/>
      <c r="H31" s="786"/>
      <c r="I31" s="786"/>
      <c r="J31" s="786"/>
      <c r="K31" s="786"/>
      <c r="L31" s="786"/>
      <c r="M31" s="786"/>
      <c r="N31" s="786"/>
      <c r="O31" s="786"/>
      <c r="P31" s="787"/>
      <c r="Q31" s="788">
        <v>128</v>
      </c>
      <c r="R31" s="765"/>
      <c r="S31" s="765"/>
      <c r="T31" s="765"/>
      <c r="U31" s="765"/>
      <c r="V31" s="765">
        <v>106</v>
      </c>
      <c r="W31" s="765"/>
      <c r="X31" s="765"/>
      <c r="Y31" s="765"/>
      <c r="Z31" s="765"/>
      <c r="AA31" s="765">
        <v>22</v>
      </c>
      <c r="AB31" s="765"/>
      <c r="AC31" s="765"/>
      <c r="AD31" s="765"/>
      <c r="AE31" s="766"/>
      <c r="AF31" s="767">
        <v>22</v>
      </c>
      <c r="AG31" s="768"/>
      <c r="AH31" s="768"/>
      <c r="AI31" s="768"/>
      <c r="AJ31" s="769"/>
      <c r="AK31" s="747" t="s">
        <v>516</v>
      </c>
      <c r="AL31" s="744"/>
      <c r="AM31" s="744"/>
      <c r="AN31" s="744"/>
      <c r="AO31" s="744"/>
      <c r="AP31" s="745" t="s">
        <v>516</v>
      </c>
      <c r="AQ31" s="746"/>
      <c r="AR31" s="746"/>
      <c r="AS31" s="746"/>
      <c r="AT31" s="747"/>
      <c r="AU31" s="745" t="s">
        <v>516</v>
      </c>
      <c r="AV31" s="746"/>
      <c r="AW31" s="746"/>
      <c r="AX31" s="746"/>
      <c r="AY31" s="747"/>
      <c r="AZ31" s="759" t="s">
        <v>516</v>
      </c>
      <c r="BA31" s="760"/>
      <c r="BB31" s="760"/>
      <c r="BC31" s="760"/>
      <c r="BD31" s="761"/>
      <c r="BE31" s="762"/>
      <c r="BF31" s="762"/>
      <c r="BG31" s="762"/>
      <c r="BH31" s="762"/>
      <c r="BI31" s="763"/>
      <c r="BJ31" s="226"/>
      <c r="BK31" s="226"/>
      <c r="BL31" s="226"/>
      <c r="BM31" s="226"/>
      <c r="BN31" s="226"/>
      <c r="BO31" s="235"/>
      <c r="BP31" s="235"/>
      <c r="BQ31" s="232">
        <v>25</v>
      </c>
      <c r="BR31" s="233"/>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4"/>
    </row>
    <row r="32" spans="1:131" ht="26.25" customHeight="1" x14ac:dyDescent="0.2">
      <c r="A32" s="236">
        <v>5</v>
      </c>
      <c r="B32" s="785" t="s">
        <v>566</v>
      </c>
      <c r="C32" s="786"/>
      <c r="D32" s="786"/>
      <c r="E32" s="786"/>
      <c r="F32" s="786"/>
      <c r="G32" s="786"/>
      <c r="H32" s="786"/>
      <c r="I32" s="786"/>
      <c r="J32" s="786"/>
      <c r="K32" s="786"/>
      <c r="L32" s="786"/>
      <c r="M32" s="786"/>
      <c r="N32" s="786"/>
      <c r="O32" s="786"/>
      <c r="P32" s="787"/>
      <c r="Q32" s="788">
        <v>6224</v>
      </c>
      <c r="R32" s="765"/>
      <c r="S32" s="765"/>
      <c r="T32" s="765"/>
      <c r="U32" s="765"/>
      <c r="V32" s="765">
        <v>5851</v>
      </c>
      <c r="W32" s="765"/>
      <c r="X32" s="765"/>
      <c r="Y32" s="765"/>
      <c r="Z32" s="765"/>
      <c r="AA32" s="765">
        <v>373</v>
      </c>
      <c r="AB32" s="765"/>
      <c r="AC32" s="765"/>
      <c r="AD32" s="765"/>
      <c r="AE32" s="766"/>
      <c r="AF32" s="767">
        <v>5088</v>
      </c>
      <c r="AG32" s="768"/>
      <c r="AH32" s="768"/>
      <c r="AI32" s="768"/>
      <c r="AJ32" s="769"/>
      <c r="AK32" s="772">
        <v>332</v>
      </c>
      <c r="AL32" s="746"/>
      <c r="AM32" s="746"/>
      <c r="AN32" s="746"/>
      <c r="AO32" s="747"/>
      <c r="AP32" s="745">
        <v>7089</v>
      </c>
      <c r="AQ32" s="746"/>
      <c r="AR32" s="746"/>
      <c r="AS32" s="746"/>
      <c r="AT32" s="747"/>
      <c r="AU32" s="745">
        <v>0</v>
      </c>
      <c r="AV32" s="746"/>
      <c r="AW32" s="746"/>
      <c r="AX32" s="746"/>
      <c r="AY32" s="747"/>
      <c r="AZ32" s="759" t="s">
        <v>516</v>
      </c>
      <c r="BA32" s="760"/>
      <c r="BB32" s="760"/>
      <c r="BC32" s="760"/>
      <c r="BD32" s="761"/>
      <c r="BE32" s="762" t="s">
        <v>587</v>
      </c>
      <c r="BF32" s="762"/>
      <c r="BG32" s="762"/>
      <c r="BH32" s="762"/>
      <c r="BI32" s="763"/>
      <c r="BJ32" s="226"/>
      <c r="BK32" s="226"/>
      <c r="BL32" s="226"/>
      <c r="BM32" s="226"/>
      <c r="BN32" s="226"/>
      <c r="BO32" s="235"/>
      <c r="BP32" s="235"/>
      <c r="BQ32" s="232">
        <v>26</v>
      </c>
      <c r="BR32" s="233"/>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4"/>
    </row>
    <row r="33" spans="1:131" ht="26.25" customHeight="1" x14ac:dyDescent="0.2">
      <c r="A33" s="236">
        <v>6</v>
      </c>
      <c r="B33" s="785" t="s">
        <v>565</v>
      </c>
      <c r="C33" s="786"/>
      <c r="D33" s="786"/>
      <c r="E33" s="786"/>
      <c r="F33" s="786"/>
      <c r="G33" s="786"/>
      <c r="H33" s="786"/>
      <c r="I33" s="786"/>
      <c r="J33" s="786"/>
      <c r="K33" s="786"/>
      <c r="L33" s="786"/>
      <c r="M33" s="786"/>
      <c r="N33" s="786"/>
      <c r="O33" s="786"/>
      <c r="P33" s="787"/>
      <c r="Q33" s="788">
        <v>5867</v>
      </c>
      <c r="R33" s="765"/>
      <c r="S33" s="765"/>
      <c r="T33" s="765"/>
      <c r="U33" s="765"/>
      <c r="V33" s="765">
        <v>5706</v>
      </c>
      <c r="W33" s="765"/>
      <c r="X33" s="765"/>
      <c r="Y33" s="765"/>
      <c r="Z33" s="765"/>
      <c r="AA33" s="765">
        <v>161</v>
      </c>
      <c r="AB33" s="765"/>
      <c r="AC33" s="765"/>
      <c r="AD33" s="765"/>
      <c r="AE33" s="766"/>
      <c r="AF33" s="767">
        <v>5456</v>
      </c>
      <c r="AG33" s="768"/>
      <c r="AH33" s="768"/>
      <c r="AI33" s="768"/>
      <c r="AJ33" s="769"/>
      <c r="AK33" s="772">
        <v>2106</v>
      </c>
      <c r="AL33" s="746"/>
      <c r="AM33" s="746"/>
      <c r="AN33" s="746"/>
      <c r="AO33" s="747"/>
      <c r="AP33" s="745">
        <v>13997</v>
      </c>
      <c r="AQ33" s="746"/>
      <c r="AR33" s="746"/>
      <c r="AS33" s="746"/>
      <c r="AT33" s="747"/>
      <c r="AU33" s="745">
        <v>10190</v>
      </c>
      <c r="AV33" s="746"/>
      <c r="AW33" s="746"/>
      <c r="AX33" s="746"/>
      <c r="AY33" s="747"/>
      <c r="AZ33" s="759" t="s">
        <v>516</v>
      </c>
      <c r="BA33" s="760"/>
      <c r="BB33" s="760"/>
      <c r="BC33" s="760"/>
      <c r="BD33" s="761"/>
      <c r="BE33" s="762" t="s">
        <v>587</v>
      </c>
      <c r="BF33" s="762"/>
      <c r="BG33" s="762"/>
      <c r="BH33" s="762"/>
      <c r="BI33" s="763"/>
      <c r="BJ33" s="226"/>
      <c r="BK33" s="226"/>
      <c r="BL33" s="226"/>
      <c r="BM33" s="226"/>
      <c r="BN33" s="226"/>
      <c r="BO33" s="235"/>
      <c r="BP33" s="235"/>
      <c r="BQ33" s="232">
        <v>27</v>
      </c>
      <c r="BR33" s="233"/>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4"/>
    </row>
    <row r="34" spans="1:131" ht="26.25" customHeight="1" x14ac:dyDescent="0.2">
      <c r="A34" s="236">
        <v>7</v>
      </c>
      <c r="B34" s="785" t="s">
        <v>570</v>
      </c>
      <c r="C34" s="786"/>
      <c r="D34" s="786"/>
      <c r="E34" s="786"/>
      <c r="F34" s="786"/>
      <c r="G34" s="786"/>
      <c r="H34" s="786"/>
      <c r="I34" s="786"/>
      <c r="J34" s="786"/>
      <c r="K34" s="786"/>
      <c r="L34" s="786"/>
      <c r="M34" s="786"/>
      <c r="N34" s="786"/>
      <c r="O34" s="786"/>
      <c r="P34" s="787"/>
      <c r="Q34" s="788">
        <v>283</v>
      </c>
      <c r="R34" s="765"/>
      <c r="S34" s="765"/>
      <c r="T34" s="765"/>
      <c r="U34" s="765"/>
      <c r="V34" s="765">
        <v>194</v>
      </c>
      <c r="W34" s="765"/>
      <c r="X34" s="765"/>
      <c r="Y34" s="765"/>
      <c r="Z34" s="765"/>
      <c r="AA34" s="765">
        <v>89</v>
      </c>
      <c r="AB34" s="765"/>
      <c r="AC34" s="765"/>
      <c r="AD34" s="765"/>
      <c r="AE34" s="766"/>
      <c r="AF34" s="767">
        <v>89</v>
      </c>
      <c r="AG34" s="768"/>
      <c r="AH34" s="768"/>
      <c r="AI34" s="768"/>
      <c r="AJ34" s="769"/>
      <c r="AK34" s="747">
        <v>166</v>
      </c>
      <c r="AL34" s="744"/>
      <c r="AM34" s="744"/>
      <c r="AN34" s="744"/>
      <c r="AO34" s="744"/>
      <c r="AP34" s="744">
        <v>814</v>
      </c>
      <c r="AQ34" s="744"/>
      <c r="AR34" s="744"/>
      <c r="AS34" s="744"/>
      <c r="AT34" s="744"/>
      <c r="AU34" s="744">
        <v>814</v>
      </c>
      <c r="AV34" s="744"/>
      <c r="AW34" s="744"/>
      <c r="AX34" s="744"/>
      <c r="AY34" s="744"/>
      <c r="AZ34" s="759" t="s">
        <v>516</v>
      </c>
      <c r="BA34" s="760"/>
      <c r="BB34" s="760"/>
      <c r="BC34" s="760"/>
      <c r="BD34" s="761"/>
      <c r="BE34" s="762" t="s">
        <v>588</v>
      </c>
      <c r="BF34" s="762"/>
      <c r="BG34" s="762"/>
      <c r="BH34" s="762"/>
      <c r="BI34" s="763"/>
      <c r="BJ34" s="226"/>
      <c r="BK34" s="226"/>
      <c r="BL34" s="226"/>
      <c r="BM34" s="226"/>
      <c r="BN34" s="226"/>
      <c r="BO34" s="235"/>
      <c r="BP34" s="235"/>
      <c r="BQ34" s="232">
        <v>28</v>
      </c>
      <c r="BR34" s="233"/>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4"/>
    </row>
    <row r="35" spans="1:131" ht="26.25" customHeight="1" x14ac:dyDescent="0.2">
      <c r="A35" s="236">
        <v>8</v>
      </c>
      <c r="B35" s="785"/>
      <c r="C35" s="786"/>
      <c r="D35" s="786"/>
      <c r="E35" s="786"/>
      <c r="F35" s="786"/>
      <c r="G35" s="786"/>
      <c r="H35" s="786"/>
      <c r="I35" s="786"/>
      <c r="J35" s="786"/>
      <c r="K35" s="786"/>
      <c r="L35" s="786"/>
      <c r="M35" s="786"/>
      <c r="N35" s="786"/>
      <c r="O35" s="786"/>
      <c r="P35" s="787"/>
      <c r="Q35" s="788"/>
      <c r="R35" s="765"/>
      <c r="S35" s="765"/>
      <c r="T35" s="765"/>
      <c r="U35" s="765"/>
      <c r="V35" s="765"/>
      <c r="W35" s="765"/>
      <c r="X35" s="765"/>
      <c r="Y35" s="765"/>
      <c r="Z35" s="765"/>
      <c r="AA35" s="765"/>
      <c r="AB35" s="765"/>
      <c r="AC35" s="765"/>
      <c r="AD35" s="765"/>
      <c r="AE35" s="766"/>
      <c r="AF35" s="767"/>
      <c r="AG35" s="768"/>
      <c r="AH35" s="768"/>
      <c r="AI35" s="768"/>
      <c r="AJ35" s="769"/>
      <c r="AK35" s="747"/>
      <c r="AL35" s="744"/>
      <c r="AM35" s="744"/>
      <c r="AN35" s="744"/>
      <c r="AO35" s="744"/>
      <c r="AP35" s="744"/>
      <c r="AQ35" s="744"/>
      <c r="AR35" s="744"/>
      <c r="AS35" s="744"/>
      <c r="AT35" s="744"/>
      <c r="AU35" s="744"/>
      <c r="AV35" s="744"/>
      <c r="AW35" s="744"/>
      <c r="AX35" s="744"/>
      <c r="AY35" s="744"/>
      <c r="AZ35" s="764"/>
      <c r="BA35" s="764"/>
      <c r="BB35" s="764"/>
      <c r="BC35" s="764"/>
      <c r="BD35" s="764"/>
      <c r="BE35" s="762"/>
      <c r="BF35" s="762"/>
      <c r="BG35" s="762"/>
      <c r="BH35" s="762"/>
      <c r="BI35" s="763"/>
      <c r="BJ35" s="226"/>
      <c r="BK35" s="226"/>
      <c r="BL35" s="226"/>
      <c r="BM35" s="226"/>
      <c r="BN35" s="226"/>
      <c r="BO35" s="235"/>
      <c r="BP35" s="235"/>
      <c r="BQ35" s="232">
        <v>29</v>
      </c>
      <c r="BR35" s="233"/>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4"/>
    </row>
    <row r="36" spans="1:131" ht="26.25" customHeight="1" x14ac:dyDescent="0.2">
      <c r="A36" s="236">
        <v>9</v>
      </c>
      <c r="B36" s="785"/>
      <c r="C36" s="786"/>
      <c r="D36" s="786"/>
      <c r="E36" s="786"/>
      <c r="F36" s="786"/>
      <c r="G36" s="786"/>
      <c r="H36" s="786"/>
      <c r="I36" s="786"/>
      <c r="J36" s="786"/>
      <c r="K36" s="786"/>
      <c r="L36" s="786"/>
      <c r="M36" s="786"/>
      <c r="N36" s="786"/>
      <c r="O36" s="786"/>
      <c r="P36" s="787"/>
      <c r="Q36" s="788"/>
      <c r="R36" s="765"/>
      <c r="S36" s="765"/>
      <c r="T36" s="765"/>
      <c r="U36" s="765"/>
      <c r="V36" s="765"/>
      <c r="W36" s="765"/>
      <c r="X36" s="765"/>
      <c r="Y36" s="765"/>
      <c r="Z36" s="765"/>
      <c r="AA36" s="765"/>
      <c r="AB36" s="765"/>
      <c r="AC36" s="765"/>
      <c r="AD36" s="765"/>
      <c r="AE36" s="766"/>
      <c r="AF36" s="767"/>
      <c r="AG36" s="768"/>
      <c r="AH36" s="768"/>
      <c r="AI36" s="768"/>
      <c r="AJ36" s="769"/>
      <c r="AK36" s="747"/>
      <c r="AL36" s="744"/>
      <c r="AM36" s="744"/>
      <c r="AN36" s="744"/>
      <c r="AO36" s="744"/>
      <c r="AP36" s="744"/>
      <c r="AQ36" s="744"/>
      <c r="AR36" s="744"/>
      <c r="AS36" s="744"/>
      <c r="AT36" s="744"/>
      <c r="AU36" s="744"/>
      <c r="AV36" s="744"/>
      <c r="AW36" s="744"/>
      <c r="AX36" s="744"/>
      <c r="AY36" s="744"/>
      <c r="AZ36" s="764"/>
      <c r="BA36" s="764"/>
      <c r="BB36" s="764"/>
      <c r="BC36" s="764"/>
      <c r="BD36" s="764"/>
      <c r="BE36" s="762"/>
      <c r="BF36" s="762"/>
      <c r="BG36" s="762"/>
      <c r="BH36" s="762"/>
      <c r="BI36" s="763"/>
      <c r="BJ36" s="226"/>
      <c r="BK36" s="226"/>
      <c r="BL36" s="226"/>
      <c r="BM36" s="226"/>
      <c r="BN36" s="226"/>
      <c r="BO36" s="235"/>
      <c r="BP36" s="235"/>
      <c r="BQ36" s="232">
        <v>30</v>
      </c>
      <c r="BR36" s="233"/>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4"/>
    </row>
    <row r="37" spans="1:131" ht="26.25" customHeight="1" x14ac:dyDescent="0.2">
      <c r="A37" s="236">
        <v>10</v>
      </c>
      <c r="B37" s="785"/>
      <c r="C37" s="786"/>
      <c r="D37" s="786"/>
      <c r="E37" s="786"/>
      <c r="F37" s="786"/>
      <c r="G37" s="786"/>
      <c r="H37" s="786"/>
      <c r="I37" s="786"/>
      <c r="J37" s="786"/>
      <c r="K37" s="786"/>
      <c r="L37" s="786"/>
      <c r="M37" s="786"/>
      <c r="N37" s="786"/>
      <c r="O37" s="786"/>
      <c r="P37" s="787"/>
      <c r="Q37" s="788"/>
      <c r="R37" s="765"/>
      <c r="S37" s="765"/>
      <c r="T37" s="765"/>
      <c r="U37" s="765"/>
      <c r="V37" s="765"/>
      <c r="W37" s="765"/>
      <c r="X37" s="765"/>
      <c r="Y37" s="765"/>
      <c r="Z37" s="765"/>
      <c r="AA37" s="765"/>
      <c r="AB37" s="765"/>
      <c r="AC37" s="765"/>
      <c r="AD37" s="765"/>
      <c r="AE37" s="766"/>
      <c r="AF37" s="767"/>
      <c r="AG37" s="768"/>
      <c r="AH37" s="768"/>
      <c r="AI37" s="768"/>
      <c r="AJ37" s="769"/>
      <c r="AK37" s="747"/>
      <c r="AL37" s="744"/>
      <c r="AM37" s="744"/>
      <c r="AN37" s="744"/>
      <c r="AO37" s="744"/>
      <c r="AP37" s="744"/>
      <c r="AQ37" s="744"/>
      <c r="AR37" s="744"/>
      <c r="AS37" s="744"/>
      <c r="AT37" s="744"/>
      <c r="AU37" s="744"/>
      <c r="AV37" s="744"/>
      <c r="AW37" s="744"/>
      <c r="AX37" s="744"/>
      <c r="AY37" s="744"/>
      <c r="AZ37" s="764"/>
      <c r="BA37" s="764"/>
      <c r="BB37" s="764"/>
      <c r="BC37" s="764"/>
      <c r="BD37" s="764"/>
      <c r="BE37" s="762"/>
      <c r="BF37" s="762"/>
      <c r="BG37" s="762"/>
      <c r="BH37" s="762"/>
      <c r="BI37" s="763"/>
      <c r="BJ37" s="226"/>
      <c r="BK37" s="226"/>
      <c r="BL37" s="226"/>
      <c r="BM37" s="226"/>
      <c r="BN37" s="226"/>
      <c r="BO37" s="235"/>
      <c r="BP37" s="235"/>
      <c r="BQ37" s="232">
        <v>31</v>
      </c>
      <c r="BR37" s="233"/>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4"/>
    </row>
    <row r="38" spans="1:131" ht="26.25" customHeight="1" x14ac:dyDescent="0.2">
      <c r="A38" s="236">
        <v>11</v>
      </c>
      <c r="B38" s="785"/>
      <c r="C38" s="786"/>
      <c r="D38" s="786"/>
      <c r="E38" s="786"/>
      <c r="F38" s="786"/>
      <c r="G38" s="786"/>
      <c r="H38" s="786"/>
      <c r="I38" s="786"/>
      <c r="J38" s="786"/>
      <c r="K38" s="786"/>
      <c r="L38" s="786"/>
      <c r="M38" s="786"/>
      <c r="N38" s="786"/>
      <c r="O38" s="786"/>
      <c r="P38" s="787"/>
      <c r="Q38" s="788"/>
      <c r="R38" s="765"/>
      <c r="S38" s="765"/>
      <c r="T38" s="765"/>
      <c r="U38" s="765"/>
      <c r="V38" s="765"/>
      <c r="W38" s="765"/>
      <c r="X38" s="765"/>
      <c r="Y38" s="765"/>
      <c r="Z38" s="765"/>
      <c r="AA38" s="765"/>
      <c r="AB38" s="765"/>
      <c r="AC38" s="765"/>
      <c r="AD38" s="765"/>
      <c r="AE38" s="766"/>
      <c r="AF38" s="767"/>
      <c r="AG38" s="768"/>
      <c r="AH38" s="768"/>
      <c r="AI38" s="768"/>
      <c r="AJ38" s="769"/>
      <c r="AK38" s="747"/>
      <c r="AL38" s="744"/>
      <c r="AM38" s="744"/>
      <c r="AN38" s="744"/>
      <c r="AO38" s="744"/>
      <c r="AP38" s="744"/>
      <c r="AQ38" s="744"/>
      <c r="AR38" s="744"/>
      <c r="AS38" s="744"/>
      <c r="AT38" s="744"/>
      <c r="AU38" s="744"/>
      <c r="AV38" s="744"/>
      <c r="AW38" s="744"/>
      <c r="AX38" s="744"/>
      <c r="AY38" s="744"/>
      <c r="AZ38" s="764"/>
      <c r="BA38" s="764"/>
      <c r="BB38" s="764"/>
      <c r="BC38" s="764"/>
      <c r="BD38" s="764"/>
      <c r="BE38" s="762"/>
      <c r="BF38" s="762"/>
      <c r="BG38" s="762"/>
      <c r="BH38" s="762"/>
      <c r="BI38" s="763"/>
      <c r="BJ38" s="226"/>
      <c r="BK38" s="226"/>
      <c r="BL38" s="226"/>
      <c r="BM38" s="226"/>
      <c r="BN38" s="226"/>
      <c r="BO38" s="235"/>
      <c r="BP38" s="235"/>
      <c r="BQ38" s="232">
        <v>32</v>
      </c>
      <c r="BR38" s="233"/>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4"/>
    </row>
    <row r="39" spans="1:131" ht="26.25" customHeight="1" x14ac:dyDescent="0.2">
      <c r="A39" s="236">
        <v>12</v>
      </c>
      <c r="B39" s="785"/>
      <c r="C39" s="786"/>
      <c r="D39" s="786"/>
      <c r="E39" s="786"/>
      <c r="F39" s="786"/>
      <c r="G39" s="786"/>
      <c r="H39" s="786"/>
      <c r="I39" s="786"/>
      <c r="J39" s="786"/>
      <c r="K39" s="786"/>
      <c r="L39" s="786"/>
      <c r="M39" s="786"/>
      <c r="N39" s="786"/>
      <c r="O39" s="786"/>
      <c r="P39" s="787"/>
      <c r="Q39" s="788"/>
      <c r="R39" s="765"/>
      <c r="S39" s="765"/>
      <c r="T39" s="765"/>
      <c r="U39" s="765"/>
      <c r="V39" s="765"/>
      <c r="W39" s="765"/>
      <c r="X39" s="765"/>
      <c r="Y39" s="765"/>
      <c r="Z39" s="765"/>
      <c r="AA39" s="765"/>
      <c r="AB39" s="765"/>
      <c r="AC39" s="765"/>
      <c r="AD39" s="765"/>
      <c r="AE39" s="766"/>
      <c r="AF39" s="767"/>
      <c r="AG39" s="768"/>
      <c r="AH39" s="768"/>
      <c r="AI39" s="768"/>
      <c r="AJ39" s="769"/>
      <c r="AK39" s="747"/>
      <c r="AL39" s="744"/>
      <c r="AM39" s="744"/>
      <c r="AN39" s="744"/>
      <c r="AO39" s="744"/>
      <c r="AP39" s="744"/>
      <c r="AQ39" s="744"/>
      <c r="AR39" s="744"/>
      <c r="AS39" s="744"/>
      <c r="AT39" s="744"/>
      <c r="AU39" s="744"/>
      <c r="AV39" s="744"/>
      <c r="AW39" s="744"/>
      <c r="AX39" s="744"/>
      <c r="AY39" s="744"/>
      <c r="AZ39" s="764"/>
      <c r="BA39" s="764"/>
      <c r="BB39" s="764"/>
      <c r="BC39" s="764"/>
      <c r="BD39" s="764"/>
      <c r="BE39" s="762"/>
      <c r="BF39" s="762"/>
      <c r="BG39" s="762"/>
      <c r="BH39" s="762"/>
      <c r="BI39" s="763"/>
      <c r="BJ39" s="226"/>
      <c r="BK39" s="226"/>
      <c r="BL39" s="226"/>
      <c r="BM39" s="226"/>
      <c r="BN39" s="226"/>
      <c r="BO39" s="235"/>
      <c r="BP39" s="235"/>
      <c r="BQ39" s="232">
        <v>33</v>
      </c>
      <c r="BR39" s="233"/>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4"/>
    </row>
    <row r="40" spans="1:131" ht="26.25" customHeight="1" x14ac:dyDescent="0.2">
      <c r="A40" s="232">
        <v>13</v>
      </c>
      <c r="B40" s="785"/>
      <c r="C40" s="786"/>
      <c r="D40" s="786"/>
      <c r="E40" s="786"/>
      <c r="F40" s="786"/>
      <c r="G40" s="786"/>
      <c r="H40" s="786"/>
      <c r="I40" s="786"/>
      <c r="J40" s="786"/>
      <c r="K40" s="786"/>
      <c r="L40" s="786"/>
      <c r="M40" s="786"/>
      <c r="N40" s="786"/>
      <c r="O40" s="786"/>
      <c r="P40" s="787"/>
      <c r="Q40" s="788"/>
      <c r="R40" s="765"/>
      <c r="S40" s="765"/>
      <c r="T40" s="765"/>
      <c r="U40" s="765"/>
      <c r="V40" s="765"/>
      <c r="W40" s="765"/>
      <c r="X40" s="765"/>
      <c r="Y40" s="765"/>
      <c r="Z40" s="765"/>
      <c r="AA40" s="765"/>
      <c r="AB40" s="765"/>
      <c r="AC40" s="765"/>
      <c r="AD40" s="765"/>
      <c r="AE40" s="766"/>
      <c r="AF40" s="767"/>
      <c r="AG40" s="768"/>
      <c r="AH40" s="768"/>
      <c r="AI40" s="768"/>
      <c r="AJ40" s="769"/>
      <c r="AK40" s="747"/>
      <c r="AL40" s="744"/>
      <c r="AM40" s="744"/>
      <c r="AN40" s="744"/>
      <c r="AO40" s="744"/>
      <c r="AP40" s="744"/>
      <c r="AQ40" s="744"/>
      <c r="AR40" s="744"/>
      <c r="AS40" s="744"/>
      <c r="AT40" s="744"/>
      <c r="AU40" s="744"/>
      <c r="AV40" s="744"/>
      <c r="AW40" s="744"/>
      <c r="AX40" s="744"/>
      <c r="AY40" s="744"/>
      <c r="AZ40" s="764"/>
      <c r="BA40" s="764"/>
      <c r="BB40" s="764"/>
      <c r="BC40" s="764"/>
      <c r="BD40" s="764"/>
      <c r="BE40" s="762"/>
      <c r="BF40" s="762"/>
      <c r="BG40" s="762"/>
      <c r="BH40" s="762"/>
      <c r="BI40" s="763"/>
      <c r="BJ40" s="226"/>
      <c r="BK40" s="226"/>
      <c r="BL40" s="226"/>
      <c r="BM40" s="226"/>
      <c r="BN40" s="226"/>
      <c r="BO40" s="235"/>
      <c r="BP40" s="235"/>
      <c r="BQ40" s="232">
        <v>34</v>
      </c>
      <c r="BR40" s="233"/>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4"/>
    </row>
    <row r="41" spans="1:131" ht="26.25" customHeight="1" x14ac:dyDescent="0.2">
      <c r="A41" s="232">
        <v>14</v>
      </c>
      <c r="B41" s="785"/>
      <c r="C41" s="786"/>
      <c r="D41" s="786"/>
      <c r="E41" s="786"/>
      <c r="F41" s="786"/>
      <c r="G41" s="786"/>
      <c r="H41" s="786"/>
      <c r="I41" s="786"/>
      <c r="J41" s="786"/>
      <c r="K41" s="786"/>
      <c r="L41" s="786"/>
      <c r="M41" s="786"/>
      <c r="N41" s="786"/>
      <c r="O41" s="786"/>
      <c r="P41" s="787"/>
      <c r="Q41" s="788"/>
      <c r="R41" s="765"/>
      <c r="S41" s="765"/>
      <c r="T41" s="765"/>
      <c r="U41" s="765"/>
      <c r="V41" s="765"/>
      <c r="W41" s="765"/>
      <c r="X41" s="765"/>
      <c r="Y41" s="765"/>
      <c r="Z41" s="765"/>
      <c r="AA41" s="765"/>
      <c r="AB41" s="765"/>
      <c r="AC41" s="765"/>
      <c r="AD41" s="765"/>
      <c r="AE41" s="766"/>
      <c r="AF41" s="767"/>
      <c r="AG41" s="768"/>
      <c r="AH41" s="768"/>
      <c r="AI41" s="768"/>
      <c r="AJ41" s="769"/>
      <c r="AK41" s="747"/>
      <c r="AL41" s="744"/>
      <c r="AM41" s="744"/>
      <c r="AN41" s="744"/>
      <c r="AO41" s="744"/>
      <c r="AP41" s="744"/>
      <c r="AQ41" s="744"/>
      <c r="AR41" s="744"/>
      <c r="AS41" s="744"/>
      <c r="AT41" s="744"/>
      <c r="AU41" s="744"/>
      <c r="AV41" s="744"/>
      <c r="AW41" s="744"/>
      <c r="AX41" s="744"/>
      <c r="AY41" s="744"/>
      <c r="AZ41" s="764"/>
      <c r="BA41" s="764"/>
      <c r="BB41" s="764"/>
      <c r="BC41" s="764"/>
      <c r="BD41" s="764"/>
      <c r="BE41" s="762"/>
      <c r="BF41" s="762"/>
      <c r="BG41" s="762"/>
      <c r="BH41" s="762"/>
      <c r="BI41" s="763"/>
      <c r="BJ41" s="226"/>
      <c r="BK41" s="226"/>
      <c r="BL41" s="226"/>
      <c r="BM41" s="226"/>
      <c r="BN41" s="226"/>
      <c r="BO41" s="235"/>
      <c r="BP41" s="235"/>
      <c r="BQ41" s="232">
        <v>35</v>
      </c>
      <c r="BR41" s="233"/>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4"/>
    </row>
    <row r="42" spans="1:131" ht="26.25" customHeight="1" x14ac:dyDescent="0.2">
      <c r="A42" s="232">
        <v>15</v>
      </c>
      <c r="B42" s="785"/>
      <c r="C42" s="786"/>
      <c r="D42" s="786"/>
      <c r="E42" s="786"/>
      <c r="F42" s="786"/>
      <c r="G42" s="786"/>
      <c r="H42" s="786"/>
      <c r="I42" s="786"/>
      <c r="J42" s="786"/>
      <c r="K42" s="786"/>
      <c r="L42" s="786"/>
      <c r="M42" s="786"/>
      <c r="N42" s="786"/>
      <c r="O42" s="786"/>
      <c r="P42" s="787"/>
      <c r="Q42" s="788"/>
      <c r="R42" s="765"/>
      <c r="S42" s="765"/>
      <c r="T42" s="765"/>
      <c r="U42" s="765"/>
      <c r="V42" s="765"/>
      <c r="W42" s="765"/>
      <c r="X42" s="765"/>
      <c r="Y42" s="765"/>
      <c r="Z42" s="765"/>
      <c r="AA42" s="765"/>
      <c r="AB42" s="765"/>
      <c r="AC42" s="765"/>
      <c r="AD42" s="765"/>
      <c r="AE42" s="766"/>
      <c r="AF42" s="767"/>
      <c r="AG42" s="768"/>
      <c r="AH42" s="768"/>
      <c r="AI42" s="768"/>
      <c r="AJ42" s="769"/>
      <c r="AK42" s="747"/>
      <c r="AL42" s="744"/>
      <c r="AM42" s="744"/>
      <c r="AN42" s="744"/>
      <c r="AO42" s="744"/>
      <c r="AP42" s="744"/>
      <c r="AQ42" s="744"/>
      <c r="AR42" s="744"/>
      <c r="AS42" s="744"/>
      <c r="AT42" s="744"/>
      <c r="AU42" s="744"/>
      <c r="AV42" s="744"/>
      <c r="AW42" s="744"/>
      <c r="AX42" s="744"/>
      <c r="AY42" s="744"/>
      <c r="AZ42" s="764"/>
      <c r="BA42" s="764"/>
      <c r="BB42" s="764"/>
      <c r="BC42" s="764"/>
      <c r="BD42" s="764"/>
      <c r="BE42" s="762"/>
      <c r="BF42" s="762"/>
      <c r="BG42" s="762"/>
      <c r="BH42" s="762"/>
      <c r="BI42" s="763"/>
      <c r="BJ42" s="226"/>
      <c r="BK42" s="226"/>
      <c r="BL42" s="226"/>
      <c r="BM42" s="226"/>
      <c r="BN42" s="226"/>
      <c r="BO42" s="235"/>
      <c r="BP42" s="235"/>
      <c r="BQ42" s="232">
        <v>36</v>
      </c>
      <c r="BR42" s="233"/>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4"/>
    </row>
    <row r="43" spans="1:131" ht="26.25" customHeight="1" x14ac:dyDescent="0.2">
      <c r="A43" s="232">
        <v>16</v>
      </c>
      <c r="B43" s="785"/>
      <c r="C43" s="786"/>
      <c r="D43" s="786"/>
      <c r="E43" s="786"/>
      <c r="F43" s="786"/>
      <c r="G43" s="786"/>
      <c r="H43" s="786"/>
      <c r="I43" s="786"/>
      <c r="J43" s="786"/>
      <c r="K43" s="786"/>
      <c r="L43" s="786"/>
      <c r="M43" s="786"/>
      <c r="N43" s="786"/>
      <c r="O43" s="786"/>
      <c r="P43" s="787"/>
      <c r="Q43" s="788"/>
      <c r="R43" s="765"/>
      <c r="S43" s="765"/>
      <c r="T43" s="765"/>
      <c r="U43" s="765"/>
      <c r="V43" s="765"/>
      <c r="W43" s="765"/>
      <c r="X43" s="765"/>
      <c r="Y43" s="765"/>
      <c r="Z43" s="765"/>
      <c r="AA43" s="765"/>
      <c r="AB43" s="765"/>
      <c r="AC43" s="765"/>
      <c r="AD43" s="765"/>
      <c r="AE43" s="766"/>
      <c r="AF43" s="767"/>
      <c r="AG43" s="768"/>
      <c r="AH43" s="768"/>
      <c r="AI43" s="768"/>
      <c r="AJ43" s="769"/>
      <c r="AK43" s="747"/>
      <c r="AL43" s="744"/>
      <c r="AM43" s="744"/>
      <c r="AN43" s="744"/>
      <c r="AO43" s="744"/>
      <c r="AP43" s="744"/>
      <c r="AQ43" s="744"/>
      <c r="AR43" s="744"/>
      <c r="AS43" s="744"/>
      <c r="AT43" s="744"/>
      <c r="AU43" s="744"/>
      <c r="AV43" s="744"/>
      <c r="AW43" s="744"/>
      <c r="AX43" s="744"/>
      <c r="AY43" s="744"/>
      <c r="AZ43" s="764"/>
      <c r="BA43" s="764"/>
      <c r="BB43" s="764"/>
      <c r="BC43" s="764"/>
      <c r="BD43" s="764"/>
      <c r="BE43" s="762"/>
      <c r="BF43" s="762"/>
      <c r="BG43" s="762"/>
      <c r="BH43" s="762"/>
      <c r="BI43" s="763"/>
      <c r="BJ43" s="226"/>
      <c r="BK43" s="226"/>
      <c r="BL43" s="226"/>
      <c r="BM43" s="226"/>
      <c r="BN43" s="226"/>
      <c r="BO43" s="235"/>
      <c r="BP43" s="235"/>
      <c r="BQ43" s="232">
        <v>37</v>
      </c>
      <c r="BR43" s="233"/>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4"/>
    </row>
    <row r="44" spans="1:131" ht="26.25" customHeight="1" x14ac:dyDescent="0.2">
      <c r="A44" s="232">
        <v>17</v>
      </c>
      <c r="B44" s="785"/>
      <c r="C44" s="786"/>
      <c r="D44" s="786"/>
      <c r="E44" s="786"/>
      <c r="F44" s="786"/>
      <c r="G44" s="786"/>
      <c r="H44" s="786"/>
      <c r="I44" s="786"/>
      <c r="J44" s="786"/>
      <c r="K44" s="786"/>
      <c r="L44" s="786"/>
      <c r="M44" s="786"/>
      <c r="N44" s="786"/>
      <c r="O44" s="786"/>
      <c r="P44" s="787"/>
      <c r="Q44" s="788"/>
      <c r="R44" s="765"/>
      <c r="S44" s="765"/>
      <c r="T44" s="765"/>
      <c r="U44" s="765"/>
      <c r="V44" s="765"/>
      <c r="W44" s="765"/>
      <c r="X44" s="765"/>
      <c r="Y44" s="765"/>
      <c r="Z44" s="765"/>
      <c r="AA44" s="765"/>
      <c r="AB44" s="765"/>
      <c r="AC44" s="765"/>
      <c r="AD44" s="765"/>
      <c r="AE44" s="766"/>
      <c r="AF44" s="767"/>
      <c r="AG44" s="768"/>
      <c r="AH44" s="768"/>
      <c r="AI44" s="768"/>
      <c r="AJ44" s="769"/>
      <c r="AK44" s="747"/>
      <c r="AL44" s="744"/>
      <c r="AM44" s="744"/>
      <c r="AN44" s="744"/>
      <c r="AO44" s="744"/>
      <c r="AP44" s="744"/>
      <c r="AQ44" s="744"/>
      <c r="AR44" s="744"/>
      <c r="AS44" s="744"/>
      <c r="AT44" s="744"/>
      <c r="AU44" s="744"/>
      <c r="AV44" s="744"/>
      <c r="AW44" s="744"/>
      <c r="AX44" s="744"/>
      <c r="AY44" s="744"/>
      <c r="AZ44" s="764"/>
      <c r="BA44" s="764"/>
      <c r="BB44" s="764"/>
      <c r="BC44" s="764"/>
      <c r="BD44" s="764"/>
      <c r="BE44" s="762"/>
      <c r="BF44" s="762"/>
      <c r="BG44" s="762"/>
      <c r="BH44" s="762"/>
      <c r="BI44" s="763"/>
      <c r="BJ44" s="226"/>
      <c r="BK44" s="226"/>
      <c r="BL44" s="226"/>
      <c r="BM44" s="226"/>
      <c r="BN44" s="226"/>
      <c r="BO44" s="235"/>
      <c r="BP44" s="235"/>
      <c r="BQ44" s="232">
        <v>38</v>
      </c>
      <c r="BR44" s="233"/>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4"/>
    </row>
    <row r="45" spans="1:131" ht="26.25" customHeight="1" x14ac:dyDescent="0.2">
      <c r="A45" s="232">
        <v>18</v>
      </c>
      <c r="B45" s="785"/>
      <c r="C45" s="786"/>
      <c r="D45" s="786"/>
      <c r="E45" s="786"/>
      <c r="F45" s="786"/>
      <c r="G45" s="786"/>
      <c r="H45" s="786"/>
      <c r="I45" s="786"/>
      <c r="J45" s="786"/>
      <c r="K45" s="786"/>
      <c r="L45" s="786"/>
      <c r="M45" s="786"/>
      <c r="N45" s="786"/>
      <c r="O45" s="786"/>
      <c r="P45" s="787"/>
      <c r="Q45" s="788"/>
      <c r="R45" s="765"/>
      <c r="S45" s="765"/>
      <c r="T45" s="765"/>
      <c r="U45" s="765"/>
      <c r="V45" s="765"/>
      <c r="W45" s="765"/>
      <c r="X45" s="765"/>
      <c r="Y45" s="765"/>
      <c r="Z45" s="765"/>
      <c r="AA45" s="765"/>
      <c r="AB45" s="765"/>
      <c r="AC45" s="765"/>
      <c r="AD45" s="765"/>
      <c r="AE45" s="766"/>
      <c r="AF45" s="767"/>
      <c r="AG45" s="768"/>
      <c r="AH45" s="768"/>
      <c r="AI45" s="768"/>
      <c r="AJ45" s="769"/>
      <c r="AK45" s="747"/>
      <c r="AL45" s="744"/>
      <c r="AM45" s="744"/>
      <c r="AN45" s="744"/>
      <c r="AO45" s="744"/>
      <c r="AP45" s="744"/>
      <c r="AQ45" s="744"/>
      <c r="AR45" s="744"/>
      <c r="AS45" s="744"/>
      <c r="AT45" s="744"/>
      <c r="AU45" s="744"/>
      <c r="AV45" s="744"/>
      <c r="AW45" s="744"/>
      <c r="AX45" s="744"/>
      <c r="AY45" s="744"/>
      <c r="AZ45" s="764"/>
      <c r="BA45" s="764"/>
      <c r="BB45" s="764"/>
      <c r="BC45" s="764"/>
      <c r="BD45" s="764"/>
      <c r="BE45" s="762"/>
      <c r="BF45" s="762"/>
      <c r="BG45" s="762"/>
      <c r="BH45" s="762"/>
      <c r="BI45" s="763"/>
      <c r="BJ45" s="226"/>
      <c r="BK45" s="226"/>
      <c r="BL45" s="226"/>
      <c r="BM45" s="226"/>
      <c r="BN45" s="226"/>
      <c r="BO45" s="235"/>
      <c r="BP45" s="235"/>
      <c r="BQ45" s="232">
        <v>39</v>
      </c>
      <c r="BR45" s="233"/>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4"/>
    </row>
    <row r="46" spans="1:131" ht="26.25" customHeight="1" x14ac:dyDescent="0.2">
      <c r="A46" s="232">
        <v>19</v>
      </c>
      <c r="B46" s="785"/>
      <c r="C46" s="786"/>
      <c r="D46" s="786"/>
      <c r="E46" s="786"/>
      <c r="F46" s="786"/>
      <c r="G46" s="786"/>
      <c r="H46" s="786"/>
      <c r="I46" s="786"/>
      <c r="J46" s="786"/>
      <c r="K46" s="786"/>
      <c r="L46" s="786"/>
      <c r="M46" s="786"/>
      <c r="N46" s="786"/>
      <c r="O46" s="786"/>
      <c r="P46" s="787"/>
      <c r="Q46" s="788"/>
      <c r="R46" s="765"/>
      <c r="S46" s="765"/>
      <c r="T46" s="765"/>
      <c r="U46" s="765"/>
      <c r="V46" s="765"/>
      <c r="W46" s="765"/>
      <c r="X46" s="765"/>
      <c r="Y46" s="765"/>
      <c r="Z46" s="765"/>
      <c r="AA46" s="765"/>
      <c r="AB46" s="765"/>
      <c r="AC46" s="765"/>
      <c r="AD46" s="765"/>
      <c r="AE46" s="766"/>
      <c r="AF46" s="767"/>
      <c r="AG46" s="768"/>
      <c r="AH46" s="768"/>
      <c r="AI46" s="768"/>
      <c r="AJ46" s="769"/>
      <c r="AK46" s="747"/>
      <c r="AL46" s="744"/>
      <c r="AM46" s="744"/>
      <c r="AN46" s="744"/>
      <c r="AO46" s="744"/>
      <c r="AP46" s="744"/>
      <c r="AQ46" s="744"/>
      <c r="AR46" s="744"/>
      <c r="AS46" s="744"/>
      <c r="AT46" s="744"/>
      <c r="AU46" s="744"/>
      <c r="AV46" s="744"/>
      <c r="AW46" s="744"/>
      <c r="AX46" s="744"/>
      <c r="AY46" s="744"/>
      <c r="AZ46" s="764"/>
      <c r="BA46" s="764"/>
      <c r="BB46" s="764"/>
      <c r="BC46" s="764"/>
      <c r="BD46" s="764"/>
      <c r="BE46" s="762"/>
      <c r="BF46" s="762"/>
      <c r="BG46" s="762"/>
      <c r="BH46" s="762"/>
      <c r="BI46" s="763"/>
      <c r="BJ46" s="226"/>
      <c r="BK46" s="226"/>
      <c r="BL46" s="226"/>
      <c r="BM46" s="226"/>
      <c r="BN46" s="226"/>
      <c r="BO46" s="235"/>
      <c r="BP46" s="235"/>
      <c r="BQ46" s="232">
        <v>40</v>
      </c>
      <c r="BR46" s="233"/>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4"/>
    </row>
    <row r="47" spans="1:131" ht="26.25" customHeight="1" x14ac:dyDescent="0.2">
      <c r="A47" s="232">
        <v>20</v>
      </c>
      <c r="B47" s="785"/>
      <c r="C47" s="786"/>
      <c r="D47" s="786"/>
      <c r="E47" s="786"/>
      <c r="F47" s="786"/>
      <c r="G47" s="786"/>
      <c r="H47" s="786"/>
      <c r="I47" s="786"/>
      <c r="J47" s="786"/>
      <c r="K47" s="786"/>
      <c r="L47" s="786"/>
      <c r="M47" s="786"/>
      <c r="N47" s="786"/>
      <c r="O47" s="786"/>
      <c r="P47" s="787"/>
      <c r="Q47" s="788"/>
      <c r="R47" s="765"/>
      <c r="S47" s="765"/>
      <c r="T47" s="765"/>
      <c r="U47" s="765"/>
      <c r="V47" s="765"/>
      <c r="W47" s="765"/>
      <c r="X47" s="765"/>
      <c r="Y47" s="765"/>
      <c r="Z47" s="765"/>
      <c r="AA47" s="765"/>
      <c r="AB47" s="765"/>
      <c r="AC47" s="765"/>
      <c r="AD47" s="765"/>
      <c r="AE47" s="766"/>
      <c r="AF47" s="767"/>
      <c r="AG47" s="768"/>
      <c r="AH47" s="768"/>
      <c r="AI47" s="768"/>
      <c r="AJ47" s="769"/>
      <c r="AK47" s="747"/>
      <c r="AL47" s="744"/>
      <c r="AM47" s="744"/>
      <c r="AN47" s="744"/>
      <c r="AO47" s="744"/>
      <c r="AP47" s="744"/>
      <c r="AQ47" s="744"/>
      <c r="AR47" s="744"/>
      <c r="AS47" s="744"/>
      <c r="AT47" s="744"/>
      <c r="AU47" s="744"/>
      <c r="AV47" s="744"/>
      <c r="AW47" s="744"/>
      <c r="AX47" s="744"/>
      <c r="AY47" s="744"/>
      <c r="AZ47" s="764"/>
      <c r="BA47" s="764"/>
      <c r="BB47" s="764"/>
      <c r="BC47" s="764"/>
      <c r="BD47" s="764"/>
      <c r="BE47" s="762"/>
      <c r="BF47" s="762"/>
      <c r="BG47" s="762"/>
      <c r="BH47" s="762"/>
      <c r="BI47" s="763"/>
      <c r="BJ47" s="226"/>
      <c r="BK47" s="226"/>
      <c r="BL47" s="226"/>
      <c r="BM47" s="226"/>
      <c r="BN47" s="226"/>
      <c r="BO47" s="235"/>
      <c r="BP47" s="235"/>
      <c r="BQ47" s="232">
        <v>41</v>
      </c>
      <c r="BR47" s="233"/>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4"/>
    </row>
    <row r="48" spans="1:131" ht="26.25" customHeight="1" x14ac:dyDescent="0.2">
      <c r="A48" s="232">
        <v>21</v>
      </c>
      <c r="B48" s="785"/>
      <c r="C48" s="786"/>
      <c r="D48" s="786"/>
      <c r="E48" s="786"/>
      <c r="F48" s="786"/>
      <c r="G48" s="786"/>
      <c r="H48" s="786"/>
      <c r="I48" s="786"/>
      <c r="J48" s="786"/>
      <c r="K48" s="786"/>
      <c r="L48" s="786"/>
      <c r="M48" s="786"/>
      <c r="N48" s="786"/>
      <c r="O48" s="786"/>
      <c r="P48" s="787"/>
      <c r="Q48" s="788"/>
      <c r="R48" s="765"/>
      <c r="S48" s="765"/>
      <c r="T48" s="765"/>
      <c r="U48" s="765"/>
      <c r="V48" s="765"/>
      <c r="W48" s="765"/>
      <c r="X48" s="765"/>
      <c r="Y48" s="765"/>
      <c r="Z48" s="765"/>
      <c r="AA48" s="765"/>
      <c r="AB48" s="765"/>
      <c r="AC48" s="765"/>
      <c r="AD48" s="765"/>
      <c r="AE48" s="766"/>
      <c r="AF48" s="767"/>
      <c r="AG48" s="768"/>
      <c r="AH48" s="768"/>
      <c r="AI48" s="768"/>
      <c r="AJ48" s="769"/>
      <c r="AK48" s="747"/>
      <c r="AL48" s="744"/>
      <c r="AM48" s="744"/>
      <c r="AN48" s="744"/>
      <c r="AO48" s="744"/>
      <c r="AP48" s="744"/>
      <c r="AQ48" s="744"/>
      <c r="AR48" s="744"/>
      <c r="AS48" s="744"/>
      <c r="AT48" s="744"/>
      <c r="AU48" s="744"/>
      <c r="AV48" s="744"/>
      <c r="AW48" s="744"/>
      <c r="AX48" s="744"/>
      <c r="AY48" s="744"/>
      <c r="AZ48" s="764"/>
      <c r="BA48" s="764"/>
      <c r="BB48" s="764"/>
      <c r="BC48" s="764"/>
      <c r="BD48" s="764"/>
      <c r="BE48" s="762"/>
      <c r="BF48" s="762"/>
      <c r="BG48" s="762"/>
      <c r="BH48" s="762"/>
      <c r="BI48" s="763"/>
      <c r="BJ48" s="226"/>
      <c r="BK48" s="226"/>
      <c r="BL48" s="226"/>
      <c r="BM48" s="226"/>
      <c r="BN48" s="226"/>
      <c r="BO48" s="235"/>
      <c r="BP48" s="235"/>
      <c r="BQ48" s="232">
        <v>42</v>
      </c>
      <c r="BR48" s="233"/>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4"/>
    </row>
    <row r="49" spans="1:131" ht="26.25" customHeight="1" x14ac:dyDescent="0.2">
      <c r="A49" s="232">
        <v>22</v>
      </c>
      <c r="B49" s="785"/>
      <c r="C49" s="786"/>
      <c r="D49" s="786"/>
      <c r="E49" s="786"/>
      <c r="F49" s="786"/>
      <c r="G49" s="786"/>
      <c r="H49" s="786"/>
      <c r="I49" s="786"/>
      <c r="J49" s="786"/>
      <c r="K49" s="786"/>
      <c r="L49" s="786"/>
      <c r="M49" s="786"/>
      <c r="N49" s="786"/>
      <c r="O49" s="786"/>
      <c r="P49" s="787"/>
      <c r="Q49" s="788"/>
      <c r="R49" s="765"/>
      <c r="S49" s="765"/>
      <c r="T49" s="765"/>
      <c r="U49" s="765"/>
      <c r="V49" s="765"/>
      <c r="W49" s="765"/>
      <c r="X49" s="765"/>
      <c r="Y49" s="765"/>
      <c r="Z49" s="765"/>
      <c r="AA49" s="765"/>
      <c r="AB49" s="765"/>
      <c r="AC49" s="765"/>
      <c r="AD49" s="765"/>
      <c r="AE49" s="766"/>
      <c r="AF49" s="767"/>
      <c r="AG49" s="768"/>
      <c r="AH49" s="768"/>
      <c r="AI49" s="768"/>
      <c r="AJ49" s="769"/>
      <c r="AK49" s="747"/>
      <c r="AL49" s="744"/>
      <c r="AM49" s="744"/>
      <c r="AN49" s="744"/>
      <c r="AO49" s="744"/>
      <c r="AP49" s="744"/>
      <c r="AQ49" s="744"/>
      <c r="AR49" s="744"/>
      <c r="AS49" s="744"/>
      <c r="AT49" s="744"/>
      <c r="AU49" s="744"/>
      <c r="AV49" s="744"/>
      <c r="AW49" s="744"/>
      <c r="AX49" s="744"/>
      <c r="AY49" s="744"/>
      <c r="AZ49" s="764"/>
      <c r="BA49" s="764"/>
      <c r="BB49" s="764"/>
      <c r="BC49" s="764"/>
      <c r="BD49" s="764"/>
      <c r="BE49" s="762"/>
      <c r="BF49" s="762"/>
      <c r="BG49" s="762"/>
      <c r="BH49" s="762"/>
      <c r="BI49" s="763"/>
      <c r="BJ49" s="226"/>
      <c r="BK49" s="226"/>
      <c r="BL49" s="226"/>
      <c r="BM49" s="226"/>
      <c r="BN49" s="226"/>
      <c r="BO49" s="235"/>
      <c r="BP49" s="235"/>
      <c r="BQ49" s="232">
        <v>43</v>
      </c>
      <c r="BR49" s="233"/>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4"/>
    </row>
    <row r="50" spans="1:131" ht="26.25" customHeight="1" x14ac:dyDescent="0.2">
      <c r="A50" s="232">
        <v>23</v>
      </c>
      <c r="B50" s="785"/>
      <c r="C50" s="786"/>
      <c r="D50" s="786"/>
      <c r="E50" s="786"/>
      <c r="F50" s="786"/>
      <c r="G50" s="786"/>
      <c r="H50" s="786"/>
      <c r="I50" s="786"/>
      <c r="J50" s="786"/>
      <c r="K50" s="786"/>
      <c r="L50" s="786"/>
      <c r="M50" s="786"/>
      <c r="N50" s="786"/>
      <c r="O50" s="786"/>
      <c r="P50" s="787"/>
      <c r="Q50" s="875"/>
      <c r="R50" s="876"/>
      <c r="S50" s="876"/>
      <c r="T50" s="876"/>
      <c r="U50" s="876"/>
      <c r="V50" s="876"/>
      <c r="W50" s="876"/>
      <c r="X50" s="876"/>
      <c r="Y50" s="876"/>
      <c r="Z50" s="876"/>
      <c r="AA50" s="876"/>
      <c r="AB50" s="876"/>
      <c r="AC50" s="876"/>
      <c r="AD50" s="876"/>
      <c r="AE50" s="877"/>
      <c r="AF50" s="767"/>
      <c r="AG50" s="768"/>
      <c r="AH50" s="768"/>
      <c r="AI50" s="768"/>
      <c r="AJ50" s="769"/>
      <c r="AK50" s="879"/>
      <c r="AL50" s="876"/>
      <c r="AM50" s="876"/>
      <c r="AN50" s="876"/>
      <c r="AO50" s="876"/>
      <c r="AP50" s="876"/>
      <c r="AQ50" s="876"/>
      <c r="AR50" s="876"/>
      <c r="AS50" s="876"/>
      <c r="AT50" s="876"/>
      <c r="AU50" s="876"/>
      <c r="AV50" s="876"/>
      <c r="AW50" s="876"/>
      <c r="AX50" s="876"/>
      <c r="AY50" s="876"/>
      <c r="AZ50" s="878"/>
      <c r="BA50" s="878"/>
      <c r="BB50" s="878"/>
      <c r="BC50" s="878"/>
      <c r="BD50" s="878"/>
      <c r="BE50" s="762"/>
      <c r="BF50" s="762"/>
      <c r="BG50" s="762"/>
      <c r="BH50" s="762"/>
      <c r="BI50" s="763"/>
      <c r="BJ50" s="226"/>
      <c r="BK50" s="226"/>
      <c r="BL50" s="226"/>
      <c r="BM50" s="226"/>
      <c r="BN50" s="226"/>
      <c r="BO50" s="235"/>
      <c r="BP50" s="235"/>
      <c r="BQ50" s="232">
        <v>44</v>
      </c>
      <c r="BR50" s="233"/>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4"/>
    </row>
    <row r="51" spans="1:131" ht="26.25" customHeight="1" x14ac:dyDescent="0.2">
      <c r="A51" s="232">
        <v>24</v>
      </c>
      <c r="B51" s="785"/>
      <c r="C51" s="786"/>
      <c r="D51" s="786"/>
      <c r="E51" s="786"/>
      <c r="F51" s="786"/>
      <c r="G51" s="786"/>
      <c r="H51" s="786"/>
      <c r="I51" s="786"/>
      <c r="J51" s="786"/>
      <c r="K51" s="786"/>
      <c r="L51" s="786"/>
      <c r="M51" s="786"/>
      <c r="N51" s="786"/>
      <c r="O51" s="786"/>
      <c r="P51" s="787"/>
      <c r="Q51" s="875"/>
      <c r="R51" s="876"/>
      <c r="S51" s="876"/>
      <c r="T51" s="876"/>
      <c r="U51" s="876"/>
      <c r="V51" s="876"/>
      <c r="W51" s="876"/>
      <c r="X51" s="876"/>
      <c r="Y51" s="876"/>
      <c r="Z51" s="876"/>
      <c r="AA51" s="876"/>
      <c r="AB51" s="876"/>
      <c r="AC51" s="876"/>
      <c r="AD51" s="876"/>
      <c r="AE51" s="877"/>
      <c r="AF51" s="767"/>
      <c r="AG51" s="768"/>
      <c r="AH51" s="768"/>
      <c r="AI51" s="768"/>
      <c r="AJ51" s="769"/>
      <c r="AK51" s="879"/>
      <c r="AL51" s="876"/>
      <c r="AM51" s="876"/>
      <c r="AN51" s="876"/>
      <c r="AO51" s="876"/>
      <c r="AP51" s="876"/>
      <c r="AQ51" s="876"/>
      <c r="AR51" s="876"/>
      <c r="AS51" s="876"/>
      <c r="AT51" s="876"/>
      <c r="AU51" s="876"/>
      <c r="AV51" s="876"/>
      <c r="AW51" s="876"/>
      <c r="AX51" s="876"/>
      <c r="AY51" s="876"/>
      <c r="AZ51" s="878"/>
      <c r="BA51" s="878"/>
      <c r="BB51" s="878"/>
      <c r="BC51" s="878"/>
      <c r="BD51" s="878"/>
      <c r="BE51" s="762"/>
      <c r="BF51" s="762"/>
      <c r="BG51" s="762"/>
      <c r="BH51" s="762"/>
      <c r="BI51" s="763"/>
      <c r="BJ51" s="226"/>
      <c r="BK51" s="226"/>
      <c r="BL51" s="226"/>
      <c r="BM51" s="226"/>
      <c r="BN51" s="226"/>
      <c r="BO51" s="235"/>
      <c r="BP51" s="235"/>
      <c r="BQ51" s="232">
        <v>45</v>
      </c>
      <c r="BR51" s="233"/>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4"/>
    </row>
    <row r="52" spans="1:131" ht="26.25" customHeight="1" x14ac:dyDescent="0.2">
      <c r="A52" s="232">
        <v>25</v>
      </c>
      <c r="B52" s="785"/>
      <c r="C52" s="786"/>
      <c r="D52" s="786"/>
      <c r="E52" s="786"/>
      <c r="F52" s="786"/>
      <c r="G52" s="786"/>
      <c r="H52" s="786"/>
      <c r="I52" s="786"/>
      <c r="J52" s="786"/>
      <c r="K52" s="786"/>
      <c r="L52" s="786"/>
      <c r="M52" s="786"/>
      <c r="N52" s="786"/>
      <c r="O52" s="786"/>
      <c r="P52" s="787"/>
      <c r="Q52" s="875"/>
      <c r="R52" s="876"/>
      <c r="S52" s="876"/>
      <c r="T52" s="876"/>
      <c r="U52" s="876"/>
      <c r="V52" s="876"/>
      <c r="W52" s="876"/>
      <c r="X52" s="876"/>
      <c r="Y52" s="876"/>
      <c r="Z52" s="876"/>
      <c r="AA52" s="876"/>
      <c r="AB52" s="876"/>
      <c r="AC52" s="876"/>
      <c r="AD52" s="876"/>
      <c r="AE52" s="877"/>
      <c r="AF52" s="767"/>
      <c r="AG52" s="768"/>
      <c r="AH52" s="768"/>
      <c r="AI52" s="768"/>
      <c r="AJ52" s="769"/>
      <c r="AK52" s="879"/>
      <c r="AL52" s="876"/>
      <c r="AM52" s="876"/>
      <c r="AN52" s="876"/>
      <c r="AO52" s="876"/>
      <c r="AP52" s="876"/>
      <c r="AQ52" s="876"/>
      <c r="AR52" s="876"/>
      <c r="AS52" s="876"/>
      <c r="AT52" s="876"/>
      <c r="AU52" s="876"/>
      <c r="AV52" s="876"/>
      <c r="AW52" s="876"/>
      <c r="AX52" s="876"/>
      <c r="AY52" s="876"/>
      <c r="AZ52" s="878"/>
      <c r="BA52" s="878"/>
      <c r="BB52" s="878"/>
      <c r="BC52" s="878"/>
      <c r="BD52" s="878"/>
      <c r="BE52" s="762"/>
      <c r="BF52" s="762"/>
      <c r="BG52" s="762"/>
      <c r="BH52" s="762"/>
      <c r="BI52" s="763"/>
      <c r="BJ52" s="226"/>
      <c r="BK52" s="226"/>
      <c r="BL52" s="226"/>
      <c r="BM52" s="226"/>
      <c r="BN52" s="226"/>
      <c r="BO52" s="235"/>
      <c r="BP52" s="235"/>
      <c r="BQ52" s="232">
        <v>46</v>
      </c>
      <c r="BR52" s="233"/>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4"/>
    </row>
    <row r="53" spans="1:131" ht="26.25" customHeight="1" x14ac:dyDescent="0.2">
      <c r="A53" s="232">
        <v>26</v>
      </c>
      <c r="B53" s="785"/>
      <c r="C53" s="786"/>
      <c r="D53" s="786"/>
      <c r="E53" s="786"/>
      <c r="F53" s="786"/>
      <c r="G53" s="786"/>
      <c r="H53" s="786"/>
      <c r="I53" s="786"/>
      <c r="J53" s="786"/>
      <c r="K53" s="786"/>
      <c r="L53" s="786"/>
      <c r="M53" s="786"/>
      <c r="N53" s="786"/>
      <c r="O53" s="786"/>
      <c r="P53" s="787"/>
      <c r="Q53" s="875"/>
      <c r="R53" s="876"/>
      <c r="S53" s="876"/>
      <c r="T53" s="876"/>
      <c r="U53" s="876"/>
      <c r="V53" s="876"/>
      <c r="W53" s="876"/>
      <c r="X53" s="876"/>
      <c r="Y53" s="876"/>
      <c r="Z53" s="876"/>
      <c r="AA53" s="876"/>
      <c r="AB53" s="876"/>
      <c r="AC53" s="876"/>
      <c r="AD53" s="876"/>
      <c r="AE53" s="877"/>
      <c r="AF53" s="767"/>
      <c r="AG53" s="768"/>
      <c r="AH53" s="768"/>
      <c r="AI53" s="768"/>
      <c r="AJ53" s="769"/>
      <c r="AK53" s="879"/>
      <c r="AL53" s="876"/>
      <c r="AM53" s="876"/>
      <c r="AN53" s="876"/>
      <c r="AO53" s="876"/>
      <c r="AP53" s="876"/>
      <c r="AQ53" s="876"/>
      <c r="AR53" s="876"/>
      <c r="AS53" s="876"/>
      <c r="AT53" s="876"/>
      <c r="AU53" s="876"/>
      <c r="AV53" s="876"/>
      <c r="AW53" s="876"/>
      <c r="AX53" s="876"/>
      <c r="AY53" s="876"/>
      <c r="AZ53" s="878"/>
      <c r="BA53" s="878"/>
      <c r="BB53" s="878"/>
      <c r="BC53" s="878"/>
      <c r="BD53" s="878"/>
      <c r="BE53" s="762"/>
      <c r="BF53" s="762"/>
      <c r="BG53" s="762"/>
      <c r="BH53" s="762"/>
      <c r="BI53" s="763"/>
      <c r="BJ53" s="226"/>
      <c r="BK53" s="226"/>
      <c r="BL53" s="226"/>
      <c r="BM53" s="226"/>
      <c r="BN53" s="226"/>
      <c r="BO53" s="235"/>
      <c r="BP53" s="235"/>
      <c r="BQ53" s="232">
        <v>47</v>
      </c>
      <c r="BR53" s="233"/>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4"/>
    </row>
    <row r="54" spans="1:131" ht="26.25" customHeight="1" x14ac:dyDescent="0.2">
      <c r="A54" s="232">
        <v>27</v>
      </c>
      <c r="B54" s="785"/>
      <c r="C54" s="786"/>
      <c r="D54" s="786"/>
      <c r="E54" s="786"/>
      <c r="F54" s="786"/>
      <c r="G54" s="786"/>
      <c r="H54" s="786"/>
      <c r="I54" s="786"/>
      <c r="J54" s="786"/>
      <c r="K54" s="786"/>
      <c r="L54" s="786"/>
      <c r="M54" s="786"/>
      <c r="N54" s="786"/>
      <c r="O54" s="786"/>
      <c r="P54" s="787"/>
      <c r="Q54" s="875"/>
      <c r="R54" s="876"/>
      <c r="S54" s="876"/>
      <c r="T54" s="876"/>
      <c r="U54" s="876"/>
      <c r="V54" s="876"/>
      <c r="W54" s="876"/>
      <c r="X54" s="876"/>
      <c r="Y54" s="876"/>
      <c r="Z54" s="876"/>
      <c r="AA54" s="876"/>
      <c r="AB54" s="876"/>
      <c r="AC54" s="876"/>
      <c r="AD54" s="876"/>
      <c r="AE54" s="877"/>
      <c r="AF54" s="767"/>
      <c r="AG54" s="768"/>
      <c r="AH54" s="768"/>
      <c r="AI54" s="768"/>
      <c r="AJ54" s="769"/>
      <c r="AK54" s="879"/>
      <c r="AL54" s="876"/>
      <c r="AM54" s="876"/>
      <c r="AN54" s="876"/>
      <c r="AO54" s="876"/>
      <c r="AP54" s="876"/>
      <c r="AQ54" s="876"/>
      <c r="AR54" s="876"/>
      <c r="AS54" s="876"/>
      <c r="AT54" s="876"/>
      <c r="AU54" s="876"/>
      <c r="AV54" s="876"/>
      <c r="AW54" s="876"/>
      <c r="AX54" s="876"/>
      <c r="AY54" s="876"/>
      <c r="AZ54" s="878"/>
      <c r="BA54" s="878"/>
      <c r="BB54" s="878"/>
      <c r="BC54" s="878"/>
      <c r="BD54" s="878"/>
      <c r="BE54" s="762"/>
      <c r="BF54" s="762"/>
      <c r="BG54" s="762"/>
      <c r="BH54" s="762"/>
      <c r="BI54" s="763"/>
      <c r="BJ54" s="226"/>
      <c r="BK54" s="226"/>
      <c r="BL54" s="226"/>
      <c r="BM54" s="226"/>
      <c r="BN54" s="226"/>
      <c r="BO54" s="235"/>
      <c r="BP54" s="235"/>
      <c r="BQ54" s="232">
        <v>48</v>
      </c>
      <c r="BR54" s="233"/>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4"/>
    </row>
    <row r="55" spans="1:131" ht="26.25" customHeight="1" x14ac:dyDescent="0.2">
      <c r="A55" s="232">
        <v>28</v>
      </c>
      <c r="B55" s="785"/>
      <c r="C55" s="786"/>
      <c r="D55" s="786"/>
      <c r="E55" s="786"/>
      <c r="F55" s="786"/>
      <c r="G55" s="786"/>
      <c r="H55" s="786"/>
      <c r="I55" s="786"/>
      <c r="J55" s="786"/>
      <c r="K55" s="786"/>
      <c r="L55" s="786"/>
      <c r="M55" s="786"/>
      <c r="N55" s="786"/>
      <c r="O55" s="786"/>
      <c r="P55" s="787"/>
      <c r="Q55" s="875"/>
      <c r="R55" s="876"/>
      <c r="S55" s="876"/>
      <c r="T55" s="876"/>
      <c r="U55" s="876"/>
      <c r="V55" s="876"/>
      <c r="W55" s="876"/>
      <c r="X55" s="876"/>
      <c r="Y55" s="876"/>
      <c r="Z55" s="876"/>
      <c r="AA55" s="876"/>
      <c r="AB55" s="876"/>
      <c r="AC55" s="876"/>
      <c r="AD55" s="876"/>
      <c r="AE55" s="877"/>
      <c r="AF55" s="767"/>
      <c r="AG55" s="768"/>
      <c r="AH55" s="768"/>
      <c r="AI55" s="768"/>
      <c r="AJ55" s="769"/>
      <c r="AK55" s="879"/>
      <c r="AL55" s="876"/>
      <c r="AM55" s="876"/>
      <c r="AN55" s="876"/>
      <c r="AO55" s="876"/>
      <c r="AP55" s="876"/>
      <c r="AQ55" s="876"/>
      <c r="AR55" s="876"/>
      <c r="AS55" s="876"/>
      <c r="AT55" s="876"/>
      <c r="AU55" s="876"/>
      <c r="AV55" s="876"/>
      <c r="AW55" s="876"/>
      <c r="AX55" s="876"/>
      <c r="AY55" s="876"/>
      <c r="AZ55" s="878"/>
      <c r="BA55" s="878"/>
      <c r="BB55" s="878"/>
      <c r="BC55" s="878"/>
      <c r="BD55" s="878"/>
      <c r="BE55" s="762"/>
      <c r="BF55" s="762"/>
      <c r="BG55" s="762"/>
      <c r="BH55" s="762"/>
      <c r="BI55" s="763"/>
      <c r="BJ55" s="226"/>
      <c r="BK55" s="226"/>
      <c r="BL55" s="226"/>
      <c r="BM55" s="226"/>
      <c r="BN55" s="226"/>
      <c r="BO55" s="235"/>
      <c r="BP55" s="235"/>
      <c r="BQ55" s="232">
        <v>49</v>
      </c>
      <c r="BR55" s="233"/>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4"/>
    </row>
    <row r="56" spans="1:131" ht="26.25" customHeight="1" x14ac:dyDescent="0.2">
      <c r="A56" s="232">
        <v>29</v>
      </c>
      <c r="B56" s="785"/>
      <c r="C56" s="786"/>
      <c r="D56" s="786"/>
      <c r="E56" s="786"/>
      <c r="F56" s="786"/>
      <c r="G56" s="786"/>
      <c r="H56" s="786"/>
      <c r="I56" s="786"/>
      <c r="J56" s="786"/>
      <c r="K56" s="786"/>
      <c r="L56" s="786"/>
      <c r="M56" s="786"/>
      <c r="N56" s="786"/>
      <c r="O56" s="786"/>
      <c r="P56" s="787"/>
      <c r="Q56" s="875"/>
      <c r="R56" s="876"/>
      <c r="S56" s="876"/>
      <c r="T56" s="876"/>
      <c r="U56" s="876"/>
      <c r="V56" s="876"/>
      <c r="W56" s="876"/>
      <c r="X56" s="876"/>
      <c r="Y56" s="876"/>
      <c r="Z56" s="876"/>
      <c r="AA56" s="876"/>
      <c r="AB56" s="876"/>
      <c r="AC56" s="876"/>
      <c r="AD56" s="876"/>
      <c r="AE56" s="877"/>
      <c r="AF56" s="767"/>
      <c r="AG56" s="768"/>
      <c r="AH56" s="768"/>
      <c r="AI56" s="768"/>
      <c r="AJ56" s="769"/>
      <c r="AK56" s="879"/>
      <c r="AL56" s="876"/>
      <c r="AM56" s="876"/>
      <c r="AN56" s="876"/>
      <c r="AO56" s="876"/>
      <c r="AP56" s="876"/>
      <c r="AQ56" s="876"/>
      <c r="AR56" s="876"/>
      <c r="AS56" s="876"/>
      <c r="AT56" s="876"/>
      <c r="AU56" s="876"/>
      <c r="AV56" s="876"/>
      <c r="AW56" s="876"/>
      <c r="AX56" s="876"/>
      <c r="AY56" s="876"/>
      <c r="AZ56" s="878"/>
      <c r="BA56" s="878"/>
      <c r="BB56" s="878"/>
      <c r="BC56" s="878"/>
      <c r="BD56" s="878"/>
      <c r="BE56" s="762"/>
      <c r="BF56" s="762"/>
      <c r="BG56" s="762"/>
      <c r="BH56" s="762"/>
      <c r="BI56" s="763"/>
      <c r="BJ56" s="226"/>
      <c r="BK56" s="226"/>
      <c r="BL56" s="226"/>
      <c r="BM56" s="226"/>
      <c r="BN56" s="226"/>
      <c r="BO56" s="235"/>
      <c r="BP56" s="235"/>
      <c r="BQ56" s="232">
        <v>50</v>
      </c>
      <c r="BR56" s="233"/>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4"/>
    </row>
    <row r="57" spans="1:131" ht="26.25" customHeight="1" x14ac:dyDescent="0.2">
      <c r="A57" s="232">
        <v>30</v>
      </c>
      <c r="B57" s="785"/>
      <c r="C57" s="786"/>
      <c r="D57" s="786"/>
      <c r="E57" s="786"/>
      <c r="F57" s="786"/>
      <c r="G57" s="786"/>
      <c r="H57" s="786"/>
      <c r="I57" s="786"/>
      <c r="J57" s="786"/>
      <c r="K57" s="786"/>
      <c r="L57" s="786"/>
      <c r="M57" s="786"/>
      <c r="N57" s="786"/>
      <c r="O57" s="786"/>
      <c r="P57" s="787"/>
      <c r="Q57" s="875"/>
      <c r="R57" s="876"/>
      <c r="S57" s="876"/>
      <c r="T57" s="876"/>
      <c r="U57" s="876"/>
      <c r="V57" s="876"/>
      <c r="W57" s="876"/>
      <c r="X57" s="876"/>
      <c r="Y57" s="876"/>
      <c r="Z57" s="876"/>
      <c r="AA57" s="876"/>
      <c r="AB57" s="876"/>
      <c r="AC57" s="876"/>
      <c r="AD57" s="876"/>
      <c r="AE57" s="877"/>
      <c r="AF57" s="767"/>
      <c r="AG57" s="768"/>
      <c r="AH57" s="768"/>
      <c r="AI57" s="768"/>
      <c r="AJ57" s="769"/>
      <c r="AK57" s="879"/>
      <c r="AL57" s="876"/>
      <c r="AM57" s="876"/>
      <c r="AN57" s="876"/>
      <c r="AO57" s="876"/>
      <c r="AP57" s="876"/>
      <c r="AQ57" s="876"/>
      <c r="AR57" s="876"/>
      <c r="AS57" s="876"/>
      <c r="AT57" s="876"/>
      <c r="AU57" s="876"/>
      <c r="AV57" s="876"/>
      <c r="AW57" s="876"/>
      <c r="AX57" s="876"/>
      <c r="AY57" s="876"/>
      <c r="AZ57" s="878"/>
      <c r="BA57" s="878"/>
      <c r="BB57" s="878"/>
      <c r="BC57" s="878"/>
      <c r="BD57" s="878"/>
      <c r="BE57" s="762"/>
      <c r="BF57" s="762"/>
      <c r="BG57" s="762"/>
      <c r="BH57" s="762"/>
      <c r="BI57" s="763"/>
      <c r="BJ57" s="226"/>
      <c r="BK57" s="226"/>
      <c r="BL57" s="226"/>
      <c r="BM57" s="226"/>
      <c r="BN57" s="226"/>
      <c r="BO57" s="235"/>
      <c r="BP57" s="235"/>
      <c r="BQ57" s="232">
        <v>51</v>
      </c>
      <c r="BR57" s="233"/>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4"/>
    </row>
    <row r="58" spans="1:131" ht="26.25" customHeight="1" x14ac:dyDescent="0.2">
      <c r="A58" s="232">
        <v>31</v>
      </c>
      <c r="B58" s="785"/>
      <c r="C58" s="786"/>
      <c r="D58" s="786"/>
      <c r="E58" s="786"/>
      <c r="F58" s="786"/>
      <c r="G58" s="786"/>
      <c r="H58" s="786"/>
      <c r="I58" s="786"/>
      <c r="J58" s="786"/>
      <c r="K58" s="786"/>
      <c r="L58" s="786"/>
      <c r="M58" s="786"/>
      <c r="N58" s="786"/>
      <c r="O58" s="786"/>
      <c r="P58" s="787"/>
      <c r="Q58" s="875"/>
      <c r="R58" s="876"/>
      <c r="S58" s="876"/>
      <c r="T58" s="876"/>
      <c r="U58" s="876"/>
      <c r="V58" s="876"/>
      <c r="W58" s="876"/>
      <c r="X58" s="876"/>
      <c r="Y58" s="876"/>
      <c r="Z58" s="876"/>
      <c r="AA58" s="876"/>
      <c r="AB58" s="876"/>
      <c r="AC58" s="876"/>
      <c r="AD58" s="876"/>
      <c r="AE58" s="877"/>
      <c r="AF58" s="767"/>
      <c r="AG58" s="768"/>
      <c r="AH58" s="768"/>
      <c r="AI58" s="768"/>
      <c r="AJ58" s="769"/>
      <c r="AK58" s="879"/>
      <c r="AL58" s="876"/>
      <c r="AM58" s="876"/>
      <c r="AN58" s="876"/>
      <c r="AO58" s="876"/>
      <c r="AP58" s="876"/>
      <c r="AQ58" s="876"/>
      <c r="AR58" s="876"/>
      <c r="AS58" s="876"/>
      <c r="AT58" s="876"/>
      <c r="AU58" s="876"/>
      <c r="AV58" s="876"/>
      <c r="AW58" s="876"/>
      <c r="AX58" s="876"/>
      <c r="AY58" s="876"/>
      <c r="AZ58" s="878"/>
      <c r="BA58" s="878"/>
      <c r="BB58" s="878"/>
      <c r="BC58" s="878"/>
      <c r="BD58" s="878"/>
      <c r="BE58" s="762"/>
      <c r="BF58" s="762"/>
      <c r="BG58" s="762"/>
      <c r="BH58" s="762"/>
      <c r="BI58" s="763"/>
      <c r="BJ58" s="226"/>
      <c r="BK58" s="226"/>
      <c r="BL58" s="226"/>
      <c r="BM58" s="226"/>
      <c r="BN58" s="226"/>
      <c r="BO58" s="235"/>
      <c r="BP58" s="235"/>
      <c r="BQ58" s="232">
        <v>52</v>
      </c>
      <c r="BR58" s="233"/>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4"/>
    </row>
    <row r="59" spans="1:131" ht="26.25" customHeight="1" x14ac:dyDescent="0.2">
      <c r="A59" s="232">
        <v>32</v>
      </c>
      <c r="B59" s="785"/>
      <c r="C59" s="786"/>
      <c r="D59" s="786"/>
      <c r="E59" s="786"/>
      <c r="F59" s="786"/>
      <c r="G59" s="786"/>
      <c r="H59" s="786"/>
      <c r="I59" s="786"/>
      <c r="J59" s="786"/>
      <c r="K59" s="786"/>
      <c r="L59" s="786"/>
      <c r="M59" s="786"/>
      <c r="N59" s="786"/>
      <c r="O59" s="786"/>
      <c r="P59" s="787"/>
      <c r="Q59" s="875"/>
      <c r="R59" s="876"/>
      <c r="S59" s="876"/>
      <c r="T59" s="876"/>
      <c r="U59" s="876"/>
      <c r="V59" s="876"/>
      <c r="W59" s="876"/>
      <c r="X59" s="876"/>
      <c r="Y59" s="876"/>
      <c r="Z59" s="876"/>
      <c r="AA59" s="876"/>
      <c r="AB59" s="876"/>
      <c r="AC59" s="876"/>
      <c r="AD59" s="876"/>
      <c r="AE59" s="877"/>
      <c r="AF59" s="767"/>
      <c r="AG59" s="768"/>
      <c r="AH59" s="768"/>
      <c r="AI59" s="768"/>
      <c r="AJ59" s="769"/>
      <c r="AK59" s="879"/>
      <c r="AL59" s="876"/>
      <c r="AM59" s="876"/>
      <c r="AN59" s="876"/>
      <c r="AO59" s="876"/>
      <c r="AP59" s="876"/>
      <c r="AQ59" s="876"/>
      <c r="AR59" s="876"/>
      <c r="AS59" s="876"/>
      <c r="AT59" s="876"/>
      <c r="AU59" s="876"/>
      <c r="AV59" s="876"/>
      <c r="AW59" s="876"/>
      <c r="AX59" s="876"/>
      <c r="AY59" s="876"/>
      <c r="AZ59" s="878"/>
      <c r="BA59" s="878"/>
      <c r="BB59" s="878"/>
      <c r="BC59" s="878"/>
      <c r="BD59" s="878"/>
      <c r="BE59" s="762"/>
      <c r="BF59" s="762"/>
      <c r="BG59" s="762"/>
      <c r="BH59" s="762"/>
      <c r="BI59" s="763"/>
      <c r="BJ59" s="226"/>
      <c r="BK59" s="226"/>
      <c r="BL59" s="226"/>
      <c r="BM59" s="226"/>
      <c r="BN59" s="226"/>
      <c r="BO59" s="235"/>
      <c r="BP59" s="235"/>
      <c r="BQ59" s="232">
        <v>53</v>
      </c>
      <c r="BR59" s="233"/>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4"/>
    </row>
    <row r="60" spans="1:131" ht="26.25" customHeight="1" x14ac:dyDescent="0.2">
      <c r="A60" s="232">
        <v>33</v>
      </c>
      <c r="B60" s="785"/>
      <c r="C60" s="786"/>
      <c r="D60" s="786"/>
      <c r="E60" s="786"/>
      <c r="F60" s="786"/>
      <c r="G60" s="786"/>
      <c r="H60" s="786"/>
      <c r="I60" s="786"/>
      <c r="J60" s="786"/>
      <c r="K60" s="786"/>
      <c r="L60" s="786"/>
      <c r="M60" s="786"/>
      <c r="N60" s="786"/>
      <c r="O60" s="786"/>
      <c r="P60" s="787"/>
      <c r="Q60" s="875"/>
      <c r="R60" s="876"/>
      <c r="S60" s="876"/>
      <c r="T60" s="876"/>
      <c r="U60" s="876"/>
      <c r="V60" s="876"/>
      <c r="W60" s="876"/>
      <c r="X60" s="876"/>
      <c r="Y60" s="876"/>
      <c r="Z60" s="876"/>
      <c r="AA60" s="876"/>
      <c r="AB60" s="876"/>
      <c r="AC60" s="876"/>
      <c r="AD60" s="876"/>
      <c r="AE60" s="877"/>
      <c r="AF60" s="767"/>
      <c r="AG60" s="768"/>
      <c r="AH60" s="768"/>
      <c r="AI60" s="768"/>
      <c r="AJ60" s="769"/>
      <c r="AK60" s="879"/>
      <c r="AL60" s="876"/>
      <c r="AM60" s="876"/>
      <c r="AN60" s="876"/>
      <c r="AO60" s="876"/>
      <c r="AP60" s="876"/>
      <c r="AQ60" s="876"/>
      <c r="AR60" s="876"/>
      <c r="AS60" s="876"/>
      <c r="AT60" s="876"/>
      <c r="AU60" s="876"/>
      <c r="AV60" s="876"/>
      <c r="AW60" s="876"/>
      <c r="AX60" s="876"/>
      <c r="AY60" s="876"/>
      <c r="AZ60" s="878"/>
      <c r="BA60" s="878"/>
      <c r="BB60" s="878"/>
      <c r="BC60" s="878"/>
      <c r="BD60" s="878"/>
      <c r="BE60" s="762"/>
      <c r="BF60" s="762"/>
      <c r="BG60" s="762"/>
      <c r="BH60" s="762"/>
      <c r="BI60" s="763"/>
      <c r="BJ60" s="226"/>
      <c r="BK60" s="226"/>
      <c r="BL60" s="226"/>
      <c r="BM60" s="226"/>
      <c r="BN60" s="226"/>
      <c r="BO60" s="235"/>
      <c r="BP60" s="235"/>
      <c r="BQ60" s="232">
        <v>54</v>
      </c>
      <c r="BR60" s="233"/>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4"/>
    </row>
    <row r="61" spans="1:131" ht="26.25" customHeight="1" thickBot="1" x14ac:dyDescent="0.25">
      <c r="A61" s="232">
        <v>34</v>
      </c>
      <c r="B61" s="785"/>
      <c r="C61" s="786"/>
      <c r="D61" s="786"/>
      <c r="E61" s="786"/>
      <c r="F61" s="786"/>
      <c r="G61" s="786"/>
      <c r="H61" s="786"/>
      <c r="I61" s="786"/>
      <c r="J61" s="786"/>
      <c r="K61" s="786"/>
      <c r="L61" s="786"/>
      <c r="M61" s="786"/>
      <c r="N61" s="786"/>
      <c r="O61" s="786"/>
      <c r="P61" s="787"/>
      <c r="Q61" s="875"/>
      <c r="R61" s="876"/>
      <c r="S61" s="876"/>
      <c r="T61" s="876"/>
      <c r="U61" s="876"/>
      <c r="V61" s="876"/>
      <c r="W61" s="876"/>
      <c r="X61" s="876"/>
      <c r="Y61" s="876"/>
      <c r="Z61" s="876"/>
      <c r="AA61" s="876"/>
      <c r="AB61" s="876"/>
      <c r="AC61" s="876"/>
      <c r="AD61" s="876"/>
      <c r="AE61" s="877"/>
      <c r="AF61" s="767"/>
      <c r="AG61" s="768"/>
      <c r="AH61" s="768"/>
      <c r="AI61" s="768"/>
      <c r="AJ61" s="769"/>
      <c r="AK61" s="879"/>
      <c r="AL61" s="876"/>
      <c r="AM61" s="876"/>
      <c r="AN61" s="876"/>
      <c r="AO61" s="876"/>
      <c r="AP61" s="876"/>
      <c r="AQ61" s="876"/>
      <c r="AR61" s="876"/>
      <c r="AS61" s="876"/>
      <c r="AT61" s="876"/>
      <c r="AU61" s="876"/>
      <c r="AV61" s="876"/>
      <c r="AW61" s="876"/>
      <c r="AX61" s="876"/>
      <c r="AY61" s="876"/>
      <c r="AZ61" s="878"/>
      <c r="BA61" s="878"/>
      <c r="BB61" s="878"/>
      <c r="BC61" s="878"/>
      <c r="BD61" s="878"/>
      <c r="BE61" s="762"/>
      <c r="BF61" s="762"/>
      <c r="BG61" s="762"/>
      <c r="BH61" s="762"/>
      <c r="BI61" s="763"/>
      <c r="BJ61" s="226"/>
      <c r="BK61" s="226"/>
      <c r="BL61" s="226"/>
      <c r="BM61" s="226"/>
      <c r="BN61" s="226"/>
      <c r="BO61" s="235"/>
      <c r="BP61" s="235"/>
      <c r="BQ61" s="232">
        <v>55</v>
      </c>
      <c r="BR61" s="233"/>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4"/>
    </row>
    <row r="62" spans="1:131" ht="26.25" customHeight="1" x14ac:dyDescent="0.2">
      <c r="A62" s="232">
        <v>35</v>
      </c>
      <c r="B62" s="785"/>
      <c r="C62" s="786"/>
      <c r="D62" s="786"/>
      <c r="E62" s="786"/>
      <c r="F62" s="786"/>
      <c r="G62" s="786"/>
      <c r="H62" s="786"/>
      <c r="I62" s="786"/>
      <c r="J62" s="786"/>
      <c r="K62" s="786"/>
      <c r="L62" s="786"/>
      <c r="M62" s="786"/>
      <c r="N62" s="786"/>
      <c r="O62" s="786"/>
      <c r="P62" s="787"/>
      <c r="Q62" s="875"/>
      <c r="R62" s="876"/>
      <c r="S62" s="876"/>
      <c r="T62" s="876"/>
      <c r="U62" s="876"/>
      <c r="V62" s="876"/>
      <c r="W62" s="876"/>
      <c r="X62" s="876"/>
      <c r="Y62" s="876"/>
      <c r="Z62" s="876"/>
      <c r="AA62" s="876"/>
      <c r="AB62" s="876"/>
      <c r="AC62" s="876"/>
      <c r="AD62" s="876"/>
      <c r="AE62" s="877"/>
      <c r="AF62" s="767"/>
      <c r="AG62" s="768"/>
      <c r="AH62" s="768"/>
      <c r="AI62" s="768"/>
      <c r="AJ62" s="769"/>
      <c r="AK62" s="879"/>
      <c r="AL62" s="876"/>
      <c r="AM62" s="876"/>
      <c r="AN62" s="876"/>
      <c r="AO62" s="876"/>
      <c r="AP62" s="876"/>
      <c r="AQ62" s="876"/>
      <c r="AR62" s="876"/>
      <c r="AS62" s="876"/>
      <c r="AT62" s="876"/>
      <c r="AU62" s="876"/>
      <c r="AV62" s="876"/>
      <c r="AW62" s="876"/>
      <c r="AX62" s="876"/>
      <c r="AY62" s="876"/>
      <c r="AZ62" s="878"/>
      <c r="BA62" s="878"/>
      <c r="BB62" s="878"/>
      <c r="BC62" s="878"/>
      <c r="BD62" s="878"/>
      <c r="BE62" s="762"/>
      <c r="BF62" s="762"/>
      <c r="BG62" s="762"/>
      <c r="BH62" s="762"/>
      <c r="BI62" s="763"/>
      <c r="BJ62" s="882" t="s">
        <v>407</v>
      </c>
      <c r="BK62" s="854"/>
      <c r="BL62" s="854"/>
      <c r="BM62" s="854"/>
      <c r="BN62" s="855"/>
      <c r="BO62" s="235"/>
      <c r="BP62" s="235"/>
      <c r="BQ62" s="232">
        <v>56</v>
      </c>
      <c r="BR62" s="233"/>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4"/>
    </row>
    <row r="63" spans="1:131" ht="26.25" customHeight="1" thickBot="1" x14ac:dyDescent="0.25">
      <c r="A63" s="234" t="s">
        <v>393</v>
      </c>
      <c r="B63" s="844" t="s">
        <v>408</v>
      </c>
      <c r="C63" s="845"/>
      <c r="D63" s="845"/>
      <c r="E63" s="845"/>
      <c r="F63" s="845"/>
      <c r="G63" s="845"/>
      <c r="H63" s="845"/>
      <c r="I63" s="845"/>
      <c r="J63" s="845"/>
      <c r="K63" s="845"/>
      <c r="L63" s="845"/>
      <c r="M63" s="845"/>
      <c r="N63" s="845"/>
      <c r="O63" s="845"/>
      <c r="P63" s="846"/>
      <c r="Q63" s="880"/>
      <c r="R63" s="756"/>
      <c r="S63" s="756"/>
      <c r="T63" s="756"/>
      <c r="U63" s="756"/>
      <c r="V63" s="756"/>
      <c r="W63" s="756"/>
      <c r="X63" s="756"/>
      <c r="Y63" s="756"/>
      <c r="Z63" s="756"/>
      <c r="AA63" s="756"/>
      <c r="AB63" s="756"/>
      <c r="AC63" s="756"/>
      <c r="AD63" s="756"/>
      <c r="AE63" s="881"/>
      <c r="AF63" s="752">
        <v>12801</v>
      </c>
      <c r="AG63" s="753"/>
      <c r="AH63" s="753"/>
      <c r="AI63" s="753"/>
      <c r="AJ63" s="754"/>
      <c r="AK63" s="755"/>
      <c r="AL63" s="756"/>
      <c r="AM63" s="756"/>
      <c r="AN63" s="756"/>
      <c r="AO63" s="756"/>
      <c r="AP63" s="753">
        <v>21900</v>
      </c>
      <c r="AQ63" s="753"/>
      <c r="AR63" s="753"/>
      <c r="AS63" s="753"/>
      <c r="AT63" s="753"/>
      <c r="AU63" s="753">
        <v>11004</v>
      </c>
      <c r="AV63" s="753"/>
      <c r="AW63" s="753"/>
      <c r="AX63" s="753"/>
      <c r="AY63" s="753"/>
      <c r="AZ63" s="883"/>
      <c r="BA63" s="883"/>
      <c r="BB63" s="883"/>
      <c r="BC63" s="883"/>
      <c r="BD63" s="883"/>
      <c r="BE63" s="757" t="s">
        <v>516</v>
      </c>
      <c r="BF63" s="757"/>
      <c r="BG63" s="757"/>
      <c r="BH63" s="757"/>
      <c r="BI63" s="758"/>
      <c r="BJ63" s="884" t="s">
        <v>409</v>
      </c>
      <c r="BK63" s="885"/>
      <c r="BL63" s="885"/>
      <c r="BM63" s="885"/>
      <c r="BN63" s="886"/>
      <c r="BO63" s="235"/>
      <c r="BP63" s="235"/>
      <c r="BQ63" s="232">
        <v>57</v>
      </c>
      <c r="BR63" s="233"/>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4"/>
    </row>
    <row r="65" spans="1:131" ht="26.25" customHeight="1" thickBot="1" x14ac:dyDescent="0.25">
      <c r="A65" s="226" t="s">
        <v>410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4"/>
    </row>
    <row r="66" spans="1:131" ht="26.25" customHeight="1" x14ac:dyDescent="0.2">
      <c r="A66" s="798" t="s">
        <v>411</v>
      </c>
      <c r="B66" s="799"/>
      <c r="C66" s="799"/>
      <c r="D66" s="799"/>
      <c r="E66" s="799"/>
      <c r="F66" s="799"/>
      <c r="G66" s="799"/>
      <c r="H66" s="799"/>
      <c r="I66" s="799"/>
      <c r="J66" s="799"/>
      <c r="K66" s="799"/>
      <c r="L66" s="799"/>
      <c r="M66" s="799"/>
      <c r="N66" s="799"/>
      <c r="O66" s="799"/>
      <c r="P66" s="800"/>
      <c r="Q66" s="804" t="s">
        <v>412</v>
      </c>
      <c r="R66" s="805"/>
      <c r="S66" s="805"/>
      <c r="T66" s="805"/>
      <c r="U66" s="806"/>
      <c r="V66" s="804" t="s">
        <v>413</v>
      </c>
      <c r="W66" s="805"/>
      <c r="X66" s="805"/>
      <c r="Y66" s="805"/>
      <c r="Z66" s="806"/>
      <c r="AA66" s="804" t="s">
        <v>414</v>
      </c>
      <c r="AB66" s="805"/>
      <c r="AC66" s="805"/>
      <c r="AD66" s="805"/>
      <c r="AE66" s="806"/>
      <c r="AF66" s="887" t="s">
        <v>415</v>
      </c>
      <c r="AG66" s="870"/>
      <c r="AH66" s="870"/>
      <c r="AI66" s="870"/>
      <c r="AJ66" s="888"/>
      <c r="AK66" s="804" t="s">
        <v>416</v>
      </c>
      <c r="AL66" s="799"/>
      <c r="AM66" s="799"/>
      <c r="AN66" s="799"/>
      <c r="AO66" s="800"/>
      <c r="AP66" s="804" t="s">
        <v>417</v>
      </c>
      <c r="AQ66" s="805"/>
      <c r="AR66" s="805"/>
      <c r="AS66" s="805"/>
      <c r="AT66" s="806"/>
      <c r="AU66" s="804" t="s">
        <v>418</v>
      </c>
      <c r="AV66" s="805"/>
      <c r="AW66" s="805"/>
      <c r="AX66" s="805"/>
      <c r="AY66" s="806"/>
      <c r="AZ66" s="804" t="s">
        <v>382</v>
      </c>
      <c r="BA66" s="805"/>
      <c r="BB66" s="805"/>
      <c r="BC66" s="805"/>
      <c r="BD66" s="811"/>
      <c r="BE66" s="235"/>
      <c r="BF66" s="235"/>
      <c r="BG66" s="235"/>
      <c r="BH66" s="235"/>
      <c r="BI66" s="235"/>
      <c r="BJ66" s="235"/>
      <c r="BK66" s="235"/>
      <c r="BL66" s="235"/>
      <c r="BM66" s="235"/>
      <c r="BN66" s="235"/>
      <c r="BO66" s="235"/>
      <c r="BP66" s="235"/>
      <c r="BQ66" s="232">
        <v>60</v>
      </c>
      <c r="BR66" s="237"/>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24"/>
    </row>
    <row r="67" spans="1:131" ht="26.25" customHeight="1" thickBot="1" x14ac:dyDescent="0.25">
      <c r="A67" s="801"/>
      <c r="B67" s="802"/>
      <c r="C67" s="802"/>
      <c r="D67" s="802"/>
      <c r="E67" s="802"/>
      <c r="F67" s="802"/>
      <c r="G67" s="802"/>
      <c r="H67" s="802"/>
      <c r="I67" s="802"/>
      <c r="J67" s="802"/>
      <c r="K67" s="802"/>
      <c r="L67" s="802"/>
      <c r="M67" s="802"/>
      <c r="N67" s="802"/>
      <c r="O67" s="802"/>
      <c r="P67" s="803"/>
      <c r="Q67" s="807"/>
      <c r="R67" s="808"/>
      <c r="S67" s="808"/>
      <c r="T67" s="808"/>
      <c r="U67" s="809"/>
      <c r="V67" s="807"/>
      <c r="W67" s="808"/>
      <c r="X67" s="808"/>
      <c r="Y67" s="808"/>
      <c r="Z67" s="809"/>
      <c r="AA67" s="807"/>
      <c r="AB67" s="808"/>
      <c r="AC67" s="808"/>
      <c r="AD67" s="808"/>
      <c r="AE67" s="809"/>
      <c r="AF67" s="889"/>
      <c r="AG67" s="873"/>
      <c r="AH67" s="873"/>
      <c r="AI67" s="873"/>
      <c r="AJ67" s="890"/>
      <c r="AK67" s="891"/>
      <c r="AL67" s="802"/>
      <c r="AM67" s="802"/>
      <c r="AN67" s="802"/>
      <c r="AO67" s="803"/>
      <c r="AP67" s="807"/>
      <c r="AQ67" s="808"/>
      <c r="AR67" s="808"/>
      <c r="AS67" s="808"/>
      <c r="AT67" s="809"/>
      <c r="AU67" s="807"/>
      <c r="AV67" s="808"/>
      <c r="AW67" s="808"/>
      <c r="AX67" s="808"/>
      <c r="AY67" s="809"/>
      <c r="AZ67" s="807"/>
      <c r="BA67" s="808"/>
      <c r="BB67" s="808"/>
      <c r="BC67" s="808"/>
      <c r="BD67" s="813"/>
      <c r="BE67" s="235"/>
      <c r="BF67" s="235"/>
      <c r="BG67" s="235"/>
      <c r="BH67" s="235"/>
      <c r="BI67" s="235"/>
      <c r="BJ67" s="235"/>
      <c r="BK67" s="235"/>
      <c r="BL67" s="235"/>
      <c r="BM67" s="235"/>
      <c r="BN67" s="235"/>
      <c r="BO67" s="235"/>
      <c r="BP67" s="235"/>
      <c r="BQ67" s="232">
        <v>61</v>
      </c>
      <c r="BR67" s="237"/>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24"/>
    </row>
    <row r="68" spans="1:131" ht="26.25" customHeight="1" thickTop="1" x14ac:dyDescent="0.2">
      <c r="A68" s="230">
        <v>1</v>
      </c>
      <c r="B68" s="749" t="s">
        <v>589</v>
      </c>
      <c r="C68" s="750"/>
      <c r="D68" s="750"/>
      <c r="E68" s="750"/>
      <c r="F68" s="750"/>
      <c r="G68" s="750"/>
      <c r="H68" s="750"/>
      <c r="I68" s="750"/>
      <c r="J68" s="750"/>
      <c r="K68" s="750"/>
      <c r="L68" s="750"/>
      <c r="M68" s="750"/>
      <c r="N68" s="750"/>
      <c r="O68" s="750"/>
      <c r="P68" s="751"/>
      <c r="Q68" s="742">
        <v>5422</v>
      </c>
      <c r="R68" s="739"/>
      <c r="S68" s="739"/>
      <c r="T68" s="739"/>
      <c r="U68" s="739"/>
      <c r="V68" s="739">
        <v>5339</v>
      </c>
      <c r="W68" s="739"/>
      <c r="X68" s="739"/>
      <c r="Y68" s="739"/>
      <c r="Z68" s="739"/>
      <c r="AA68" s="739">
        <v>83</v>
      </c>
      <c r="AB68" s="739"/>
      <c r="AC68" s="739"/>
      <c r="AD68" s="739"/>
      <c r="AE68" s="739"/>
      <c r="AF68" s="739">
        <v>83</v>
      </c>
      <c r="AG68" s="739"/>
      <c r="AH68" s="739"/>
      <c r="AI68" s="739"/>
      <c r="AJ68" s="739"/>
      <c r="AK68" s="739">
        <v>0</v>
      </c>
      <c r="AL68" s="739"/>
      <c r="AM68" s="739"/>
      <c r="AN68" s="739"/>
      <c r="AO68" s="739"/>
      <c r="AP68" s="739">
        <v>1432</v>
      </c>
      <c r="AQ68" s="739"/>
      <c r="AR68" s="739"/>
      <c r="AS68" s="739"/>
      <c r="AT68" s="739"/>
      <c r="AU68" s="739">
        <v>1291</v>
      </c>
      <c r="AV68" s="739"/>
      <c r="AW68" s="739"/>
      <c r="AX68" s="739"/>
      <c r="AY68" s="739"/>
      <c r="AZ68" s="740"/>
      <c r="BA68" s="740"/>
      <c r="BB68" s="740"/>
      <c r="BC68" s="740"/>
      <c r="BD68" s="741"/>
      <c r="BE68" s="235"/>
      <c r="BF68" s="235"/>
      <c r="BG68" s="235"/>
      <c r="BH68" s="235"/>
      <c r="BI68" s="235"/>
      <c r="BJ68" s="235"/>
      <c r="BK68" s="235"/>
      <c r="BL68" s="235"/>
      <c r="BM68" s="235"/>
      <c r="BN68" s="235"/>
      <c r="BO68" s="235"/>
      <c r="BP68" s="235"/>
      <c r="BQ68" s="232">
        <v>62</v>
      </c>
      <c r="BR68" s="237"/>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24"/>
    </row>
    <row r="69" spans="1:131" ht="26.25" customHeight="1" x14ac:dyDescent="0.2">
      <c r="A69" s="232">
        <v>2</v>
      </c>
      <c r="B69" s="734" t="s">
        <v>590</v>
      </c>
      <c r="C69" s="735"/>
      <c r="D69" s="735"/>
      <c r="E69" s="735"/>
      <c r="F69" s="735"/>
      <c r="G69" s="735"/>
      <c r="H69" s="735"/>
      <c r="I69" s="735"/>
      <c r="J69" s="735"/>
      <c r="K69" s="735"/>
      <c r="L69" s="735"/>
      <c r="M69" s="735"/>
      <c r="N69" s="735"/>
      <c r="O69" s="735"/>
      <c r="P69" s="736"/>
      <c r="Q69" s="748">
        <v>1645</v>
      </c>
      <c r="R69" s="746"/>
      <c r="S69" s="746"/>
      <c r="T69" s="746"/>
      <c r="U69" s="747"/>
      <c r="V69" s="745">
        <v>1604</v>
      </c>
      <c r="W69" s="746"/>
      <c r="X69" s="746"/>
      <c r="Y69" s="746"/>
      <c r="Z69" s="747"/>
      <c r="AA69" s="745">
        <v>40</v>
      </c>
      <c r="AB69" s="746"/>
      <c r="AC69" s="746"/>
      <c r="AD69" s="746"/>
      <c r="AE69" s="747"/>
      <c r="AF69" s="745">
        <v>40</v>
      </c>
      <c r="AG69" s="746"/>
      <c r="AH69" s="746"/>
      <c r="AI69" s="746"/>
      <c r="AJ69" s="747"/>
      <c r="AK69" s="745">
        <v>0</v>
      </c>
      <c r="AL69" s="746"/>
      <c r="AM69" s="746"/>
      <c r="AN69" s="746"/>
      <c r="AO69" s="747"/>
      <c r="AP69" s="745">
        <v>0</v>
      </c>
      <c r="AQ69" s="746"/>
      <c r="AR69" s="746"/>
      <c r="AS69" s="746"/>
      <c r="AT69" s="747"/>
      <c r="AU69" s="745">
        <v>0</v>
      </c>
      <c r="AV69" s="746"/>
      <c r="AW69" s="746"/>
      <c r="AX69" s="746"/>
      <c r="AY69" s="747"/>
      <c r="AZ69" s="737" t="s">
        <v>591</v>
      </c>
      <c r="BA69" s="735"/>
      <c r="BB69" s="735"/>
      <c r="BC69" s="735"/>
      <c r="BD69" s="738"/>
      <c r="BE69" s="235"/>
      <c r="BF69" s="235"/>
      <c r="BG69" s="235"/>
      <c r="BH69" s="235"/>
      <c r="BI69" s="235"/>
      <c r="BJ69" s="235"/>
      <c r="BK69" s="235"/>
      <c r="BL69" s="235"/>
      <c r="BM69" s="235"/>
      <c r="BN69" s="235"/>
      <c r="BO69" s="235"/>
      <c r="BP69" s="235"/>
      <c r="BQ69" s="232">
        <v>63</v>
      </c>
      <c r="BR69" s="237"/>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24"/>
    </row>
    <row r="70" spans="1:131" ht="26.25" customHeight="1" x14ac:dyDescent="0.2">
      <c r="A70" s="232">
        <v>3</v>
      </c>
      <c r="B70" s="734" t="s">
        <v>592</v>
      </c>
      <c r="C70" s="735"/>
      <c r="D70" s="735"/>
      <c r="E70" s="735"/>
      <c r="F70" s="735"/>
      <c r="G70" s="735"/>
      <c r="H70" s="735"/>
      <c r="I70" s="735"/>
      <c r="J70" s="735"/>
      <c r="K70" s="735"/>
      <c r="L70" s="735"/>
      <c r="M70" s="735"/>
      <c r="N70" s="735"/>
      <c r="O70" s="735"/>
      <c r="P70" s="736"/>
      <c r="Q70" s="743">
        <v>847072</v>
      </c>
      <c r="R70" s="744"/>
      <c r="S70" s="744"/>
      <c r="T70" s="744"/>
      <c r="U70" s="744"/>
      <c r="V70" s="744">
        <v>828353</v>
      </c>
      <c r="W70" s="744"/>
      <c r="X70" s="744"/>
      <c r="Y70" s="744"/>
      <c r="Z70" s="744"/>
      <c r="AA70" s="744">
        <v>18719</v>
      </c>
      <c r="AB70" s="744"/>
      <c r="AC70" s="744"/>
      <c r="AD70" s="744"/>
      <c r="AE70" s="744"/>
      <c r="AF70" s="744">
        <v>18719</v>
      </c>
      <c r="AG70" s="744"/>
      <c r="AH70" s="744"/>
      <c r="AI70" s="744"/>
      <c r="AJ70" s="744"/>
      <c r="AK70" s="744">
        <v>7694</v>
      </c>
      <c r="AL70" s="744"/>
      <c r="AM70" s="744"/>
      <c r="AN70" s="744"/>
      <c r="AO70" s="744"/>
      <c r="AP70" s="744">
        <v>0</v>
      </c>
      <c r="AQ70" s="744"/>
      <c r="AR70" s="744"/>
      <c r="AS70" s="744"/>
      <c r="AT70" s="744"/>
      <c r="AU70" s="744">
        <v>0</v>
      </c>
      <c r="AV70" s="744"/>
      <c r="AW70" s="744"/>
      <c r="AX70" s="744"/>
      <c r="AY70" s="744"/>
      <c r="AZ70" s="737" t="s">
        <v>593</v>
      </c>
      <c r="BA70" s="735"/>
      <c r="BB70" s="735"/>
      <c r="BC70" s="735"/>
      <c r="BD70" s="738"/>
      <c r="BE70" s="235"/>
      <c r="BF70" s="235"/>
      <c r="BG70" s="235"/>
      <c r="BH70" s="235"/>
      <c r="BI70" s="235"/>
      <c r="BJ70" s="235"/>
      <c r="BK70" s="235"/>
      <c r="BL70" s="235"/>
      <c r="BM70" s="235"/>
      <c r="BN70" s="235"/>
      <c r="BO70" s="235"/>
      <c r="BP70" s="235"/>
      <c r="BQ70" s="232">
        <v>64</v>
      </c>
      <c r="BR70" s="237"/>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24"/>
    </row>
    <row r="71" spans="1:131" ht="26.25" customHeight="1" x14ac:dyDescent="0.2">
      <c r="A71" s="232">
        <v>4</v>
      </c>
      <c r="B71" s="734" t="s">
        <v>594</v>
      </c>
      <c r="C71" s="735"/>
      <c r="D71" s="735"/>
      <c r="E71" s="735"/>
      <c r="F71" s="735"/>
      <c r="G71" s="735"/>
      <c r="H71" s="735"/>
      <c r="I71" s="735"/>
      <c r="J71" s="735"/>
      <c r="K71" s="735"/>
      <c r="L71" s="735"/>
      <c r="M71" s="735"/>
      <c r="N71" s="735"/>
      <c r="O71" s="735"/>
      <c r="P71" s="736"/>
      <c r="Q71" s="743">
        <v>321</v>
      </c>
      <c r="R71" s="744"/>
      <c r="S71" s="744"/>
      <c r="T71" s="744"/>
      <c r="U71" s="744"/>
      <c r="V71" s="744">
        <v>310</v>
      </c>
      <c r="W71" s="744"/>
      <c r="X71" s="744"/>
      <c r="Y71" s="744"/>
      <c r="Z71" s="744"/>
      <c r="AA71" s="744">
        <v>11</v>
      </c>
      <c r="AB71" s="744"/>
      <c r="AC71" s="744"/>
      <c r="AD71" s="744"/>
      <c r="AE71" s="744"/>
      <c r="AF71" s="744">
        <v>11</v>
      </c>
      <c r="AG71" s="744"/>
      <c r="AH71" s="744"/>
      <c r="AI71" s="744"/>
      <c r="AJ71" s="744"/>
      <c r="AK71" s="744">
        <v>3</v>
      </c>
      <c r="AL71" s="744"/>
      <c r="AM71" s="744"/>
      <c r="AN71" s="744"/>
      <c r="AO71" s="744"/>
      <c r="AP71" s="744">
        <v>0</v>
      </c>
      <c r="AQ71" s="744"/>
      <c r="AR71" s="744"/>
      <c r="AS71" s="744"/>
      <c r="AT71" s="744"/>
      <c r="AU71" s="744">
        <v>0</v>
      </c>
      <c r="AV71" s="744"/>
      <c r="AW71" s="744"/>
      <c r="AX71" s="744"/>
      <c r="AY71" s="744"/>
      <c r="AZ71" s="762"/>
      <c r="BA71" s="762"/>
      <c r="BB71" s="762"/>
      <c r="BC71" s="762"/>
      <c r="BD71" s="763"/>
      <c r="BE71" s="235"/>
      <c r="BF71" s="235"/>
      <c r="BG71" s="235"/>
      <c r="BH71" s="235"/>
      <c r="BI71" s="235"/>
      <c r="BJ71" s="235"/>
      <c r="BK71" s="235"/>
      <c r="BL71" s="235"/>
      <c r="BM71" s="235"/>
      <c r="BN71" s="235"/>
      <c r="BO71" s="235"/>
      <c r="BP71" s="235"/>
      <c r="BQ71" s="232">
        <v>65</v>
      </c>
      <c r="BR71" s="237"/>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24"/>
    </row>
    <row r="72" spans="1:131" ht="26.25" customHeight="1" x14ac:dyDescent="0.2">
      <c r="A72" s="232">
        <v>5</v>
      </c>
      <c r="B72" s="734"/>
      <c r="C72" s="735"/>
      <c r="D72" s="735"/>
      <c r="E72" s="735"/>
      <c r="F72" s="735"/>
      <c r="G72" s="735"/>
      <c r="H72" s="735"/>
      <c r="I72" s="735"/>
      <c r="J72" s="735"/>
      <c r="K72" s="735"/>
      <c r="L72" s="735"/>
      <c r="M72" s="735"/>
      <c r="N72" s="735"/>
      <c r="O72" s="735"/>
      <c r="P72" s="736"/>
      <c r="Q72" s="743"/>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4"/>
      <c r="AY72" s="744"/>
      <c r="AZ72" s="762"/>
      <c r="BA72" s="762"/>
      <c r="BB72" s="762"/>
      <c r="BC72" s="762"/>
      <c r="BD72" s="763"/>
      <c r="BE72" s="235"/>
      <c r="BF72" s="235"/>
      <c r="BG72" s="235"/>
      <c r="BH72" s="235"/>
      <c r="BI72" s="235"/>
      <c r="BJ72" s="235"/>
      <c r="BK72" s="235"/>
      <c r="BL72" s="235"/>
      <c r="BM72" s="235"/>
      <c r="BN72" s="235"/>
      <c r="BO72" s="235"/>
      <c r="BP72" s="235"/>
      <c r="BQ72" s="232">
        <v>66</v>
      </c>
      <c r="BR72" s="237"/>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24"/>
    </row>
    <row r="73" spans="1:131" ht="26.25" customHeight="1" x14ac:dyDescent="0.2">
      <c r="A73" s="232">
        <v>6</v>
      </c>
      <c r="B73" s="734"/>
      <c r="C73" s="735"/>
      <c r="D73" s="735"/>
      <c r="E73" s="735"/>
      <c r="F73" s="735"/>
      <c r="G73" s="735"/>
      <c r="H73" s="735"/>
      <c r="I73" s="735"/>
      <c r="J73" s="735"/>
      <c r="K73" s="735"/>
      <c r="L73" s="735"/>
      <c r="M73" s="735"/>
      <c r="N73" s="735"/>
      <c r="O73" s="735"/>
      <c r="P73" s="736"/>
      <c r="Q73" s="743"/>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4"/>
      <c r="AY73" s="744"/>
      <c r="AZ73" s="762"/>
      <c r="BA73" s="762"/>
      <c r="BB73" s="762"/>
      <c r="BC73" s="762"/>
      <c r="BD73" s="763"/>
      <c r="BE73" s="235"/>
      <c r="BF73" s="235"/>
      <c r="BG73" s="235"/>
      <c r="BH73" s="235"/>
      <c r="BI73" s="235"/>
      <c r="BJ73" s="235"/>
      <c r="BK73" s="235"/>
      <c r="BL73" s="235"/>
      <c r="BM73" s="235"/>
      <c r="BN73" s="235"/>
      <c r="BO73" s="235"/>
      <c r="BP73" s="235"/>
      <c r="BQ73" s="232">
        <v>67</v>
      </c>
      <c r="BR73" s="237"/>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24"/>
    </row>
    <row r="74" spans="1:131" ht="26.25" customHeight="1" x14ac:dyDescent="0.2">
      <c r="A74" s="232">
        <v>7</v>
      </c>
      <c r="B74" s="734"/>
      <c r="C74" s="735"/>
      <c r="D74" s="735"/>
      <c r="E74" s="735"/>
      <c r="F74" s="735"/>
      <c r="G74" s="735"/>
      <c r="H74" s="735"/>
      <c r="I74" s="735"/>
      <c r="J74" s="735"/>
      <c r="K74" s="735"/>
      <c r="L74" s="735"/>
      <c r="M74" s="735"/>
      <c r="N74" s="735"/>
      <c r="O74" s="735"/>
      <c r="P74" s="736"/>
      <c r="Q74" s="743"/>
      <c r="R74" s="744"/>
      <c r="S74" s="744"/>
      <c r="T74" s="744"/>
      <c r="U74" s="744"/>
      <c r="V74" s="744"/>
      <c r="W74" s="744"/>
      <c r="X74" s="744"/>
      <c r="Y74" s="744"/>
      <c r="Z74" s="744"/>
      <c r="AA74" s="744"/>
      <c r="AB74" s="744"/>
      <c r="AC74" s="744"/>
      <c r="AD74" s="744"/>
      <c r="AE74" s="744"/>
      <c r="AF74" s="744"/>
      <c r="AG74" s="744"/>
      <c r="AH74" s="744"/>
      <c r="AI74" s="744"/>
      <c r="AJ74" s="744"/>
      <c r="AK74" s="744"/>
      <c r="AL74" s="744"/>
      <c r="AM74" s="744"/>
      <c r="AN74" s="744"/>
      <c r="AO74" s="744"/>
      <c r="AP74" s="744"/>
      <c r="AQ74" s="744"/>
      <c r="AR74" s="744"/>
      <c r="AS74" s="744"/>
      <c r="AT74" s="744"/>
      <c r="AU74" s="744"/>
      <c r="AV74" s="744"/>
      <c r="AW74" s="744"/>
      <c r="AX74" s="744"/>
      <c r="AY74" s="744"/>
      <c r="AZ74" s="762"/>
      <c r="BA74" s="762"/>
      <c r="BB74" s="762"/>
      <c r="BC74" s="762"/>
      <c r="BD74" s="763"/>
      <c r="BE74" s="235"/>
      <c r="BF74" s="235"/>
      <c r="BG74" s="235"/>
      <c r="BH74" s="235"/>
      <c r="BI74" s="235"/>
      <c r="BJ74" s="235"/>
      <c r="BK74" s="235"/>
      <c r="BL74" s="235"/>
      <c r="BM74" s="235"/>
      <c r="BN74" s="235"/>
      <c r="BO74" s="235"/>
      <c r="BP74" s="235"/>
      <c r="BQ74" s="232">
        <v>68</v>
      </c>
      <c r="BR74" s="237"/>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24"/>
    </row>
    <row r="75" spans="1:131" ht="26.25" customHeight="1" x14ac:dyDescent="0.2">
      <c r="A75" s="232">
        <v>8</v>
      </c>
      <c r="B75" s="734"/>
      <c r="C75" s="735"/>
      <c r="D75" s="735"/>
      <c r="E75" s="735"/>
      <c r="F75" s="735"/>
      <c r="G75" s="735"/>
      <c r="H75" s="735"/>
      <c r="I75" s="735"/>
      <c r="J75" s="735"/>
      <c r="K75" s="735"/>
      <c r="L75" s="735"/>
      <c r="M75" s="735"/>
      <c r="N75" s="735"/>
      <c r="O75" s="735"/>
      <c r="P75" s="736"/>
      <c r="Q75" s="748"/>
      <c r="R75" s="746"/>
      <c r="S75" s="746"/>
      <c r="T75" s="746"/>
      <c r="U75" s="747"/>
      <c r="V75" s="745"/>
      <c r="W75" s="746"/>
      <c r="X75" s="746"/>
      <c r="Y75" s="746"/>
      <c r="Z75" s="747"/>
      <c r="AA75" s="745"/>
      <c r="AB75" s="746"/>
      <c r="AC75" s="746"/>
      <c r="AD75" s="746"/>
      <c r="AE75" s="747"/>
      <c r="AF75" s="745"/>
      <c r="AG75" s="746"/>
      <c r="AH75" s="746"/>
      <c r="AI75" s="746"/>
      <c r="AJ75" s="747"/>
      <c r="AK75" s="745"/>
      <c r="AL75" s="746"/>
      <c r="AM75" s="746"/>
      <c r="AN75" s="746"/>
      <c r="AO75" s="747"/>
      <c r="AP75" s="745"/>
      <c r="AQ75" s="746"/>
      <c r="AR75" s="746"/>
      <c r="AS75" s="746"/>
      <c r="AT75" s="747"/>
      <c r="AU75" s="745"/>
      <c r="AV75" s="746"/>
      <c r="AW75" s="746"/>
      <c r="AX75" s="746"/>
      <c r="AY75" s="747"/>
      <c r="AZ75" s="762"/>
      <c r="BA75" s="762"/>
      <c r="BB75" s="762"/>
      <c r="BC75" s="762"/>
      <c r="BD75" s="763"/>
      <c r="BE75" s="235"/>
      <c r="BF75" s="235"/>
      <c r="BG75" s="235"/>
      <c r="BH75" s="235"/>
      <c r="BI75" s="235"/>
      <c r="BJ75" s="235"/>
      <c r="BK75" s="235"/>
      <c r="BL75" s="235"/>
      <c r="BM75" s="235"/>
      <c r="BN75" s="235"/>
      <c r="BO75" s="235"/>
      <c r="BP75" s="235"/>
      <c r="BQ75" s="232">
        <v>69</v>
      </c>
      <c r="BR75" s="237"/>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24"/>
    </row>
    <row r="76" spans="1:131" ht="26.25" customHeight="1" x14ac:dyDescent="0.2">
      <c r="A76" s="232">
        <v>9</v>
      </c>
      <c r="B76" s="734"/>
      <c r="C76" s="735"/>
      <c r="D76" s="735"/>
      <c r="E76" s="735"/>
      <c r="F76" s="735"/>
      <c r="G76" s="735"/>
      <c r="H76" s="735"/>
      <c r="I76" s="735"/>
      <c r="J76" s="735"/>
      <c r="K76" s="735"/>
      <c r="L76" s="735"/>
      <c r="M76" s="735"/>
      <c r="N76" s="735"/>
      <c r="O76" s="735"/>
      <c r="P76" s="736"/>
      <c r="Q76" s="748"/>
      <c r="R76" s="746"/>
      <c r="S76" s="746"/>
      <c r="T76" s="746"/>
      <c r="U76" s="747"/>
      <c r="V76" s="745"/>
      <c r="W76" s="746"/>
      <c r="X76" s="746"/>
      <c r="Y76" s="746"/>
      <c r="Z76" s="747"/>
      <c r="AA76" s="745"/>
      <c r="AB76" s="746"/>
      <c r="AC76" s="746"/>
      <c r="AD76" s="746"/>
      <c r="AE76" s="747"/>
      <c r="AF76" s="745"/>
      <c r="AG76" s="746"/>
      <c r="AH76" s="746"/>
      <c r="AI76" s="746"/>
      <c r="AJ76" s="747"/>
      <c r="AK76" s="745"/>
      <c r="AL76" s="746"/>
      <c r="AM76" s="746"/>
      <c r="AN76" s="746"/>
      <c r="AO76" s="747"/>
      <c r="AP76" s="745"/>
      <c r="AQ76" s="746"/>
      <c r="AR76" s="746"/>
      <c r="AS76" s="746"/>
      <c r="AT76" s="747"/>
      <c r="AU76" s="745"/>
      <c r="AV76" s="746"/>
      <c r="AW76" s="746"/>
      <c r="AX76" s="746"/>
      <c r="AY76" s="747"/>
      <c r="AZ76" s="762"/>
      <c r="BA76" s="762"/>
      <c r="BB76" s="762"/>
      <c r="BC76" s="762"/>
      <c r="BD76" s="763"/>
      <c r="BE76" s="235"/>
      <c r="BF76" s="235"/>
      <c r="BG76" s="235"/>
      <c r="BH76" s="235"/>
      <c r="BI76" s="235"/>
      <c r="BJ76" s="235"/>
      <c r="BK76" s="235"/>
      <c r="BL76" s="235"/>
      <c r="BM76" s="235"/>
      <c r="BN76" s="235"/>
      <c r="BO76" s="235"/>
      <c r="BP76" s="235"/>
      <c r="BQ76" s="232">
        <v>70</v>
      </c>
      <c r="BR76" s="237"/>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24"/>
    </row>
    <row r="77" spans="1:131" ht="26.25" customHeight="1" x14ac:dyDescent="0.2">
      <c r="A77" s="232">
        <v>10</v>
      </c>
      <c r="B77" s="734"/>
      <c r="C77" s="735"/>
      <c r="D77" s="735"/>
      <c r="E77" s="735"/>
      <c r="F77" s="735"/>
      <c r="G77" s="735"/>
      <c r="H77" s="735"/>
      <c r="I77" s="735"/>
      <c r="J77" s="735"/>
      <c r="K77" s="735"/>
      <c r="L77" s="735"/>
      <c r="M77" s="735"/>
      <c r="N77" s="735"/>
      <c r="O77" s="735"/>
      <c r="P77" s="736"/>
      <c r="Q77" s="748"/>
      <c r="R77" s="746"/>
      <c r="S77" s="746"/>
      <c r="T77" s="746"/>
      <c r="U77" s="747"/>
      <c r="V77" s="745"/>
      <c r="W77" s="746"/>
      <c r="X77" s="746"/>
      <c r="Y77" s="746"/>
      <c r="Z77" s="747"/>
      <c r="AA77" s="745"/>
      <c r="AB77" s="746"/>
      <c r="AC77" s="746"/>
      <c r="AD77" s="746"/>
      <c r="AE77" s="747"/>
      <c r="AF77" s="745"/>
      <c r="AG77" s="746"/>
      <c r="AH77" s="746"/>
      <c r="AI77" s="746"/>
      <c r="AJ77" s="747"/>
      <c r="AK77" s="745"/>
      <c r="AL77" s="746"/>
      <c r="AM77" s="746"/>
      <c r="AN77" s="746"/>
      <c r="AO77" s="747"/>
      <c r="AP77" s="745"/>
      <c r="AQ77" s="746"/>
      <c r="AR77" s="746"/>
      <c r="AS77" s="746"/>
      <c r="AT77" s="747"/>
      <c r="AU77" s="745"/>
      <c r="AV77" s="746"/>
      <c r="AW77" s="746"/>
      <c r="AX77" s="746"/>
      <c r="AY77" s="747"/>
      <c r="AZ77" s="762"/>
      <c r="BA77" s="762"/>
      <c r="BB77" s="762"/>
      <c r="BC77" s="762"/>
      <c r="BD77" s="763"/>
      <c r="BE77" s="235"/>
      <c r="BF77" s="235"/>
      <c r="BG77" s="235"/>
      <c r="BH77" s="235"/>
      <c r="BI77" s="235"/>
      <c r="BJ77" s="235"/>
      <c r="BK77" s="235"/>
      <c r="BL77" s="235"/>
      <c r="BM77" s="235"/>
      <c r="BN77" s="235"/>
      <c r="BO77" s="235"/>
      <c r="BP77" s="235"/>
      <c r="BQ77" s="232">
        <v>71</v>
      </c>
      <c r="BR77" s="237"/>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24"/>
    </row>
    <row r="78" spans="1:131" ht="26.25" customHeight="1" x14ac:dyDescent="0.2">
      <c r="A78" s="232">
        <v>11</v>
      </c>
      <c r="B78" s="734"/>
      <c r="C78" s="735"/>
      <c r="D78" s="735"/>
      <c r="E78" s="735"/>
      <c r="F78" s="735"/>
      <c r="G78" s="735"/>
      <c r="H78" s="735"/>
      <c r="I78" s="735"/>
      <c r="J78" s="735"/>
      <c r="K78" s="735"/>
      <c r="L78" s="735"/>
      <c r="M78" s="735"/>
      <c r="N78" s="735"/>
      <c r="O78" s="735"/>
      <c r="P78" s="736"/>
      <c r="Q78" s="743"/>
      <c r="R78" s="744"/>
      <c r="S78" s="744"/>
      <c r="T78" s="744"/>
      <c r="U78" s="744"/>
      <c r="V78" s="744"/>
      <c r="W78" s="744"/>
      <c r="X78" s="744"/>
      <c r="Y78" s="744"/>
      <c r="Z78" s="744"/>
      <c r="AA78" s="744"/>
      <c r="AB78" s="744"/>
      <c r="AC78" s="744"/>
      <c r="AD78" s="744"/>
      <c r="AE78" s="744"/>
      <c r="AF78" s="744"/>
      <c r="AG78" s="744"/>
      <c r="AH78" s="744"/>
      <c r="AI78" s="744"/>
      <c r="AJ78" s="744"/>
      <c r="AK78" s="744"/>
      <c r="AL78" s="744"/>
      <c r="AM78" s="744"/>
      <c r="AN78" s="744"/>
      <c r="AO78" s="744"/>
      <c r="AP78" s="744"/>
      <c r="AQ78" s="744"/>
      <c r="AR78" s="744"/>
      <c r="AS78" s="744"/>
      <c r="AT78" s="744"/>
      <c r="AU78" s="744"/>
      <c r="AV78" s="744"/>
      <c r="AW78" s="744"/>
      <c r="AX78" s="744"/>
      <c r="AY78" s="744"/>
      <c r="AZ78" s="762"/>
      <c r="BA78" s="762"/>
      <c r="BB78" s="762"/>
      <c r="BC78" s="762"/>
      <c r="BD78" s="763"/>
      <c r="BE78" s="235"/>
      <c r="BF78" s="235"/>
      <c r="BG78" s="235"/>
      <c r="BH78" s="235"/>
      <c r="BI78" s="235"/>
      <c r="BJ78" s="224"/>
      <c r="BK78" s="224"/>
      <c r="BL78" s="224"/>
      <c r="BM78" s="224"/>
      <c r="BN78" s="224"/>
      <c r="BO78" s="235"/>
      <c r="BP78" s="235"/>
      <c r="BQ78" s="232">
        <v>72</v>
      </c>
      <c r="BR78" s="237"/>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24"/>
    </row>
    <row r="79" spans="1:131" ht="26.25" customHeight="1" x14ac:dyDescent="0.2">
      <c r="A79" s="232">
        <v>12</v>
      </c>
      <c r="B79" s="734"/>
      <c r="C79" s="735"/>
      <c r="D79" s="735"/>
      <c r="E79" s="735"/>
      <c r="F79" s="735"/>
      <c r="G79" s="735"/>
      <c r="H79" s="735"/>
      <c r="I79" s="735"/>
      <c r="J79" s="735"/>
      <c r="K79" s="735"/>
      <c r="L79" s="735"/>
      <c r="M79" s="735"/>
      <c r="N79" s="735"/>
      <c r="O79" s="735"/>
      <c r="P79" s="736"/>
      <c r="Q79" s="743"/>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4"/>
      <c r="AP79" s="744"/>
      <c r="AQ79" s="744"/>
      <c r="AR79" s="744"/>
      <c r="AS79" s="744"/>
      <c r="AT79" s="744"/>
      <c r="AU79" s="744"/>
      <c r="AV79" s="744"/>
      <c r="AW79" s="744"/>
      <c r="AX79" s="744"/>
      <c r="AY79" s="744"/>
      <c r="AZ79" s="762"/>
      <c r="BA79" s="762"/>
      <c r="BB79" s="762"/>
      <c r="BC79" s="762"/>
      <c r="BD79" s="763"/>
      <c r="BE79" s="235"/>
      <c r="BF79" s="235"/>
      <c r="BG79" s="235"/>
      <c r="BH79" s="235"/>
      <c r="BI79" s="235"/>
      <c r="BJ79" s="224"/>
      <c r="BK79" s="224"/>
      <c r="BL79" s="224"/>
      <c r="BM79" s="224"/>
      <c r="BN79" s="224"/>
      <c r="BO79" s="235"/>
      <c r="BP79" s="235"/>
      <c r="BQ79" s="232">
        <v>73</v>
      </c>
      <c r="BR79" s="237"/>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24"/>
    </row>
    <row r="80" spans="1:131" ht="26.25" customHeight="1" x14ac:dyDescent="0.2">
      <c r="A80" s="232">
        <v>13</v>
      </c>
      <c r="B80" s="734"/>
      <c r="C80" s="735"/>
      <c r="D80" s="735"/>
      <c r="E80" s="735"/>
      <c r="F80" s="735"/>
      <c r="G80" s="735"/>
      <c r="H80" s="735"/>
      <c r="I80" s="735"/>
      <c r="J80" s="735"/>
      <c r="K80" s="735"/>
      <c r="L80" s="735"/>
      <c r="M80" s="735"/>
      <c r="N80" s="735"/>
      <c r="O80" s="735"/>
      <c r="P80" s="736"/>
      <c r="Q80" s="743"/>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4"/>
      <c r="AY80" s="744"/>
      <c r="AZ80" s="762"/>
      <c r="BA80" s="762"/>
      <c r="BB80" s="762"/>
      <c r="BC80" s="762"/>
      <c r="BD80" s="763"/>
      <c r="BE80" s="235"/>
      <c r="BF80" s="235"/>
      <c r="BG80" s="235"/>
      <c r="BH80" s="235"/>
      <c r="BI80" s="235"/>
      <c r="BJ80" s="235"/>
      <c r="BK80" s="235"/>
      <c r="BL80" s="235"/>
      <c r="BM80" s="235"/>
      <c r="BN80" s="235"/>
      <c r="BO80" s="235"/>
      <c r="BP80" s="235"/>
      <c r="BQ80" s="232">
        <v>74</v>
      </c>
      <c r="BR80" s="237"/>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24"/>
    </row>
    <row r="81" spans="1:131" ht="26.25" customHeight="1" x14ac:dyDescent="0.2">
      <c r="A81" s="232">
        <v>14</v>
      </c>
      <c r="B81" s="734"/>
      <c r="C81" s="735"/>
      <c r="D81" s="735"/>
      <c r="E81" s="735"/>
      <c r="F81" s="735"/>
      <c r="G81" s="735"/>
      <c r="H81" s="735"/>
      <c r="I81" s="735"/>
      <c r="J81" s="735"/>
      <c r="K81" s="735"/>
      <c r="L81" s="735"/>
      <c r="M81" s="735"/>
      <c r="N81" s="735"/>
      <c r="O81" s="735"/>
      <c r="P81" s="736"/>
      <c r="Q81" s="743"/>
      <c r="R81" s="744"/>
      <c r="S81" s="744"/>
      <c r="T81" s="744"/>
      <c r="U81" s="744"/>
      <c r="V81" s="744"/>
      <c r="W81" s="744"/>
      <c r="X81" s="744"/>
      <c r="Y81" s="744"/>
      <c r="Z81" s="744"/>
      <c r="AA81" s="744"/>
      <c r="AB81" s="744"/>
      <c r="AC81" s="744"/>
      <c r="AD81" s="744"/>
      <c r="AE81" s="744"/>
      <c r="AF81" s="744"/>
      <c r="AG81" s="744"/>
      <c r="AH81" s="744"/>
      <c r="AI81" s="744"/>
      <c r="AJ81" s="744"/>
      <c r="AK81" s="744"/>
      <c r="AL81" s="744"/>
      <c r="AM81" s="744"/>
      <c r="AN81" s="744"/>
      <c r="AO81" s="744"/>
      <c r="AP81" s="744"/>
      <c r="AQ81" s="744"/>
      <c r="AR81" s="744"/>
      <c r="AS81" s="744"/>
      <c r="AT81" s="744"/>
      <c r="AU81" s="744"/>
      <c r="AV81" s="744"/>
      <c r="AW81" s="744"/>
      <c r="AX81" s="744"/>
      <c r="AY81" s="744"/>
      <c r="AZ81" s="762"/>
      <c r="BA81" s="762"/>
      <c r="BB81" s="762"/>
      <c r="BC81" s="762"/>
      <c r="BD81" s="763"/>
      <c r="BE81" s="235"/>
      <c r="BF81" s="235"/>
      <c r="BG81" s="235"/>
      <c r="BH81" s="235"/>
      <c r="BI81" s="235"/>
      <c r="BJ81" s="235"/>
      <c r="BK81" s="235"/>
      <c r="BL81" s="235"/>
      <c r="BM81" s="235"/>
      <c r="BN81" s="235"/>
      <c r="BO81" s="235"/>
      <c r="BP81" s="235"/>
      <c r="BQ81" s="232">
        <v>75</v>
      </c>
      <c r="BR81" s="237"/>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24"/>
    </row>
    <row r="82" spans="1:131" ht="26.25" customHeight="1" x14ac:dyDescent="0.2">
      <c r="A82" s="232">
        <v>15</v>
      </c>
      <c r="B82" s="734"/>
      <c r="C82" s="735"/>
      <c r="D82" s="735"/>
      <c r="E82" s="735"/>
      <c r="F82" s="735"/>
      <c r="G82" s="735"/>
      <c r="H82" s="735"/>
      <c r="I82" s="735"/>
      <c r="J82" s="735"/>
      <c r="K82" s="735"/>
      <c r="L82" s="735"/>
      <c r="M82" s="735"/>
      <c r="N82" s="735"/>
      <c r="O82" s="735"/>
      <c r="P82" s="736"/>
      <c r="Q82" s="743"/>
      <c r="R82" s="744"/>
      <c r="S82" s="744"/>
      <c r="T82" s="744"/>
      <c r="U82" s="744"/>
      <c r="V82" s="744"/>
      <c r="W82" s="744"/>
      <c r="X82" s="744"/>
      <c r="Y82" s="744"/>
      <c r="Z82" s="744"/>
      <c r="AA82" s="744"/>
      <c r="AB82" s="744"/>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744"/>
      <c r="AY82" s="744"/>
      <c r="AZ82" s="762"/>
      <c r="BA82" s="762"/>
      <c r="BB82" s="762"/>
      <c r="BC82" s="762"/>
      <c r="BD82" s="763"/>
      <c r="BE82" s="235"/>
      <c r="BF82" s="235"/>
      <c r="BG82" s="235"/>
      <c r="BH82" s="235"/>
      <c r="BI82" s="235"/>
      <c r="BJ82" s="235"/>
      <c r="BK82" s="235"/>
      <c r="BL82" s="235"/>
      <c r="BM82" s="235"/>
      <c r="BN82" s="235"/>
      <c r="BO82" s="235"/>
      <c r="BP82" s="235"/>
      <c r="BQ82" s="232">
        <v>76</v>
      </c>
      <c r="BR82" s="237"/>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24"/>
    </row>
    <row r="83" spans="1:131" ht="26.25" customHeight="1" x14ac:dyDescent="0.2">
      <c r="A83" s="232">
        <v>16</v>
      </c>
      <c r="B83" s="734"/>
      <c r="C83" s="735"/>
      <c r="D83" s="735"/>
      <c r="E83" s="735"/>
      <c r="F83" s="735"/>
      <c r="G83" s="735"/>
      <c r="H83" s="735"/>
      <c r="I83" s="735"/>
      <c r="J83" s="735"/>
      <c r="K83" s="735"/>
      <c r="L83" s="735"/>
      <c r="M83" s="735"/>
      <c r="N83" s="735"/>
      <c r="O83" s="735"/>
      <c r="P83" s="736"/>
      <c r="Q83" s="743"/>
      <c r="R83" s="744"/>
      <c r="S83" s="744"/>
      <c r="T83" s="744"/>
      <c r="U83" s="744"/>
      <c r="V83" s="744"/>
      <c r="W83" s="744"/>
      <c r="X83" s="744"/>
      <c r="Y83" s="744"/>
      <c r="Z83" s="744"/>
      <c r="AA83" s="744"/>
      <c r="AB83" s="744"/>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44"/>
      <c r="AY83" s="744"/>
      <c r="AZ83" s="762"/>
      <c r="BA83" s="762"/>
      <c r="BB83" s="762"/>
      <c r="BC83" s="762"/>
      <c r="BD83" s="763"/>
      <c r="BE83" s="235"/>
      <c r="BF83" s="235"/>
      <c r="BG83" s="235"/>
      <c r="BH83" s="235"/>
      <c r="BI83" s="235"/>
      <c r="BJ83" s="235"/>
      <c r="BK83" s="235"/>
      <c r="BL83" s="235"/>
      <c r="BM83" s="235"/>
      <c r="BN83" s="235"/>
      <c r="BO83" s="235"/>
      <c r="BP83" s="235"/>
      <c r="BQ83" s="232">
        <v>77</v>
      </c>
      <c r="BR83" s="237"/>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24"/>
    </row>
    <row r="84" spans="1:131" ht="26.25" customHeight="1" x14ac:dyDescent="0.2">
      <c r="A84" s="232">
        <v>17</v>
      </c>
      <c r="B84" s="734"/>
      <c r="C84" s="735"/>
      <c r="D84" s="735"/>
      <c r="E84" s="735"/>
      <c r="F84" s="735"/>
      <c r="G84" s="735"/>
      <c r="H84" s="735"/>
      <c r="I84" s="735"/>
      <c r="J84" s="735"/>
      <c r="K84" s="735"/>
      <c r="L84" s="735"/>
      <c r="M84" s="735"/>
      <c r="N84" s="735"/>
      <c r="O84" s="735"/>
      <c r="P84" s="736"/>
      <c r="Q84" s="743"/>
      <c r="R84" s="744"/>
      <c r="S84" s="744"/>
      <c r="T84" s="744"/>
      <c r="U84" s="744"/>
      <c r="V84" s="744"/>
      <c r="W84" s="744"/>
      <c r="X84" s="744"/>
      <c r="Y84" s="744"/>
      <c r="Z84" s="744"/>
      <c r="AA84" s="744"/>
      <c r="AB84" s="744"/>
      <c r="AC84" s="744"/>
      <c r="AD84" s="744"/>
      <c r="AE84" s="744"/>
      <c r="AF84" s="744"/>
      <c r="AG84" s="744"/>
      <c r="AH84" s="744"/>
      <c r="AI84" s="744"/>
      <c r="AJ84" s="744"/>
      <c r="AK84" s="744"/>
      <c r="AL84" s="744"/>
      <c r="AM84" s="744"/>
      <c r="AN84" s="744"/>
      <c r="AO84" s="744"/>
      <c r="AP84" s="744"/>
      <c r="AQ84" s="744"/>
      <c r="AR84" s="744"/>
      <c r="AS84" s="744"/>
      <c r="AT84" s="744"/>
      <c r="AU84" s="744"/>
      <c r="AV84" s="744"/>
      <c r="AW84" s="744"/>
      <c r="AX84" s="744"/>
      <c r="AY84" s="744"/>
      <c r="AZ84" s="762"/>
      <c r="BA84" s="762"/>
      <c r="BB84" s="762"/>
      <c r="BC84" s="762"/>
      <c r="BD84" s="763"/>
      <c r="BE84" s="235"/>
      <c r="BF84" s="235"/>
      <c r="BG84" s="235"/>
      <c r="BH84" s="235"/>
      <c r="BI84" s="235"/>
      <c r="BJ84" s="235"/>
      <c r="BK84" s="235"/>
      <c r="BL84" s="235"/>
      <c r="BM84" s="235"/>
      <c r="BN84" s="235"/>
      <c r="BO84" s="235"/>
      <c r="BP84" s="235"/>
      <c r="BQ84" s="232">
        <v>78</v>
      </c>
      <c r="BR84" s="237"/>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24"/>
    </row>
    <row r="85" spans="1:131" ht="26.25" customHeight="1" x14ac:dyDescent="0.2">
      <c r="A85" s="232">
        <v>18</v>
      </c>
      <c r="B85" s="734"/>
      <c r="C85" s="735"/>
      <c r="D85" s="735"/>
      <c r="E85" s="735"/>
      <c r="F85" s="735"/>
      <c r="G85" s="735"/>
      <c r="H85" s="735"/>
      <c r="I85" s="735"/>
      <c r="J85" s="735"/>
      <c r="K85" s="735"/>
      <c r="L85" s="735"/>
      <c r="M85" s="735"/>
      <c r="N85" s="735"/>
      <c r="O85" s="735"/>
      <c r="P85" s="736"/>
      <c r="Q85" s="743"/>
      <c r="R85" s="744"/>
      <c r="S85" s="744"/>
      <c r="T85" s="744"/>
      <c r="U85" s="744"/>
      <c r="V85" s="744"/>
      <c r="W85" s="744"/>
      <c r="X85" s="744"/>
      <c r="Y85" s="744"/>
      <c r="Z85" s="744"/>
      <c r="AA85" s="744"/>
      <c r="AB85" s="744"/>
      <c r="AC85" s="744"/>
      <c r="AD85" s="744"/>
      <c r="AE85" s="744"/>
      <c r="AF85" s="744"/>
      <c r="AG85" s="744"/>
      <c r="AH85" s="744"/>
      <c r="AI85" s="744"/>
      <c r="AJ85" s="744"/>
      <c r="AK85" s="744"/>
      <c r="AL85" s="744"/>
      <c r="AM85" s="744"/>
      <c r="AN85" s="744"/>
      <c r="AO85" s="744"/>
      <c r="AP85" s="744"/>
      <c r="AQ85" s="744"/>
      <c r="AR85" s="744"/>
      <c r="AS85" s="744"/>
      <c r="AT85" s="744"/>
      <c r="AU85" s="744"/>
      <c r="AV85" s="744"/>
      <c r="AW85" s="744"/>
      <c r="AX85" s="744"/>
      <c r="AY85" s="744"/>
      <c r="AZ85" s="762"/>
      <c r="BA85" s="762"/>
      <c r="BB85" s="762"/>
      <c r="BC85" s="762"/>
      <c r="BD85" s="763"/>
      <c r="BE85" s="235"/>
      <c r="BF85" s="235"/>
      <c r="BG85" s="235"/>
      <c r="BH85" s="235"/>
      <c r="BI85" s="235"/>
      <c r="BJ85" s="235"/>
      <c r="BK85" s="235"/>
      <c r="BL85" s="235"/>
      <c r="BM85" s="235"/>
      <c r="BN85" s="235"/>
      <c r="BO85" s="235"/>
      <c r="BP85" s="235"/>
      <c r="BQ85" s="232">
        <v>79</v>
      </c>
      <c r="BR85" s="237"/>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24"/>
    </row>
    <row r="86" spans="1:131" ht="26.25" customHeight="1" x14ac:dyDescent="0.2">
      <c r="A86" s="232">
        <v>19</v>
      </c>
      <c r="B86" s="734"/>
      <c r="C86" s="735"/>
      <c r="D86" s="735"/>
      <c r="E86" s="735"/>
      <c r="F86" s="735"/>
      <c r="G86" s="735"/>
      <c r="H86" s="735"/>
      <c r="I86" s="735"/>
      <c r="J86" s="735"/>
      <c r="K86" s="735"/>
      <c r="L86" s="735"/>
      <c r="M86" s="735"/>
      <c r="N86" s="735"/>
      <c r="O86" s="735"/>
      <c r="P86" s="736"/>
      <c r="Q86" s="743"/>
      <c r="R86" s="744"/>
      <c r="S86" s="744"/>
      <c r="T86" s="744"/>
      <c r="U86" s="744"/>
      <c r="V86" s="744"/>
      <c r="W86" s="744"/>
      <c r="X86" s="744"/>
      <c r="Y86" s="744"/>
      <c r="Z86" s="744"/>
      <c r="AA86" s="744"/>
      <c r="AB86" s="744"/>
      <c r="AC86" s="744"/>
      <c r="AD86" s="744"/>
      <c r="AE86" s="744"/>
      <c r="AF86" s="744"/>
      <c r="AG86" s="744"/>
      <c r="AH86" s="744"/>
      <c r="AI86" s="744"/>
      <c r="AJ86" s="744"/>
      <c r="AK86" s="744"/>
      <c r="AL86" s="744"/>
      <c r="AM86" s="744"/>
      <c r="AN86" s="744"/>
      <c r="AO86" s="744"/>
      <c r="AP86" s="744"/>
      <c r="AQ86" s="744"/>
      <c r="AR86" s="744"/>
      <c r="AS86" s="744"/>
      <c r="AT86" s="744"/>
      <c r="AU86" s="744"/>
      <c r="AV86" s="744"/>
      <c r="AW86" s="744"/>
      <c r="AX86" s="744"/>
      <c r="AY86" s="744"/>
      <c r="AZ86" s="762"/>
      <c r="BA86" s="762"/>
      <c r="BB86" s="762"/>
      <c r="BC86" s="762"/>
      <c r="BD86" s="763"/>
      <c r="BE86" s="235"/>
      <c r="BF86" s="235"/>
      <c r="BG86" s="235"/>
      <c r="BH86" s="235"/>
      <c r="BI86" s="235"/>
      <c r="BJ86" s="235"/>
      <c r="BK86" s="235"/>
      <c r="BL86" s="235"/>
      <c r="BM86" s="235"/>
      <c r="BN86" s="235"/>
      <c r="BO86" s="235"/>
      <c r="BP86" s="235"/>
      <c r="BQ86" s="232">
        <v>80</v>
      </c>
      <c r="BR86" s="237"/>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24"/>
    </row>
    <row r="87" spans="1:131" ht="26.25" customHeight="1" x14ac:dyDescent="0.2">
      <c r="A87" s="238">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35"/>
      <c r="BF87" s="235"/>
      <c r="BG87" s="235"/>
      <c r="BH87" s="235"/>
      <c r="BI87" s="235"/>
      <c r="BJ87" s="235"/>
      <c r="BK87" s="235"/>
      <c r="BL87" s="235"/>
      <c r="BM87" s="235"/>
      <c r="BN87" s="235"/>
      <c r="BO87" s="235"/>
      <c r="BP87" s="235"/>
      <c r="BQ87" s="232">
        <v>81</v>
      </c>
      <c r="BR87" s="237"/>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24"/>
    </row>
    <row r="88" spans="1:131" ht="26.25" customHeight="1" thickBot="1" x14ac:dyDescent="0.25">
      <c r="A88" s="234" t="s">
        <v>393</v>
      </c>
      <c r="B88" s="844" t="s">
        <v>419</v>
      </c>
      <c r="C88" s="845"/>
      <c r="D88" s="845"/>
      <c r="E88" s="845"/>
      <c r="F88" s="845"/>
      <c r="G88" s="845"/>
      <c r="H88" s="845"/>
      <c r="I88" s="845"/>
      <c r="J88" s="845"/>
      <c r="K88" s="845"/>
      <c r="L88" s="845"/>
      <c r="M88" s="845"/>
      <c r="N88" s="845"/>
      <c r="O88" s="845"/>
      <c r="P88" s="846"/>
      <c r="Q88" s="880"/>
      <c r="R88" s="756"/>
      <c r="S88" s="756"/>
      <c r="T88" s="756"/>
      <c r="U88" s="756"/>
      <c r="V88" s="756"/>
      <c r="W88" s="756"/>
      <c r="X88" s="756"/>
      <c r="Y88" s="756"/>
      <c r="Z88" s="756"/>
      <c r="AA88" s="756"/>
      <c r="AB88" s="756"/>
      <c r="AC88" s="756"/>
      <c r="AD88" s="756"/>
      <c r="AE88" s="756"/>
      <c r="AF88" s="753">
        <v>18853</v>
      </c>
      <c r="AG88" s="753"/>
      <c r="AH88" s="753"/>
      <c r="AI88" s="753"/>
      <c r="AJ88" s="753"/>
      <c r="AK88" s="756"/>
      <c r="AL88" s="756"/>
      <c r="AM88" s="756"/>
      <c r="AN88" s="756"/>
      <c r="AO88" s="756"/>
      <c r="AP88" s="753">
        <v>1432</v>
      </c>
      <c r="AQ88" s="753"/>
      <c r="AR88" s="753"/>
      <c r="AS88" s="753"/>
      <c r="AT88" s="753"/>
      <c r="AU88" s="753">
        <v>1291</v>
      </c>
      <c r="AV88" s="753"/>
      <c r="AW88" s="753"/>
      <c r="AX88" s="753"/>
      <c r="AY88" s="753"/>
      <c r="AZ88" s="757" t="s">
        <v>516</v>
      </c>
      <c r="BA88" s="757"/>
      <c r="BB88" s="757"/>
      <c r="BC88" s="757"/>
      <c r="BD88" s="758"/>
      <c r="BE88" s="235"/>
      <c r="BF88" s="235"/>
      <c r="BG88" s="235"/>
      <c r="BH88" s="235"/>
      <c r="BI88" s="235"/>
      <c r="BJ88" s="235"/>
      <c r="BK88" s="235"/>
      <c r="BL88" s="235"/>
      <c r="BM88" s="235"/>
      <c r="BN88" s="235"/>
      <c r="BO88" s="235"/>
      <c r="BP88" s="235"/>
      <c r="BQ88" s="232">
        <v>82</v>
      </c>
      <c r="BR88" s="237"/>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844" t="s">
        <v>420</v>
      </c>
      <c r="BS102" s="845"/>
      <c r="BT102" s="845"/>
      <c r="BU102" s="845"/>
      <c r="BV102" s="845"/>
      <c r="BW102" s="845"/>
      <c r="BX102" s="845"/>
      <c r="BY102" s="845"/>
      <c r="BZ102" s="845"/>
      <c r="CA102" s="845"/>
      <c r="CB102" s="845"/>
      <c r="CC102" s="845"/>
      <c r="CD102" s="845"/>
      <c r="CE102" s="845"/>
      <c r="CF102" s="845"/>
      <c r="CG102" s="846"/>
      <c r="CH102" s="906"/>
      <c r="CI102" s="907"/>
      <c r="CJ102" s="907"/>
      <c r="CK102" s="907"/>
      <c r="CL102" s="908"/>
      <c r="CM102" s="906"/>
      <c r="CN102" s="907"/>
      <c r="CO102" s="907"/>
      <c r="CP102" s="907"/>
      <c r="CQ102" s="908"/>
      <c r="CR102" s="909"/>
      <c r="CS102" s="885"/>
      <c r="CT102" s="885"/>
      <c r="CU102" s="885"/>
      <c r="CV102" s="910"/>
      <c r="CW102" s="909"/>
      <c r="CX102" s="885"/>
      <c r="CY102" s="885"/>
      <c r="CZ102" s="885"/>
      <c r="DA102" s="910"/>
      <c r="DB102" s="909"/>
      <c r="DC102" s="885"/>
      <c r="DD102" s="885"/>
      <c r="DE102" s="885"/>
      <c r="DF102" s="910"/>
      <c r="DG102" s="909"/>
      <c r="DH102" s="885"/>
      <c r="DI102" s="885"/>
      <c r="DJ102" s="885"/>
      <c r="DK102" s="910"/>
      <c r="DL102" s="909"/>
      <c r="DM102" s="885"/>
      <c r="DN102" s="885"/>
      <c r="DO102" s="885"/>
      <c r="DP102" s="910"/>
      <c r="DQ102" s="909"/>
      <c r="DR102" s="885"/>
      <c r="DS102" s="885"/>
      <c r="DT102" s="885"/>
      <c r="DU102" s="910"/>
      <c r="DV102" s="844"/>
      <c r="DW102" s="845"/>
      <c r="DX102" s="845"/>
      <c r="DY102" s="845"/>
      <c r="DZ102" s="933"/>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34" t="s">
        <v>421</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35" t="s">
        <v>422</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6" t="s">
        <v>425</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426</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24" customFormat="1" ht="26.25" customHeight="1" x14ac:dyDescent="0.2">
      <c r="A109" s="931" t="s">
        <v>427</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1" t="s">
        <v>428</v>
      </c>
      <c r="AB109" s="912"/>
      <c r="AC109" s="912"/>
      <c r="AD109" s="912"/>
      <c r="AE109" s="913"/>
      <c r="AF109" s="911" t="s">
        <v>429</v>
      </c>
      <c r="AG109" s="912"/>
      <c r="AH109" s="912"/>
      <c r="AI109" s="912"/>
      <c r="AJ109" s="913"/>
      <c r="AK109" s="911" t="s">
        <v>312</v>
      </c>
      <c r="AL109" s="912"/>
      <c r="AM109" s="912"/>
      <c r="AN109" s="912"/>
      <c r="AO109" s="913"/>
      <c r="AP109" s="911" t="s">
        <v>430</v>
      </c>
      <c r="AQ109" s="912"/>
      <c r="AR109" s="912"/>
      <c r="AS109" s="912"/>
      <c r="AT109" s="914"/>
      <c r="AU109" s="931" t="s">
        <v>427</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1" t="s">
        <v>428</v>
      </c>
      <c r="BR109" s="912"/>
      <c r="BS109" s="912"/>
      <c r="BT109" s="912"/>
      <c r="BU109" s="913"/>
      <c r="BV109" s="911" t="s">
        <v>429</v>
      </c>
      <c r="BW109" s="912"/>
      <c r="BX109" s="912"/>
      <c r="BY109" s="912"/>
      <c r="BZ109" s="913"/>
      <c r="CA109" s="911" t="s">
        <v>312</v>
      </c>
      <c r="CB109" s="912"/>
      <c r="CC109" s="912"/>
      <c r="CD109" s="912"/>
      <c r="CE109" s="913"/>
      <c r="CF109" s="932" t="s">
        <v>430</v>
      </c>
      <c r="CG109" s="932"/>
      <c r="CH109" s="932"/>
      <c r="CI109" s="932"/>
      <c r="CJ109" s="932"/>
      <c r="CK109" s="911" t="s">
        <v>431</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1" t="s">
        <v>428</v>
      </c>
      <c r="DH109" s="912"/>
      <c r="DI109" s="912"/>
      <c r="DJ109" s="912"/>
      <c r="DK109" s="913"/>
      <c r="DL109" s="911" t="s">
        <v>429</v>
      </c>
      <c r="DM109" s="912"/>
      <c r="DN109" s="912"/>
      <c r="DO109" s="912"/>
      <c r="DP109" s="913"/>
      <c r="DQ109" s="911" t="s">
        <v>312</v>
      </c>
      <c r="DR109" s="912"/>
      <c r="DS109" s="912"/>
      <c r="DT109" s="912"/>
      <c r="DU109" s="913"/>
      <c r="DV109" s="911" t="s">
        <v>430</v>
      </c>
      <c r="DW109" s="912"/>
      <c r="DX109" s="912"/>
      <c r="DY109" s="912"/>
      <c r="DZ109" s="914"/>
    </row>
    <row r="110" spans="1:131" s="224" customFormat="1" ht="26.25" customHeight="1" x14ac:dyDescent="0.2">
      <c r="A110" s="915" t="s">
        <v>432</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18">
        <v>10611893</v>
      </c>
      <c r="AB110" s="919"/>
      <c r="AC110" s="919"/>
      <c r="AD110" s="919"/>
      <c r="AE110" s="920"/>
      <c r="AF110" s="921">
        <v>11085044</v>
      </c>
      <c r="AG110" s="919"/>
      <c r="AH110" s="919"/>
      <c r="AI110" s="919"/>
      <c r="AJ110" s="920"/>
      <c r="AK110" s="921">
        <v>10996172</v>
      </c>
      <c r="AL110" s="919"/>
      <c r="AM110" s="919"/>
      <c r="AN110" s="919"/>
      <c r="AO110" s="920"/>
      <c r="AP110" s="922">
        <v>17.7</v>
      </c>
      <c r="AQ110" s="923"/>
      <c r="AR110" s="923"/>
      <c r="AS110" s="923"/>
      <c r="AT110" s="924"/>
      <c r="AU110" s="925" t="s">
        <v>75</v>
      </c>
      <c r="AV110" s="926"/>
      <c r="AW110" s="926"/>
      <c r="AX110" s="926"/>
      <c r="AY110" s="926"/>
      <c r="AZ110" s="948" t="s">
        <v>433</v>
      </c>
      <c r="BA110" s="916"/>
      <c r="BB110" s="916"/>
      <c r="BC110" s="916"/>
      <c r="BD110" s="916"/>
      <c r="BE110" s="916"/>
      <c r="BF110" s="916"/>
      <c r="BG110" s="916"/>
      <c r="BH110" s="916"/>
      <c r="BI110" s="916"/>
      <c r="BJ110" s="916"/>
      <c r="BK110" s="916"/>
      <c r="BL110" s="916"/>
      <c r="BM110" s="916"/>
      <c r="BN110" s="916"/>
      <c r="BO110" s="916"/>
      <c r="BP110" s="917"/>
      <c r="BQ110" s="949">
        <v>98793365</v>
      </c>
      <c r="BR110" s="950"/>
      <c r="BS110" s="950"/>
      <c r="BT110" s="950"/>
      <c r="BU110" s="950"/>
      <c r="BV110" s="950">
        <v>96991412</v>
      </c>
      <c r="BW110" s="950"/>
      <c r="BX110" s="950"/>
      <c r="BY110" s="950"/>
      <c r="BZ110" s="950"/>
      <c r="CA110" s="950">
        <v>91331405</v>
      </c>
      <c r="CB110" s="950"/>
      <c r="CC110" s="950"/>
      <c r="CD110" s="950"/>
      <c r="CE110" s="950"/>
      <c r="CF110" s="963">
        <v>146.9</v>
      </c>
      <c r="CG110" s="964"/>
      <c r="CH110" s="964"/>
      <c r="CI110" s="964"/>
      <c r="CJ110" s="964"/>
      <c r="CK110" s="965" t="s">
        <v>434</v>
      </c>
      <c r="CL110" s="966"/>
      <c r="CM110" s="948" t="s">
        <v>435</v>
      </c>
      <c r="CN110" s="916"/>
      <c r="CO110" s="916"/>
      <c r="CP110" s="916"/>
      <c r="CQ110" s="916"/>
      <c r="CR110" s="916"/>
      <c r="CS110" s="916"/>
      <c r="CT110" s="916"/>
      <c r="CU110" s="916"/>
      <c r="CV110" s="916"/>
      <c r="CW110" s="916"/>
      <c r="CX110" s="916"/>
      <c r="CY110" s="916"/>
      <c r="CZ110" s="916"/>
      <c r="DA110" s="916"/>
      <c r="DB110" s="916"/>
      <c r="DC110" s="916"/>
      <c r="DD110" s="916"/>
      <c r="DE110" s="916"/>
      <c r="DF110" s="917"/>
      <c r="DG110" s="949">
        <v>712678</v>
      </c>
      <c r="DH110" s="950"/>
      <c r="DI110" s="950"/>
      <c r="DJ110" s="950"/>
      <c r="DK110" s="950"/>
      <c r="DL110" s="950">
        <v>613526</v>
      </c>
      <c r="DM110" s="950"/>
      <c r="DN110" s="950"/>
      <c r="DO110" s="950"/>
      <c r="DP110" s="950"/>
      <c r="DQ110" s="950">
        <v>512646</v>
      </c>
      <c r="DR110" s="950"/>
      <c r="DS110" s="950"/>
      <c r="DT110" s="950"/>
      <c r="DU110" s="950"/>
      <c r="DV110" s="951">
        <v>0.8</v>
      </c>
      <c r="DW110" s="951"/>
      <c r="DX110" s="951"/>
      <c r="DY110" s="951"/>
      <c r="DZ110" s="952"/>
    </row>
    <row r="111" spans="1:131" s="224" customFormat="1" ht="26.25" customHeight="1" x14ac:dyDescent="0.2">
      <c r="A111" s="953" t="s">
        <v>436</v>
      </c>
      <c r="B111" s="954"/>
      <c r="C111" s="954"/>
      <c r="D111" s="954"/>
      <c r="E111" s="954"/>
      <c r="F111" s="954"/>
      <c r="G111" s="954"/>
      <c r="H111" s="954"/>
      <c r="I111" s="954"/>
      <c r="J111" s="954"/>
      <c r="K111" s="954"/>
      <c r="L111" s="954"/>
      <c r="M111" s="954"/>
      <c r="N111" s="954"/>
      <c r="O111" s="954"/>
      <c r="P111" s="954"/>
      <c r="Q111" s="954"/>
      <c r="R111" s="954"/>
      <c r="S111" s="954"/>
      <c r="T111" s="954"/>
      <c r="U111" s="954"/>
      <c r="V111" s="954"/>
      <c r="W111" s="954"/>
      <c r="X111" s="954"/>
      <c r="Y111" s="954"/>
      <c r="Z111" s="955"/>
      <c r="AA111" s="956" t="s">
        <v>437</v>
      </c>
      <c r="AB111" s="957"/>
      <c r="AC111" s="957"/>
      <c r="AD111" s="957"/>
      <c r="AE111" s="958"/>
      <c r="AF111" s="959" t="s">
        <v>438</v>
      </c>
      <c r="AG111" s="957"/>
      <c r="AH111" s="957"/>
      <c r="AI111" s="957"/>
      <c r="AJ111" s="958"/>
      <c r="AK111" s="959" t="s">
        <v>437</v>
      </c>
      <c r="AL111" s="957"/>
      <c r="AM111" s="957"/>
      <c r="AN111" s="957"/>
      <c r="AO111" s="958"/>
      <c r="AP111" s="960" t="s">
        <v>437</v>
      </c>
      <c r="AQ111" s="961"/>
      <c r="AR111" s="961"/>
      <c r="AS111" s="961"/>
      <c r="AT111" s="962"/>
      <c r="AU111" s="927"/>
      <c r="AV111" s="928"/>
      <c r="AW111" s="928"/>
      <c r="AX111" s="928"/>
      <c r="AY111" s="928"/>
      <c r="AZ111" s="941" t="s">
        <v>439</v>
      </c>
      <c r="BA111" s="942"/>
      <c r="BB111" s="942"/>
      <c r="BC111" s="942"/>
      <c r="BD111" s="942"/>
      <c r="BE111" s="942"/>
      <c r="BF111" s="942"/>
      <c r="BG111" s="942"/>
      <c r="BH111" s="942"/>
      <c r="BI111" s="942"/>
      <c r="BJ111" s="942"/>
      <c r="BK111" s="942"/>
      <c r="BL111" s="942"/>
      <c r="BM111" s="942"/>
      <c r="BN111" s="942"/>
      <c r="BO111" s="942"/>
      <c r="BP111" s="943"/>
      <c r="BQ111" s="944">
        <v>9446295</v>
      </c>
      <c r="BR111" s="945"/>
      <c r="BS111" s="945"/>
      <c r="BT111" s="945"/>
      <c r="BU111" s="945"/>
      <c r="BV111" s="945">
        <v>9366142</v>
      </c>
      <c r="BW111" s="945"/>
      <c r="BX111" s="945"/>
      <c r="BY111" s="945"/>
      <c r="BZ111" s="945"/>
      <c r="CA111" s="945">
        <v>9892686</v>
      </c>
      <c r="CB111" s="945"/>
      <c r="CC111" s="945"/>
      <c r="CD111" s="945"/>
      <c r="CE111" s="945"/>
      <c r="CF111" s="939">
        <v>15.9</v>
      </c>
      <c r="CG111" s="940"/>
      <c r="CH111" s="940"/>
      <c r="CI111" s="940"/>
      <c r="CJ111" s="940"/>
      <c r="CK111" s="967"/>
      <c r="CL111" s="968"/>
      <c r="CM111" s="941" t="s">
        <v>440</v>
      </c>
      <c r="CN111" s="942"/>
      <c r="CO111" s="942"/>
      <c r="CP111" s="942"/>
      <c r="CQ111" s="942"/>
      <c r="CR111" s="942"/>
      <c r="CS111" s="942"/>
      <c r="CT111" s="942"/>
      <c r="CU111" s="942"/>
      <c r="CV111" s="942"/>
      <c r="CW111" s="942"/>
      <c r="CX111" s="942"/>
      <c r="CY111" s="942"/>
      <c r="CZ111" s="942"/>
      <c r="DA111" s="942"/>
      <c r="DB111" s="942"/>
      <c r="DC111" s="942"/>
      <c r="DD111" s="942"/>
      <c r="DE111" s="942"/>
      <c r="DF111" s="943"/>
      <c r="DG111" s="944">
        <v>244768</v>
      </c>
      <c r="DH111" s="945"/>
      <c r="DI111" s="945"/>
      <c r="DJ111" s="945"/>
      <c r="DK111" s="945"/>
      <c r="DL111" s="945">
        <v>123663</v>
      </c>
      <c r="DM111" s="945"/>
      <c r="DN111" s="945"/>
      <c r="DO111" s="945"/>
      <c r="DP111" s="945"/>
      <c r="DQ111" s="945" t="s">
        <v>438</v>
      </c>
      <c r="DR111" s="945"/>
      <c r="DS111" s="945"/>
      <c r="DT111" s="945"/>
      <c r="DU111" s="945"/>
      <c r="DV111" s="946" t="s">
        <v>441</v>
      </c>
      <c r="DW111" s="946"/>
      <c r="DX111" s="946"/>
      <c r="DY111" s="946"/>
      <c r="DZ111" s="947"/>
    </row>
    <row r="112" spans="1:131" s="224" customFormat="1" ht="26.25" customHeight="1" x14ac:dyDescent="0.2">
      <c r="A112" s="971" t="s">
        <v>442</v>
      </c>
      <c r="B112" s="972"/>
      <c r="C112" s="942" t="s">
        <v>443</v>
      </c>
      <c r="D112" s="942"/>
      <c r="E112" s="942"/>
      <c r="F112" s="942"/>
      <c r="G112" s="942"/>
      <c r="H112" s="942"/>
      <c r="I112" s="942"/>
      <c r="J112" s="942"/>
      <c r="K112" s="942"/>
      <c r="L112" s="942"/>
      <c r="M112" s="942"/>
      <c r="N112" s="942"/>
      <c r="O112" s="942"/>
      <c r="P112" s="942"/>
      <c r="Q112" s="942"/>
      <c r="R112" s="942"/>
      <c r="S112" s="942"/>
      <c r="T112" s="942"/>
      <c r="U112" s="942"/>
      <c r="V112" s="942"/>
      <c r="W112" s="942"/>
      <c r="X112" s="942"/>
      <c r="Y112" s="942"/>
      <c r="Z112" s="943"/>
      <c r="AA112" s="977" t="s">
        <v>438</v>
      </c>
      <c r="AB112" s="978"/>
      <c r="AC112" s="978"/>
      <c r="AD112" s="978"/>
      <c r="AE112" s="979"/>
      <c r="AF112" s="980" t="s">
        <v>438</v>
      </c>
      <c r="AG112" s="978"/>
      <c r="AH112" s="978"/>
      <c r="AI112" s="978"/>
      <c r="AJ112" s="979"/>
      <c r="AK112" s="980" t="s">
        <v>438</v>
      </c>
      <c r="AL112" s="978"/>
      <c r="AM112" s="978"/>
      <c r="AN112" s="978"/>
      <c r="AO112" s="979"/>
      <c r="AP112" s="981" t="s">
        <v>438</v>
      </c>
      <c r="AQ112" s="982"/>
      <c r="AR112" s="982"/>
      <c r="AS112" s="982"/>
      <c r="AT112" s="983"/>
      <c r="AU112" s="927"/>
      <c r="AV112" s="928"/>
      <c r="AW112" s="928"/>
      <c r="AX112" s="928"/>
      <c r="AY112" s="928"/>
      <c r="AZ112" s="941" t="s">
        <v>444</v>
      </c>
      <c r="BA112" s="942"/>
      <c r="BB112" s="942"/>
      <c r="BC112" s="942"/>
      <c r="BD112" s="942"/>
      <c r="BE112" s="942"/>
      <c r="BF112" s="942"/>
      <c r="BG112" s="942"/>
      <c r="BH112" s="942"/>
      <c r="BI112" s="942"/>
      <c r="BJ112" s="942"/>
      <c r="BK112" s="942"/>
      <c r="BL112" s="942"/>
      <c r="BM112" s="942"/>
      <c r="BN112" s="942"/>
      <c r="BO112" s="942"/>
      <c r="BP112" s="943"/>
      <c r="BQ112" s="944">
        <v>11665382</v>
      </c>
      <c r="BR112" s="945"/>
      <c r="BS112" s="945"/>
      <c r="BT112" s="945"/>
      <c r="BU112" s="945"/>
      <c r="BV112" s="945">
        <v>11192663</v>
      </c>
      <c r="BW112" s="945"/>
      <c r="BX112" s="945"/>
      <c r="BY112" s="945"/>
      <c r="BZ112" s="945"/>
      <c r="CA112" s="945">
        <v>11004169</v>
      </c>
      <c r="CB112" s="945"/>
      <c r="CC112" s="945"/>
      <c r="CD112" s="945"/>
      <c r="CE112" s="945"/>
      <c r="CF112" s="939">
        <v>17.7</v>
      </c>
      <c r="CG112" s="940"/>
      <c r="CH112" s="940"/>
      <c r="CI112" s="940"/>
      <c r="CJ112" s="940"/>
      <c r="CK112" s="967"/>
      <c r="CL112" s="968"/>
      <c r="CM112" s="941" t="s">
        <v>445</v>
      </c>
      <c r="CN112" s="942"/>
      <c r="CO112" s="942"/>
      <c r="CP112" s="942"/>
      <c r="CQ112" s="942"/>
      <c r="CR112" s="942"/>
      <c r="CS112" s="942"/>
      <c r="CT112" s="942"/>
      <c r="CU112" s="942"/>
      <c r="CV112" s="942"/>
      <c r="CW112" s="942"/>
      <c r="CX112" s="942"/>
      <c r="CY112" s="942"/>
      <c r="CZ112" s="942"/>
      <c r="DA112" s="942"/>
      <c r="DB112" s="942"/>
      <c r="DC112" s="942"/>
      <c r="DD112" s="942"/>
      <c r="DE112" s="942"/>
      <c r="DF112" s="943"/>
      <c r="DG112" s="944" t="s">
        <v>438</v>
      </c>
      <c r="DH112" s="945"/>
      <c r="DI112" s="945"/>
      <c r="DJ112" s="945"/>
      <c r="DK112" s="945"/>
      <c r="DL112" s="945" t="s">
        <v>446</v>
      </c>
      <c r="DM112" s="945"/>
      <c r="DN112" s="945"/>
      <c r="DO112" s="945"/>
      <c r="DP112" s="945"/>
      <c r="DQ112" s="945" t="s">
        <v>438</v>
      </c>
      <c r="DR112" s="945"/>
      <c r="DS112" s="945"/>
      <c r="DT112" s="945"/>
      <c r="DU112" s="945"/>
      <c r="DV112" s="946" t="s">
        <v>438</v>
      </c>
      <c r="DW112" s="946"/>
      <c r="DX112" s="946"/>
      <c r="DY112" s="946"/>
      <c r="DZ112" s="947"/>
    </row>
    <row r="113" spans="1:130" s="224" customFormat="1" ht="26.25" customHeight="1" x14ac:dyDescent="0.2">
      <c r="A113" s="973"/>
      <c r="B113" s="974"/>
      <c r="C113" s="942" t="s">
        <v>447</v>
      </c>
      <c r="D113" s="942"/>
      <c r="E113" s="942"/>
      <c r="F113" s="942"/>
      <c r="G113" s="942"/>
      <c r="H113" s="942"/>
      <c r="I113" s="942"/>
      <c r="J113" s="942"/>
      <c r="K113" s="942"/>
      <c r="L113" s="942"/>
      <c r="M113" s="942"/>
      <c r="N113" s="942"/>
      <c r="O113" s="942"/>
      <c r="P113" s="942"/>
      <c r="Q113" s="942"/>
      <c r="R113" s="942"/>
      <c r="S113" s="942"/>
      <c r="T113" s="942"/>
      <c r="U113" s="942"/>
      <c r="V113" s="942"/>
      <c r="W113" s="942"/>
      <c r="X113" s="942"/>
      <c r="Y113" s="942"/>
      <c r="Z113" s="943"/>
      <c r="AA113" s="956">
        <v>1112650</v>
      </c>
      <c r="AB113" s="957"/>
      <c r="AC113" s="957"/>
      <c r="AD113" s="957"/>
      <c r="AE113" s="958"/>
      <c r="AF113" s="959">
        <v>1103366</v>
      </c>
      <c r="AG113" s="957"/>
      <c r="AH113" s="957"/>
      <c r="AI113" s="957"/>
      <c r="AJ113" s="958"/>
      <c r="AK113" s="959">
        <v>1098492</v>
      </c>
      <c r="AL113" s="957"/>
      <c r="AM113" s="957"/>
      <c r="AN113" s="957"/>
      <c r="AO113" s="958"/>
      <c r="AP113" s="960">
        <v>1.8</v>
      </c>
      <c r="AQ113" s="961"/>
      <c r="AR113" s="961"/>
      <c r="AS113" s="961"/>
      <c r="AT113" s="962"/>
      <c r="AU113" s="927"/>
      <c r="AV113" s="928"/>
      <c r="AW113" s="928"/>
      <c r="AX113" s="928"/>
      <c r="AY113" s="928"/>
      <c r="AZ113" s="941" t="s">
        <v>448</v>
      </c>
      <c r="BA113" s="942"/>
      <c r="BB113" s="942"/>
      <c r="BC113" s="942"/>
      <c r="BD113" s="942"/>
      <c r="BE113" s="942"/>
      <c r="BF113" s="942"/>
      <c r="BG113" s="942"/>
      <c r="BH113" s="942"/>
      <c r="BI113" s="942"/>
      <c r="BJ113" s="942"/>
      <c r="BK113" s="942"/>
      <c r="BL113" s="942"/>
      <c r="BM113" s="942"/>
      <c r="BN113" s="942"/>
      <c r="BO113" s="942"/>
      <c r="BP113" s="943"/>
      <c r="BQ113" s="944">
        <v>1113176</v>
      </c>
      <c r="BR113" s="945"/>
      <c r="BS113" s="945"/>
      <c r="BT113" s="945"/>
      <c r="BU113" s="945"/>
      <c r="BV113" s="945">
        <v>1190337</v>
      </c>
      <c r="BW113" s="945"/>
      <c r="BX113" s="945"/>
      <c r="BY113" s="945"/>
      <c r="BZ113" s="945"/>
      <c r="CA113" s="945">
        <v>1291263</v>
      </c>
      <c r="CB113" s="945"/>
      <c r="CC113" s="945"/>
      <c r="CD113" s="945"/>
      <c r="CE113" s="945"/>
      <c r="CF113" s="939">
        <v>2.1</v>
      </c>
      <c r="CG113" s="940"/>
      <c r="CH113" s="940"/>
      <c r="CI113" s="940"/>
      <c r="CJ113" s="940"/>
      <c r="CK113" s="967"/>
      <c r="CL113" s="968"/>
      <c r="CM113" s="941" t="s">
        <v>449</v>
      </c>
      <c r="CN113" s="942"/>
      <c r="CO113" s="942"/>
      <c r="CP113" s="942"/>
      <c r="CQ113" s="942"/>
      <c r="CR113" s="942"/>
      <c r="CS113" s="942"/>
      <c r="CT113" s="942"/>
      <c r="CU113" s="942"/>
      <c r="CV113" s="942"/>
      <c r="CW113" s="942"/>
      <c r="CX113" s="942"/>
      <c r="CY113" s="942"/>
      <c r="CZ113" s="942"/>
      <c r="DA113" s="942"/>
      <c r="DB113" s="942"/>
      <c r="DC113" s="942"/>
      <c r="DD113" s="942"/>
      <c r="DE113" s="942"/>
      <c r="DF113" s="943"/>
      <c r="DG113" s="977" t="s">
        <v>438</v>
      </c>
      <c r="DH113" s="978"/>
      <c r="DI113" s="978"/>
      <c r="DJ113" s="978"/>
      <c r="DK113" s="979"/>
      <c r="DL113" s="980" t="s">
        <v>438</v>
      </c>
      <c r="DM113" s="978"/>
      <c r="DN113" s="978"/>
      <c r="DO113" s="978"/>
      <c r="DP113" s="979"/>
      <c r="DQ113" s="980" t="s">
        <v>441</v>
      </c>
      <c r="DR113" s="978"/>
      <c r="DS113" s="978"/>
      <c r="DT113" s="978"/>
      <c r="DU113" s="979"/>
      <c r="DV113" s="981" t="s">
        <v>441</v>
      </c>
      <c r="DW113" s="982"/>
      <c r="DX113" s="982"/>
      <c r="DY113" s="982"/>
      <c r="DZ113" s="983"/>
    </row>
    <row r="114" spans="1:130" s="224" customFormat="1" ht="26.25" customHeight="1" x14ac:dyDescent="0.2">
      <c r="A114" s="973"/>
      <c r="B114" s="974"/>
      <c r="C114" s="942" t="s">
        <v>450</v>
      </c>
      <c r="D114" s="942"/>
      <c r="E114" s="942"/>
      <c r="F114" s="942"/>
      <c r="G114" s="942"/>
      <c r="H114" s="942"/>
      <c r="I114" s="942"/>
      <c r="J114" s="942"/>
      <c r="K114" s="942"/>
      <c r="L114" s="942"/>
      <c r="M114" s="942"/>
      <c r="N114" s="942"/>
      <c r="O114" s="942"/>
      <c r="P114" s="942"/>
      <c r="Q114" s="942"/>
      <c r="R114" s="942"/>
      <c r="S114" s="942"/>
      <c r="T114" s="942"/>
      <c r="U114" s="942"/>
      <c r="V114" s="942"/>
      <c r="W114" s="942"/>
      <c r="X114" s="942"/>
      <c r="Y114" s="942"/>
      <c r="Z114" s="943"/>
      <c r="AA114" s="977">
        <v>193417</v>
      </c>
      <c r="AB114" s="978"/>
      <c r="AC114" s="978"/>
      <c r="AD114" s="978"/>
      <c r="AE114" s="979"/>
      <c r="AF114" s="980">
        <v>215805</v>
      </c>
      <c r="AG114" s="978"/>
      <c r="AH114" s="978"/>
      <c r="AI114" s="978"/>
      <c r="AJ114" s="979"/>
      <c r="AK114" s="980">
        <v>204127</v>
      </c>
      <c r="AL114" s="978"/>
      <c r="AM114" s="978"/>
      <c r="AN114" s="978"/>
      <c r="AO114" s="979"/>
      <c r="AP114" s="981">
        <v>0.3</v>
      </c>
      <c r="AQ114" s="982"/>
      <c r="AR114" s="982"/>
      <c r="AS114" s="982"/>
      <c r="AT114" s="983"/>
      <c r="AU114" s="927"/>
      <c r="AV114" s="928"/>
      <c r="AW114" s="928"/>
      <c r="AX114" s="928"/>
      <c r="AY114" s="928"/>
      <c r="AZ114" s="941" t="s">
        <v>451</v>
      </c>
      <c r="BA114" s="942"/>
      <c r="BB114" s="942"/>
      <c r="BC114" s="942"/>
      <c r="BD114" s="942"/>
      <c r="BE114" s="942"/>
      <c r="BF114" s="942"/>
      <c r="BG114" s="942"/>
      <c r="BH114" s="942"/>
      <c r="BI114" s="942"/>
      <c r="BJ114" s="942"/>
      <c r="BK114" s="942"/>
      <c r="BL114" s="942"/>
      <c r="BM114" s="942"/>
      <c r="BN114" s="942"/>
      <c r="BO114" s="942"/>
      <c r="BP114" s="943"/>
      <c r="BQ114" s="944">
        <v>14003548</v>
      </c>
      <c r="BR114" s="945"/>
      <c r="BS114" s="945"/>
      <c r="BT114" s="945"/>
      <c r="BU114" s="945"/>
      <c r="BV114" s="945">
        <v>14056560</v>
      </c>
      <c r="BW114" s="945"/>
      <c r="BX114" s="945"/>
      <c r="BY114" s="945"/>
      <c r="BZ114" s="945"/>
      <c r="CA114" s="945">
        <v>14145241</v>
      </c>
      <c r="CB114" s="945"/>
      <c r="CC114" s="945"/>
      <c r="CD114" s="945"/>
      <c r="CE114" s="945"/>
      <c r="CF114" s="939">
        <v>22.8</v>
      </c>
      <c r="CG114" s="940"/>
      <c r="CH114" s="940"/>
      <c r="CI114" s="940"/>
      <c r="CJ114" s="940"/>
      <c r="CK114" s="967"/>
      <c r="CL114" s="968"/>
      <c r="CM114" s="941" t="s">
        <v>452</v>
      </c>
      <c r="CN114" s="942"/>
      <c r="CO114" s="942"/>
      <c r="CP114" s="942"/>
      <c r="CQ114" s="942"/>
      <c r="CR114" s="942"/>
      <c r="CS114" s="942"/>
      <c r="CT114" s="942"/>
      <c r="CU114" s="942"/>
      <c r="CV114" s="942"/>
      <c r="CW114" s="942"/>
      <c r="CX114" s="942"/>
      <c r="CY114" s="942"/>
      <c r="CZ114" s="942"/>
      <c r="DA114" s="942"/>
      <c r="DB114" s="942"/>
      <c r="DC114" s="942"/>
      <c r="DD114" s="942"/>
      <c r="DE114" s="942"/>
      <c r="DF114" s="943"/>
      <c r="DG114" s="977" t="s">
        <v>441</v>
      </c>
      <c r="DH114" s="978"/>
      <c r="DI114" s="978"/>
      <c r="DJ114" s="978"/>
      <c r="DK114" s="979"/>
      <c r="DL114" s="980" t="s">
        <v>441</v>
      </c>
      <c r="DM114" s="978"/>
      <c r="DN114" s="978"/>
      <c r="DO114" s="978"/>
      <c r="DP114" s="979"/>
      <c r="DQ114" s="980" t="s">
        <v>438</v>
      </c>
      <c r="DR114" s="978"/>
      <c r="DS114" s="978"/>
      <c r="DT114" s="978"/>
      <c r="DU114" s="979"/>
      <c r="DV114" s="981" t="s">
        <v>446</v>
      </c>
      <c r="DW114" s="982"/>
      <c r="DX114" s="982"/>
      <c r="DY114" s="982"/>
      <c r="DZ114" s="983"/>
    </row>
    <row r="115" spans="1:130" s="224" customFormat="1" ht="26.25" customHeight="1" x14ac:dyDescent="0.2">
      <c r="A115" s="973"/>
      <c r="B115" s="974"/>
      <c r="C115" s="942" t="s">
        <v>453</v>
      </c>
      <c r="D115" s="942"/>
      <c r="E115" s="942"/>
      <c r="F115" s="942"/>
      <c r="G115" s="942"/>
      <c r="H115" s="942"/>
      <c r="I115" s="942"/>
      <c r="J115" s="942"/>
      <c r="K115" s="942"/>
      <c r="L115" s="942"/>
      <c r="M115" s="942"/>
      <c r="N115" s="942"/>
      <c r="O115" s="942"/>
      <c r="P115" s="942"/>
      <c r="Q115" s="942"/>
      <c r="R115" s="942"/>
      <c r="S115" s="942"/>
      <c r="T115" s="942"/>
      <c r="U115" s="942"/>
      <c r="V115" s="942"/>
      <c r="W115" s="942"/>
      <c r="X115" s="942"/>
      <c r="Y115" s="942"/>
      <c r="Z115" s="943"/>
      <c r="AA115" s="956">
        <v>274786</v>
      </c>
      <c r="AB115" s="957"/>
      <c r="AC115" s="957"/>
      <c r="AD115" s="957"/>
      <c r="AE115" s="958"/>
      <c r="AF115" s="959">
        <v>285571</v>
      </c>
      <c r="AG115" s="957"/>
      <c r="AH115" s="957"/>
      <c r="AI115" s="957"/>
      <c r="AJ115" s="958"/>
      <c r="AK115" s="959">
        <v>354478</v>
      </c>
      <c r="AL115" s="957"/>
      <c r="AM115" s="957"/>
      <c r="AN115" s="957"/>
      <c r="AO115" s="958"/>
      <c r="AP115" s="960">
        <v>0.6</v>
      </c>
      <c r="AQ115" s="961"/>
      <c r="AR115" s="961"/>
      <c r="AS115" s="961"/>
      <c r="AT115" s="962"/>
      <c r="AU115" s="927"/>
      <c r="AV115" s="928"/>
      <c r="AW115" s="928"/>
      <c r="AX115" s="928"/>
      <c r="AY115" s="928"/>
      <c r="AZ115" s="941" t="s">
        <v>454</v>
      </c>
      <c r="BA115" s="942"/>
      <c r="BB115" s="942"/>
      <c r="BC115" s="942"/>
      <c r="BD115" s="942"/>
      <c r="BE115" s="942"/>
      <c r="BF115" s="942"/>
      <c r="BG115" s="942"/>
      <c r="BH115" s="942"/>
      <c r="BI115" s="942"/>
      <c r="BJ115" s="942"/>
      <c r="BK115" s="942"/>
      <c r="BL115" s="942"/>
      <c r="BM115" s="942"/>
      <c r="BN115" s="942"/>
      <c r="BO115" s="942"/>
      <c r="BP115" s="943"/>
      <c r="BQ115" s="944" t="s">
        <v>441</v>
      </c>
      <c r="BR115" s="945"/>
      <c r="BS115" s="945"/>
      <c r="BT115" s="945"/>
      <c r="BU115" s="945"/>
      <c r="BV115" s="945">
        <v>8934</v>
      </c>
      <c r="BW115" s="945"/>
      <c r="BX115" s="945"/>
      <c r="BY115" s="945"/>
      <c r="BZ115" s="945"/>
      <c r="CA115" s="945" t="s">
        <v>455</v>
      </c>
      <c r="CB115" s="945"/>
      <c r="CC115" s="945"/>
      <c r="CD115" s="945"/>
      <c r="CE115" s="945"/>
      <c r="CF115" s="939" t="s">
        <v>438</v>
      </c>
      <c r="CG115" s="940"/>
      <c r="CH115" s="940"/>
      <c r="CI115" s="940"/>
      <c r="CJ115" s="940"/>
      <c r="CK115" s="967"/>
      <c r="CL115" s="968"/>
      <c r="CM115" s="941" t="s">
        <v>456</v>
      </c>
      <c r="CN115" s="942"/>
      <c r="CO115" s="942"/>
      <c r="CP115" s="942"/>
      <c r="CQ115" s="942"/>
      <c r="CR115" s="942"/>
      <c r="CS115" s="942"/>
      <c r="CT115" s="942"/>
      <c r="CU115" s="942"/>
      <c r="CV115" s="942"/>
      <c r="CW115" s="942"/>
      <c r="CX115" s="942"/>
      <c r="CY115" s="942"/>
      <c r="CZ115" s="942"/>
      <c r="DA115" s="942"/>
      <c r="DB115" s="942"/>
      <c r="DC115" s="942"/>
      <c r="DD115" s="942"/>
      <c r="DE115" s="942"/>
      <c r="DF115" s="943"/>
      <c r="DG115" s="977">
        <v>8395066</v>
      </c>
      <c r="DH115" s="978"/>
      <c r="DI115" s="978"/>
      <c r="DJ115" s="978"/>
      <c r="DK115" s="979"/>
      <c r="DL115" s="980">
        <v>8471315</v>
      </c>
      <c r="DM115" s="978"/>
      <c r="DN115" s="978"/>
      <c r="DO115" s="978"/>
      <c r="DP115" s="979"/>
      <c r="DQ115" s="980">
        <v>8777543</v>
      </c>
      <c r="DR115" s="978"/>
      <c r="DS115" s="978"/>
      <c r="DT115" s="978"/>
      <c r="DU115" s="979"/>
      <c r="DV115" s="981">
        <v>14.1</v>
      </c>
      <c r="DW115" s="982"/>
      <c r="DX115" s="982"/>
      <c r="DY115" s="982"/>
      <c r="DZ115" s="983"/>
    </row>
    <row r="116" spans="1:130" s="224" customFormat="1" ht="26.25" customHeight="1" x14ac:dyDescent="0.2">
      <c r="A116" s="975"/>
      <c r="B116" s="976"/>
      <c r="C116" s="984" t="s">
        <v>457</v>
      </c>
      <c r="D116" s="984"/>
      <c r="E116" s="984"/>
      <c r="F116" s="984"/>
      <c r="G116" s="984"/>
      <c r="H116" s="984"/>
      <c r="I116" s="984"/>
      <c r="J116" s="984"/>
      <c r="K116" s="984"/>
      <c r="L116" s="984"/>
      <c r="M116" s="984"/>
      <c r="N116" s="984"/>
      <c r="O116" s="984"/>
      <c r="P116" s="984"/>
      <c r="Q116" s="984"/>
      <c r="R116" s="984"/>
      <c r="S116" s="984"/>
      <c r="T116" s="984"/>
      <c r="U116" s="984"/>
      <c r="V116" s="984"/>
      <c r="W116" s="984"/>
      <c r="X116" s="984"/>
      <c r="Y116" s="984"/>
      <c r="Z116" s="985"/>
      <c r="AA116" s="977" t="s">
        <v>438</v>
      </c>
      <c r="AB116" s="978"/>
      <c r="AC116" s="978"/>
      <c r="AD116" s="978"/>
      <c r="AE116" s="979"/>
      <c r="AF116" s="980" t="s">
        <v>446</v>
      </c>
      <c r="AG116" s="978"/>
      <c r="AH116" s="978"/>
      <c r="AI116" s="978"/>
      <c r="AJ116" s="979"/>
      <c r="AK116" s="980" t="s">
        <v>438</v>
      </c>
      <c r="AL116" s="978"/>
      <c r="AM116" s="978"/>
      <c r="AN116" s="978"/>
      <c r="AO116" s="979"/>
      <c r="AP116" s="981" t="s">
        <v>441</v>
      </c>
      <c r="AQ116" s="982"/>
      <c r="AR116" s="982"/>
      <c r="AS116" s="982"/>
      <c r="AT116" s="983"/>
      <c r="AU116" s="927"/>
      <c r="AV116" s="928"/>
      <c r="AW116" s="928"/>
      <c r="AX116" s="928"/>
      <c r="AY116" s="928"/>
      <c r="AZ116" s="986" t="s">
        <v>458</v>
      </c>
      <c r="BA116" s="987"/>
      <c r="BB116" s="987"/>
      <c r="BC116" s="987"/>
      <c r="BD116" s="987"/>
      <c r="BE116" s="987"/>
      <c r="BF116" s="987"/>
      <c r="BG116" s="987"/>
      <c r="BH116" s="987"/>
      <c r="BI116" s="987"/>
      <c r="BJ116" s="987"/>
      <c r="BK116" s="987"/>
      <c r="BL116" s="987"/>
      <c r="BM116" s="987"/>
      <c r="BN116" s="987"/>
      <c r="BO116" s="987"/>
      <c r="BP116" s="988"/>
      <c r="BQ116" s="944" t="s">
        <v>441</v>
      </c>
      <c r="BR116" s="945"/>
      <c r="BS116" s="945"/>
      <c r="BT116" s="945"/>
      <c r="BU116" s="945"/>
      <c r="BV116" s="945" t="s">
        <v>441</v>
      </c>
      <c r="BW116" s="945"/>
      <c r="BX116" s="945"/>
      <c r="BY116" s="945"/>
      <c r="BZ116" s="945"/>
      <c r="CA116" s="945" t="s">
        <v>441</v>
      </c>
      <c r="CB116" s="945"/>
      <c r="CC116" s="945"/>
      <c r="CD116" s="945"/>
      <c r="CE116" s="945"/>
      <c r="CF116" s="939" t="s">
        <v>438</v>
      </c>
      <c r="CG116" s="940"/>
      <c r="CH116" s="940"/>
      <c r="CI116" s="940"/>
      <c r="CJ116" s="940"/>
      <c r="CK116" s="967"/>
      <c r="CL116" s="968"/>
      <c r="CM116" s="941" t="s">
        <v>459</v>
      </c>
      <c r="CN116" s="942"/>
      <c r="CO116" s="942"/>
      <c r="CP116" s="942"/>
      <c r="CQ116" s="942"/>
      <c r="CR116" s="942"/>
      <c r="CS116" s="942"/>
      <c r="CT116" s="942"/>
      <c r="CU116" s="942"/>
      <c r="CV116" s="942"/>
      <c r="CW116" s="942"/>
      <c r="CX116" s="942"/>
      <c r="CY116" s="942"/>
      <c r="CZ116" s="942"/>
      <c r="DA116" s="942"/>
      <c r="DB116" s="942"/>
      <c r="DC116" s="942"/>
      <c r="DD116" s="942"/>
      <c r="DE116" s="942"/>
      <c r="DF116" s="943"/>
      <c r="DG116" s="977" t="s">
        <v>441</v>
      </c>
      <c r="DH116" s="978"/>
      <c r="DI116" s="978"/>
      <c r="DJ116" s="978"/>
      <c r="DK116" s="979"/>
      <c r="DL116" s="980" t="s">
        <v>441</v>
      </c>
      <c r="DM116" s="978"/>
      <c r="DN116" s="978"/>
      <c r="DO116" s="978"/>
      <c r="DP116" s="979"/>
      <c r="DQ116" s="980" t="s">
        <v>438</v>
      </c>
      <c r="DR116" s="978"/>
      <c r="DS116" s="978"/>
      <c r="DT116" s="978"/>
      <c r="DU116" s="979"/>
      <c r="DV116" s="981" t="s">
        <v>438</v>
      </c>
      <c r="DW116" s="982"/>
      <c r="DX116" s="982"/>
      <c r="DY116" s="982"/>
      <c r="DZ116" s="983"/>
    </row>
    <row r="117" spans="1:130" s="224" customFormat="1" ht="26.25" customHeight="1" x14ac:dyDescent="0.2">
      <c r="A117" s="931" t="s">
        <v>191</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996" t="s">
        <v>460</v>
      </c>
      <c r="Z117" s="913"/>
      <c r="AA117" s="997">
        <v>12192746</v>
      </c>
      <c r="AB117" s="998"/>
      <c r="AC117" s="998"/>
      <c r="AD117" s="998"/>
      <c r="AE117" s="999"/>
      <c r="AF117" s="1000">
        <v>12689786</v>
      </c>
      <c r="AG117" s="998"/>
      <c r="AH117" s="998"/>
      <c r="AI117" s="998"/>
      <c r="AJ117" s="999"/>
      <c r="AK117" s="1000">
        <v>12653269</v>
      </c>
      <c r="AL117" s="998"/>
      <c r="AM117" s="998"/>
      <c r="AN117" s="998"/>
      <c r="AO117" s="999"/>
      <c r="AP117" s="1001"/>
      <c r="AQ117" s="1002"/>
      <c r="AR117" s="1002"/>
      <c r="AS117" s="1002"/>
      <c r="AT117" s="1003"/>
      <c r="AU117" s="927"/>
      <c r="AV117" s="928"/>
      <c r="AW117" s="928"/>
      <c r="AX117" s="928"/>
      <c r="AY117" s="928"/>
      <c r="AZ117" s="993" t="s">
        <v>461</v>
      </c>
      <c r="BA117" s="994"/>
      <c r="BB117" s="994"/>
      <c r="BC117" s="994"/>
      <c r="BD117" s="994"/>
      <c r="BE117" s="994"/>
      <c r="BF117" s="994"/>
      <c r="BG117" s="994"/>
      <c r="BH117" s="994"/>
      <c r="BI117" s="994"/>
      <c r="BJ117" s="994"/>
      <c r="BK117" s="994"/>
      <c r="BL117" s="994"/>
      <c r="BM117" s="994"/>
      <c r="BN117" s="994"/>
      <c r="BO117" s="994"/>
      <c r="BP117" s="995"/>
      <c r="BQ117" s="944" t="s">
        <v>409</v>
      </c>
      <c r="BR117" s="945"/>
      <c r="BS117" s="945"/>
      <c r="BT117" s="945"/>
      <c r="BU117" s="945"/>
      <c r="BV117" s="945" t="s">
        <v>455</v>
      </c>
      <c r="BW117" s="945"/>
      <c r="BX117" s="945"/>
      <c r="BY117" s="945"/>
      <c r="BZ117" s="945"/>
      <c r="CA117" s="945" t="s">
        <v>409</v>
      </c>
      <c r="CB117" s="945"/>
      <c r="CC117" s="945"/>
      <c r="CD117" s="945"/>
      <c r="CE117" s="945"/>
      <c r="CF117" s="939" t="s">
        <v>409</v>
      </c>
      <c r="CG117" s="940"/>
      <c r="CH117" s="940"/>
      <c r="CI117" s="940"/>
      <c r="CJ117" s="940"/>
      <c r="CK117" s="967"/>
      <c r="CL117" s="968"/>
      <c r="CM117" s="941" t="s">
        <v>462</v>
      </c>
      <c r="CN117" s="942"/>
      <c r="CO117" s="942"/>
      <c r="CP117" s="942"/>
      <c r="CQ117" s="942"/>
      <c r="CR117" s="942"/>
      <c r="CS117" s="942"/>
      <c r="CT117" s="942"/>
      <c r="CU117" s="942"/>
      <c r="CV117" s="942"/>
      <c r="CW117" s="942"/>
      <c r="CX117" s="942"/>
      <c r="CY117" s="942"/>
      <c r="CZ117" s="942"/>
      <c r="DA117" s="942"/>
      <c r="DB117" s="942"/>
      <c r="DC117" s="942"/>
      <c r="DD117" s="942"/>
      <c r="DE117" s="942"/>
      <c r="DF117" s="943"/>
      <c r="DG117" s="977" t="s">
        <v>409</v>
      </c>
      <c r="DH117" s="978"/>
      <c r="DI117" s="978"/>
      <c r="DJ117" s="978"/>
      <c r="DK117" s="979"/>
      <c r="DL117" s="980" t="s">
        <v>409</v>
      </c>
      <c r="DM117" s="978"/>
      <c r="DN117" s="978"/>
      <c r="DO117" s="978"/>
      <c r="DP117" s="979"/>
      <c r="DQ117" s="980" t="s">
        <v>409</v>
      </c>
      <c r="DR117" s="978"/>
      <c r="DS117" s="978"/>
      <c r="DT117" s="978"/>
      <c r="DU117" s="979"/>
      <c r="DV117" s="981" t="s">
        <v>409</v>
      </c>
      <c r="DW117" s="982"/>
      <c r="DX117" s="982"/>
      <c r="DY117" s="982"/>
      <c r="DZ117" s="983"/>
    </row>
    <row r="118" spans="1:130" s="224" customFormat="1" ht="26.25" customHeight="1" x14ac:dyDescent="0.2">
      <c r="A118" s="931" t="s">
        <v>431</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1" t="s">
        <v>428</v>
      </c>
      <c r="AB118" s="912"/>
      <c r="AC118" s="912"/>
      <c r="AD118" s="912"/>
      <c r="AE118" s="913"/>
      <c r="AF118" s="911" t="s">
        <v>429</v>
      </c>
      <c r="AG118" s="912"/>
      <c r="AH118" s="912"/>
      <c r="AI118" s="912"/>
      <c r="AJ118" s="913"/>
      <c r="AK118" s="911" t="s">
        <v>312</v>
      </c>
      <c r="AL118" s="912"/>
      <c r="AM118" s="912"/>
      <c r="AN118" s="912"/>
      <c r="AO118" s="913"/>
      <c r="AP118" s="989" t="s">
        <v>430</v>
      </c>
      <c r="AQ118" s="990"/>
      <c r="AR118" s="990"/>
      <c r="AS118" s="990"/>
      <c r="AT118" s="991"/>
      <c r="AU118" s="927"/>
      <c r="AV118" s="928"/>
      <c r="AW118" s="928"/>
      <c r="AX118" s="928"/>
      <c r="AY118" s="928"/>
      <c r="AZ118" s="992" t="s">
        <v>463</v>
      </c>
      <c r="BA118" s="984"/>
      <c r="BB118" s="984"/>
      <c r="BC118" s="984"/>
      <c r="BD118" s="984"/>
      <c r="BE118" s="984"/>
      <c r="BF118" s="984"/>
      <c r="BG118" s="984"/>
      <c r="BH118" s="984"/>
      <c r="BI118" s="984"/>
      <c r="BJ118" s="984"/>
      <c r="BK118" s="984"/>
      <c r="BL118" s="984"/>
      <c r="BM118" s="984"/>
      <c r="BN118" s="984"/>
      <c r="BO118" s="984"/>
      <c r="BP118" s="985"/>
      <c r="BQ118" s="1018" t="s">
        <v>438</v>
      </c>
      <c r="BR118" s="1019"/>
      <c r="BS118" s="1019"/>
      <c r="BT118" s="1019"/>
      <c r="BU118" s="1019"/>
      <c r="BV118" s="1019" t="s">
        <v>395</v>
      </c>
      <c r="BW118" s="1019"/>
      <c r="BX118" s="1019"/>
      <c r="BY118" s="1019"/>
      <c r="BZ118" s="1019"/>
      <c r="CA118" s="1019" t="s">
        <v>438</v>
      </c>
      <c r="CB118" s="1019"/>
      <c r="CC118" s="1019"/>
      <c r="CD118" s="1019"/>
      <c r="CE118" s="1019"/>
      <c r="CF118" s="939" t="s">
        <v>464</v>
      </c>
      <c r="CG118" s="940"/>
      <c r="CH118" s="940"/>
      <c r="CI118" s="940"/>
      <c r="CJ118" s="940"/>
      <c r="CK118" s="967"/>
      <c r="CL118" s="968"/>
      <c r="CM118" s="941" t="s">
        <v>465</v>
      </c>
      <c r="CN118" s="942"/>
      <c r="CO118" s="942"/>
      <c r="CP118" s="942"/>
      <c r="CQ118" s="942"/>
      <c r="CR118" s="942"/>
      <c r="CS118" s="942"/>
      <c r="CT118" s="942"/>
      <c r="CU118" s="942"/>
      <c r="CV118" s="942"/>
      <c r="CW118" s="942"/>
      <c r="CX118" s="942"/>
      <c r="CY118" s="942"/>
      <c r="CZ118" s="942"/>
      <c r="DA118" s="942"/>
      <c r="DB118" s="942"/>
      <c r="DC118" s="942"/>
      <c r="DD118" s="942"/>
      <c r="DE118" s="942"/>
      <c r="DF118" s="943"/>
      <c r="DG118" s="977" t="s">
        <v>438</v>
      </c>
      <c r="DH118" s="978"/>
      <c r="DI118" s="978"/>
      <c r="DJ118" s="978"/>
      <c r="DK118" s="979"/>
      <c r="DL118" s="980" t="s">
        <v>437</v>
      </c>
      <c r="DM118" s="978"/>
      <c r="DN118" s="978"/>
      <c r="DO118" s="978"/>
      <c r="DP118" s="979"/>
      <c r="DQ118" s="980" t="s">
        <v>464</v>
      </c>
      <c r="DR118" s="978"/>
      <c r="DS118" s="978"/>
      <c r="DT118" s="978"/>
      <c r="DU118" s="979"/>
      <c r="DV118" s="981" t="s">
        <v>438</v>
      </c>
      <c r="DW118" s="982"/>
      <c r="DX118" s="982"/>
      <c r="DY118" s="982"/>
      <c r="DZ118" s="983"/>
    </row>
    <row r="119" spans="1:130" s="224" customFormat="1" ht="26.25" customHeight="1" x14ac:dyDescent="0.2">
      <c r="A119" s="1076" t="s">
        <v>434</v>
      </c>
      <c r="B119" s="966"/>
      <c r="C119" s="948" t="s">
        <v>435</v>
      </c>
      <c r="D119" s="916"/>
      <c r="E119" s="916"/>
      <c r="F119" s="916"/>
      <c r="G119" s="916"/>
      <c r="H119" s="916"/>
      <c r="I119" s="916"/>
      <c r="J119" s="916"/>
      <c r="K119" s="916"/>
      <c r="L119" s="916"/>
      <c r="M119" s="916"/>
      <c r="N119" s="916"/>
      <c r="O119" s="916"/>
      <c r="P119" s="916"/>
      <c r="Q119" s="916"/>
      <c r="R119" s="916"/>
      <c r="S119" s="916"/>
      <c r="T119" s="916"/>
      <c r="U119" s="916"/>
      <c r="V119" s="916"/>
      <c r="W119" s="916"/>
      <c r="X119" s="916"/>
      <c r="Y119" s="916"/>
      <c r="Z119" s="917"/>
      <c r="AA119" s="918">
        <v>109146</v>
      </c>
      <c r="AB119" s="919"/>
      <c r="AC119" s="919"/>
      <c r="AD119" s="919"/>
      <c r="AE119" s="920"/>
      <c r="AF119" s="921">
        <v>109231</v>
      </c>
      <c r="AG119" s="919"/>
      <c r="AH119" s="919"/>
      <c r="AI119" s="919"/>
      <c r="AJ119" s="920"/>
      <c r="AK119" s="921">
        <v>109317</v>
      </c>
      <c r="AL119" s="919"/>
      <c r="AM119" s="919"/>
      <c r="AN119" s="919"/>
      <c r="AO119" s="920"/>
      <c r="AP119" s="922">
        <v>0.2</v>
      </c>
      <c r="AQ119" s="923"/>
      <c r="AR119" s="923"/>
      <c r="AS119" s="923"/>
      <c r="AT119" s="924"/>
      <c r="AU119" s="929"/>
      <c r="AV119" s="930"/>
      <c r="AW119" s="930"/>
      <c r="AX119" s="930"/>
      <c r="AY119" s="930"/>
      <c r="AZ119" s="245" t="s">
        <v>191</v>
      </c>
      <c r="BA119" s="245"/>
      <c r="BB119" s="245"/>
      <c r="BC119" s="245"/>
      <c r="BD119" s="245"/>
      <c r="BE119" s="245"/>
      <c r="BF119" s="245"/>
      <c r="BG119" s="245"/>
      <c r="BH119" s="245"/>
      <c r="BI119" s="245"/>
      <c r="BJ119" s="245"/>
      <c r="BK119" s="245"/>
      <c r="BL119" s="245"/>
      <c r="BM119" s="245"/>
      <c r="BN119" s="245"/>
      <c r="BO119" s="996" t="s">
        <v>466</v>
      </c>
      <c r="BP119" s="1024"/>
      <c r="BQ119" s="1018">
        <v>135021766</v>
      </c>
      <c r="BR119" s="1019"/>
      <c r="BS119" s="1019"/>
      <c r="BT119" s="1019"/>
      <c r="BU119" s="1019"/>
      <c r="BV119" s="1019">
        <v>132806048</v>
      </c>
      <c r="BW119" s="1019"/>
      <c r="BX119" s="1019"/>
      <c r="BY119" s="1019"/>
      <c r="BZ119" s="1019"/>
      <c r="CA119" s="1019">
        <v>127664764</v>
      </c>
      <c r="CB119" s="1019"/>
      <c r="CC119" s="1019"/>
      <c r="CD119" s="1019"/>
      <c r="CE119" s="1019"/>
      <c r="CF119" s="1020"/>
      <c r="CG119" s="1021"/>
      <c r="CH119" s="1021"/>
      <c r="CI119" s="1021"/>
      <c r="CJ119" s="1022"/>
      <c r="CK119" s="969"/>
      <c r="CL119" s="970"/>
      <c r="CM119" s="992" t="s">
        <v>467</v>
      </c>
      <c r="CN119" s="984"/>
      <c r="CO119" s="984"/>
      <c r="CP119" s="984"/>
      <c r="CQ119" s="984"/>
      <c r="CR119" s="984"/>
      <c r="CS119" s="984"/>
      <c r="CT119" s="984"/>
      <c r="CU119" s="984"/>
      <c r="CV119" s="984"/>
      <c r="CW119" s="984"/>
      <c r="CX119" s="984"/>
      <c r="CY119" s="984"/>
      <c r="CZ119" s="984"/>
      <c r="DA119" s="984"/>
      <c r="DB119" s="984"/>
      <c r="DC119" s="984"/>
      <c r="DD119" s="984"/>
      <c r="DE119" s="984"/>
      <c r="DF119" s="985"/>
      <c r="DG119" s="1023">
        <v>93783</v>
      </c>
      <c r="DH119" s="1005"/>
      <c r="DI119" s="1005"/>
      <c r="DJ119" s="1005"/>
      <c r="DK119" s="1006"/>
      <c r="DL119" s="1004">
        <v>157638</v>
      </c>
      <c r="DM119" s="1005"/>
      <c r="DN119" s="1005"/>
      <c r="DO119" s="1005"/>
      <c r="DP119" s="1006"/>
      <c r="DQ119" s="1004">
        <v>602497</v>
      </c>
      <c r="DR119" s="1005"/>
      <c r="DS119" s="1005"/>
      <c r="DT119" s="1005"/>
      <c r="DU119" s="1006"/>
      <c r="DV119" s="1007">
        <v>1</v>
      </c>
      <c r="DW119" s="1008"/>
      <c r="DX119" s="1008"/>
      <c r="DY119" s="1008"/>
      <c r="DZ119" s="1009"/>
    </row>
    <row r="120" spans="1:130" s="224" customFormat="1" ht="26.25" customHeight="1" x14ac:dyDescent="0.2">
      <c r="A120" s="1077"/>
      <c r="B120" s="968"/>
      <c r="C120" s="941" t="s">
        <v>440</v>
      </c>
      <c r="D120" s="942"/>
      <c r="E120" s="942"/>
      <c r="F120" s="942"/>
      <c r="G120" s="942"/>
      <c r="H120" s="942"/>
      <c r="I120" s="942"/>
      <c r="J120" s="942"/>
      <c r="K120" s="942"/>
      <c r="L120" s="942"/>
      <c r="M120" s="942"/>
      <c r="N120" s="942"/>
      <c r="O120" s="942"/>
      <c r="P120" s="942"/>
      <c r="Q120" s="942"/>
      <c r="R120" s="942"/>
      <c r="S120" s="942"/>
      <c r="T120" s="942"/>
      <c r="U120" s="942"/>
      <c r="V120" s="942"/>
      <c r="W120" s="942"/>
      <c r="X120" s="942"/>
      <c r="Y120" s="942"/>
      <c r="Z120" s="943"/>
      <c r="AA120" s="977">
        <v>125614</v>
      </c>
      <c r="AB120" s="978"/>
      <c r="AC120" s="978"/>
      <c r="AD120" s="978"/>
      <c r="AE120" s="979"/>
      <c r="AF120" s="980">
        <v>125614</v>
      </c>
      <c r="AG120" s="978"/>
      <c r="AH120" s="978"/>
      <c r="AI120" s="978"/>
      <c r="AJ120" s="979"/>
      <c r="AK120" s="980">
        <v>125614</v>
      </c>
      <c r="AL120" s="978"/>
      <c r="AM120" s="978"/>
      <c r="AN120" s="978"/>
      <c r="AO120" s="979"/>
      <c r="AP120" s="981">
        <v>0.2</v>
      </c>
      <c r="AQ120" s="982"/>
      <c r="AR120" s="982"/>
      <c r="AS120" s="982"/>
      <c r="AT120" s="983"/>
      <c r="AU120" s="1010" t="s">
        <v>468</v>
      </c>
      <c r="AV120" s="1011"/>
      <c r="AW120" s="1011"/>
      <c r="AX120" s="1011"/>
      <c r="AY120" s="1012"/>
      <c r="AZ120" s="948" t="s">
        <v>469</v>
      </c>
      <c r="BA120" s="916"/>
      <c r="BB120" s="916"/>
      <c r="BC120" s="916"/>
      <c r="BD120" s="916"/>
      <c r="BE120" s="916"/>
      <c r="BF120" s="916"/>
      <c r="BG120" s="916"/>
      <c r="BH120" s="916"/>
      <c r="BI120" s="916"/>
      <c r="BJ120" s="916"/>
      <c r="BK120" s="916"/>
      <c r="BL120" s="916"/>
      <c r="BM120" s="916"/>
      <c r="BN120" s="916"/>
      <c r="BO120" s="916"/>
      <c r="BP120" s="917"/>
      <c r="BQ120" s="949">
        <v>10610330</v>
      </c>
      <c r="BR120" s="950"/>
      <c r="BS120" s="950"/>
      <c r="BT120" s="950"/>
      <c r="BU120" s="950"/>
      <c r="BV120" s="950">
        <v>11547542</v>
      </c>
      <c r="BW120" s="950"/>
      <c r="BX120" s="950"/>
      <c r="BY120" s="950"/>
      <c r="BZ120" s="950"/>
      <c r="CA120" s="950">
        <v>11899990</v>
      </c>
      <c r="CB120" s="950"/>
      <c r="CC120" s="950"/>
      <c r="CD120" s="950"/>
      <c r="CE120" s="950"/>
      <c r="CF120" s="963">
        <v>19.100000000000001</v>
      </c>
      <c r="CG120" s="964"/>
      <c r="CH120" s="964"/>
      <c r="CI120" s="964"/>
      <c r="CJ120" s="964"/>
      <c r="CK120" s="1025" t="s">
        <v>470</v>
      </c>
      <c r="CL120" s="1026"/>
      <c r="CM120" s="1026"/>
      <c r="CN120" s="1026"/>
      <c r="CO120" s="1027"/>
      <c r="CP120" s="1033" t="s">
        <v>471</v>
      </c>
      <c r="CQ120" s="1034"/>
      <c r="CR120" s="1034"/>
      <c r="CS120" s="1034"/>
      <c r="CT120" s="1034"/>
      <c r="CU120" s="1034"/>
      <c r="CV120" s="1034"/>
      <c r="CW120" s="1034"/>
      <c r="CX120" s="1034"/>
      <c r="CY120" s="1034"/>
      <c r="CZ120" s="1034"/>
      <c r="DA120" s="1034"/>
      <c r="DB120" s="1034"/>
      <c r="DC120" s="1034"/>
      <c r="DD120" s="1034"/>
      <c r="DE120" s="1034"/>
      <c r="DF120" s="1035"/>
      <c r="DG120" s="949">
        <v>10777963</v>
      </c>
      <c r="DH120" s="950"/>
      <c r="DI120" s="950"/>
      <c r="DJ120" s="950"/>
      <c r="DK120" s="950"/>
      <c r="DL120" s="950">
        <v>10348636</v>
      </c>
      <c r="DM120" s="950"/>
      <c r="DN120" s="950"/>
      <c r="DO120" s="950"/>
      <c r="DP120" s="950"/>
      <c r="DQ120" s="950">
        <v>10190161</v>
      </c>
      <c r="DR120" s="950"/>
      <c r="DS120" s="950"/>
      <c r="DT120" s="950"/>
      <c r="DU120" s="950"/>
      <c r="DV120" s="951">
        <v>16.399999999999999</v>
      </c>
      <c r="DW120" s="951"/>
      <c r="DX120" s="951"/>
      <c r="DY120" s="951"/>
      <c r="DZ120" s="952"/>
    </row>
    <row r="121" spans="1:130" s="224" customFormat="1" ht="26.25" customHeight="1" x14ac:dyDescent="0.2">
      <c r="A121" s="1077"/>
      <c r="B121" s="968"/>
      <c r="C121" s="993" t="s">
        <v>472</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77" t="s">
        <v>437</v>
      </c>
      <c r="AB121" s="978"/>
      <c r="AC121" s="978"/>
      <c r="AD121" s="978"/>
      <c r="AE121" s="979"/>
      <c r="AF121" s="980" t="s">
        <v>437</v>
      </c>
      <c r="AG121" s="978"/>
      <c r="AH121" s="978"/>
      <c r="AI121" s="978"/>
      <c r="AJ121" s="979"/>
      <c r="AK121" s="980" t="s">
        <v>441</v>
      </c>
      <c r="AL121" s="978"/>
      <c r="AM121" s="978"/>
      <c r="AN121" s="978"/>
      <c r="AO121" s="979"/>
      <c r="AP121" s="981" t="s">
        <v>438</v>
      </c>
      <c r="AQ121" s="982"/>
      <c r="AR121" s="982"/>
      <c r="AS121" s="982"/>
      <c r="AT121" s="983"/>
      <c r="AU121" s="1013"/>
      <c r="AV121" s="1014"/>
      <c r="AW121" s="1014"/>
      <c r="AX121" s="1014"/>
      <c r="AY121" s="1015"/>
      <c r="AZ121" s="941" t="s">
        <v>473</v>
      </c>
      <c r="BA121" s="942"/>
      <c r="BB121" s="942"/>
      <c r="BC121" s="942"/>
      <c r="BD121" s="942"/>
      <c r="BE121" s="942"/>
      <c r="BF121" s="942"/>
      <c r="BG121" s="942"/>
      <c r="BH121" s="942"/>
      <c r="BI121" s="942"/>
      <c r="BJ121" s="942"/>
      <c r="BK121" s="942"/>
      <c r="BL121" s="942"/>
      <c r="BM121" s="942"/>
      <c r="BN121" s="942"/>
      <c r="BO121" s="942"/>
      <c r="BP121" s="943"/>
      <c r="BQ121" s="944">
        <v>24704648</v>
      </c>
      <c r="BR121" s="945"/>
      <c r="BS121" s="945"/>
      <c r="BT121" s="945"/>
      <c r="BU121" s="945"/>
      <c r="BV121" s="945">
        <v>23462155</v>
      </c>
      <c r="BW121" s="945"/>
      <c r="BX121" s="945"/>
      <c r="BY121" s="945"/>
      <c r="BZ121" s="945"/>
      <c r="CA121" s="945">
        <v>21101609</v>
      </c>
      <c r="CB121" s="945"/>
      <c r="CC121" s="945"/>
      <c r="CD121" s="945"/>
      <c r="CE121" s="945"/>
      <c r="CF121" s="939">
        <v>34</v>
      </c>
      <c r="CG121" s="940"/>
      <c r="CH121" s="940"/>
      <c r="CI121" s="940"/>
      <c r="CJ121" s="940"/>
      <c r="CK121" s="1028"/>
      <c r="CL121" s="1029"/>
      <c r="CM121" s="1029"/>
      <c r="CN121" s="1029"/>
      <c r="CO121" s="1030"/>
      <c r="CP121" s="1038" t="s">
        <v>406</v>
      </c>
      <c r="CQ121" s="1039"/>
      <c r="CR121" s="1039"/>
      <c r="CS121" s="1039"/>
      <c r="CT121" s="1039"/>
      <c r="CU121" s="1039"/>
      <c r="CV121" s="1039"/>
      <c r="CW121" s="1039"/>
      <c r="CX121" s="1039"/>
      <c r="CY121" s="1039"/>
      <c r="CZ121" s="1039"/>
      <c r="DA121" s="1039"/>
      <c r="DB121" s="1039"/>
      <c r="DC121" s="1039"/>
      <c r="DD121" s="1039"/>
      <c r="DE121" s="1039"/>
      <c r="DF121" s="1040"/>
      <c r="DG121" s="944">
        <v>887419</v>
      </c>
      <c r="DH121" s="945"/>
      <c r="DI121" s="945"/>
      <c r="DJ121" s="945"/>
      <c r="DK121" s="945"/>
      <c r="DL121" s="945">
        <v>844027</v>
      </c>
      <c r="DM121" s="945"/>
      <c r="DN121" s="945"/>
      <c r="DO121" s="945"/>
      <c r="DP121" s="945"/>
      <c r="DQ121" s="945">
        <v>814008</v>
      </c>
      <c r="DR121" s="945"/>
      <c r="DS121" s="945"/>
      <c r="DT121" s="945"/>
      <c r="DU121" s="945"/>
      <c r="DV121" s="946">
        <v>1.3</v>
      </c>
      <c r="DW121" s="946"/>
      <c r="DX121" s="946"/>
      <c r="DY121" s="946"/>
      <c r="DZ121" s="947"/>
    </row>
    <row r="122" spans="1:130" s="224" customFormat="1" ht="26.25" customHeight="1" x14ac:dyDescent="0.2">
      <c r="A122" s="1077"/>
      <c r="B122" s="968"/>
      <c r="C122" s="941" t="s">
        <v>452</v>
      </c>
      <c r="D122" s="942"/>
      <c r="E122" s="942"/>
      <c r="F122" s="942"/>
      <c r="G122" s="942"/>
      <c r="H122" s="942"/>
      <c r="I122" s="942"/>
      <c r="J122" s="942"/>
      <c r="K122" s="942"/>
      <c r="L122" s="942"/>
      <c r="M122" s="942"/>
      <c r="N122" s="942"/>
      <c r="O122" s="942"/>
      <c r="P122" s="942"/>
      <c r="Q122" s="942"/>
      <c r="R122" s="942"/>
      <c r="S122" s="942"/>
      <c r="T122" s="942"/>
      <c r="U122" s="942"/>
      <c r="V122" s="942"/>
      <c r="W122" s="942"/>
      <c r="X122" s="942"/>
      <c r="Y122" s="942"/>
      <c r="Z122" s="943"/>
      <c r="AA122" s="977" t="s">
        <v>437</v>
      </c>
      <c r="AB122" s="978"/>
      <c r="AC122" s="978"/>
      <c r="AD122" s="978"/>
      <c r="AE122" s="979"/>
      <c r="AF122" s="980" t="s">
        <v>474</v>
      </c>
      <c r="AG122" s="978"/>
      <c r="AH122" s="978"/>
      <c r="AI122" s="978"/>
      <c r="AJ122" s="979"/>
      <c r="AK122" s="980" t="s">
        <v>438</v>
      </c>
      <c r="AL122" s="978"/>
      <c r="AM122" s="978"/>
      <c r="AN122" s="978"/>
      <c r="AO122" s="979"/>
      <c r="AP122" s="981" t="s">
        <v>464</v>
      </c>
      <c r="AQ122" s="982"/>
      <c r="AR122" s="982"/>
      <c r="AS122" s="982"/>
      <c r="AT122" s="983"/>
      <c r="AU122" s="1013"/>
      <c r="AV122" s="1014"/>
      <c r="AW122" s="1014"/>
      <c r="AX122" s="1014"/>
      <c r="AY122" s="1015"/>
      <c r="AZ122" s="992" t="s">
        <v>475</v>
      </c>
      <c r="BA122" s="984"/>
      <c r="BB122" s="984"/>
      <c r="BC122" s="984"/>
      <c r="BD122" s="984"/>
      <c r="BE122" s="984"/>
      <c r="BF122" s="984"/>
      <c r="BG122" s="984"/>
      <c r="BH122" s="984"/>
      <c r="BI122" s="984"/>
      <c r="BJ122" s="984"/>
      <c r="BK122" s="984"/>
      <c r="BL122" s="984"/>
      <c r="BM122" s="984"/>
      <c r="BN122" s="984"/>
      <c r="BO122" s="984"/>
      <c r="BP122" s="985"/>
      <c r="BQ122" s="1018">
        <v>57585947</v>
      </c>
      <c r="BR122" s="1019"/>
      <c r="BS122" s="1019"/>
      <c r="BT122" s="1019"/>
      <c r="BU122" s="1019"/>
      <c r="BV122" s="1019">
        <v>58164907</v>
      </c>
      <c r="BW122" s="1019"/>
      <c r="BX122" s="1019"/>
      <c r="BY122" s="1019"/>
      <c r="BZ122" s="1019"/>
      <c r="CA122" s="1019">
        <v>55428610</v>
      </c>
      <c r="CB122" s="1019"/>
      <c r="CC122" s="1019"/>
      <c r="CD122" s="1019"/>
      <c r="CE122" s="1019"/>
      <c r="CF122" s="1036">
        <v>89.2</v>
      </c>
      <c r="CG122" s="1037"/>
      <c r="CH122" s="1037"/>
      <c r="CI122" s="1037"/>
      <c r="CJ122" s="1037"/>
      <c r="CK122" s="1028"/>
      <c r="CL122" s="1029"/>
      <c r="CM122" s="1029"/>
      <c r="CN122" s="1029"/>
      <c r="CO122" s="1030"/>
      <c r="CP122" s="1038" t="s">
        <v>476</v>
      </c>
      <c r="CQ122" s="1039"/>
      <c r="CR122" s="1039"/>
      <c r="CS122" s="1039"/>
      <c r="CT122" s="1039"/>
      <c r="CU122" s="1039"/>
      <c r="CV122" s="1039"/>
      <c r="CW122" s="1039"/>
      <c r="CX122" s="1039"/>
      <c r="CY122" s="1039"/>
      <c r="CZ122" s="1039"/>
      <c r="DA122" s="1039"/>
      <c r="DB122" s="1039"/>
      <c r="DC122" s="1039"/>
      <c r="DD122" s="1039"/>
      <c r="DE122" s="1039"/>
      <c r="DF122" s="1040"/>
      <c r="DG122" s="944" t="s">
        <v>395</v>
      </c>
      <c r="DH122" s="945"/>
      <c r="DI122" s="945"/>
      <c r="DJ122" s="945"/>
      <c r="DK122" s="945"/>
      <c r="DL122" s="945" t="s">
        <v>464</v>
      </c>
      <c r="DM122" s="945"/>
      <c r="DN122" s="945"/>
      <c r="DO122" s="945"/>
      <c r="DP122" s="945"/>
      <c r="DQ122" s="945" t="s">
        <v>464</v>
      </c>
      <c r="DR122" s="945"/>
      <c r="DS122" s="945"/>
      <c r="DT122" s="945"/>
      <c r="DU122" s="945"/>
      <c r="DV122" s="946" t="s">
        <v>438</v>
      </c>
      <c r="DW122" s="946"/>
      <c r="DX122" s="946"/>
      <c r="DY122" s="946"/>
      <c r="DZ122" s="947"/>
    </row>
    <row r="123" spans="1:130" s="224" customFormat="1" ht="26.25" customHeight="1" x14ac:dyDescent="0.2">
      <c r="A123" s="1077"/>
      <c r="B123" s="968"/>
      <c r="C123" s="941" t="s">
        <v>459</v>
      </c>
      <c r="D123" s="942"/>
      <c r="E123" s="942"/>
      <c r="F123" s="942"/>
      <c r="G123" s="942"/>
      <c r="H123" s="942"/>
      <c r="I123" s="942"/>
      <c r="J123" s="942"/>
      <c r="K123" s="942"/>
      <c r="L123" s="942"/>
      <c r="M123" s="942"/>
      <c r="N123" s="942"/>
      <c r="O123" s="942"/>
      <c r="P123" s="942"/>
      <c r="Q123" s="942"/>
      <c r="R123" s="942"/>
      <c r="S123" s="942"/>
      <c r="T123" s="942"/>
      <c r="U123" s="942"/>
      <c r="V123" s="942"/>
      <c r="W123" s="942"/>
      <c r="X123" s="942"/>
      <c r="Y123" s="942"/>
      <c r="Z123" s="943"/>
      <c r="AA123" s="977" t="s">
        <v>438</v>
      </c>
      <c r="AB123" s="978"/>
      <c r="AC123" s="978"/>
      <c r="AD123" s="978"/>
      <c r="AE123" s="979"/>
      <c r="AF123" s="980" t="s">
        <v>464</v>
      </c>
      <c r="AG123" s="978"/>
      <c r="AH123" s="978"/>
      <c r="AI123" s="978"/>
      <c r="AJ123" s="979"/>
      <c r="AK123" s="980" t="s">
        <v>474</v>
      </c>
      <c r="AL123" s="978"/>
      <c r="AM123" s="978"/>
      <c r="AN123" s="978"/>
      <c r="AO123" s="979"/>
      <c r="AP123" s="981" t="s">
        <v>441</v>
      </c>
      <c r="AQ123" s="982"/>
      <c r="AR123" s="982"/>
      <c r="AS123" s="982"/>
      <c r="AT123" s="983"/>
      <c r="AU123" s="1016"/>
      <c r="AV123" s="1017"/>
      <c r="AW123" s="1017"/>
      <c r="AX123" s="1017"/>
      <c r="AY123" s="1017"/>
      <c r="AZ123" s="245" t="s">
        <v>191</v>
      </c>
      <c r="BA123" s="245"/>
      <c r="BB123" s="245"/>
      <c r="BC123" s="245"/>
      <c r="BD123" s="245"/>
      <c r="BE123" s="245"/>
      <c r="BF123" s="245"/>
      <c r="BG123" s="245"/>
      <c r="BH123" s="245"/>
      <c r="BI123" s="245"/>
      <c r="BJ123" s="245"/>
      <c r="BK123" s="245"/>
      <c r="BL123" s="245"/>
      <c r="BM123" s="245"/>
      <c r="BN123" s="245"/>
      <c r="BO123" s="996" t="s">
        <v>477</v>
      </c>
      <c r="BP123" s="1024"/>
      <c r="BQ123" s="1083">
        <v>92900925</v>
      </c>
      <c r="BR123" s="1050"/>
      <c r="BS123" s="1050"/>
      <c r="BT123" s="1050"/>
      <c r="BU123" s="1050"/>
      <c r="BV123" s="1050">
        <v>93174604</v>
      </c>
      <c r="BW123" s="1050"/>
      <c r="BX123" s="1050"/>
      <c r="BY123" s="1050"/>
      <c r="BZ123" s="1050"/>
      <c r="CA123" s="1050">
        <v>88430209</v>
      </c>
      <c r="CB123" s="1050"/>
      <c r="CC123" s="1050"/>
      <c r="CD123" s="1050"/>
      <c r="CE123" s="1050"/>
      <c r="CF123" s="1020"/>
      <c r="CG123" s="1021"/>
      <c r="CH123" s="1021"/>
      <c r="CI123" s="1021"/>
      <c r="CJ123" s="1022"/>
      <c r="CK123" s="1028"/>
      <c r="CL123" s="1029"/>
      <c r="CM123" s="1029"/>
      <c r="CN123" s="1029"/>
      <c r="CO123" s="1030"/>
      <c r="CP123" s="1038" t="s">
        <v>478</v>
      </c>
      <c r="CQ123" s="1039"/>
      <c r="CR123" s="1039"/>
      <c r="CS123" s="1039"/>
      <c r="CT123" s="1039"/>
      <c r="CU123" s="1039"/>
      <c r="CV123" s="1039"/>
      <c r="CW123" s="1039"/>
      <c r="CX123" s="1039"/>
      <c r="CY123" s="1039"/>
      <c r="CZ123" s="1039"/>
      <c r="DA123" s="1039"/>
      <c r="DB123" s="1039"/>
      <c r="DC123" s="1039"/>
      <c r="DD123" s="1039"/>
      <c r="DE123" s="1039"/>
      <c r="DF123" s="1040"/>
      <c r="DG123" s="977" t="s">
        <v>438</v>
      </c>
      <c r="DH123" s="978"/>
      <c r="DI123" s="978"/>
      <c r="DJ123" s="978"/>
      <c r="DK123" s="979"/>
      <c r="DL123" s="980" t="s">
        <v>437</v>
      </c>
      <c r="DM123" s="978"/>
      <c r="DN123" s="978"/>
      <c r="DO123" s="978"/>
      <c r="DP123" s="979"/>
      <c r="DQ123" s="980" t="s">
        <v>474</v>
      </c>
      <c r="DR123" s="978"/>
      <c r="DS123" s="978"/>
      <c r="DT123" s="978"/>
      <c r="DU123" s="979"/>
      <c r="DV123" s="981" t="s">
        <v>441</v>
      </c>
      <c r="DW123" s="982"/>
      <c r="DX123" s="982"/>
      <c r="DY123" s="982"/>
      <c r="DZ123" s="983"/>
    </row>
    <row r="124" spans="1:130" s="224" customFormat="1" ht="26.25" customHeight="1" thickBot="1" x14ac:dyDescent="0.25">
      <c r="A124" s="1077"/>
      <c r="B124" s="968"/>
      <c r="C124" s="941" t="s">
        <v>462</v>
      </c>
      <c r="D124" s="942"/>
      <c r="E124" s="942"/>
      <c r="F124" s="942"/>
      <c r="G124" s="942"/>
      <c r="H124" s="942"/>
      <c r="I124" s="942"/>
      <c r="J124" s="942"/>
      <c r="K124" s="942"/>
      <c r="L124" s="942"/>
      <c r="M124" s="942"/>
      <c r="N124" s="942"/>
      <c r="O124" s="942"/>
      <c r="P124" s="942"/>
      <c r="Q124" s="942"/>
      <c r="R124" s="942"/>
      <c r="S124" s="942"/>
      <c r="T124" s="942"/>
      <c r="U124" s="942"/>
      <c r="V124" s="942"/>
      <c r="W124" s="942"/>
      <c r="X124" s="942"/>
      <c r="Y124" s="942"/>
      <c r="Z124" s="943"/>
      <c r="AA124" s="977" t="s">
        <v>438</v>
      </c>
      <c r="AB124" s="978"/>
      <c r="AC124" s="978"/>
      <c r="AD124" s="978"/>
      <c r="AE124" s="979"/>
      <c r="AF124" s="980" t="s">
        <v>474</v>
      </c>
      <c r="AG124" s="978"/>
      <c r="AH124" s="978"/>
      <c r="AI124" s="978"/>
      <c r="AJ124" s="979"/>
      <c r="AK124" s="980" t="s">
        <v>438</v>
      </c>
      <c r="AL124" s="978"/>
      <c r="AM124" s="978"/>
      <c r="AN124" s="978"/>
      <c r="AO124" s="979"/>
      <c r="AP124" s="981" t="s">
        <v>441</v>
      </c>
      <c r="AQ124" s="982"/>
      <c r="AR124" s="982"/>
      <c r="AS124" s="982"/>
      <c r="AT124" s="983"/>
      <c r="AU124" s="1079" t="s">
        <v>479</v>
      </c>
      <c r="AV124" s="1080"/>
      <c r="AW124" s="1080"/>
      <c r="AX124" s="1080"/>
      <c r="AY124" s="1080"/>
      <c r="AZ124" s="1080"/>
      <c r="BA124" s="1080"/>
      <c r="BB124" s="1080"/>
      <c r="BC124" s="1080"/>
      <c r="BD124" s="1080"/>
      <c r="BE124" s="1080"/>
      <c r="BF124" s="1080"/>
      <c r="BG124" s="1080"/>
      <c r="BH124" s="1080"/>
      <c r="BI124" s="1080"/>
      <c r="BJ124" s="1080"/>
      <c r="BK124" s="1080"/>
      <c r="BL124" s="1080"/>
      <c r="BM124" s="1080"/>
      <c r="BN124" s="1080"/>
      <c r="BO124" s="1080"/>
      <c r="BP124" s="1081"/>
      <c r="BQ124" s="1082">
        <v>69.7</v>
      </c>
      <c r="BR124" s="1046"/>
      <c r="BS124" s="1046"/>
      <c r="BT124" s="1046"/>
      <c r="BU124" s="1046"/>
      <c r="BV124" s="1046">
        <v>62.2</v>
      </c>
      <c r="BW124" s="1046"/>
      <c r="BX124" s="1046"/>
      <c r="BY124" s="1046"/>
      <c r="BZ124" s="1046"/>
      <c r="CA124" s="1046">
        <v>63.1</v>
      </c>
      <c r="CB124" s="1046"/>
      <c r="CC124" s="1046"/>
      <c r="CD124" s="1046"/>
      <c r="CE124" s="1046"/>
      <c r="CF124" s="1047"/>
      <c r="CG124" s="1048"/>
      <c r="CH124" s="1048"/>
      <c r="CI124" s="1048"/>
      <c r="CJ124" s="1049"/>
      <c r="CK124" s="1031"/>
      <c r="CL124" s="1031"/>
      <c r="CM124" s="1031"/>
      <c r="CN124" s="1031"/>
      <c r="CO124" s="1032"/>
      <c r="CP124" s="1038" t="s">
        <v>480</v>
      </c>
      <c r="CQ124" s="1039"/>
      <c r="CR124" s="1039"/>
      <c r="CS124" s="1039"/>
      <c r="CT124" s="1039"/>
      <c r="CU124" s="1039"/>
      <c r="CV124" s="1039"/>
      <c r="CW124" s="1039"/>
      <c r="CX124" s="1039"/>
      <c r="CY124" s="1039"/>
      <c r="CZ124" s="1039"/>
      <c r="DA124" s="1039"/>
      <c r="DB124" s="1039"/>
      <c r="DC124" s="1039"/>
      <c r="DD124" s="1039"/>
      <c r="DE124" s="1039"/>
      <c r="DF124" s="1040"/>
      <c r="DG124" s="1023" t="s">
        <v>437</v>
      </c>
      <c r="DH124" s="1005"/>
      <c r="DI124" s="1005"/>
      <c r="DJ124" s="1005"/>
      <c r="DK124" s="1006"/>
      <c r="DL124" s="1004" t="s">
        <v>474</v>
      </c>
      <c r="DM124" s="1005"/>
      <c r="DN124" s="1005"/>
      <c r="DO124" s="1005"/>
      <c r="DP124" s="1006"/>
      <c r="DQ124" s="1004" t="s">
        <v>441</v>
      </c>
      <c r="DR124" s="1005"/>
      <c r="DS124" s="1005"/>
      <c r="DT124" s="1005"/>
      <c r="DU124" s="1006"/>
      <c r="DV124" s="1007" t="s">
        <v>474</v>
      </c>
      <c r="DW124" s="1008"/>
      <c r="DX124" s="1008"/>
      <c r="DY124" s="1008"/>
      <c r="DZ124" s="1009"/>
    </row>
    <row r="125" spans="1:130" s="224" customFormat="1" ht="26.25" customHeight="1" x14ac:dyDescent="0.2">
      <c r="A125" s="1077"/>
      <c r="B125" s="968"/>
      <c r="C125" s="941" t="s">
        <v>465</v>
      </c>
      <c r="D125" s="942"/>
      <c r="E125" s="942"/>
      <c r="F125" s="942"/>
      <c r="G125" s="942"/>
      <c r="H125" s="942"/>
      <c r="I125" s="942"/>
      <c r="J125" s="942"/>
      <c r="K125" s="942"/>
      <c r="L125" s="942"/>
      <c r="M125" s="942"/>
      <c r="N125" s="942"/>
      <c r="O125" s="942"/>
      <c r="P125" s="942"/>
      <c r="Q125" s="942"/>
      <c r="R125" s="942"/>
      <c r="S125" s="942"/>
      <c r="T125" s="942"/>
      <c r="U125" s="942"/>
      <c r="V125" s="942"/>
      <c r="W125" s="942"/>
      <c r="X125" s="942"/>
      <c r="Y125" s="942"/>
      <c r="Z125" s="943"/>
      <c r="AA125" s="977" t="s">
        <v>455</v>
      </c>
      <c r="AB125" s="978"/>
      <c r="AC125" s="978"/>
      <c r="AD125" s="978"/>
      <c r="AE125" s="979"/>
      <c r="AF125" s="980" t="s">
        <v>455</v>
      </c>
      <c r="AG125" s="978"/>
      <c r="AH125" s="978"/>
      <c r="AI125" s="978"/>
      <c r="AJ125" s="979"/>
      <c r="AK125" s="980" t="s">
        <v>441</v>
      </c>
      <c r="AL125" s="978"/>
      <c r="AM125" s="978"/>
      <c r="AN125" s="978"/>
      <c r="AO125" s="979"/>
      <c r="AP125" s="981" t="s">
        <v>437</v>
      </c>
      <c r="AQ125" s="982"/>
      <c r="AR125" s="982"/>
      <c r="AS125" s="982"/>
      <c r="AT125" s="98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41" t="s">
        <v>481</v>
      </c>
      <c r="CL125" s="1026"/>
      <c r="CM125" s="1026"/>
      <c r="CN125" s="1026"/>
      <c r="CO125" s="1027"/>
      <c r="CP125" s="948" t="s">
        <v>482</v>
      </c>
      <c r="CQ125" s="916"/>
      <c r="CR125" s="916"/>
      <c r="CS125" s="916"/>
      <c r="CT125" s="916"/>
      <c r="CU125" s="916"/>
      <c r="CV125" s="916"/>
      <c r="CW125" s="916"/>
      <c r="CX125" s="916"/>
      <c r="CY125" s="916"/>
      <c r="CZ125" s="916"/>
      <c r="DA125" s="916"/>
      <c r="DB125" s="916"/>
      <c r="DC125" s="916"/>
      <c r="DD125" s="916"/>
      <c r="DE125" s="916"/>
      <c r="DF125" s="917"/>
      <c r="DG125" s="949" t="s">
        <v>437</v>
      </c>
      <c r="DH125" s="950"/>
      <c r="DI125" s="950"/>
      <c r="DJ125" s="950"/>
      <c r="DK125" s="950"/>
      <c r="DL125" s="950" t="s">
        <v>455</v>
      </c>
      <c r="DM125" s="950"/>
      <c r="DN125" s="950"/>
      <c r="DO125" s="950"/>
      <c r="DP125" s="950"/>
      <c r="DQ125" s="950" t="s">
        <v>474</v>
      </c>
      <c r="DR125" s="950"/>
      <c r="DS125" s="950"/>
      <c r="DT125" s="950"/>
      <c r="DU125" s="950"/>
      <c r="DV125" s="951" t="s">
        <v>455</v>
      </c>
      <c r="DW125" s="951"/>
      <c r="DX125" s="951"/>
      <c r="DY125" s="951"/>
      <c r="DZ125" s="952"/>
    </row>
    <row r="126" spans="1:130" s="224" customFormat="1" ht="26.25" customHeight="1" thickBot="1" x14ac:dyDescent="0.25">
      <c r="A126" s="1077"/>
      <c r="B126" s="968"/>
      <c r="C126" s="941" t="s">
        <v>467</v>
      </c>
      <c r="D126" s="942"/>
      <c r="E126" s="942"/>
      <c r="F126" s="942"/>
      <c r="G126" s="942"/>
      <c r="H126" s="942"/>
      <c r="I126" s="942"/>
      <c r="J126" s="942"/>
      <c r="K126" s="942"/>
      <c r="L126" s="942"/>
      <c r="M126" s="942"/>
      <c r="N126" s="942"/>
      <c r="O126" s="942"/>
      <c r="P126" s="942"/>
      <c r="Q126" s="942"/>
      <c r="R126" s="942"/>
      <c r="S126" s="942"/>
      <c r="T126" s="942"/>
      <c r="U126" s="942"/>
      <c r="V126" s="942"/>
      <c r="W126" s="942"/>
      <c r="X126" s="942"/>
      <c r="Y126" s="942"/>
      <c r="Z126" s="943"/>
      <c r="AA126" s="977">
        <v>6343</v>
      </c>
      <c r="AB126" s="978"/>
      <c r="AC126" s="978"/>
      <c r="AD126" s="978"/>
      <c r="AE126" s="979"/>
      <c r="AF126" s="980">
        <v>6338</v>
      </c>
      <c r="AG126" s="978"/>
      <c r="AH126" s="978"/>
      <c r="AI126" s="978"/>
      <c r="AJ126" s="979"/>
      <c r="AK126" s="980">
        <v>81483</v>
      </c>
      <c r="AL126" s="978"/>
      <c r="AM126" s="978"/>
      <c r="AN126" s="978"/>
      <c r="AO126" s="979"/>
      <c r="AP126" s="981">
        <v>0.1</v>
      </c>
      <c r="AQ126" s="982"/>
      <c r="AR126" s="982"/>
      <c r="AS126" s="982"/>
      <c r="AT126" s="98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42"/>
      <c r="CL126" s="1029"/>
      <c r="CM126" s="1029"/>
      <c r="CN126" s="1029"/>
      <c r="CO126" s="1030"/>
      <c r="CP126" s="941" t="s">
        <v>483</v>
      </c>
      <c r="CQ126" s="942"/>
      <c r="CR126" s="942"/>
      <c r="CS126" s="942"/>
      <c r="CT126" s="942"/>
      <c r="CU126" s="942"/>
      <c r="CV126" s="942"/>
      <c r="CW126" s="942"/>
      <c r="CX126" s="942"/>
      <c r="CY126" s="942"/>
      <c r="CZ126" s="942"/>
      <c r="DA126" s="942"/>
      <c r="DB126" s="942"/>
      <c r="DC126" s="942"/>
      <c r="DD126" s="942"/>
      <c r="DE126" s="942"/>
      <c r="DF126" s="943"/>
      <c r="DG126" s="944" t="s">
        <v>437</v>
      </c>
      <c r="DH126" s="945"/>
      <c r="DI126" s="945"/>
      <c r="DJ126" s="945"/>
      <c r="DK126" s="945"/>
      <c r="DL126" s="945" t="s">
        <v>437</v>
      </c>
      <c r="DM126" s="945"/>
      <c r="DN126" s="945"/>
      <c r="DO126" s="945"/>
      <c r="DP126" s="945"/>
      <c r="DQ126" s="945" t="s">
        <v>474</v>
      </c>
      <c r="DR126" s="945"/>
      <c r="DS126" s="945"/>
      <c r="DT126" s="945"/>
      <c r="DU126" s="945"/>
      <c r="DV126" s="946" t="s">
        <v>437</v>
      </c>
      <c r="DW126" s="946"/>
      <c r="DX126" s="946"/>
      <c r="DY126" s="946"/>
      <c r="DZ126" s="947"/>
    </row>
    <row r="127" spans="1:130" s="224" customFormat="1" ht="26.25" customHeight="1" x14ac:dyDescent="0.2">
      <c r="A127" s="1078"/>
      <c r="B127" s="970"/>
      <c r="C127" s="992" t="s">
        <v>484</v>
      </c>
      <c r="D127" s="984"/>
      <c r="E127" s="984"/>
      <c r="F127" s="984"/>
      <c r="G127" s="984"/>
      <c r="H127" s="984"/>
      <c r="I127" s="984"/>
      <c r="J127" s="984"/>
      <c r="K127" s="984"/>
      <c r="L127" s="984"/>
      <c r="M127" s="984"/>
      <c r="N127" s="984"/>
      <c r="O127" s="984"/>
      <c r="P127" s="984"/>
      <c r="Q127" s="984"/>
      <c r="R127" s="984"/>
      <c r="S127" s="984"/>
      <c r="T127" s="984"/>
      <c r="U127" s="984"/>
      <c r="V127" s="984"/>
      <c r="W127" s="984"/>
      <c r="X127" s="984"/>
      <c r="Y127" s="984"/>
      <c r="Z127" s="985"/>
      <c r="AA127" s="977">
        <v>33683</v>
      </c>
      <c r="AB127" s="978"/>
      <c r="AC127" s="978"/>
      <c r="AD127" s="978"/>
      <c r="AE127" s="979"/>
      <c r="AF127" s="980">
        <v>44388</v>
      </c>
      <c r="AG127" s="978"/>
      <c r="AH127" s="978"/>
      <c r="AI127" s="978"/>
      <c r="AJ127" s="979"/>
      <c r="AK127" s="980">
        <v>38064</v>
      </c>
      <c r="AL127" s="978"/>
      <c r="AM127" s="978"/>
      <c r="AN127" s="978"/>
      <c r="AO127" s="979"/>
      <c r="AP127" s="981">
        <v>0.1</v>
      </c>
      <c r="AQ127" s="982"/>
      <c r="AR127" s="982"/>
      <c r="AS127" s="982"/>
      <c r="AT127" s="983"/>
      <c r="AU127" s="226"/>
      <c r="AV127" s="226"/>
      <c r="AW127" s="226"/>
      <c r="AX127" s="1051" t="s">
        <v>485</v>
      </c>
      <c r="AY127" s="1052"/>
      <c r="AZ127" s="1052"/>
      <c r="BA127" s="1052"/>
      <c r="BB127" s="1052"/>
      <c r="BC127" s="1052"/>
      <c r="BD127" s="1052"/>
      <c r="BE127" s="1053"/>
      <c r="BF127" s="1054" t="s">
        <v>486</v>
      </c>
      <c r="BG127" s="1052"/>
      <c r="BH127" s="1052"/>
      <c r="BI127" s="1052"/>
      <c r="BJ127" s="1052"/>
      <c r="BK127" s="1052"/>
      <c r="BL127" s="1053"/>
      <c r="BM127" s="1054" t="s">
        <v>487</v>
      </c>
      <c r="BN127" s="1052"/>
      <c r="BO127" s="1052"/>
      <c r="BP127" s="1052"/>
      <c r="BQ127" s="1052"/>
      <c r="BR127" s="1052"/>
      <c r="BS127" s="1053"/>
      <c r="BT127" s="1054" t="s">
        <v>488</v>
      </c>
      <c r="BU127" s="1052"/>
      <c r="BV127" s="1052"/>
      <c r="BW127" s="1052"/>
      <c r="BX127" s="1052"/>
      <c r="BY127" s="1052"/>
      <c r="BZ127" s="1075"/>
      <c r="CA127" s="226"/>
      <c r="CB127" s="226"/>
      <c r="CC127" s="226"/>
      <c r="CD127" s="249"/>
      <c r="CE127" s="249"/>
      <c r="CF127" s="249"/>
      <c r="CG127" s="226"/>
      <c r="CH127" s="226"/>
      <c r="CI127" s="226"/>
      <c r="CJ127" s="248"/>
      <c r="CK127" s="1042"/>
      <c r="CL127" s="1029"/>
      <c r="CM127" s="1029"/>
      <c r="CN127" s="1029"/>
      <c r="CO127" s="1030"/>
      <c r="CP127" s="941" t="s">
        <v>489</v>
      </c>
      <c r="CQ127" s="942"/>
      <c r="CR127" s="942"/>
      <c r="CS127" s="942"/>
      <c r="CT127" s="942"/>
      <c r="CU127" s="942"/>
      <c r="CV127" s="942"/>
      <c r="CW127" s="942"/>
      <c r="CX127" s="942"/>
      <c r="CY127" s="942"/>
      <c r="CZ127" s="942"/>
      <c r="DA127" s="942"/>
      <c r="DB127" s="942"/>
      <c r="DC127" s="942"/>
      <c r="DD127" s="942"/>
      <c r="DE127" s="942"/>
      <c r="DF127" s="943"/>
      <c r="DG127" s="944" t="s">
        <v>474</v>
      </c>
      <c r="DH127" s="945"/>
      <c r="DI127" s="945"/>
      <c r="DJ127" s="945"/>
      <c r="DK127" s="945"/>
      <c r="DL127" s="945" t="s">
        <v>437</v>
      </c>
      <c r="DM127" s="945"/>
      <c r="DN127" s="945"/>
      <c r="DO127" s="945"/>
      <c r="DP127" s="945"/>
      <c r="DQ127" s="945" t="s">
        <v>474</v>
      </c>
      <c r="DR127" s="945"/>
      <c r="DS127" s="945"/>
      <c r="DT127" s="945"/>
      <c r="DU127" s="945"/>
      <c r="DV127" s="946" t="s">
        <v>441</v>
      </c>
      <c r="DW127" s="946"/>
      <c r="DX127" s="946"/>
      <c r="DY127" s="946"/>
      <c r="DZ127" s="947"/>
    </row>
    <row r="128" spans="1:130" s="224" customFormat="1" ht="26.25" customHeight="1" thickBot="1" x14ac:dyDescent="0.25">
      <c r="A128" s="1061" t="s">
        <v>490</v>
      </c>
      <c r="B128" s="1062"/>
      <c r="C128" s="1062"/>
      <c r="D128" s="1062"/>
      <c r="E128" s="1062"/>
      <c r="F128" s="1062"/>
      <c r="G128" s="1062"/>
      <c r="H128" s="1062"/>
      <c r="I128" s="1062"/>
      <c r="J128" s="1062"/>
      <c r="K128" s="1062"/>
      <c r="L128" s="1062"/>
      <c r="M128" s="1062"/>
      <c r="N128" s="1062"/>
      <c r="O128" s="1062"/>
      <c r="P128" s="1062"/>
      <c r="Q128" s="1062"/>
      <c r="R128" s="1062"/>
      <c r="S128" s="1062"/>
      <c r="T128" s="1062"/>
      <c r="U128" s="1062"/>
      <c r="V128" s="1062"/>
      <c r="W128" s="1063" t="s">
        <v>491</v>
      </c>
      <c r="X128" s="1063"/>
      <c r="Y128" s="1063"/>
      <c r="Z128" s="1064"/>
      <c r="AA128" s="1065">
        <v>3051094</v>
      </c>
      <c r="AB128" s="1066"/>
      <c r="AC128" s="1066"/>
      <c r="AD128" s="1066"/>
      <c r="AE128" s="1067"/>
      <c r="AF128" s="1068">
        <v>3058302</v>
      </c>
      <c r="AG128" s="1066"/>
      <c r="AH128" s="1066"/>
      <c r="AI128" s="1066"/>
      <c r="AJ128" s="1067"/>
      <c r="AK128" s="1068">
        <v>3027754</v>
      </c>
      <c r="AL128" s="1066"/>
      <c r="AM128" s="1066"/>
      <c r="AN128" s="1066"/>
      <c r="AO128" s="1067"/>
      <c r="AP128" s="1069"/>
      <c r="AQ128" s="1070"/>
      <c r="AR128" s="1070"/>
      <c r="AS128" s="1070"/>
      <c r="AT128" s="1071"/>
      <c r="AU128" s="226"/>
      <c r="AV128" s="226"/>
      <c r="AW128" s="226"/>
      <c r="AX128" s="915" t="s">
        <v>492</v>
      </c>
      <c r="AY128" s="916"/>
      <c r="AZ128" s="916"/>
      <c r="BA128" s="916"/>
      <c r="BB128" s="916"/>
      <c r="BC128" s="916"/>
      <c r="BD128" s="916"/>
      <c r="BE128" s="917"/>
      <c r="BF128" s="1072" t="s">
        <v>474</v>
      </c>
      <c r="BG128" s="1073"/>
      <c r="BH128" s="1073"/>
      <c r="BI128" s="1073"/>
      <c r="BJ128" s="1073"/>
      <c r="BK128" s="1073"/>
      <c r="BL128" s="1074"/>
      <c r="BM128" s="1072">
        <v>11.25</v>
      </c>
      <c r="BN128" s="1073"/>
      <c r="BO128" s="1073"/>
      <c r="BP128" s="1073"/>
      <c r="BQ128" s="1073"/>
      <c r="BR128" s="1073"/>
      <c r="BS128" s="1074"/>
      <c r="BT128" s="1072">
        <v>20</v>
      </c>
      <c r="BU128" s="1073"/>
      <c r="BV128" s="1073"/>
      <c r="BW128" s="1073"/>
      <c r="BX128" s="1073"/>
      <c r="BY128" s="1073"/>
      <c r="BZ128" s="1095"/>
      <c r="CA128" s="249"/>
      <c r="CB128" s="249"/>
      <c r="CC128" s="249"/>
      <c r="CD128" s="249"/>
      <c r="CE128" s="249"/>
      <c r="CF128" s="249"/>
      <c r="CG128" s="226"/>
      <c r="CH128" s="226"/>
      <c r="CI128" s="226"/>
      <c r="CJ128" s="248"/>
      <c r="CK128" s="1043"/>
      <c r="CL128" s="1044"/>
      <c r="CM128" s="1044"/>
      <c r="CN128" s="1044"/>
      <c r="CO128" s="1045"/>
      <c r="CP128" s="1055" t="s">
        <v>493</v>
      </c>
      <c r="CQ128" s="797"/>
      <c r="CR128" s="797"/>
      <c r="CS128" s="797"/>
      <c r="CT128" s="797"/>
      <c r="CU128" s="797"/>
      <c r="CV128" s="797"/>
      <c r="CW128" s="797"/>
      <c r="CX128" s="797"/>
      <c r="CY128" s="797"/>
      <c r="CZ128" s="797"/>
      <c r="DA128" s="797"/>
      <c r="DB128" s="797"/>
      <c r="DC128" s="797"/>
      <c r="DD128" s="797"/>
      <c r="DE128" s="797"/>
      <c r="DF128" s="1056"/>
      <c r="DG128" s="1057" t="s">
        <v>437</v>
      </c>
      <c r="DH128" s="1058"/>
      <c r="DI128" s="1058"/>
      <c r="DJ128" s="1058"/>
      <c r="DK128" s="1058"/>
      <c r="DL128" s="1058">
        <v>8934</v>
      </c>
      <c r="DM128" s="1058"/>
      <c r="DN128" s="1058"/>
      <c r="DO128" s="1058"/>
      <c r="DP128" s="1058"/>
      <c r="DQ128" s="1058" t="s">
        <v>441</v>
      </c>
      <c r="DR128" s="1058"/>
      <c r="DS128" s="1058"/>
      <c r="DT128" s="1058"/>
      <c r="DU128" s="1058"/>
      <c r="DV128" s="1059" t="s">
        <v>438</v>
      </c>
      <c r="DW128" s="1059"/>
      <c r="DX128" s="1059"/>
      <c r="DY128" s="1059"/>
      <c r="DZ128" s="1060"/>
    </row>
    <row r="129" spans="1:131" s="224" customFormat="1" ht="26.25" customHeight="1" x14ac:dyDescent="0.2">
      <c r="A129" s="953" t="s">
        <v>110</v>
      </c>
      <c r="B129" s="954"/>
      <c r="C129" s="954"/>
      <c r="D129" s="954"/>
      <c r="E129" s="954"/>
      <c r="F129" s="954"/>
      <c r="G129" s="954"/>
      <c r="H129" s="954"/>
      <c r="I129" s="954"/>
      <c r="J129" s="954"/>
      <c r="K129" s="954"/>
      <c r="L129" s="954"/>
      <c r="M129" s="954"/>
      <c r="N129" s="954"/>
      <c r="O129" s="954"/>
      <c r="P129" s="954"/>
      <c r="Q129" s="954"/>
      <c r="R129" s="954"/>
      <c r="S129" s="954"/>
      <c r="T129" s="954"/>
      <c r="U129" s="954"/>
      <c r="V129" s="954"/>
      <c r="W129" s="1089" t="s">
        <v>494</v>
      </c>
      <c r="X129" s="1090"/>
      <c r="Y129" s="1090"/>
      <c r="Z129" s="1091"/>
      <c r="AA129" s="977">
        <v>65885027</v>
      </c>
      <c r="AB129" s="978"/>
      <c r="AC129" s="978"/>
      <c r="AD129" s="978"/>
      <c r="AE129" s="979"/>
      <c r="AF129" s="980">
        <v>69162366</v>
      </c>
      <c r="AG129" s="978"/>
      <c r="AH129" s="978"/>
      <c r="AI129" s="978"/>
      <c r="AJ129" s="979"/>
      <c r="AK129" s="980">
        <v>67518828</v>
      </c>
      <c r="AL129" s="978"/>
      <c r="AM129" s="978"/>
      <c r="AN129" s="978"/>
      <c r="AO129" s="979"/>
      <c r="AP129" s="1092"/>
      <c r="AQ129" s="1093"/>
      <c r="AR129" s="1093"/>
      <c r="AS129" s="1093"/>
      <c r="AT129" s="1094"/>
      <c r="AU129" s="227"/>
      <c r="AV129" s="227"/>
      <c r="AW129" s="227"/>
      <c r="AX129" s="1084" t="s">
        <v>495</v>
      </c>
      <c r="AY129" s="942"/>
      <c r="AZ129" s="942"/>
      <c r="BA129" s="942"/>
      <c r="BB129" s="942"/>
      <c r="BC129" s="942"/>
      <c r="BD129" s="942"/>
      <c r="BE129" s="943"/>
      <c r="BF129" s="1085" t="s">
        <v>395</v>
      </c>
      <c r="BG129" s="1086"/>
      <c r="BH129" s="1086"/>
      <c r="BI129" s="1086"/>
      <c r="BJ129" s="1086"/>
      <c r="BK129" s="1086"/>
      <c r="BL129" s="1087"/>
      <c r="BM129" s="1085">
        <v>16.25</v>
      </c>
      <c r="BN129" s="1086"/>
      <c r="BO129" s="1086"/>
      <c r="BP129" s="1086"/>
      <c r="BQ129" s="1086"/>
      <c r="BR129" s="1086"/>
      <c r="BS129" s="1087"/>
      <c r="BT129" s="1085">
        <v>30</v>
      </c>
      <c r="BU129" s="1086"/>
      <c r="BV129" s="1086"/>
      <c r="BW129" s="1086"/>
      <c r="BX129" s="1086"/>
      <c r="BY129" s="1086"/>
      <c r="BZ129" s="1088"/>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53" t="s">
        <v>496</v>
      </c>
      <c r="B130" s="954"/>
      <c r="C130" s="954"/>
      <c r="D130" s="954"/>
      <c r="E130" s="954"/>
      <c r="F130" s="954"/>
      <c r="G130" s="954"/>
      <c r="H130" s="954"/>
      <c r="I130" s="954"/>
      <c r="J130" s="954"/>
      <c r="K130" s="954"/>
      <c r="L130" s="954"/>
      <c r="M130" s="954"/>
      <c r="N130" s="954"/>
      <c r="O130" s="954"/>
      <c r="P130" s="954"/>
      <c r="Q130" s="954"/>
      <c r="R130" s="954"/>
      <c r="S130" s="954"/>
      <c r="T130" s="954"/>
      <c r="U130" s="954"/>
      <c r="V130" s="954"/>
      <c r="W130" s="1089" t="s">
        <v>497</v>
      </c>
      <c r="X130" s="1090"/>
      <c r="Y130" s="1090"/>
      <c r="Z130" s="1091"/>
      <c r="AA130" s="977">
        <v>5502136</v>
      </c>
      <c r="AB130" s="978"/>
      <c r="AC130" s="978"/>
      <c r="AD130" s="978"/>
      <c r="AE130" s="979"/>
      <c r="AF130" s="980">
        <v>5469751</v>
      </c>
      <c r="AG130" s="978"/>
      <c r="AH130" s="978"/>
      <c r="AI130" s="978"/>
      <c r="AJ130" s="979"/>
      <c r="AK130" s="980">
        <v>5364713</v>
      </c>
      <c r="AL130" s="978"/>
      <c r="AM130" s="978"/>
      <c r="AN130" s="978"/>
      <c r="AO130" s="979"/>
      <c r="AP130" s="1092"/>
      <c r="AQ130" s="1093"/>
      <c r="AR130" s="1093"/>
      <c r="AS130" s="1093"/>
      <c r="AT130" s="1094"/>
      <c r="AU130" s="227"/>
      <c r="AV130" s="227"/>
      <c r="AW130" s="227"/>
      <c r="AX130" s="1084" t="s">
        <v>498</v>
      </c>
      <c r="AY130" s="942"/>
      <c r="AZ130" s="942"/>
      <c r="BA130" s="942"/>
      <c r="BB130" s="942"/>
      <c r="BC130" s="942"/>
      <c r="BD130" s="942"/>
      <c r="BE130" s="943"/>
      <c r="BF130" s="1120">
        <v>6.4</v>
      </c>
      <c r="BG130" s="1121"/>
      <c r="BH130" s="1121"/>
      <c r="BI130" s="1121"/>
      <c r="BJ130" s="1121"/>
      <c r="BK130" s="1121"/>
      <c r="BL130" s="1122"/>
      <c r="BM130" s="1120">
        <v>25</v>
      </c>
      <c r="BN130" s="1121"/>
      <c r="BO130" s="1121"/>
      <c r="BP130" s="1121"/>
      <c r="BQ130" s="1121"/>
      <c r="BR130" s="1121"/>
      <c r="BS130" s="1122"/>
      <c r="BT130" s="1120">
        <v>35</v>
      </c>
      <c r="BU130" s="1121"/>
      <c r="BV130" s="1121"/>
      <c r="BW130" s="1121"/>
      <c r="BX130" s="1121"/>
      <c r="BY130" s="1121"/>
      <c r="BZ130" s="1123"/>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24"/>
      <c r="B131" s="1125"/>
      <c r="C131" s="1125"/>
      <c r="D131" s="1125"/>
      <c r="E131" s="1125"/>
      <c r="F131" s="1125"/>
      <c r="G131" s="1125"/>
      <c r="H131" s="1125"/>
      <c r="I131" s="1125"/>
      <c r="J131" s="1125"/>
      <c r="K131" s="1125"/>
      <c r="L131" s="1125"/>
      <c r="M131" s="1125"/>
      <c r="N131" s="1125"/>
      <c r="O131" s="1125"/>
      <c r="P131" s="1125"/>
      <c r="Q131" s="1125"/>
      <c r="R131" s="1125"/>
      <c r="S131" s="1125"/>
      <c r="T131" s="1125"/>
      <c r="U131" s="1125"/>
      <c r="V131" s="1125"/>
      <c r="W131" s="1126" t="s">
        <v>499</v>
      </c>
      <c r="X131" s="1127"/>
      <c r="Y131" s="1127"/>
      <c r="Z131" s="1128"/>
      <c r="AA131" s="1023">
        <v>60382891</v>
      </c>
      <c r="AB131" s="1005"/>
      <c r="AC131" s="1005"/>
      <c r="AD131" s="1005"/>
      <c r="AE131" s="1006"/>
      <c r="AF131" s="1004">
        <v>63692615</v>
      </c>
      <c r="AG131" s="1005"/>
      <c r="AH131" s="1005"/>
      <c r="AI131" s="1005"/>
      <c r="AJ131" s="1006"/>
      <c r="AK131" s="1004">
        <v>62154115</v>
      </c>
      <c r="AL131" s="1005"/>
      <c r="AM131" s="1005"/>
      <c r="AN131" s="1005"/>
      <c r="AO131" s="1006"/>
      <c r="AP131" s="1129"/>
      <c r="AQ131" s="1130"/>
      <c r="AR131" s="1130"/>
      <c r="AS131" s="1130"/>
      <c r="AT131" s="1131"/>
      <c r="AU131" s="227"/>
      <c r="AV131" s="227"/>
      <c r="AW131" s="227"/>
      <c r="AX131" s="1102" t="s">
        <v>500</v>
      </c>
      <c r="AY131" s="797"/>
      <c r="AZ131" s="797"/>
      <c r="BA131" s="797"/>
      <c r="BB131" s="797"/>
      <c r="BC131" s="797"/>
      <c r="BD131" s="797"/>
      <c r="BE131" s="1056"/>
      <c r="BF131" s="1103">
        <v>63.1</v>
      </c>
      <c r="BG131" s="1104"/>
      <c r="BH131" s="1104"/>
      <c r="BI131" s="1104"/>
      <c r="BJ131" s="1104"/>
      <c r="BK131" s="1104"/>
      <c r="BL131" s="1105"/>
      <c r="BM131" s="1103">
        <v>350</v>
      </c>
      <c r="BN131" s="1104"/>
      <c r="BO131" s="1104"/>
      <c r="BP131" s="1104"/>
      <c r="BQ131" s="1104"/>
      <c r="BR131" s="1104"/>
      <c r="BS131" s="1105"/>
      <c r="BT131" s="1106"/>
      <c r="BU131" s="1107"/>
      <c r="BV131" s="1107"/>
      <c r="BW131" s="1107"/>
      <c r="BX131" s="1107"/>
      <c r="BY131" s="1107"/>
      <c r="BZ131" s="1108"/>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9" t="s">
        <v>501</v>
      </c>
      <c r="B132" s="1110"/>
      <c r="C132" s="1110"/>
      <c r="D132" s="1110"/>
      <c r="E132" s="1110"/>
      <c r="F132" s="1110"/>
      <c r="G132" s="1110"/>
      <c r="H132" s="1110"/>
      <c r="I132" s="1110"/>
      <c r="J132" s="1110"/>
      <c r="K132" s="1110"/>
      <c r="L132" s="1110"/>
      <c r="M132" s="1110"/>
      <c r="N132" s="1110"/>
      <c r="O132" s="1110"/>
      <c r="P132" s="1110"/>
      <c r="Q132" s="1110"/>
      <c r="R132" s="1110"/>
      <c r="S132" s="1110"/>
      <c r="T132" s="1110"/>
      <c r="U132" s="1110"/>
      <c r="V132" s="1113" t="s">
        <v>502</v>
      </c>
      <c r="W132" s="1113"/>
      <c r="X132" s="1113"/>
      <c r="Y132" s="1113"/>
      <c r="Z132" s="1114"/>
      <c r="AA132" s="1115">
        <v>6.0273960720000002</v>
      </c>
      <c r="AB132" s="1116"/>
      <c r="AC132" s="1116"/>
      <c r="AD132" s="1116"/>
      <c r="AE132" s="1117"/>
      <c r="AF132" s="1118">
        <v>6.5340903340000001</v>
      </c>
      <c r="AG132" s="1116"/>
      <c r="AH132" s="1116"/>
      <c r="AI132" s="1116"/>
      <c r="AJ132" s="1117"/>
      <c r="AK132" s="1118">
        <v>6.8552210899999997</v>
      </c>
      <c r="AL132" s="1116"/>
      <c r="AM132" s="1116"/>
      <c r="AN132" s="1116"/>
      <c r="AO132" s="1117"/>
      <c r="AP132" s="1020"/>
      <c r="AQ132" s="1021"/>
      <c r="AR132" s="1021"/>
      <c r="AS132" s="1021"/>
      <c r="AT132" s="1119"/>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11"/>
      <c r="B133" s="1112"/>
      <c r="C133" s="1112"/>
      <c r="D133" s="1112"/>
      <c r="E133" s="1112"/>
      <c r="F133" s="1112"/>
      <c r="G133" s="1112"/>
      <c r="H133" s="1112"/>
      <c r="I133" s="1112"/>
      <c r="J133" s="1112"/>
      <c r="K133" s="1112"/>
      <c r="L133" s="1112"/>
      <c r="M133" s="1112"/>
      <c r="N133" s="1112"/>
      <c r="O133" s="1112"/>
      <c r="P133" s="1112"/>
      <c r="Q133" s="1112"/>
      <c r="R133" s="1112"/>
      <c r="S133" s="1112"/>
      <c r="T133" s="1112"/>
      <c r="U133" s="1112"/>
      <c r="V133" s="1096" t="s">
        <v>503</v>
      </c>
      <c r="W133" s="1096"/>
      <c r="X133" s="1096"/>
      <c r="Y133" s="1096"/>
      <c r="Z133" s="1097"/>
      <c r="AA133" s="1098">
        <v>5.8</v>
      </c>
      <c r="AB133" s="1099"/>
      <c r="AC133" s="1099"/>
      <c r="AD133" s="1099"/>
      <c r="AE133" s="1100"/>
      <c r="AF133" s="1098">
        <v>6.2</v>
      </c>
      <c r="AG133" s="1099"/>
      <c r="AH133" s="1099"/>
      <c r="AI133" s="1099"/>
      <c r="AJ133" s="1100"/>
      <c r="AK133" s="1098">
        <v>6.4</v>
      </c>
      <c r="AL133" s="1099"/>
      <c r="AM133" s="1099"/>
      <c r="AN133" s="1099"/>
      <c r="AO133" s="1100"/>
      <c r="AP133" s="1047"/>
      <c r="AQ133" s="1048"/>
      <c r="AR133" s="1048"/>
      <c r="AS133" s="1048"/>
      <c r="AT133" s="110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8EsnRDWb6EOFX8DuOygVZ1guCsoKY1Hh3qMkUA31tdLavBzMjTeq1qNsLAF/o8HCAsNi2q/FYyix1KtPRy8cw==" saltValue="cToDbVmooAObg7Mj9+SE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B88:P88"/>
    <mergeCell ref="Q88:U88"/>
    <mergeCell ref="V88:Z88"/>
    <mergeCell ref="AA88:AE88"/>
    <mergeCell ref="BS87:CG87"/>
    <mergeCell ref="CH87:CL87"/>
    <mergeCell ref="CM87:CQ87"/>
    <mergeCell ref="CR87:CV87"/>
    <mergeCell ref="CW87:DA87"/>
    <mergeCell ref="DB87:DF87"/>
    <mergeCell ref="AP88:AT88"/>
    <mergeCell ref="AU88:AY88"/>
    <mergeCell ref="AZ88:BD88"/>
    <mergeCell ref="AF88:AJ88"/>
    <mergeCell ref="AK88:AO88"/>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7:DK87"/>
    <mergeCell ref="DL87:DP87"/>
    <mergeCell ref="DQ87:DU87"/>
    <mergeCell ref="DV87:DZ87"/>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V70:DZ70"/>
    <mergeCell ref="CR70:CV70"/>
    <mergeCell ref="CW70:DA70"/>
    <mergeCell ref="DB70:DF70"/>
    <mergeCell ref="DG70:DK70"/>
    <mergeCell ref="DL70:DP70"/>
    <mergeCell ref="DQ70:DU70"/>
    <mergeCell ref="BS70:CG70"/>
    <mergeCell ref="CH70:CL70"/>
    <mergeCell ref="CM70:CQ70"/>
    <mergeCell ref="B70:P70"/>
    <mergeCell ref="AU71:AY71"/>
    <mergeCell ref="AZ71:BD71"/>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BS67:CG67"/>
    <mergeCell ref="CH67:CL67"/>
    <mergeCell ref="CM67:CQ67"/>
    <mergeCell ref="CR67:CV67"/>
    <mergeCell ref="BS68:CG68"/>
    <mergeCell ref="CH68:CL68"/>
    <mergeCell ref="CM68:CQ68"/>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J63:BN63"/>
    <mergeCell ref="BS63:CG63"/>
    <mergeCell ref="DL65:DP65"/>
    <mergeCell ref="DG62:DK62"/>
    <mergeCell ref="DL62:DP62"/>
    <mergeCell ref="DQ62:DU62"/>
    <mergeCell ref="DV62:DZ62"/>
    <mergeCell ref="B63:P63"/>
    <mergeCell ref="Q63:U63"/>
    <mergeCell ref="V63:Z63"/>
    <mergeCell ref="AA63:AE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S34:CG34"/>
    <mergeCell ref="CH34:CL34"/>
    <mergeCell ref="CM34:CQ34"/>
    <mergeCell ref="CR34:CV34"/>
    <mergeCell ref="CW34:DA34"/>
    <mergeCell ref="DV33:DZ33"/>
    <mergeCell ref="CR33:CV33"/>
    <mergeCell ref="CW33:DA33"/>
    <mergeCell ref="DB33:DF33"/>
    <mergeCell ref="DG33:DK33"/>
    <mergeCell ref="DL33:DP33"/>
    <mergeCell ref="DQ33:DU33"/>
    <mergeCell ref="BS33:CG33"/>
    <mergeCell ref="CH33:CL33"/>
    <mergeCell ref="CM33:CQ33"/>
    <mergeCell ref="BE34:BI34"/>
    <mergeCell ref="B34:P34"/>
    <mergeCell ref="Q34:U34"/>
    <mergeCell ref="V34:Z34"/>
    <mergeCell ref="AA34:AE34"/>
    <mergeCell ref="AF34:AJ34"/>
    <mergeCell ref="AK34:AO34"/>
    <mergeCell ref="DL32:DP32"/>
    <mergeCell ref="DQ32:DU32"/>
    <mergeCell ref="DV32:DZ32"/>
    <mergeCell ref="CH32:CL32"/>
    <mergeCell ref="CM32:CQ32"/>
    <mergeCell ref="CR32:CV32"/>
    <mergeCell ref="CW32:DA32"/>
    <mergeCell ref="DB32:DF32"/>
    <mergeCell ref="DG32:DK32"/>
    <mergeCell ref="BS32:CG32"/>
    <mergeCell ref="B33:P33"/>
    <mergeCell ref="Q33:U33"/>
    <mergeCell ref="V33:Z33"/>
    <mergeCell ref="AA33:AE33"/>
    <mergeCell ref="DB31:DF31"/>
    <mergeCell ref="DG31:DK31"/>
    <mergeCell ref="DL31:DP31"/>
    <mergeCell ref="DQ31:DU31"/>
    <mergeCell ref="DV31:DZ31"/>
    <mergeCell ref="BS31:CG31"/>
    <mergeCell ref="CH31:CL31"/>
    <mergeCell ref="CM31:CQ31"/>
    <mergeCell ref="CR31:CV31"/>
    <mergeCell ref="CW31:DA31"/>
    <mergeCell ref="B32:P32"/>
    <mergeCell ref="Q32:U32"/>
    <mergeCell ref="V32:Z32"/>
    <mergeCell ref="AA32:AE32"/>
    <mergeCell ref="AF32:AJ32"/>
    <mergeCell ref="BE31:BI31"/>
    <mergeCell ref="B31:P31"/>
    <mergeCell ref="Q31:U31"/>
    <mergeCell ref="DV30:DZ30"/>
    <mergeCell ref="CR30:CV30"/>
    <mergeCell ref="CW30:DA30"/>
    <mergeCell ref="DB30:DF30"/>
    <mergeCell ref="DG30:DK30"/>
    <mergeCell ref="DL30:DP30"/>
    <mergeCell ref="DQ30:DU30"/>
    <mergeCell ref="B29:P29"/>
    <mergeCell ref="Q29:U29"/>
    <mergeCell ref="V29:Z29"/>
    <mergeCell ref="AA29:AE29"/>
    <mergeCell ref="AF29:AJ29"/>
    <mergeCell ref="B28:P28"/>
    <mergeCell ref="BS30:CG30"/>
    <mergeCell ref="CH30:CL30"/>
    <mergeCell ref="CM30:CQ30"/>
    <mergeCell ref="DL29:DP29"/>
    <mergeCell ref="DQ29:DU29"/>
    <mergeCell ref="DV29:DZ29"/>
    <mergeCell ref="CH29:CL29"/>
    <mergeCell ref="CM29:CQ29"/>
    <mergeCell ref="CR29:CV29"/>
    <mergeCell ref="CW29:DA29"/>
    <mergeCell ref="DB29:DF29"/>
    <mergeCell ref="DG29:DK29"/>
    <mergeCell ref="BS29:CG29"/>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S28:CG28"/>
    <mergeCell ref="CH28:CL28"/>
    <mergeCell ref="CM28:CQ28"/>
    <mergeCell ref="CR28:CV28"/>
    <mergeCell ref="CW28:DA28"/>
    <mergeCell ref="DV27:DZ27"/>
    <mergeCell ref="AP23:AT23"/>
    <mergeCell ref="AU23:AY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Z23:BD23"/>
    <mergeCell ref="BS23:CG23"/>
    <mergeCell ref="CH23:CL23"/>
    <mergeCell ref="CM23:CQ23"/>
    <mergeCell ref="Q23:U23"/>
    <mergeCell ref="V23:Z23"/>
    <mergeCell ref="AA23:AE23"/>
    <mergeCell ref="AF23:AJ23"/>
    <mergeCell ref="AK23:AO23"/>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K13:AO13"/>
    <mergeCell ref="B11:P11"/>
    <mergeCell ref="Q11:U11"/>
    <mergeCell ref="V11:Z11"/>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BS12:CG12"/>
    <mergeCell ref="CH12:CL12"/>
    <mergeCell ref="CM12:CQ12"/>
    <mergeCell ref="AU12:AY12"/>
    <mergeCell ref="AK7:AO7"/>
    <mergeCell ref="AP7:AT7"/>
    <mergeCell ref="AU7:AY7"/>
    <mergeCell ref="B12:P12"/>
    <mergeCell ref="Q12:U12"/>
    <mergeCell ref="V12:Z12"/>
    <mergeCell ref="AA12:AE12"/>
    <mergeCell ref="AF12:AJ12"/>
    <mergeCell ref="AU11:AY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DV5:DZ6"/>
    <mergeCell ref="CR5:CV6"/>
    <mergeCell ref="CW5:DA6"/>
    <mergeCell ref="DB5:DF6"/>
    <mergeCell ref="DG5:DK6"/>
    <mergeCell ref="DL5:DP6"/>
    <mergeCell ref="DQ5:DU6"/>
    <mergeCell ref="AK9:AO9"/>
    <mergeCell ref="AP9:AT9"/>
    <mergeCell ref="AU9:AY9"/>
    <mergeCell ref="B9:P9"/>
    <mergeCell ref="Q9:U9"/>
    <mergeCell ref="V9:Z9"/>
    <mergeCell ref="AA9:AE9"/>
    <mergeCell ref="AF9:AJ9"/>
    <mergeCell ref="AU8:AY8"/>
    <mergeCell ref="CR10:CV10"/>
    <mergeCell ref="CW10:DA10"/>
    <mergeCell ref="DB10:DF10"/>
    <mergeCell ref="AK5:AO6"/>
    <mergeCell ref="AP5:AT6"/>
    <mergeCell ref="AU5:AY6"/>
    <mergeCell ref="BQ5:CG6"/>
    <mergeCell ref="CH5:CL6"/>
    <mergeCell ref="CM5:CQ6"/>
    <mergeCell ref="BS9:CG9"/>
    <mergeCell ref="DG7:DK7"/>
    <mergeCell ref="CH9:CL9"/>
    <mergeCell ref="CM9:CQ9"/>
    <mergeCell ref="DB8:DF8"/>
    <mergeCell ref="DG8:DK8"/>
    <mergeCell ref="DL8:DP8"/>
    <mergeCell ref="A2:BI2"/>
    <mergeCell ref="DJ2:DO2"/>
    <mergeCell ref="DQ2:DZ2"/>
    <mergeCell ref="A4:AY4"/>
    <mergeCell ref="BQ4:DZ4"/>
    <mergeCell ref="A5:P6"/>
    <mergeCell ref="Q5:U6"/>
    <mergeCell ref="V5:Z6"/>
    <mergeCell ref="AA5:AE6"/>
    <mergeCell ref="AF5:AJ6"/>
    <mergeCell ref="BS8:CG8"/>
    <mergeCell ref="B8:P8"/>
    <mergeCell ref="Q8:U8"/>
    <mergeCell ref="V8:Z8"/>
    <mergeCell ref="AA8:AE8"/>
    <mergeCell ref="AF8:AJ8"/>
    <mergeCell ref="AK8:AO8"/>
    <mergeCell ref="AP8:AT8"/>
    <mergeCell ref="B7:P7"/>
    <mergeCell ref="Q7:U7"/>
    <mergeCell ref="V7:Z7"/>
    <mergeCell ref="AA7:AE7"/>
    <mergeCell ref="AF7:AJ7"/>
    <mergeCell ref="BS7:CG7"/>
    <mergeCell ref="DL7:DP7"/>
    <mergeCell ref="DQ7:DU7"/>
    <mergeCell ref="DV7:DZ7"/>
    <mergeCell ref="CH7:CL7"/>
    <mergeCell ref="CM7:CQ7"/>
    <mergeCell ref="CR7:CV7"/>
    <mergeCell ref="CW7:DA7"/>
    <mergeCell ref="DB7:DF7"/>
    <mergeCell ref="DQ8:DU8"/>
    <mergeCell ref="DV8:DZ8"/>
    <mergeCell ref="CH8:CL8"/>
    <mergeCell ref="CM8:CQ8"/>
    <mergeCell ref="CR8:CV8"/>
    <mergeCell ref="CW8:DA8"/>
    <mergeCell ref="AZ28:BD28"/>
    <mergeCell ref="AU30:AY30"/>
    <mergeCell ref="AZ30:BD30"/>
    <mergeCell ref="AP30:AT30"/>
    <mergeCell ref="AP29:AT29"/>
    <mergeCell ref="AU29:AY29"/>
    <mergeCell ref="AZ29:BD29"/>
    <mergeCell ref="BE28:BI28"/>
    <mergeCell ref="DG10:DK10"/>
    <mergeCell ref="DV9:DZ9"/>
    <mergeCell ref="CR9:CV9"/>
    <mergeCell ref="CW9:DA9"/>
    <mergeCell ref="DB9:DF9"/>
    <mergeCell ref="DG9:DK9"/>
    <mergeCell ref="DL9:DP9"/>
    <mergeCell ref="DQ9:DU9"/>
    <mergeCell ref="DB11:DF11"/>
    <mergeCell ref="DG11:DK11"/>
    <mergeCell ref="DL11:DP11"/>
    <mergeCell ref="DQ11:DU11"/>
    <mergeCell ref="DV11:DZ11"/>
    <mergeCell ref="CH11:CL11"/>
    <mergeCell ref="CM11:CQ11"/>
    <mergeCell ref="CR11:CV11"/>
    <mergeCell ref="CW11:DA11"/>
    <mergeCell ref="BS10:CG10"/>
    <mergeCell ref="BS11:CG11"/>
    <mergeCell ref="DL10:DP10"/>
    <mergeCell ref="DQ10:DU10"/>
    <mergeCell ref="DV10:DZ10"/>
    <mergeCell ref="CH10:CL10"/>
    <mergeCell ref="CM10:CQ10"/>
    <mergeCell ref="Q28:U28"/>
    <mergeCell ref="V28:Z28"/>
    <mergeCell ref="AA28:AE28"/>
    <mergeCell ref="AF28:AJ28"/>
    <mergeCell ref="B30:P30"/>
    <mergeCell ref="Q30:U30"/>
    <mergeCell ref="V30:Z30"/>
    <mergeCell ref="AA30:AE30"/>
    <mergeCell ref="AF30:AJ30"/>
    <mergeCell ref="AK30:AO30"/>
    <mergeCell ref="AK29:AO29"/>
    <mergeCell ref="BE29:BI29"/>
    <mergeCell ref="AA11:AE11"/>
    <mergeCell ref="AF11:AJ11"/>
    <mergeCell ref="AK11:AO11"/>
    <mergeCell ref="AP11:AT11"/>
    <mergeCell ref="B10:P10"/>
    <mergeCell ref="Q10:U10"/>
    <mergeCell ref="V10:Z10"/>
    <mergeCell ref="AA10:AE10"/>
    <mergeCell ref="AF10:AJ10"/>
    <mergeCell ref="AK10:AO10"/>
    <mergeCell ref="AP10:AT10"/>
    <mergeCell ref="AU10:AY10"/>
    <mergeCell ref="AK12:AO12"/>
    <mergeCell ref="AP12:AT12"/>
    <mergeCell ref="V31:Z31"/>
    <mergeCell ref="AA31:AE31"/>
    <mergeCell ref="AF31:AJ31"/>
    <mergeCell ref="AK31:AO31"/>
    <mergeCell ref="AP31:AT31"/>
    <mergeCell ref="AU31:AY31"/>
    <mergeCell ref="AZ31:BD31"/>
    <mergeCell ref="AZ32:BD32"/>
    <mergeCell ref="AK28:AO28"/>
    <mergeCell ref="BE30:BI30"/>
    <mergeCell ref="AP28:AT28"/>
    <mergeCell ref="AU28:AY28"/>
    <mergeCell ref="AF33:AJ33"/>
    <mergeCell ref="AK33:AO33"/>
    <mergeCell ref="AP33:AT33"/>
    <mergeCell ref="AK32:AO32"/>
    <mergeCell ref="AP32:AT32"/>
    <mergeCell ref="AU32:AY32"/>
    <mergeCell ref="BE32:BI32"/>
    <mergeCell ref="AP34:AT34"/>
    <mergeCell ref="AU34:AY34"/>
    <mergeCell ref="B68:P68"/>
    <mergeCell ref="AF63:AJ63"/>
    <mergeCell ref="AK63:AO63"/>
    <mergeCell ref="AP63:AT63"/>
    <mergeCell ref="AU63:AY63"/>
    <mergeCell ref="BE63:BI63"/>
    <mergeCell ref="AZ33:BD33"/>
    <mergeCell ref="AZ34:BD34"/>
    <mergeCell ref="AU33:AY33"/>
    <mergeCell ref="BE33:BI33"/>
    <mergeCell ref="AU36:AY36"/>
    <mergeCell ref="AZ36:BD36"/>
    <mergeCell ref="BE36:BI36"/>
    <mergeCell ref="AU39:AY39"/>
    <mergeCell ref="AZ39:BD39"/>
    <mergeCell ref="BE39:BI39"/>
    <mergeCell ref="AU42:AY42"/>
    <mergeCell ref="AZ42:BD42"/>
    <mergeCell ref="BE42:BI42"/>
    <mergeCell ref="AU45:AY45"/>
    <mergeCell ref="AZ45:BD45"/>
    <mergeCell ref="BE45:BI45"/>
    <mergeCell ref="AU48:AY48"/>
    <mergeCell ref="AZ48:BD48"/>
    <mergeCell ref="BE48:BI48"/>
    <mergeCell ref="AU51:AY51"/>
    <mergeCell ref="AZ51:BD51"/>
    <mergeCell ref="BE51:BI51"/>
    <mergeCell ref="AU54:AY54"/>
    <mergeCell ref="AZ54:BD54"/>
    <mergeCell ref="B69:P69"/>
    <mergeCell ref="B71:P71"/>
    <mergeCell ref="AZ69:BD69"/>
    <mergeCell ref="AZ70:BD70"/>
    <mergeCell ref="AP68:AT68"/>
    <mergeCell ref="AU68:AY68"/>
    <mergeCell ref="AZ68:BD68"/>
    <mergeCell ref="Q68:U68"/>
    <mergeCell ref="V68:Z68"/>
    <mergeCell ref="AA68:AE68"/>
    <mergeCell ref="AF68:AJ68"/>
    <mergeCell ref="AK68:AO68"/>
    <mergeCell ref="Q70:U70"/>
    <mergeCell ref="V70:Z70"/>
    <mergeCell ref="AA70:AE70"/>
    <mergeCell ref="AF70:AJ70"/>
    <mergeCell ref="AK70:AO70"/>
    <mergeCell ref="AF69:AJ69"/>
    <mergeCell ref="AK69:AO69"/>
    <mergeCell ref="AP69:AT69"/>
    <mergeCell ref="AU69:AY69"/>
    <mergeCell ref="Q69:U69"/>
    <mergeCell ref="V69:Z69"/>
    <mergeCell ref="AA69:AE69"/>
    <mergeCell ref="AP70:AT70"/>
    <mergeCell ref="AU70:AY70"/>
    <mergeCell ref="Q71:U71"/>
    <mergeCell ref="V71:Z71"/>
    <mergeCell ref="AA71:AE71"/>
    <mergeCell ref="AF71:AJ71"/>
    <mergeCell ref="AK71:AO71"/>
    <mergeCell ref="AP71:AT7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25"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5" x14ac:dyDescent="0.2"/>
    <row r="3" spans="1:120" ht="13.25" x14ac:dyDescent="0.2"/>
    <row r="4" spans="1:120" ht="13.25" x14ac:dyDescent="0.2"/>
    <row r="5" spans="1:120" ht="13.25" x14ac:dyDescent="0.2"/>
    <row r="6" spans="1:120" ht="13.25" x14ac:dyDescent="0.2"/>
    <row r="7" spans="1:120" ht="13.25" x14ac:dyDescent="0.2"/>
    <row r="8" spans="1:120" ht="13.25" x14ac:dyDescent="0.2"/>
    <row r="9" spans="1:120" ht="13.25" x14ac:dyDescent="0.2"/>
    <row r="10" spans="1:120" ht="13.25" x14ac:dyDescent="0.2"/>
    <row r="11" spans="1:120" ht="13.25" x14ac:dyDescent="0.2"/>
    <row r="12" spans="1:120" ht="13.25" x14ac:dyDescent="0.2"/>
    <row r="13" spans="1:120" ht="13.25" x14ac:dyDescent="0.2"/>
    <row r="14" spans="1:120" ht="13.25" x14ac:dyDescent="0.2"/>
    <row r="15" spans="1:120" ht="13.25" x14ac:dyDescent="0.2"/>
    <row r="16" spans="1:120" ht="13.25" x14ac:dyDescent="0.2">
      <c r="DP16" s="253"/>
    </row>
    <row r="17" spans="119:120" ht="13.25" x14ac:dyDescent="0.2">
      <c r="DP17" s="253"/>
    </row>
    <row r="18" spans="119:120" ht="13.25" x14ac:dyDescent="0.2"/>
    <row r="19" spans="119:120" ht="13.25" x14ac:dyDescent="0.2"/>
    <row r="20" spans="119:120" ht="13.25" x14ac:dyDescent="0.2">
      <c r="DO20" s="253"/>
      <c r="DP20" s="253"/>
    </row>
    <row r="21" spans="119:120" ht="13.25" x14ac:dyDescent="0.2">
      <c r="DP21" s="253"/>
    </row>
    <row r="22" spans="119:120" ht="13.25" x14ac:dyDescent="0.2"/>
    <row r="23" spans="119:120" ht="13.25" x14ac:dyDescent="0.2">
      <c r="DO23" s="253"/>
      <c r="DP23" s="253"/>
    </row>
    <row r="24" spans="119:120" ht="13.25" x14ac:dyDescent="0.2">
      <c r="DP24" s="253"/>
    </row>
    <row r="25" spans="119:120" ht="13.25"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504</v>
      </c>
    </row>
    <row r="98" spans="24:120" ht="13.25" hidden="1" x14ac:dyDescent="0.2">
      <c r="CS98" s="253"/>
      <c r="CX98" s="253"/>
      <c r="DC98" s="253"/>
      <c r="DH98" s="253"/>
    </row>
    <row r="99" spans="24:120" ht="13.25"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5" hidden="1" x14ac:dyDescent="0.2">
      <c r="CT103" s="253"/>
      <c r="CV103" s="253"/>
      <c r="CW103" s="253"/>
      <c r="CY103" s="253"/>
      <c r="DA103" s="253"/>
      <c r="DB103" s="253"/>
      <c r="DD103" s="253"/>
      <c r="DF103" s="253"/>
      <c r="DG103" s="253"/>
      <c r="DI103" s="253"/>
      <c r="DK103" s="253"/>
      <c r="DL103" s="253"/>
      <c r="DM103" s="253"/>
      <c r="DN103" s="253"/>
      <c r="DO103" s="253"/>
      <c r="DP103" s="253"/>
    </row>
    <row r="104" spans="24:120" ht="13.25"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zDvRQXEqDOMVBSqOK/pAt7jHjDgu4BAyUQhG2E38FYbre9SRZxYFILdyk7W2CnjMr1qhbwDnOWdEmeRM16KJhQ==" saltValue="VR7K+Cdzx8KrNzUshhyw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25"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5" x14ac:dyDescent="0.2"/>
    <row r="3" spans="2:116" ht="13.25" x14ac:dyDescent="0.2"/>
    <row r="4" spans="2:116" ht="13.25"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5"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5" x14ac:dyDescent="0.2"/>
    <row r="7" spans="2:116" ht="13.25" x14ac:dyDescent="0.2"/>
    <row r="8" spans="2:116" ht="13.25" x14ac:dyDescent="0.2"/>
    <row r="9" spans="2:116" ht="13.25" x14ac:dyDescent="0.2"/>
    <row r="10" spans="2:116" ht="13.25" x14ac:dyDescent="0.2"/>
    <row r="11" spans="2:116" ht="13.25" x14ac:dyDescent="0.2"/>
    <row r="12" spans="2:116" ht="13.25" x14ac:dyDescent="0.2"/>
    <row r="13" spans="2:116" ht="13.25" x14ac:dyDescent="0.2"/>
    <row r="14" spans="2:116" ht="13.25" x14ac:dyDescent="0.2"/>
    <row r="15" spans="2:116" ht="13.25" x14ac:dyDescent="0.2"/>
    <row r="16" spans="2:116" ht="13.25" x14ac:dyDescent="0.2"/>
    <row r="17" spans="9:116" ht="13.25" x14ac:dyDescent="0.2"/>
    <row r="18" spans="9:116" ht="13.25"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5" x14ac:dyDescent="0.2"/>
    <row r="20" spans="9:116" ht="13.25" x14ac:dyDescent="0.2"/>
    <row r="21" spans="9:116" ht="13.25"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xM3gaVDMKRp6nNgeRVdHGklVzfzN6FJv5izhT+qqVxYi44RYHRRcr9SlClFIeE5lyXfhfNvgVgP4nD/ExWImg==" saltValue="Kz0c9Fq2BglH9iwUH7WNu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25" x14ac:dyDescent="0.2">
      <c r="AS1" s="255"/>
      <c r="AT1" s="255"/>
    </row>
    <row r="2" spans="1:46" ht="13.25" x14ac:dyDescent="0.2">
      <c r="AS2" s="255"/>
      <c r="AT2" s="255"/>
    </row>
    <row r="3" spans="1:46" ht="13.25" x14ac:dyDescent="0.2">
      <c r="AS3" s="255"/>
      <c r="AT3" s="255"/>
    </row>
    <row r="4" spans="1:46" ht="13.25" x14ac:dyDescent="0.2">
      <c r="AS4" s="255"/>
      <c r="AT4" s="255"/>
    </row>
    <row r="5" spans="1:46" ht="16.5" x14ac:dyDescent="0.2">
      <c r="A5" s="256" t="s">
        <v>505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506</v>
      </c>
      <c r="AL6" s="260"/>
      <c r="AM6" s="260"/>
      <c r="AN6" s="260"/>
    </row>
    <row r="7" spans="1:46" ht="13.5" customHeight="1" x14ac:dyDescent="0.2">
      <c r="A7" s="259"/>
      <c r="AK7" s="262"/>
      <c r="AL7" s="263"/>
      <c r="AM7" s="263"/>
      <c r="AN7" s="264"/>
      <c r="AO7" s="1133" t="s">
        <v>507</v>
      </c>
      <c r="AP7" s="265"/>
      <c r="AQ7" s="266" t="s">
        <v>508</v>
      </c>
      <c r="AR7" s="267"/>
    </row>
    <row r="8" spans="1:46" ht="13" x14ac:dyDescent="0.2">
      <c r="A8" s="259"/>
      <c r="AK8" s="268"/>
      <c r="AL8" s="269"/>
      <c r="AM8" s="269"/>
      <c r="AN8" s="270"/>
      <c r="AO8" s="1134"/>
      <c r="AP8" s="271" t="s">
        <v>509</v>
      </c>
      <c r="AQ8" s="272" t="s">
        <v>510</v>
      </c>
      <c r="AR8" s="273" t="s">
        <v>511</v>
      </c>
    </row>
    <row r="9" spans="1:46" ht="13" x14ac:dyDescent="0.2">
      <c r="A9" s="259"/>
      <c r="AK9" s="1135" t="s">
        <v>512</v>
      </c>
      <c r="AL9" s="1136"/>
      <c r="AM9" s="1136"/>
      <c r="AN9" s="1137"/>
      <c r="AO9" s="274">
        <v>20567183</v>
      </c>
      <c r="AP9" s="274">
        <v>58234</v>
      </c>
      <c r="AQ9" s="275">
        <v>63571</v>
      </c>
      <c r="AR9" s="276">
        <v>-8.4</v>
      </c>
    </row>
    <row r="10" spans="1:46" ht="13.5" customHeight="1" x14ac:dyDescent="0.2">
      <c r="A10" s="259"/>
      <c r="AK10" s="1135" t="s">
        <v>513</v>
      </c>
      <c r="AL10" s="1136"/>
      <c r="AM10" s="1136"/>
      <c r="AN10" s="1137"/>
      <c r="AO10" s="277">
        <v>3467713</v>
      </c>
      <c r="AP10" s="277">
        <v>9818</v>
      </c>
      <c r="AQ10" s="278">
        <v>1690</v>
      </c>
      <c r="AR10" s="279">
        <v>480.9</v>
      </c>
    </row>
    <row r="11" spans="1:46" ht="13.5" customHeight="1" x14ac:dyDescent="0.2">
      <c r="A11" s="259"/>
      <c r="AK11" s="1135" t="s">
        <v>514</v>
      </c>
      <c r="AL11" s="1136"/>
      <c r="AM11" s="1136"/>
      <c r="AN11" s="1137"/>
      <c r="AO11" s="277">
        <v>167799</v>
      </c>
      <c r="AP11" s="277">
        <v>475</v>
      </c>
      <c r="AQ11" s="278">
        <v>679</v>
      </c>
      <c r="AR11" s="279">
        <v>-30</v>
      </c>
    </row>
    <row r="12" spans="1:46" ht="13.5" customHeight="1" x14ac:dyDescent="0.2">
      <c r="A12" s="259"/>
      <c r="AK12" s="1135" t="s">
        <v>515</v>
      </c>
      <c r="AL12" s="1136"/>
      <c r="AM12" s="1136"/>
      <c r="AN12" s="1137"/>
      <c r="AO12" s="277" t="s">
        <v>516</v>
      </c>
      <c r="AP12" s="277" t="s">
        <v>516</v>
      </c>
      <c r="AQ12" s="278">
        <v>23</v>
      </c>
      <c r="AR12" s="279" t="s">
        <v>516</v>
      </c>
    </row>
    <row r="13" spans="1:46" ht="13.5" customHeight="1" x14ac:dyDescent="0.2">
      <c r="A13" s="259"/>
      <c r="AK13" s="1135" t="s">
        <v>517</v>
      </c>
      <c r="AL13" s="1136"/>
      <c r="AM13" s="1136"/>
      <c r="AN13" s="1137"/>
      <c r="AO13" s="277">
        <v>585492</v>
      </c>
      <c r="AP13" s="277">
        <v>1658</v>
      </c>
      <c r="AQ13" s="278">
        <v>1992</v>
      </c>
      <c r="AR13" s="279">
        <v>-16.8</v>
      </c>
    </row>
    <row r="14" spans="1:46" ht="13.5" customHeight="1" x14ac:dyDescent="0.2">
      <c r="A14" s="259"/>
      <c r="AK14" s="1135" t="s">
        <v>518</v>
      </c>
      <c r="AL14" s="1136"/>
      <c r="AM14" s="1136"/>
      <c r="AN14" s="1137"/>
      <c r="AO14" s="277">
        <v>174494</v>
      </c>
      <c r="AP14" s="277">
        <v>494</v>
      </c>
      <c r="AQ14" s="278">
        <v>1254</v>
      </c>
      <c r="AR14" s="279">
        <v>-60.6</v>
      </c>
    </row>
    <row r="15" spans="1:46" ht="13.5" customHeight="1" x14ac:dyDescent="0.2">
      <c r="A15" s="259"/>
      <c r="AK15" s="1138" t="s">
        <v>519</v>
      </c>
      <c r="AL15" s="1139"/>
      <c r="AM15" s="1139"/>
      <c r="AN15" s="1140"/>
      <c r="AO15" s="277">
        <v>-1156983</v>
      </c>
      <c r="AP15" s="277">
        <v>-3276</v>
      </c>
      <c r="AQ15" s="278">
        <v>-3845</v>
      </c>
      <c r="AR15" s="279">
        <v>-14.8</v>
      </c>
    </row>
    <row r="16" spans="1:46" ht="13" x14ac:dyDescent="0.2">
      <c r="A16" s="259"/>
      <c r="AK16" s="1138" t="s">
        <v>191</v>
      </c>
      <c r="AL16" s="1139"/>
      <c r="AM16" s="1139"/>
      <c r="AN16" s="1140"/>
      <c r="AO16" s="277">
        <v>23805698</v>
      </c>
      <c r="AP16" s="277">
        <v>67403</v>
      </c>
      <c r="AQ16" s="278">
        <v>65365</v>
      </c>
      <c r="AR16" s="279">
        <v>3.1</v>
      </c>
    </row>
    <row r="17" spans="1:46" ht="13.25" x14ac:dyDescent="0.2">
      <c r="A17" s="259"/>
    </row>
    <row r="18" spans="1:46" ht="13.25" x14ac:dyDescent="0.2">
      <c r="A18" s="259"/>
      <c r="AQ18" s="280"/>
      <c r="AR18" s="280"/>
    </row>
    <row r="19" spans="1:46" ht="13" x14ac:dyDescent="0.2">
      <c r="A19" s="259"/>
      <c r="AK19" s="255" t="s">
        <v>520</v>
      </c>
    </row>
    <row r="20" spans="1:46" ht="13" x14ac:dyDescent="0.2">
      <c r="A20" s="259"/>
      <c r="AK20" s="281"/>
      <c r="AL20" s="282"/>
      <c r="AM20" s="282"/>
      <c r="AN20" s="283"/>
      <c r="AO20" s="284" t="s">
        <v>521</v>
      </c>
      <c r="AP20" s="285" t="s">
        <v>522</v>
      </c>
      <c r="AQ20" s="286" t="s">
        <v>523</v>
      </c>
      <c r="AR20" s="287"/>
    </row>
    <row r="21" spans="1:46" s="260" customFormat="1" ht="13" x14ac:dyDescent="0.2">
      <c r="A21" s="288"/>
      <c r="AK21" s="1141" t="s">
        <v>524</v>
      </c>
      <c r="AL21" s="1142"/>
      <c r="AM21" s="1142"/>
      <c r="AN21" s="1143"/>
      <c r="AO21" s="289">
        <v>6.02</v>
      </c>
      <c r="AP21" s="290">
        <v>6.46</v>
      </c>
      <c r="AQ21" s="291">
        <v>-0.44</v>
      </c>
      <c r="AS21" s="292"/>
      <c r="AT21" s="288"/>
    </row>
    <row r="22" spans="1:46" s="260" customFormat="1" ht="13" x14ac:dyDescent="0.2">
      <c r="A22" s="288"/>
      <c r="AK22" s="1141" t="s">
        <v>525</v>
      </c>
      <c r="AL22" s="1142"/>
      <c r="AM22" s="1142"/>
      <c r="AN22" s="1143"/>
      <c r="AO22" s="293">
        <v>101.7</v>
      </c>
      <c r="AP22" s="294">
        <v>99.4</v>
      </c>
      <c r="AQ22" s="295">
        <v>2.2999999999999998</v>
      </c>
      <c r="AR22" s="280"/>
      <c r="AS22" s="292"/>
      <c r="AT22" s="288"/>
    </row>
    <row r="23" spans="1:46" s="260" customFormat="1" ht="13.25" x14ac:dyDescent="0.2">
      <c r="A23" s="288"/>
      <c r="AP23" s="280"/>
      <c r="AQ23" s="280"/>
      <c r="AR23" s="280"/>
      <c r="AS23" s="292"/>
      <c r="AT23" s="288"/>
    </row>
    <row r="24" spans="1:46" s="260" customFormat="1" ht="13.25" x14ac:dyDescent="0.2">
      <c r="A24" s="288"/>
      <c r="AP24" s="280"/>
      <c r="AQ24" s="280"/>
      <c r="AR24" s="280"/>
      <c r="AS24" s="292"/>
      <c r="AT24" s="288"/>
    </row>
    <row r="25" spans="1:46" s="260" customFormat="1" ht="13.25"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32" t="s">
        <v>526</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row>
    <row r="27" spans="1:46" ht="13.25" x14ac:dyDescent="0.2">
      <c r="A27" s="300"/>
      <c r="AS27" s="255"/>
      <c r="AT27" s="255"/>
    </row>
    <row r="28" spans="1:46" ht="16.5" x14ac:dyDescent="0.2">
      <c r="A28" s="256" t="s">
        <v>527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528</v>
      </c>
      <c r="AL29" s="260"/>
      <c r="AM29" s="260"/>
      <c r="AN29" s="260"/>
      <c r="AS29" s="302"/>
    </row>
    <row r="30" spans="1:46" ht="13.5" customHeight="1" x14ac:dyDescent="0.2">
      <c r="A30" s="259"/>
      <c r="AK30" s="262"/>
      <c r="AL30" s="263"/>
      <c r="AM30" s="263"/>
      <c r="AN30" s="264"/>
      <c r="AO30" s="1133" t="s">
        <v>507</v>
      </c>
      <c r="AP30" s="265"/>
      <c r="AQ30" s="266" t="s">
        <v>508</v>
      </c>
      <c r="AR30" s="267"/>
    </row>
    <row r="31" spans="1:46" ht="13" x14ac:dyDescent="0.2">
      <c r="A31" s="259"/>
      <c r="AK31" s="268"/>
      <c r="AL31" s="269"/>
      <c r="AM31" s="269"/>
      <c r="AN31" s="270"/>
      <c r="AO31" s="1134"/>
      <c r="AP31" s="271" t="s">
        <v>509</v>
      </c>
      <c r="AQ31" s="272" t="s">
        <v>510</v>
      </c>
      <c r="AR31" s="273" t="s">
        <v>511</v>
      </c>
    </row>
    <row r="32" spans="1:46" ht="27" customHeight="1" x14ac:dyDescent="0.2">
      <c r="A32" s="259"/>
      <c r="AK32" s="1149" t="s">
        <v>529</v>
      </c>
      <c r="AL32" s="1150"/>
      <c r="AM32" s="1150"/>
      <c r="AN32" s="1151"/>
      <c r="AO32" s="303">
        <v>10996172</v>
      </c>
      <c r="AP32" s="303">
        <v>31134</v>
      </c>
      <c r="AQ32" s="304">
        <v>37452</v>
      </c>
      <c r="AR32" s="305">
        <v>-16.899999999999999</v>
      </c>
    </row>
    <row r="33" spans="1:46" ht="13.5" customHeight="1" x14ac:dyDescent="0.2">
      <c r="A33" s="259"/>
      <c r="AK33" s="1149" t="s">
        <v>530</v>
      </c>
      <c r="AL33" s="1150"/>
      <c r="AM33" s="1150"/>
      <c r="AN33" s="1151"/>
      <c r="AO33" s="303" t="s">
        <v>516</v>
      </c>
      <c r="AP33" s="303" t="s">
        <v>516</v>
      </c>
      <c r="AQ33" s="304" t="s">
        <v>516</v>
      </c>
      <c r="AR33" s="305" t="s">
        <v>516</v>
      </c>
    </row>
    <row r="34" spans="1:46" ht="27" customHeight="1" x14ac:dyDescent="0.2">
      <c r="A34" s="259"/>
      <c r="AK34" s="1149" t="s">
        <v>531</v>
      </c>
      <c r="AL34" s="1150"/>
      <c r="AM34" s="1150"/>
      <c r="AN34" s="1151"/>
      <c r="AO34" s="303" t="s">
        <v>516</v>
      </c>
      <c r="AP34" s="303" t="s">
        <v>516</v>
      </c>
      <c r="AQ34" s="304">
        <v>45</v>
      </c>
      <c r="AR34" s="305" t="s">
        <v>516</v>
      </c>
    </row>
    <row r="35" spans="1:46" ht="27" customHeight="1" x14ac:dyDescent="0.2">
      <c r="A35" s="259"/>
      <c r="AK35" s="1149" t="s">
        <v>532</v>
      </c>
      <c r="AL35" s="1150"/>
      <c r="AM35" s="1150"/>
      <c r="AN35" s="1151"/>
      <c r="AO35" s="303">
        <v>1098492</v>
      </c>
      <c r="AP35" s="303">
        <v>3110</v>
      </c>
      <c r="AQ35" s="304">
        <v>8356</v>
      </c>
      <c r="AR35" s="305">
        <v>-62.8</v>
      </c>
    </row>
    <row r="36" spans="1:46" ht="27" customHeight="1" x14ac:dyDescent="0.2">
      <c r="A36" s="259"/>
      <c r="AK36" s="1149" t="s">
        <v>533</v>
      </c>
      <c r="AL36" s="1150"/>
      <c r="AM36" s="1150"/>
      <c r="AN36" s="1151"/>
      <c r="AO36" s="303">
        <v>204127</v>
      </c>
      <c r="AP36" s="303">
        <v>578</v>
      </c>
      <c r="AQ36" s="304">
        <v>443</v>
      </c>
      <c r="AR36" s="305">
        <v>30.5</v>
      </c>
    </row>
    <row r="37" spans="1:46" ht="13.5" customHeight="1" x14ac:dyDescent="0.2">
      <c r="A37" s="259"/>
      <c r="AK37" s="1149" t="s">
        <v>534</v>
      </c>
      <c r="AL37" s="1150"/>
      <c r="AM37" s="1150"/>
      <c r="AN37" s="1151"/>
      <c r="AO37" s="303">
        <v>354478</v>
      </c>
      <c r="AP37" s="303">
        <v>1004</v>
      </c>
      <c r="AQ37" s="304">
        <v>649</v>
      </c>
      <c r="AR37" s="305">
        <v>54.7</v>
      </c>
    </row>
    <row r="38" spans="1:46" ht="27" customHeight="1" x14ac:dyDescent="0.2">
      <c r="A38" s="259"/>
      <c r="AK38" s="1152" t="s">
        <v>535</v>
      </c>
      <c r="AL38" s="1153"/>
      <c r="AM38" s="1153"/>
      <c r="AN38" s="1154"/>
      <c r="AO38" s="306" t="s">
        <v>516</v>
      </c>
      <c r="AP38" s="306" t="s">
        <v>516</v>
      </c>
      <c r="AQ38" s="307">
        <v>1</v>
      </c>
      <c r="AR38" s="295" t="s">
        <v>516</v>
      </c>
      <c r="AS38" s="302"/>
    </row>
    <row r="39" spans="1:46" ht="13" x14ac:dyDescent="0.2">
      <c r="A39" s="259"/>
      <c r="AK39" s="1152" t="s">
        <v>536</v>
      </c>
      <c r="AL39" s="1153"/>
      <c r="AM39" s="1153"/>
      <c r="AN39" s="1154"/>
      <c r="AO39" s="303">
        <v>-3027754</v>
      </c>
      <c r="AP39" s="303">
        <v>-8573</v>
      </c>
      <c r="AQ39" s="304">
        <v>-7867</v>
      </c>
      <c r="AR39" s="305">
        <v>9</v>
      </c>
      <c r="AS39" s="302"/>
    </row>
    <row r="40" spans="1:46" ht="27" customHeight="1" x14ac:dyDescent="0.2">
      <c r="A40" s="259"/>
      <c r="AK40" s="1149" t="s">
        <v>537</v>
      </c>
      <c r="AL40" s="1150"/>
      <c r="AM40" s="1150"/>
      <c r="AN40" s="1151"/>
      <c r="AO40" s="303">
        <v>-5364713</v>
      </c>
      <c r="AP40" s="303">
        <v>-15190</v>
      </c>
      <c r="AQ40" s="304">
        <v>-28343</v>
      </c>
      <c r="AR40" s="305">
        <v>-46.4</v>
      </c>
      <c r="AS40" s="302"/>
    </row>
    <row r="41" spans="1:46" ht="13" x14ac:dyDescent="0.2">
      <c r="A41" s="259"/>
      <c r="AK41" s="1155" t="s">
        <v>304</v>
      </c>
      <c r="AL41" s="1156"/>
      <c r="AM41" s="1156"/>
      <c r="AN41" s="1157"/>
      <c r="AO41" s="303">
        <v>4260802</v>
      </c>
      <c r="AP41" s="303">
        <v>12064</v>
      </c>
      <c r="AQ41" s="304">
        <v>10736</v>
      </c>
      <c r="AR41" s="305">
        <v>12.4</v>
      </c>
      <c r="AS41" s="302"/>
    </row>
    <row r="42" spans="1:46" ht="13" x14ac:dyDescent="0.2">
      <c r="A42" s="259"/>
      <c r="AK42" s="308" t="s">
        <v>538</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539</v>
      </c>
    </row>
    <row r="48" spans="1:46" ht="13" x14ac:dyDescent="0.2">
      <c r="A48" s="259"/>
      <c r="AK48" s="313" t="s">
        <v>540</v>
      </c>
      <c r="AL48" s="313"/>
      <c r="AM48" s="313"/>
      <c r="AN48" s="313"/>
      <c r="AO48" s="313"/>
      <c r="AP48" s="313"/>
      <c r="AQ48" s="314"/>
      <c r="AR48" s="313"/>
    </row>
    <row r="49" spans="1:44" ht="13.5" customHeight="1" x14ac:dyDescent="0.2">
      <c r="A49" s="259"/>
      <c r="AK49" s="315"/>
      <c r="AL49" s="316"/>
      <c r="AM49" s="1144" t="s">
        <v>507</v>
      </c>
      <c r="AN49" s="1146" t="s">
        <v>541</v>
      </c>
      <c r="AO49" s="1147"/>
      <c r="AP49" s="1147"/>
      <c r="AQ49" s="1147"/>
      <c r="AR49" s="1148"/>
    </row>
    <row r="50" spans="1:44" ht="13" x14ac:dyDescent="0.2">
      <c r="A50" s="259"/>
      <c r="AK50" s="317"/>
      <c r="AL50" s="318"/>
      <c r="AM50" s="1145"/>
      <c r="AN50" s="319" t="s">
        <v>542</v>
      </c>
      <c r="AO50" s="320" t="s">
        <v>543</v>
      </c>
      <c r="AP50" s="321" t="s">
        <v>544</v>
      </c>
      <c r="AQ50" s="322" t="s">
        <v>545</v>
      </c>
      <c r="AR50" s="323" t="s">
        <v>546</v>
      </c>
    </row>
    <row r="51" spans="1:44" ht="13" x14ac:dyDescent="0.2">
      <c r="A51" s="259"/>
      <c r="AK51" s="315" t="s">
        <v>547</v>
      </c>
      <c r="AL51" s="316"/>
      <c r="AM51" s="324">
        <v>10911060</v>
      </c>
      <c r="AN51" s="325">
        <v>30899</v>
      </c>
      <c r="AO51" s="326">
        <v>-23</v>
      </c>
      <c r="AP51" s="327">
        <v>46457</v>
      </c>
      <c r="AQ51" s="328">
        <v>-3.4</v>
      </c>
      <c r="AR51" s="329">
        <v>-19.600000000000001</v>
      </c>
    </row>
    <row r="52" spans="1:44" ht="13" x14ac:dyDescent="0.2">
      <c r="A52" s="259"/>
      <c r="AK52" s="330"/>
      <c r="AL52" s="331" t="s">
        <v>548</v>
      </c>
      <c r="AM52" s="332">
        <v>7681204</v>
      </c>
      <c r="AN52" s="333">
        <v>21753</v>
      </c>
      <c r="AO52" s="334">
        <v>-20.3</v>
      </c>
      <c r="AP52" s="335">
        <v>24020</v>
      </c>
      <c r="AQ52" s="336">
        <v>-4.5999999999999996</v>
      </c>
      <c r="AR52" s="337">
        <v>-15.7</v>
      </c>
    </row>
    <row r="53" spans="1:44" ht="13" x14ac:dyDescent="0.2">
      <c r="A53" s="259"/>
      <c r="AK53" s="315" t="s">
        <v>549</v>
      </c>
      <c r="AL53" s="316"/>
      <c r="AM53" s="324">
        <v>8346308</v>
      </c>
      <c r="AN53" s="325">
        <v>23624</v>
      </c>
      <c r="AO53" s="326">
        <v>-23.5</v>
      </c>
      <c r="AP53" s="327">
        <v>51849</v>
      </c>
      <c r="AQ53" s="328">
        <v>11.6</v>
      </c>
      <c r="AR53" s="329">
        <v>-35.1</v>
      </c>
    </row>
    <row r="54" spans="1:44" ht="13" x14ac:dyDescent="0.2">
      <c r="A54" s="259"/>
      <c r="AK54" s="330"/>
      <c r="AL54" s="331" t="s">
        <v>548</v>
      </c>
      <c r="AM54" s="332">
        <v>5095103</v>
      </c>
      <c r="AN54" s="333">
        <v>14421</v>
      </c>
      <c r="AO54" s="334">
        <v>-33.700000000000003</v>
      </c>
      <c r="AP54" s="335">
        <v>26326</v>
      </c>
      <c r="AQ54" s="336">
        <v>9.6</v>
      </c>
      <c r="AR54" s="337">
        <v>-43.3</v>
      </c>
    </row>
    <row r="55" spans="1:44" ht="13" x14ac:dyDescent="0.2">
      <c r="A55" s="259"/>
      <c r="AK55" s="315" t="s">
        <v>550</v>
      </c>
      <c r="AL55" s="316"/>
      <c r="AM55" s="324">
        <v>7948775</v>
      </c>
      <c r="AN55" s="325">
        <v>22501</v>
      </c>
      <c r="AO55" s="326">
        <v>-4.8</v>
      </c>
      <c r="AP55" s="327">
        <v>52191</v>
      </c>
      <c r="AQ55" s="328">
        <v>0.7</v>
      </c>
      <c r="AR55" s="329">
        <v>-5.5</v>
      </c>
    </row>
    <row r="56" spans="1:44" ht="13" x14ac:dyDescent="0.2">
      <c r="A56" s="259"/>
      <c r="AK56" s="330"/>
      <c r="AL56" s="331" t="s">
        <v>548</v>
      </c>
      <c r="AM56" s="332">
        <v>5643553</v>
      </c>
      <c r="AN56" s="333">
        <v>15976</v>
      </c>
      <c r="AO56" s="334">
        <v>10.8</v>
      </c>
      <c r="AP56" s="335">
        <v>26807</v>
      </c>
      <c r="AQ56" s="336">
        <v>1.8</v>
      </c>
      <c r="AR56" s="337">
        <v>9</v>
      </c>
    </row>
    <row r="57" spans="1:44" ht="13" x14ac:dyDescent="0.2">
      <c r="A57" s="259"/>
      <c r="AK57" s="315" t="s">
        <v>551</v>
      </c>
      <c r="AL57" s="316"/>
      <c r="AM57" s="324">
        <v>8600446</v>
      </c>
      <c r="AN57" s="325">
        <v>24348</v>
      </c>
      <c r="AO57" s="326">
        <v>8.1999999999999993</v>
      </c>
      <c r="AP57" s="327">
        <v>48105</v>
      </c>
      <c r="AQ57" s="328">
        <v>-7.8</v>
      </c>
      <c r="AR57" s="329">
        <v>16</v>
      </c>
    </row>
    <row r="58" spans="1:44" ht="13" x14ac:dyDescent="0.2">
      <c r="A58" s="259"/>
      <c r="AK58" s="330"/>
      <c r="AL58" s="331" t="s">
        <v>548</v>
      </c>
      <c r="AM58" s="332">
        <v>5392738</v>
      </c>
      <c r="AN58" s="333">
        <v>15267</v>
      </c>
      <c r="AO58" s="334">
        <v>-4.4000000000000004</v>
      </c>
      <c r="AP58" s="335">
        <v>24072</v>
      </c>
      <c r="AQ58" s="336">
        <v>-10.199999999999999</v>
      </c>
      <c r="AR58" s="337">
        <v>5.8</v>
      </c>
    </row>
    <row r="59" spans="1:44" ht="13" x14ac:dyDescent="0.2">
      <c r="A59" s="259"/>
      <c r="AK59" s="315" t="s">
        <v>552</v>
      </c>
      <c r="AL59" s="316"/>
      <c r="AM59" s="324">
        <v>6102144</v>
      </c>
      <c r="AN59" s="325">
        <v>17278</v>
      </c>
      <c r="AO59" s="326">
        <v>-29</v>
      </c>
      <c r="AP59" s="327">
        <v>47446</v>
      </c>
      <c r="AQ59" s="328">
        <v>-1.4</v>
      </c>
      <c r="AR59" s="329">
        <v>-27.6</v>
      </c>
    </row>
    <row r="60" spans="1:44" ht="13" x14ac:dyDescent="0.2">
      <c r="A60" s="259"/>
      <c r="AK60" s="330"/>
      <c r="AL60" s="331" t="s">
        <v>548</v>
      </c>
      <c r="AM60" s="332">
        <v>4121920</v>
      </c>
      <c r="AN60" s="333">
        <v>11671</v>
      </c>
      <c r="AO60" s="334">
        <v>-23.6</v>
      </c>
      <c r="AP60" s="335">
        <v>24371</v>
      </c>
      <c r="AQ60" s="336">
        <v>1.2</v>
      </c>
      <c r="AR60" s="337">
        <v>-24.8</v>
      </c>
    </row>
    <row r="61" spans="1:44" ht="13" x14ac:dyDescent="0.2">
      <c r="A61" s="259"/>
      <c r="AK61" s="315" t="s">
        <v>553</v>
      </c>
      <c r="AL61" s="338"/>
      <c r="AM61" s="324">
        <v>8381747</v>
      </c>
      <c r="AN61" s="325">
        <v>23730</v>
      </c>
      <c r="AO61" s="326">
        <v>-14.4</v>
      </c>
      <c r="AP61" s="327">
        <v>49210</v>
      </c>
      <c r="AQ61" s="339">
        <v>-0.1</v>
      </c>
      <c r="AR61" s="329">
        <v>-14.3</v>
      </c>
    </row>
    <row r="62" spans="1:44" ht="13" x14ac:dyDescent="0.2">
      <c r="A62" s="259"/>
      <c r="AK62" s="330"/>
      <c r="AL62" s="331" t="s">
        <v>548</v>
      </c>
      <c r="AM62" s="332">
        <v>5586904</v>
      </c>
      <c r="AN62" s="333">
        <v>15818</v>
      </c>
      <c r="AO62" s="334">
        <v>-14.2</v>
      </c>
      <c r="AP62" s="335">
        <v>25119</v>
      </c>
      <c r="AQ62" s="336">
        <v>-0.4</v>
      </c>
      <c r="AR62" s="337">
        <v>-13.8</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5" hidden="1" x14ac:dyDescent="0.2"/>
    <row r="71" spans="1:46" ht="13.25" hidden="1" x14ac:dyDescent="0.2"/>
    <row r="72" spans="1:46" ht="13.25" hidden="1" x14ac:dyDescent="0.2"/>
    <row r="73" spans="1:46" ht="13.25" hidden="1" x14ac:dyDescent="0.2"/>
  </sheetData>
  <sheetProtection algorithmName="SHA-512" hashValue="YOyFT43OkyO9nn6cOTV5VvISYkLvHtDddAvbTxd+Sp3qIpNwS5NjRpULnyaaYCAzdPC7PTGBCKrbKmLIUCC04A==" saltValue="rSOjNIqcYoq2QZGN526z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0" zoomScaleNormal="4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5" x14ac:dyDescent="0.2">
      <c r="B2" s="253"/>
      <c r="DG2" s="253"/>
    </row>
    <row r="3" spans="2:125" ht="13.25"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5" x14ac:dyDescent="0.2"/>
    <row r="5" spans="2:125" ht="13.25" x14ac:dyDescent="0.2"/>
    <row r="6" spans="2:125" ht="13.25" x14ac:dyDescent="0.2"/>
    <row r="7" spans="2:125" ht="13.25" x14ac:dyDescent="0.2"/>
    <row r="8" spans="2:125" ht="13.25" x14ac:dyDescent="0.2"/>
    <row r="9" spans="2:125" ht="13.25" x14ac:dyDescent="0.2">
      <c r="DU9" s="253"/>
    </row>
    <row r="10" spans="2:125" ht="13.25" x14ac:dyDescent="0.2"/>
    <row r="11" spans="2:125" ht="13.25" x14ac:dyDescent="0.2"/>
    <row r="12" spans="2:125" ht="13.25" x14ac:dyDescent="0.2"/>
    <row r="13" spans="2:125" ht="13.25" x14ac:dyDescent="0.2"/>
    <row r="14" spans="2:125" ht="13.25" x14ac:dyDescent="0.2"/>
    <row r="15" spans="2:125" ht="13.25" x14ac:dyDescent="0.2"/>
    <row r="16" spans="2:125" ht="13.25" x14ac:dyDescent="0.2"/>
    <row r="17" spans="125:125" ht="13.25" x14ac:dyDescent="0.2">
      <c r="DU17" s="253"/>
    </row>
    <row r="18" spans="125:125" ht="13.25" x14ac:dyDescent="0.2"/>
    <row r="19" spans="125:125" ht="13.25" x14ac:dyDescent="0.2"/>
    <row r="20" spans="125:125" ht="13.25" x14ac:dyDescent="0.2">
      <c r="DU20" s="253"/>
    </row>
    <row r="21" spans="125:125" ht="13.25"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555</v>
      </c>
    </row>
    <row r="121" spans="125:125" ht="13.5" hidden="1" customHeight="1" x14ac:dyDescent="0.2">
      <c r="DU121" s="253"/>
    </row>
  </sheetData>
  <sheetProtection algorithmName="SHA-512" hashValue="X1bZWnwkLbx3L1nd9i3XlkyeWH58kLmm0ZnaBWJVSdWqV7eXzJYhr9jbmxOU5SeLAZjos3/oAKkSLOTiaSdsaQ==" saltValue="W3946U+/t1/evMPamErj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 zoomScale="25" zoomScaleNormal="25"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5" x14ac:dyDescent="0.2">
      <c r="B2" s="253"/>
      <c r="T2" s="253"/>
    </row>
    <row r="3" spans="1:125" ht="13.25"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5" x14ac:dyDescent="0.2"/>
    <row r="5" spans="1:125" ht="13.25" x14ac:dyDescent="0.2"/>
    <row r="6" spans="1:125" ht="13.25" x14ac:dyDescent="0.2"/>
    <row r="7" spans="1:125" ht="13.25" x14ac:dyDescent="0.2"/>
    <row r="8" spans="1:125" ht="13.25" x14ac:dyDescent="0.2"/>
    <row r="9" spans="1:125" ht="13.25" x14ac:dyDescent="0.2"/>
    <row r="10" spans="1:125" ht="13.25" x14ac:dyDescent="0.2"/>
    <row r="11" spans="1:125" ht="13.25" x14ac:dyDescent="0.2"/>
    <row r="12" spans="1:125" ht="13.25" x14ac:dyDescent="0.2"/>
    <row r="13" spans="1:125" ht="13.25" x14ac:dyDescent="0.2"/>
    <row r="14" spans="1:125" ht="13.25" x14ac:dyDescent="0.2"/>
    <row r="15" spans="1:125" ht="13.25" x14ac:dyDescent="0.2"/>
    <row r="16" spans="1:125" ht="13.25" x14ac:dyDescent="0.2"/>
    <row r="17" ht="13.25" x14ac:dyDescent="0.2"/>
    <row r="18" ht="13.25" x14ac:dyDescent="0.2"/>
    <row r="19" ht="13.25" x14ac:dyDescent="0.2"/>
    <row r="20" ht="13.25" x14ac:dyDescent="0.2"/>
    <row r="21" ht="13.25"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556</v>
      </c>
    </row>
  </sheetData>
  <sheetProtection algorithmName="SHA-512" hashValue="ARim1nRMkDBKS8bwgVwM5PxaPo80nxW0lIY3P0DZm1/Fzz6agYB1+wqnHpgs7yJMxINDpFyioknuZxz7SNKJmg==" saltValue="oSftif+j91WBbFV1nstz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25" zoomScaleNormal="2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58" t="s">
        <v>3</v>
      </c>
      <c r="D47" s="1158"/>
      <c r="E47" s="1159"/>
      <c r="F47" s="11">
        <v>6.13</v>
      </c>
      <c r="G47" s="12">
        <v>4.29</v>
      </c>
      <c r="H47" s="12">
        <v>4.6399999999999997</v>
      </c>
      <c r="I47" s="12">
        <v>5.42</v>
      </c>
      <c r="J47" s="13">
        <v>6.51</v>
      </c>
    </row>
    <row r="48" spans="2:10" ht="57.75" customHeight="1" x14ac:dyDescent="0.2">
      <c r="B48" s="14"/>
      <c r="C48" s="1160" t="s">
        <v>4</v>
      </c>
      <c r="D48" s="1160"/>
      <c r="E48" s="1161"/>
      <c r="F48" s="15">
        <v>4.53</v>
      </c>
      <c r="G48" s="16">
        <v>5.16</v>
      </c>
      <c r="H48" s="16">
        <v>6.17</v>
      </c>
      <c r="I48" s="16">
        <v>11.1</v>
      </c>
      <c r="J48" s="17">
        <v>12.66</v>
      </c>
    </row>
    <row r="49" spans="2:10" ht="57.75" customHeight="1" thickBot="1" x14ac:dyDescent="0.25">
      <c r="B49" s="18"/>
      <c r="C49" s="1162" t="s">
        <v>5</v>
      </c>
      <c r="D49" s="1162"/>
      <c r="E49" s="1163"/>
      <c r="F49" s="19" t="s">
        <v>562</v>
      </c>
      <c r="G49" s="20" t="s">
        <v>563</v>
      </c>
      <c r="H49" s="20">
        <v>1.64</v>
      </c>
      <c r="I49" s="20">
        <v>6.21</v>
      </c>
      <c r="J49" s="21">
        <v>2.25</v>
      </c>
    </row>
    <row r="50" spans="2:10" ht="13" x14ac:dyDescent="0.2"/>
  </sheetData>
  <sheetProtection algorithmName="SHA-512" hashValue="QO1g6GmUEC9Z81kUGpYA5UlOPz8gyrP7AoS+J00ijFVYtABPFBkc2Z5uOavvjmOyzFPmTp+fC22OnRqgYUcGmw==" saltValue="6Sw76fmzOejtEQXYCgak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68" t="s">
        <v>564</v>
      </c>
      <c r="D34" s="1168"/>
      <c r="E34" s="1169"/>
      <c r="F34" s="32">
        <v>4.43</v>
      </c>
      <c r="G34" s="33">
        <v>5.0599999999999996</v>
      </c>
      <c r="H34" s="33">
        <v>6.05</v>
      </c>
      <c r="I34" s="33">
        <v>10.93</v>
      </c>
      <c r="J34" s="34">
        <v>12.44</v>
      </c>
      <c r="K34" s="22"/>
      <c r="L34" s="22"/>
      <c r="M34" s="22"/>
      <c r="N34" s="22"/>
      <c r="O34" s="22"/>
      <c r="P34" s="22"/>
    </row>
    <row r="35" spans="1:16" ht="39" customHeight="1" x14ac:dyDescent="0.2">
      <c r="A35" s="22"/>
      <c r="B35" s="35"/>
      <c r="C35" s="1164" t="s">
        <v>565</v>
      </c>
      <c r="D35" s="1164"/>
      <c r="E35" s="1165"/>
      <c r="F35" s="36">
        <v>7.27</v>
      </c>
      <c r="G35" s="37">
        <v>7.85</v>
      </c>
      <c r="H35" s="37">
        <v>8.07</v>
      </c>
      <c r="I35" s="37">
        <v>7.69</v>
      </c>
      <c r="J35" s="38">
        <v>8.08</v>
      </c>
      <c r="K35" s="22"/>
      <c r="L35" s="22"/>
      <c r="M35" s="22"/>
      <c r="N35" s="22"/>
      <c r="O35" s="22"/>
      <c r="P35" s="22"/>
    </row>
    <row r="36" spans="1:16" ht="39" customHeight="1" x14ac:dyDescent="0.2">
      <c r="A36" s="22"/>
      <c r="B36" s="35"/>
      <c r="C36" s="1164" t="s">
        <v>566</v>
      </c>
      <c r="D36" s="1164"/>
      <c r="E36" s="1165"/>
      <c r="F36" s="36">
        <v>8.18</v>
      </c>
      <c r="G36" s="37">
        <v>8.4</v>
      </c>
      <c r="H36" s="37">
        <v>8.58</v>
      </c>
      <c r="I36" s="37">
        <v>8.24</v>
      </c>
      <c r="J36" s="38">
        <v>7.53</v>
      </c>
      <c r="K36" s="22"/>
      <c r="L36" s="22"/>
      <c r="M36" s="22"/>
      <c r="N36" s="22"/>
      <c r="O36" s="22"/>
      <c r="P36" s="22"/>
    </row>
    <row r="37" spans="1:16" ht="39" customHeight="1" x14ac:dyDescent="0.2">
      <c r="A37" s="22"/>
      <c r="B37" s="35"/>
      <c r="C37" s="1164" t="s">
        <v>567</v>
      </c>
      <c r="D37" s="1164"/>
      <c r="E37" s="1165"/>
      <c r="F37" s="36">
        <v>1.97</v>
      </c>
      <c r="G37" s="37">
        <v>1.37</v>
      </c>
      <c r="H37" s="37">
        <v>1.43</v>
      </c>
      <c r="I37" s="37">
        <v>1.75</v>
      </c>
      <c r="J37" s="38">
        <v>1.76</v>
      </c>
      <c r="K37" s="22"/>
      <c r="L37" s="22"/>
      <c r="M37" s="22"/>
      <c r="N37" s="22"/>
      <c r="O37" s="22"/>
      <c r="P37" s="22"/>
    </row>
    <row r="38" spans="1:16" ht="39" customHeight="1" x14ac:dyDescent="0.2">
      <c r="A38" s="22"/>
      <c r="B38" s="35"/>
      <c r="C38" s="1164" t="s">
        <v>568</v>
      </c>
      <c r="D38" s="1164"/>
      <c r="E38" s="1165"/>
      <c r="F38" s="36">
        <v>0.88</v>
      </c>
      <c r="G38" s="37">
        <v>0.8</v>
      </c>
      <c r="H38" s="37">
        <v>1.59</v>
      </c>
      <c r="I38" s="37">
        <v>1.18</v>
      </c>
      <c r="J38" s="38">
        <v>1.28</v>
      </c>
      <c r="K38" s="22"/>
      <c r="L38" s="22"/>
      <c r="M38" s="22"/>
      <c r="N38" s="22"/>
      <c r="O38" s="22"/>
      <c r="P38" s="22"/>
    </row>
    <row r="39" spans="1:16" ht="39" customHeight="1" x14ac:dyDescent="0.2">
      <c r="A39" s="22"/>
      <c r="B39" s="35"/>
      <c r="C39" s="1164" t="s">
        <v>569</v>
      </c>
      <c r="D39" s="1164"/>
      <c r="E39" s="1165"/>
      <c r="F39" s="36">
        <v>0.06</v>
      </c>
      <c r="G39" s="37">
        <v>0.06</v>
      </c>
      <c r="H39" s="37">
        <v>0.09</v>
      </c>
      <c r="I39" s="37">
        <v>0.15</v>
      </c>
      <c r="J39" s="38">
        <v>0.2</v>
      </c>
      <c r="K39" s="22"/>
      <c r="L39" s="22"/>
      <c r="M39" s="22"/>
      <c r="N39" s="22"/>
      <c r="O39" s="22"/>
      <c r="P39" s="22"/>
    </row>
    <row r="40" spans="1:16" ht="39" customHeight="1" x14ac:dyDescent="0.2">
      <c r="A40" s="22"/>
      <c r="B40" s="35"/>
      <c r="C40" s="1164" t="s">
        <v>570</v>
      </c>
      <c r="D40" s="1164"/>
      <c r="E40" s="1165"/>
      <c r="F40" s="36">
        <v>0.04</v>
      </c>
      <c r="G40" s="37">
        <v>0.02</v>
      </c>
      <c r="H40" s="37">
        <v>0.02</v>
      </c>
      <c r="I40" s="37">
        <v>0.1</v>
      </c>
      <c r="J40" s="38">
        <v>0.13</v>
      </c>
      <c r="K40" s="22"/>
      <c r="L40" s="22"/>
      <c r="M40" s="22"/>
      <c r="N40" s="22"/>
      <c r="O40" s="22"/>
      <c r="P40" s="22"/>
    </row>
    <row r="41" spans="1:16" ht="39" customHeight="1" x14ac:dyDescent="0.2">
      <c r="A41" s="22"/>
      <c r="B41" s="35"/>
      <c r="C41" s="1164" t="s">
        <v>571</v>
      </c>
      <c r="D41" s="1164"/>
      <c r="E41" s="1165"/>
      <c r="F41" s="36">
        <v>7.0000000000000007E-2</v>
      </c>
      <c r="G41" s="37">
        <v>7.0000000000000007E-2</v>
      </c>
      <c r="H41" s="37">
        <v>7.0000000000000007E-2</v>
      </c>
      <c r="I41" s="37">
        <v>0.1</v>
      </c>
      <c r="J41" s="38">
        <v>0.12</v>
      </c>
      <c r="K41" s="22"/>
      <c r="L41" s="22"/>
      <c r="M41" s="22"/>
      <c r="N41" s="22"/>
      <c r="O41" s="22"/>
      <c r="P41" s="22"/>
    </row>
    <row r="42" spans="1:16" ht="39" customHeight="1" x14ac:dyDescent="0.2">
      <c r="A42" s="22"/>
      <c r="B42" s="39"/>
      <c r="C42" s="1164" t="s">
        <v>572</v>
      </c>
      <c r="D42" s="1164"/>
      <c r="E42" s="1165"/>
      <c r="F42" s="36" t="s">
        <v>516</v>
      </c>
      <c r="G42" s="37" t="s">
        <v>516</v>
      </c>
      <c r="H42" s="37" t="s">
        <v>516</v>
      </c>
      <c r="I42" s="37" t="s">
        <v>516</v>
      </c>
      <c r="J42" s="38" t="s">
        <v>516</v>
      </c>
      <c r="K42" s="22"/>
      <c r="L42" s="22"/>
      <c r="M42" s="22"/>
      <c r="N42" s="22"/>
      <c r="O42" s="22"/>
      <c r="P42" s="22"/>
    </row>
    <row r="43" spans="1:16" ht="39" customHeight="1" thickBot="1" x14ac:dyDescent="0.25">
      <c r="A43" s="22"/>
      <c r="B43" s="40"/>
      <c r="C43" s="1166" t="s">
        <v>573</v>
      </c>
      <c r="D43" s="1166"/>
      <c r="E43" s="1167"/>
      <c r="F43" s="41">
        <v>7.0000000000000007E-2</v>
      </c>
      <c r="G43" s="42">
        <v>0.05</v>
      </c>
      <c r="H43" s="42">
        <v>0.03</v>
      </c>
      <c r="I43" s="42">
        <v>0.03</v>
      </c>
      <c r="J43" s="43">
        <v>0.04</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0A46YTm0TKO0UVkCa6RzM8PmOFqAnjgZtwoX+CzBpzUTOKeHB8QHgD0lE8iaaKXS/qZ73y6uZuko5I8insKizQ==" saltValue="Pn/jfjketA/x5XOjpyik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2">
      <c r="A45" s="46"/>
      <c r="B45" s="1170" t="s">
        <v>11</v>
      </c>
      <c r="C45" s="1171"/>
      <c r="D45" s="56"/>
      <c r="E45" s="1176" t="s">
        <v>12</v>
      </c>
      <c r="F45" s="1176"/>
      <c r="G45" s="1176"/>
      <c r="H45" s="1176"/>
      <c r="I45" s="1176"/>
      <c r="J45" s="1177"/>
      <c r="K45" s="57">
        <v>10044</v>
      </c>
      <c r="L45" s="58">
        <v>10437</v>
      </c>
      <c r="M45" s="58">
        <v>10612</v>
      </c>
      <c r="N45" s="58">
        <v>11085</v>
      </c>
      <c r="O45" s="59">
        <v>10996</v>
      </c>
      <c r="P45" s="46"/>
      <c r="Q45" s="46"/>
      <c r="R45" s="46"/>
      <c r="S45" s="46"/>
      <c r="T45" s="46"/>
      <c r="U45" s="46"/>
    </row>
    <row r="46" spans="1:21" ht="30.75" customHeight="1" x14ac:dyDescent="0.2">
      <c r="A46" s="46"/>
      <c r="B46" s="1172"/>
      <c r="C46" s="1173"/>
      <c r="D46" s="60"/>
      <c r="E46" s="1178" t="s">
        <v>13</v>
      </c>
      <c r="F46" s="1178"/>
      <c r="G46" s="1178"/>
      <c r="H46" s="1178"/>
      <c r="I46" s="1178"/>
      <c r="J46" s="1179"/>
      <c r="K46" s="61" t="s">
        <v>516</v>
      </c>
      <c r="L46" s="62" t="s">
        <v>516</v>
      </c>
      <c r="M46" s="62" t="s">
        <v>516</v>
      </c>
      <c r="N46" s="62" t="s">
        <v>516</v>
      </c>
      <c r="O46" s="63" t="s">
        <v>516</v>
      </c>
      <c r="P46" s="46"/>
      <c r="Q46" s="46"/>
      <c r="R46" s="46"/>
      <c r="S46" s="46"/>
      <c r="T46" s="46"/>
      <c r="U46" s="46"/>
    </row>
    <row r="47" spans="1:21" ht="30.75" customHeight="1" x14ac:dyDescent="0.2">
      <c r="A47" s="46"/>
      <c r="B47" s="1172"/>
      <c r="C47" s="1173"/>
      <c r="D47" s="60"/>
      <c r="E47" s="1178" t="s">
        <v>14</v>
      </c>
      <c r="F47" s="1178"/>
      <c r="G47" s="1178"/>
      <c r="H47" s="1178"/>
      <c r="I47" s="1178"/>
      <c r="J47" s="1179"/>
      <c r="K47" s="61" t="s">
        <v>516</v>
      </c>
      <c r="L47" s="62" t="s">
        <v>516</v>
      </c>
      <c r="M47" s="62" t="s">
        <v>516</v>
      </c>
      <c r="N47" s="62" t="s">
        <v>516</v>
      </c>
      <c r="O47" s="63" t="s">
        <v>516</v>
      </c>
      <c r="P47" s="46"/>
      <c r="Q47" s="46"/>
      <c r="R47" s="46"/>
      <c r="S47" s="46"/>
      <c r="T47" s="46"/>
      <c r="U47" s="46"/>
    </row>
    <row r="48" spans="1:21" ht="30.75" customHeight="1" x14ac:dyDescent="0.2">
      <c r="A48" s="46"/>
      <c r="B48" s="1172"/>
      <c r="C48" s="1173"/>
      <c r="D48" s="60"/>
      <c r="E48" s="1178" t="s">
        <v>15</v>
      </c>
      <c r="F48" s="1178"/>
      <c r="G48" s="1178"/>
      <c r="H48" s="1178"/>
      <c r="I48" s="1178"/>
      <c r="J48" s="1179"/>
      <c r="K48" s="61">
        <v>1156</v>
      </c>
      <c r="L48" s="62">
        <v>1112</v>
      </c>
      <c r="M48" s="62">
        <v>1113</v>
      </c>
      <c r="N48" s="62">
        <v>1103</v>
      </c>
      <c r="O48" s="63">
        <v>1098</v>
      </c>
      <c r="P48" s="46"/>
      <c r="Q48" s="46"/>
      <c r="R48" s="46"/>
      <c r="S48" s="46"/>
      <c r="T48" s="46"/>
      <c r="U48" s="46"/>
    </row>
    <row r="49" spans="1:21" ht="30.75" customHeight="1" x14ac:dyDescent="0.2">
      <c r="A49" s="46"/>
      <c r="B49" s="1172"/>
      <c r="C49" s="1173"/>
      <c r="D49" s="60"/>
      <c r="E49" s="1178" t="s">
        <v>16</v>
      </c>
      <c r="F49" s="1178"/>
      <c r="G49" s="1178"/>
      <c r="H49" s="1178"/>
      <c r="I49" s="1178"/>
      <c r="J49" s="1179"/>
      <c r="K49" s="61">
        <v>312</v>
      </c>
      <c r="L49" s="62">
        <v>293</v>
      </c>
      <c r="M49" s="62">
        <v>193</v>
      </c>
      <c r="N49" s="62">
        <v>216</v>
      </c>
      <c r="O49" s="63">
        <v>204</v>
      </c>
      <c r="P49" s="46"/>
      <c r="Q49" s="46"/>
      <c r="R49" s="46"/>
      <c r="S49" s="46"/>
      <c r="T49" s="46"/>
      <c r="U49" s="46"/>
    </row>
    <row r="50" spans="1:21" ht="30.75" customHeight="1" x14ac:dyDescent="0.2">
      <c r="A50" s="46"/>
      <c r="B50" s="1172"/>
      <c r="C50" s="1173"/>
      <c r="D50" s="60"/>
      <c r="E50" s="1178" t="s">
        <v>17</v>
      </c>
      <c r="F50" s="1178"/>
      <c r="G50" s="1178"/>
      <c r="H50" s="1178"/>
      <c r="I50" s="1178"/>
      <c r="J50" s="1179"/>
      <c r="K50" s="61">
        <v>269</v>
      </c>
      <c r="L50" s="62">
        <v>268</v>
      </c>
      <c r="M50" s="62">
        <v>275</v>
      </c>
      <c r="N50" s="62">
        <v>286</v>
      </c>
      <c r="O50" s="63">
        <v>354</v>
      </c>
      <c r="P50" s="46"/>
      <c r="Q50" s="46"/>
      <c r="R50" s="46"/>
      <c r="S50" s="46"/>
      <c r="T50" s="46"/>
      <c r="U50" s="46"/>
    </row>
    <row r="51" spans="1:21" ht="30.75" customHeight="1" x14ac:dyDescent="0.2">
      <c r="A51" s="46"/>
      <c r="B51" s="1174"/>
      <c r="C51" s="1175"/>
      <c r="D51" s="64"/>
      <c r="E51" s="1178" t="s">
        <v>18</v>
      </c>
      <c r="F51" s="1178"/>
      <c r="G51" s="1178"/>
      <c r="H51" s="1178"/>
      <c r="I51" s="1178"/>
      <c r="J51" s="1179"/>
      <c r="K51" s="61" t="s">
        <v>516</v>
      </c>
      <c r="L51" s="62" t="s">
        <v>516</v>
      </c>
      <c r="M51" s="62" t="s">
        <v>516</v>
      </c>
      <c r="N51" s="62" t="s">
        <v>516</v>
      </c>
      <c r="O51" s="63" t="s">
        <v>516</v>
      </c>
      <c r="P51" s="46"/>
      <c r="Q51" s="46"/>
      <c r="R51" s="46"/>
      <c r="S51" s="46"/>
      <c r="T51" s="46"/>
      <c r="U51" s="46"/>
    </row>
    <row r="52" spans="1:21" ht="30.75" customHeight="1" x14ac:dyDescent="0.2">
      <c r="A52" s="46"/>
      <c r="B52" s="1180" t="s">
        <v>19</v>
      </c>
      <c r="C52" s="1181"/>
      <c r="D52" s="64"/>
      <c r="E52" s="1178" t="s">
        <v>20</v>
      </c>
      <c r="F52" s="1178"/>
      <c r="G52" s="1178"/>
      <c r="H52" s="1178"/>
      <c r="I52" s="1178"/>
      <c r="J52" s="1179"/>
      <c r="K52" s="61">
        <v>8630</v>
      </c>
      <c r="L52" s="62">
        <v>8499</v>
      </c>
      <c r="M52" s="62">
        <v>8553</v>
      </c>
      <c r="N52" s="62">
        <v>8528</v>
      </c>
      <c r="O52" s="63">
        <v>8393</v>
      </c>
      <c r="P52" s="46"/>
      <c r="Q52" s="46"/>
      <c r="R52" s="46"/>
      <c r="S52" s="46"/>
      <c r="T52" s="46"/>
      <c r="U52" s="46"/>
    </row>
    <row r="53" spans="1:21" ht="30.75" customHeight="1" thickBot="1" x14ac:dyDescent="0.25">
      <c r="A53" s="46"/>
      <c r="B53" s="1182" t="s">
        <v>21</v>
      </c>
      <c r="C53" s="1183"/>
      <c r="D53" s="65"/>
      <c r="E53" s="1184" t="s">
        <v>22</v>
      </c>
      <c r="F53" s="1184"/>
      <c r="G53" s="1184"/>
      <c r="H53" s="1184"/>
      <c r="I53" s="1184"/>
      <c r="J53" s="1185"/>
      <c r="K53" s="66">
        <v>3151</v>
      </c>
      <c r="L53" s="67">
        <v>3611</v>
      </c>
      <c r="M53" s="67">
        <v>3640</v>
      </c>
      <c r="N53" s="67">
        <v>4162</v>
      </c>
      <c r="O53" s="68">
        <v>4259</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574</v>
      </c>
      <c r="P56" s="46"/>
      <c r="Q56" s="46"/>
      <c r="R56" s="46"/>
      <c r="S56" s="46"/>
      <c r="T56" s="46"/>
      <c r="U56" s="46"/>
    </row>
    <row r="57" spans="1:21" ht="31.5" customHeight="1" thickBot="1" x14ac:dyDescent="0.3">
      <c r="A57" s="46"/>
      <c r="B57" s="74"/>
      <c r="C57" s="75"/>
      <c r="D57" s="75"/>
      <c r="E57" s="76"/>
      <c r="F57" s="76"/>
      <c r="G57" s="76"/>
      <c r="H57" s="76"/>
      <c r="I57" s="76"/>
      <c r="J57" s="77" t="s">
        <v>2</v>
      </c>
      <c r="K57" s="78" t="s">
        <v>575</v>
      </c>
      <c r="L57" s="79" t="s">
        <v>576</v>
      </c>
      <c r="M57" s="79" t="s">
        <v>577</v>
      </c>
      <c r="N57" s="79" t="s">
        <v>578</v>
      </c>
      <c r="O57" s="80" t="s">
        <v>579</v>
      </c>
      <c r="P57" s="46"/>
      <c r="Q57" s="46"/>
      <c r="R57" s="46"/>
      <c r="S57" s="46"/>
      <c r="T57" s="46"/>
      <c r="U57" s="46"/>
    </row>
    <row r="58" spans="1:21" ht="31.5" customHeight="1" x14ac:dyDescent="0.2">
      <c r="B58" s="1186" t="s">
        <v>26</v>
      </c>
      <c r="C58" s="1187"/>
      <c r="D58" s="1192" t="s">
        <v>27</v>
      </c>
      <c r="E58" s="1193"/>
      <c r="F58" s="1193"/>
      <c r="G58" s="1193"/>
      <c r="H58" s="1193"/>
      <c r="I58" s="1193"/>
      <c r="J58" s="1194"/>
      <c r="K58" s="81"/>
      <c r="L58" s="82"/>
      <c r="M58" s="82"/>
      <c r="N58" s="82"/>
      <c r="O58" s="83"/>
    </row>
    <row r="59" spans="1:21" ht="31.5" customHeight="1" x14ac:dyDescent="0.2">
      <c r="B59" s="1188"/>
      <c r="C59" s="1189"/>
      <c r="D59" s="1195" t="s">
        <v>28</v>
      </c>
      <c r="E59" s="1196"/>
      <c r="F59" s="1196"/>
      <c r="G59" s="1196"/>
      <c r="H59" s="1196"/>
      <c r="I59" s="1196"/>
      <c r="J59" s="1197"/>
      <c r="K59" s="84"/>
      <c r="L59" s="85"/>
      <c r="M59" s="85"/>
      <c r="N59" s="85"/>
      <c r="O59" s="86"/>
    </row>
    <row r="60" spans="1:21" ht="31.5" customHeight="1" thickBot="1" x14ac:dyDescent="0.25">
      <c r="B60" s="1190"/>
      <c r="C60" s="1191"/>
      <c r="D60" s="1198" t="s">
        <v>29</v>
      </c>
      <c r="E60" s="1199"/>
      <c r="F60" s="1199"/>
      <c r="G60" s="1199"/>
      <c r="H60" s="1199"/>
      <c r="I60" s="1199"/>
      <c r="J60" s="1200"/>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ltLgIhisoJPA2RRVzNUHKAnONLBruD9bogWYJ5AP2+w5vLs42QQ7TBYwRsKgFOJ/KOGJOcbcEnjcJHBYk5/qA==" saltValue="XdA3kuVK0GBgIOPlAJJRq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557</v>
      </c>
      <c r="J40" s="101" t="s">
        <v>558</v>
      </c>
      <c r="K40" s="101" t="s">
        <v>559</v>
      </c>
      <c r="L40" s="101" t="s">
        <v>560</v>
      </c>
      <c r="M40" s="102" t="s">
        <v>561</v>
      </c>
    </row>
    <row r="41" spans="2:13" ht="27.75" customHeight="1" x14ac:dyDescent="0.2">
      <c r="B41" s="1201" t="s">
        <v>32</v>
      </c>
      <c r="C41" s="1202"/>
      <c r="D41" s="103"/>
      <c r="E41" s="1207" t="s">
        <v>33</v>
      </c>
      <c r="F41" s="1207"/>
      <c r="G41" s="1207"/>
      <c r="H41" s="1208"/>
      <c r="I41" s="342">
        <v>103776</v>
      </c>
      <c r="J41" s="343">
        <v>100994</v>
      </c>
      <c r="K41" s="343">
        <v>98793</v>
      </c>
      <c r="L41" s="343">
        <v>96991</v>
      </c>
      <c r="M41" s="344">
        <v>91331</v>
      </c>
    </row>
    <row r="42" spans="2:13" ht="27.75" customHeight="1" x14ac:dyDescent="0.2">
      <c r="B42" s="1203"/>
      <c r="C42" s="1204"/>
      <c r="D42" s="104"/>
      <c r="E42" s="1209" t="s">
        <v>34</v>
      </c>
      <c r="F42" s="1209"/>
      <c r="G42" s="1209"/>
      <c r="H42" s="1210"/>
      <c r="I42" s="345">
        <v>10631</v>
      </c>
      <c r="J42" s="346">
        <v>9633</v>
      </c>
      <c r="K42" s="346">
        <v>9446</v>
      </c>
      <c r="L42" s="346">
        <v>9366</v>
      </c>
      <c r="M42" s="347">
        <v>9893</v>
      </c>
    </row>
    <row r="43" spans="2:13" ht="27.75" customHeight="1" x14ac:dyDescent="0.2">
      <c r="B43" s="1203"/>
      <c r="C43" s="1204"/>
      <c r="D43" s="104"/>
      <c r="E43" s="1209" t="s">
        <v>35</v>
      </c>
      <c r="F43" s="1209"/>
      <c r="G43" s="1209"/>
      <c r="H43" s="1210"/>
      <c r="I43" s="345">
        <v>12593</v>
      </c>
      <c r="J43" s="346">
        <v>12041</v>
      </c>
      <c r="K43" s="346">
        <v>11665</v>
      </c>
      <c r="L43" s="346">
        <v>11193</v>
      </c>
      <c r="M43" s="347">
        <v>11004</v>
      </c>
    </row>
    <row r="44" spans="2:13" ht="27.75" customHeight="1" x14ac:dyDescent="0.2">
      <c r="B44" s="1203"/>
      <c r="C44" s="1204"/>
      <c r="D44" s="104"/>
      <c r="E44" s="1209" t="s">
        <v>36</v>
      </c>
      <c r="F44" s="1209"/>
      <c r="G44" s="1209"/>
      <c r="H44" s="1210"/>
      <c r="I44" s="345">
        <v>846</v>
      </c>
      <c r="J44" s="346">
        <v>767</v>
      </c>
      <c r="K44" s="346">
        <v>1113</v>
      </c>
      <c r="L44" s="346">
        <v>1190</v>
      </c>
      <c r="M44" s="347">
        <v>1291</v>
      </c>
    </row>
    <row r="45" spans="2:13" ht="27.75" customHeight="1" x14ac:dyDescent="0.2">
      <c r="B45" s="1203"/>
      <c r="C45" s="1204"/>
      <c r="D45" s="104"/>
      <c r="E45" s="1209" t="s">
        <v>37</v>
      </c>
      <c r="F45" s="1209"/>
      <c r="G45" s="1209"/>
      <c r="H45" s="1210"/>
      <c r="I45" s="345">
        <v>14026</v>
      </c>
      <c r="J45" s="346">
        <v>13979</v>
      </c>
      <c r="K45" s="346">
        <v>14004</v>
      </c>
      <c r="L45" s="346">
        <v>14057</v>
      </c>
      <c r="M45" s="347">
        <v>14145</v>
      </c>
    </row>
    <row r="46" spans="2:13" ht="27.75" customHeight="1" x14ac:dyDescent="0.2">
      <c r="B46" s="1203"/>
      <c r="C46" s="1204"/>
      <c r="D46" s="105"/>
      <c r="E46" s="1209" t="s">
        <v>38</v>
      </c>
      <c r="F46" s="1209"/>
      <c r="G46" s="1209"/>
      <c r="H46" s="1210"/>
      <c r="I46" s="345" t="s">
        <v>516</v>
      </c>
      <c r="J46" s="346">
        <v>5</v>
      </c>
      <c r="K46" s="346" t="s">
        <v>516</v>
      </c>
      <c r="L46" s="346">
        <v>9</v>
      </c>
      <c r="M46" s="347" t="s">
        <v>516</v>
      </c>
    </row>
    <row r="47" spans="2:13" ht="27.75" customHeight="1" x14ac:dyDescent="0.2">
      <c r="B47" s="1203"/>
      <c r="C47" s="1204"/>
      <c r="D47" s="106"/>
      <c r="E47" s="1211" t="s">
        <v>39</v>
      </c>
      <c r="F47" s="1212"/>
      <c r="G47" s="1212"/>
      <c r="H47" s="1213"/>
      <c r="I47" s="345" t="s">
        <v>516</v>
      </c>
      <c r="J47" s="346" t="s">
        <v>516</v>
      </c>
      <c r="K47" s="346" t="s">
        <v>516</v>
      </c>
      <c r="L47" s="346" t="s">
        <v>516</v>
      </c>
      <c r="M47" s="347" t="s">
        <v>516</v>
      </c>
    </row>
    <row r="48" spans="2:13" ht="27.75" customHeight="1" x14ac:dyDescent="0.2">
      <c r="B48" s="1203"/>
      <c r="C48" s="1204"/>
      <c r="D48" s="104"/>
      <c r="E48" s="1209" t="s">
        <v>40</v>
      </c>
      <c r="F48" s="1209"/>
      <c r="G48" s="1209"/>
      <c r="H48" s="1210"/>
      <c r="I48" s="345" t="s">
        <v>516</v>
      </c>
      <c r="J48" s="346" t="s">
        <v>516</v>
      </c>
      <c r="K48" s="346" t="s">
        <v>516</v>
      </c>
      <c r="L48" s="346" t="s">
        <v>516</v>
      </c>
      <c r="M48" s="347" t="s">
        <v>516</v>
      </c>
    </row>
    <row r="49" spans="2:13" ht="27.75" customHeight="1" x14ac:dyDescent="0.2">
      <c r="B49" s="1205"/>
      <c r="C49" s="1206"/>
      <c r="D49" s="104"/>
      <c r="E49" s="1209" t="s">
        <v>41</v>
      </c>
      <c r="F49" s="1209"/>
      <c r="G49" s="1209"/>
      <c r="H49" s="1210"/>
      <c r="I49" s="345" t="s">
        <v>516</v>
      </c>
      <c r="J49" s="346" t="s">
        <v>516</v>
      </c>
      <c r="K49" s="346" t="s">
        <v>516</v>
      </c>
      <c r="L49" s="346" t="s">
        <v>516</v>
      </c>
      <c r="M49" s="347" t="s">
        <v>516</v>
      </c>
    </row>
    <row r="50" spans="2:13" ht="27.75" customHeight="1" x14ac:dyDescent="0.2">
      <c r="B50" s="1214" t="s">
        <v>42</v>
      </c>
      <c r="C50" s="1215"/>
      <c r="D50" s="107"/>
      <c r="E50" s="1209" t="s">
        <v>43</v>
      </c>
      <c r="F50" s="1209"/>
      <c r="G50" s="1209"/>
      <c r="H50" s="1210"/>
      <c r="I50" s="345">
        <v>11913</v>
      </c>
      <c r="J50" s="346">
        <v>10678</v>
      </c>
      <c r="K50" s="346">
        <v>10610</v>
      </c>
      <c r="L50" s="346">
        <v>11548</v>
      </c>
      <c r="M50" s="347">
        <v>11900</v>
      </c>
    </row>
    <row r="51" spans="2:13" ht="27.75" customHeight="1" x14ac:dyDescent="0.2">
      <c r="B51" s="1203"/>
      <c r="C51" s="1204"/>
      <c r="D51" s="104"/>
      <c r="E51" s="1209" t="s">
        <v>44</v>
      </c>
      <c r="F51" s="1209"/>
      <c r="G51" s="1209"/>
      <c r="H51" s="1210"/>
      <c r="I51" s="345">
        <v>29846</v>
      </c>
      <c r="J51" s="346">
        <v>27532</v>
      </c>
      <c r="K51" s="346">
        <v>24705</v>
      </c>
      <c r="L51" s="346">
        <v>23462</v>
      </c>
      <c r="M51" s="347">
        <v>21102</v>
      </c>
    </row>
    <row r="52" spans="2:13" ht="27.75" customHeight="1" x14ac:dyDescent="0.2">
      <c r="B52" s="1205"/>
      <c r="C52" s="1206"/>
      <c r="D52" s="104"/>
      <c r="E52" s="1209" t="s">
        <v>45</v>
      </c>
      <c r="F52" s="1209"/>
      <c r="G52" s="1209"/>
      <c r="H52" s="1210"/>
      <c r="I52" s="345">
        <v>60075</v>
      </c>
      <c r="J52" s="346">
        <v>58871</v>
      </c>
      <c r="K52" s="346">
        <v>57586</v>
      </c>
      <c r="L52" s="346">
        <v>58165</v>
      </c>
      <c r="M52" s="347">
        <v>55429</v>
      </c>
    </row>
    <row r="53" spans="2:13" ht="27.75" customHeight="1" thickBot="1" x14ac:dyDescent="0.25">
      <c r="B53" s="1216" t="s">
        <v>46</v>
      </c>
      <c r="C53" s="1217"/>
      <c r="D53" s="108"/>
      <c r="E53" s="1218" t="s">
        <v>47</v>
      </c>
      <c r="F53" s="1218"/>
      <c r="G53" s="1218"/>
      <c r="H53" s="1219"/>
      <c r="I53" s="348">
        <v>40038</v>
      </c>
      <c r="J53" s="349">
        <v>40339</v>
      </c>
      <c r="K53" s="349">
        <v>42121</v>
      </c>
      <c r="L53" s="349">
        <v>39631</v>
      </c>
      <c r="M53" s="350">
        <v>39235</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FYoGu2BcgyQX2B3lFXEbwfXXUhIxTCDQ63PyffC86A43QSsvIS6ajwhWALHvrxv6/2rN3j/EK9us7ZAZz3Fczg==" saltValue="se8TFGylq3RVSQIXHpZJ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10" zoomScaleNormal="1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559</v>
      </c>
      <c r="G54" s="117" t="s">
        <v>560</v>
      </c>
      <c r="H54" s="118" t="s">
        <v>561</v>
      </c>
    </row>
    <row r="55" spans="2:8" ht="52.5" customHeight="1" x14ac:dyDescent="0.2">
      <c r="B55" s="119"/>
      <c r="C55" s="1228" t="s">
        <v>50</v>
      </c>
      <c r="D55" s="1228"/>
      <c r="E55" s="1229"/>
      <c r="F55" s="120">
        <v>3058</v>
      </c>
      <c r="G55" s="120">
        <v>3749</v>
      </c>
      <c r="H55" s="121">
        <v>4395</v>
      </c>
    </row>
    <row r="56" spans="2:8" ht="52.5" customHeight="1" x14ac:dyDescent="0.2">
      <c r="B56" s="122"/>
      <c r="C56" s="1230" t="s">
        <v>51</v>
      </c>
      <c r="D56" s="1230"/>
      <c r="E56" s="1231"/>
      <c r="F56" s="123">
        <v>400</v>
      </c>
      <c r="G56" s="123">
        <v>400</v>
      </c>
      <c r="H56" s="124">
        <v>400</v>
      </c>
    </row>
    <row r="57" spans="2:8" ht="53.25" customHeight="1" x14ac:dyDescent="0.2">
      <c r="B57" s="122"/>
      <c r="C57" s="1232" t="s">
        <v>52</v>
      </c>
      <c r="D57" s="1232"/>
      <c r="E57" s="1233"/>
      <c r="F57" s="125">
        <v>3488</v>
      </c>
      <c r="G57" s="125">
        <v>3670</v>
      </c>
      <c r="H57" s="126">
        <v>3614</v>
      </c>
    </row>
    <row r="58" spans="2:8" ht="45.75" customHeight="1" x14ac:dyDescent="0.2">
      <c r="B58" s="127"/>
      <c r="C58" s="1220" t="s">
        <v>595</v>
      </c>
      <c r="D58" s="1221"/>
      <c r="E58" s="1222"/>
      <c r="F58" s="128">
        <v>1573</v>
      </c>
      <c r="G58" s="128">
        <v>1573</v>
      </c>
      <c r="H58" s="129">
        <v>1573</v>
      </c>
    </row>
    <row r="59" spans="2:8" ht="45.75" customHeight="1" x14ac:dyDescent="0.2">
      <c r="B59" s="127"/>
      <c r="C59" s="1220" t="s">
        <v>596</v>
      </c>
      <c r="D59" s="1221"/>
      <c r="E59" s="1222"/>
      <c r="F59" s="128">
        <v>589</v>
      </c>
      <c r="G59" s="128">
        <v>767</v>
      </c>
      <c r="H59" s="129">
        <v>767</v>
      </c>
    </row>
    <row r="60" spans="2:8" ht="45.75" customHeight="1" x14ac:dyDescent="0.2">
      <c r="B60" s="127"/>
      <c r="C60" s="1220" t="s">
        <v>597</v>
      </c>
      <c r="D60" s="1221"/>
      <c r="E60" s="1222"/>
      <c r="F60" s="128">
        <v>552</v>
      </c>
      <c r="G60" s="128">
        <v>552</v>
      </c>
      <c r="H60" s="129">
        <v>624</v>
      </c>
    </row>
    <row r="61" spans="2:8" ht="45.75" customHeight="1" x14ac:dyDescent="0.2">
      <c r="B61" s="127"/>
      <c r="C61" s="1220" t="s">
        <v>598</v>
      </c>
      <c r="D61" s="1221"/>
      <c r="E61" s="1222"/>
      <c r="F61" s="128">
        <v>275</v>
      </c>
      <c r="G61" s="128">
        <v>259</v>
      </c>
      <c r="H61" s="129">
        <v>236</v>
      </c>
    </row>
    <row r="62" spans="2:8" ht="45.75" customHeight="1" thickBot="1" x14ac:dyDescent="0.25">
      <c r="B62" s="130"/>
      <c r="C62" s="1223" t="s">
        <v>599</v>
      </c>
      <c r="D62" s="1224"/>
      <c r="E62" s="1225"/>
      <c r="F62" s="131">
        <v>167</v>
      </c>
      <c r="G62" s="131">
        <v>172</v>
      </c>
      <c r="H62" s="132">
        <v>167</v>
      </c>
    </row>
    <row r="63" spans="2:8" ht="52.5" customHeight="1" thickBot="1" x14ac:dyDescent="0.25">
      <c r="B63" s="133"/>
      <c r="C63" s="1226" t="s">
        <v>53</v>
      </c>
      <c r="D63" s="1226"/>
      <c r="E63" s="1227"/>
      <c r="F63" s="134">
        <v>6947</v>
      </c>
      <c r="G63" s="134">
        <v>7819</v>
      </c>
      <c r="H63" s="135">
        <v>8409</v>
      </c>
    </row>
    <row r="64" spans="2:8" ht="13" x14ac:dyDescent="0.2"/>
  </sheetData>
  <sheetProtection algorithmName="SHA-512" hashValue="E1VYhwTI+qlRUuce3UQ/SAr5evD9uI2ZQky9NDo6dFDmMrpm37IwbQG33nuGTzhJtNUpSdZcKYPsDGXTZDIK+g==" saltValue="C0pNC5+rGAWFZQ9KG80s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4ECC-2B45-4755-B335-73730A390096}">
  <sheetPr>
    <pageSetUpPr fitToPage="1"/>
  </sheetPr>
  <dimension ref="A1:DE85"/>
  <sheetViews>
    <sheetView showGridLines="0" zoomScale="40" zoomScaleNormal="4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5"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5"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5"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5"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5"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5"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5"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5"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5"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5"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5"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5"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5"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5"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600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601</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4" t="s">
        <v>602</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 x14ac:dyDescent="0.2">
      <c r="B44" s="259"/>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 x14ac:dyDescent="0.2">
      <c r="B45" s="259"/>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 x14ac:dyDescent="0.2">
      <c r="B46" s="259"/>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 x14ac:dyDescent="0.2">
      <c r="B47" s="259"/>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603</v>
      </c>
    </row>
    <row r="50" spans="1:109" ht="13" x14ac:dyDescent="0.2">
      <c r="B50" s="259"/>
      <c r="G50" s="1243"/>
      <c r="H50" s="1243"/>
      <c r="I50" s="1243"/>
      <c r="J50" s="1243"/>
      <c r="K50" s="360"/>
      <c r="L50" s="360"/>
      <c r="M50" s="361"/>
      <c r="N50" s="361"/>
      <c r="AN50" s="1244"/>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6"/>
      <c r="BP50" s="1247" t="s">
        <v>557</v>
      </c>
      <c r="BQ50" s="1247"/>
      <c r="BR50" s="1247"/>
      <c r="BS50" s="1247"/>
      <c r="BT50" s="1247"/>
      <c r="BU50" s="1247"/>
      <c r="BV50" s="1247"/>
      <c r="BW50" s="1247"/>
      <c r="BX50" s="1247" t="s">
        <v>558</v>
      </c>
      <c r="BY50" s="1247"/>
      <c r="BZ50" s="1247"/>
      <c r="CA50" s="1247"/>
      <c r="CB50" s="1247"/>
      <c r="CC50" s="1247"/>
      <c r="CD50" s="1247"/>
      <c r="CE50" s="1247"/>
      <c r="CF50" s="1247" t="s">
        <v>559</v>
      </c>
      <c r="CG50" s="1247"/>
      <c r="CH50" s="1247"/>
      <c r="CI50" s="1247"/>
      <c r="CJ50" s="1247"/>
      <c r="CK50" s="1247"/>
      <c r="CL50" s="1247"/>
      <c r="CM50" s="1247"/>
      <c r="CN50" s="1247" t="s">
        <v>560</v>
      </c>
      <c r="CO50" s="1247"/>
      <c r="CP50" s="1247"/>
      <c r="CQ50" s="1247"/>
      <c r="CR50" s="1247"/>
      <c r="CS50" s="1247"/>
      <c r="CT50" s="1247"/>
      <c r="CU50" s="1247"/>
      <c r="CV50" s="1247" t="s">
        <v>561</v>
      </c>
      <c r="CW50" s="1247"/>
      <c r="CX50" s="1247"/>
      <c r="CY50" s="1247"/>
      <c r="CZ50" s="1247"/>
      <c r="DA50" s="1247"/>
      <c r="DB50" s="1247"/>
      <c r="DC50" s="1247"/>
    </row>
    <row r="51" spans="1:109" ht="13.5" customHeight="1" x14ac:dyDescent="0.2">
      <c r="B51" s="259"/>
      <c r="G51" s="1253"/>
      <c r="H51" s="1253"/>
      <c r="I51" s="1251"/>
      <c r="J51" s="1251"/>
      <c r="K51" s="1249"/>
      <c r="L51" s="1249"/>
      <c r="M51" s="1249"/>
      <c r="N51" s="1249"/>
      <c r="AM51" s="359"/>
      <c r="AN51" s="1250" t="s">
        <v>604</v>
      </c>
      <c r="AO51" s="1250"/>
      <c r="AP51" s="1250"/>
      <c r="AQ51" s="1250"/>
      <c r="AR51" s="1250"/>
      <c r="AS51" s="1250"/>
      <c r="AT51" s="1250"/>
      <c r="AU51" s="1250"/>
      <c r="AV51" s="1250"/>
      <c r="AW51" s="1250"/>
      <c r="AX51" s="1250"/>
      <c r="AY51" s="1250"/>
      <c r="AZ51" s="1250"/>
      <c r="BA51" s="1250"/>
      <c r="BB51" s="1250" t="s">
        <v>605</v>
      </c>
      <c r="BC51" s="1250"/>
      <c r="BD51" s="1250"/>
      <c r="BE51" s="1250"/>
      <c r="BF51" s="1250"/>
      <c r="BG51" s="1250"/>
      <c r="BH51" s="1250"/>
      <c r="BI51" s="1250"/>
      <c r="BJ51" s="1250"/>
      <c r="BK51" s="1250"/>
      <c r="BL51" s="1250"/>
      <c r="BM51" s="1250"/>
      <c r="BN51" s="1250"/>
      <c r="BO51" s="1250"/>
      <c r="BP51" s="1248">
        <v>68.900000000000006</v>
      </c>
      <c r="BQ51" s="1248"/>
      <c r="BR51" s="1248"/>
      <c r="BS51" s="1248"/>
      <c r="BT51" s="1248"/>
      <c r="BU51" s="1248"/>
      <c r="BV51" s="1248"/>
      <c r="BW51" s="1248"/>
      <c r="BX51" s="1248">
        <v>68.900000000000006</v>
      </c>
      <c r="BY51" s="1248"/>
      <c r="BZ51" s="1248"/>
      <c r="CA51" s="1248"/>
      <c r="CB51" s="1248"/>
      <c r="CC51" s="1248"/>
      <c r="CD51" s="1248"/>
      <c r="CE51" s="1248"/>
      <c r="CF51" s="1248">
        <v>69.7</v>
      </c>
      <c r="CG51" s="1248"/>
      <c r="CH51" s="1248"/>
      <c r="CI51" s="1248"/>
      <c r="CJ51" s="1248"/>
      <c r="CK51" s="1248"/>
      <c r="CL51" s="1248"/>
      <c r="CM51" s="1248"/>
      <c r="CN51" s="1248">
        <v>62.2</v>
      </c>
      <c r="CO51" s="1248"/>
      <c r="CP51" s="1248"/>
      <c r="CQ51" s="1248"/>
      <c r="CR51" s="1248"/>
      <c r="CS51" s="1248"/>
      <c r="CT51" s="1248"/>
      <c r="CU51" s="1248"/>
      <c r="CV51" s="1248">
        <v>63.1</v>
      </c>
      <c r="CW51" s="1248"/>
      <c r="CX51" s="1248"/>
      <c r="CY51" s="1248"/>
      <c r="CZ51" s="1248"/>
      <c r="DA51" s="1248"/>
      <c r="DB51" s="1248"/>
      <c r="DC51" s="1248"/>
    </row>
    <row r="52" spans="1:109" ht="13" x14ac:dyDescent="0.2">
      <c r="B52" s="259"/>
      <c r="G52" s="1253"/>
      <c r="H52" s="1253"/>
      <c r="I52" s="1251"/>
      <c r="J52" s="1251"/>
      <c r="K52" s="1249"/>
      <c r="L52" s="1249"/>
      <c r="M52" s="1249"/>
      <c r="N52" s="1249"/>
      <c r="AM52" s="359"/>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 x14ac:dyDescent="0.2">
      <c r="A53" s="358"/>
      <c r="B53" s="259"/>
      <c r="G53" s="1253"/>
      <c r="H53" s="1253"/>
      <c r="I53" s="1243"/>
      <c r="J53" s="1243"/>
      <c r="K53" s="1249"/>
      <c r="L53" s="1249"/>
      <c r="M53" s="1249"/>
      <c r="N53" s="1249"/>
      <c r="AM53" s="359"/>
      <c r="AN53" s="1250"/>
      <c r="AO53" s="1250"/>
      <c r="AP53" s="1250"/>
      <c r="AQ53" s="1250"/>
      <c r="AR53" s="1250"/>
      <c r="AS53" s="1250"/>
      <c r="AT53" s="1250"/>
      <c r="AU53" s="1250"/>
      <c r="AV53" s="1250"/>
      <c r="AW53" s="1250"/>
      <c r="AX53" s="1250"/>
      <c r="AY53" s="1250"/>
      <c r="AZ53" s="1250"/>
      <c r="BA53" s="1250"/>
      <c r="BB53" s="1250" t="s">
        <v>606</v>
      </c>
      <c r="BC53" s="1250"/>
      <c r="BD53" s="1250"/>
      <c r="BE53" s="1250"/>
      <c r="BF53" s="1250"/>
      <c r="BG53" s="1250"/>
      <c r="BH53" s="1250"/>
      <c r="BI53" s="1250"/>
      <c r="BJ53" s="1250"/>
      <c r="BK53" s="1250"/>
      <c r="BL53" s="1250"/>
      <c r="BM53" s="1250"/>
      <c r="BN53" s="1250"/>
      <c r="BO53" s="1250"/>
      <c r="BP53" s="1248">
        <v>70.599999999999994</v>
      </c>
      <c r="BQ53" s="1248"/>
      <c r="BR53" s="1248"/>
      <c r="BS53" s="1248"/>
      <c r="BT53" s="1248"/>
      <c r="BU53" s="1248"/>
      <c r="BV53" s="1248"/>
      <c r="BW53" s="1248"/>
      <c r="BX53" s="1248">
        <v>71.8</v>
      </c>
      <c r="BY53" s="1248"/>
      <c r="BZ53" s="1248"/>
      <c r="CA53" s="1248"/>
      <c r="CB53" s="1248"/>
      <c r="CC53" s="1248"/>
      <c r="CD53" s="1248"/>
      <c r="CE53" s="1248"/>
      <c r="CF53" s="1248">
        <v>72.8</v>
      </c>
      <c r="CG53" s="1248"/>
      <c r="CH53" s="1248"/>
      <c r="CI53" s="1248"/>
      <c r="CJ53" s="1248"/>
      <c r="CK53" s="1248"/>
      <c r="CL53" s="1248"/>
      <c r="CM53" s="1248"/>
      <c r="CN53" s="1248">
        <v>73.400000000000006</v>
      </c>
      <c r="CO53" s="1248"/>
      <c r="CP53" s="1248"/>
      <c r="CQ53" s="1248"/>
      <c r="CR53" s="1248"/>
      <c r="CS53" s="1248"/>
      <c r="CT53" s="1248"/>
      <c r="CU53" s="1248"/>
      <c r="CV53" s="1248">
        <v>74.400000000000006</v>
      </c>
      <c r="CW53" s="1248"/>
      <c r="CX53" s="1248"/>
      <c r="CY53" s="1248"/>
      <c r="CZ53" s="1248"/>
      <c r="DA53" s="1248"/>
      <c r="DB53" s="1248"/>
      <c r="DC53" s="1248"/>
    </row>
    <row r="54" spans="1:109" ht="13" x14ac:dyDescent="0.2">
      <c r="A54" s="358"/>
      <c r="B54" s="259"/>
      <c r="G54" s="1253"/>
      <c r="H54" s="1253"/>
      <c r="I54" s="1243"/>
      <c r="J54" s="1243"/>
      <c r="K54" s="1249"/>
      <c r="L54" s="1249"/>
      <c r="M54" s="1249"/>
      <c r="N54" s="1249"/>
      <c r="AM54" s="359"/>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 x14ac:dyDescent="0.2">
      <c r="A55" s="358"/>
      <c r="B55" s="259"/>
      <c r="G55" s="1243"/>
      <c r="H55" s="1243"/>
      <c r="I55" s="1243"/>
      <c r="J55" s="1243"/>
      <c r="K55" s="1249"/>
      <c r="L55" s="1249"/>
      <c r="M55" s="1249"/>
      <c r="N55" s="1249"/>
      <c r="AN55" s="1247" t="s">
        <v>607</v>
      </c>
      <c r="AO55" s="1247"/>
      <c r="AP55" s="1247"/>
      <c r="AQ55" s="1247"/>
      <c r="AR55" s="1247"/>
      <c r="AS55" s="1247"/>
      <c r="AT55" s="1247"/>
      <c r="AU55" s="1247"/>
      <c r="AV55" s="1247"/>
      <c r="AW55" s="1247"/>
      <c r="AX55" s="1247"/>
      <c r="AY55" s="1247"/>
      <c r="AZ55" s="1247"/>
      <c r="BA55" s="1247"/>
      <c r="BB55" s="1250" t="s">
        <v>605</v>
      </c>
      <c r="BC55" s="1250"/>
      <c r="BD55" s="1250"/>
      <c r="BE55" s="1250"/>
      <c r="BF55" s="1250"/>
      <c r="BG55" s="1250"/>
      <c r="BH55" s="1250"/>
      <c r="BI55" s="1250"/>
      <c r="BJ55" s="1250"/>
      <c r="BK55" s="1250"/>
      <c r="BL55" s="1250"/>
      <c r="BM55" s="1250"/>
      <c r="BN55" s="1250"/>
      <c r="BO55" s="1250"/>
      <c r="BP55" s="1248">
        <v>34</v>
      </c>
      <c r="BQ55" s="1248"/>
      <c r="BR55" s="1248"/>
      <c r="BS55" s="1248"/>
      <c r="BT55" s="1248"/>
      <c r="BU55" s="1248"/>
      <c r="BV55" s="1248"/>
      <c r="BW55" s="1248"/>
      <c r="BX55" s="1248">
        <v>33.9</v>
      </c>
      <c r="BY55" s="1248"/>
      <c r="BZ55" s="1248"/>
      <c r="CA55" s="1248"/>
      <c r="CB55" s="1248"/>
      <c r="CC55" s="1248"/>
      <c r="CD55" s="1248"/>
      <c r="CE55" s="1248"/>
      <c r="CF55" s="1248">
        <v>31.5</v>
      </c>
      <c r="CG55" s="1248"/>
      <c r="CH55" s="1248"/>
      <c r="CI55" s="1248"/>
      <c r="CJ55" s="1248"/>
      <c r="CK55" s="1248"/>
      <c r="CL55" s="1248"/>
      <c r="CM55" s="1248"/>
      <c r="CN55" s="1248">
        <v>23.4</v>
      </c>
      <c r="CO55" s="1248"/>
      <c r="CP55" s="1248"/>
      <c r="CQ55" s="1248"/>
      <c r="CR55" s="1248"/>
      <c r="CS55" s="1248"/>
      <c r="CT55" s="1248"/>
      <c r="CU55" s="1248"/>
      <c r="CV55" s="1248">
        <v>18.2</v>
      </c>
      <c r="CW55" s="1248"/>
      <c r="CX55" s="1248"/>
      <c r="CY55" s="1248"/>
      <c r="CZ55" s="1248"/>
      <c r="DA55" s="1248"/>
      <c r="DB55" s="1248"/>
      <c r="DC55" s="1248"/>
    </row>
    <row r="56" spans="1:109" ht="13" x14ac:dyDescent="0.2">
      <c r="A56" s="358"/>
      <c r="B56" s="259"/>
      <c r="G56" s="1243"/>
      <c r="H56" s="1243"/>
      <c r="I56" s="1243"/>
      <c r="J56" s="1243"/>
      <c r="K56" s="1249"/>
      <c r="L56" s="1249"/>
      <c r="M56" s="1249"/>
      <c r="N56" s="1249"/>
      <c r="AN56" s="1247"/>
      <c r="AO56" s="1247"/>
      <c r="AP56" s="1247"/>
      <c r="AQ56" s="1247"/>
      <c r="AR56" s="1247"/>
      <c r="AS56" s="1247"/>
      <c r="AT56" s="1247"/>
      <c r="AU56" s="1247"/>
      <c r="AV56" s="1247"/>
      <c r="AW56" s="1247"/>
      <c r="AX56" s="1247"/>
      <c r="AY56" s="1247"/>
      <c r="AZ56" s="1247"/>
      <c r="BA56" s="1247"/>
      <c r="BB56" s="1250"/>
      <c r="BC56" s="1250"/>
      <c r="BD56" s="1250"/>
      <c r="BE56" s="1250"/>
      <c r="BF56" s="1250"/>
      <c r="BG56" s="1250"/>
      <c r="BH56" s="1250"/>
      <c r="BI56" s="1250"/>
      <c r="BJ56" s="1250"/>
      <c r="BK56" s="1250"/>
      <c r="BL56" s="1250"/>
      <c r="BM56" s="1250"/>
      <c r="BN56" s="1250"/>
      <c r="BO56" s="1250"/>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358" customFormat="1" ht="13" x14ac:dyDescent="0.2">
      <c r="B57" s="362"/>
      <c r="G57" s="1243"/>
      <c r="H57" s="1243"/>
      <c r="I57" s="1252"/>
      <c r="J57" s="1252"/>
      <c r="K57" s="1249"/>
      <c r="L57" s="1249"/>
      <c r="M57" s="1249"/>
      <c r="N57" s="1249"/>
      <c r="AM57" s="255"/>
      <c r="AN57" s="1247"/>
      <c r="AO57" s="1247"/>
      <c r="AP57" s="1247"/>
      <c r="AQ57" s="1247"/>
      <c r="AR57" s="1247"/>
      <c r="AS57" s="1247"/>
      <c r="AT57" s="1247"/>
      <c r="AU57" s="1247"/>
      <c r="AV57" s="1247"/>
      <c r="AW57" s="1247"/>
      <c r="AX57" s="1247"/>
      <c r="AY57" s="1247"/>
      <c r="AZ57" s="1247"/>
      <c r="BA57" s="1247"/>
      <c r="BB57" s="1250" t="s">
        <v>606</v>
      </c>
      <c r="BC57" s="1250"/>
      <c r="BD57" s="1250"/>
      <c r="BE57" s="1250"/>
      <c r="BF57" s="1250"/>
      <c r="BG57" s="1250"/>
      <c r="BH57" s="1250"/>
      <c r="BI57" s="1250"/>
      <c r="BJ57" s="1250"/>
      <c r="BK57" s="1250"/>
      <c r="BL57" s="1250"/>
      <c r="BM57" s="1250"/>
      <c r="BN57" s="1250"/>
      <c r="BO57" s="1250"/>
      <c r="BP57" s="1248">
        <v>61.1</v>
      </c>
      <c r="BQ57" s="1248"/>
      <c r="BR57" s="1248"/>
      <c r="BS57" s="1248"/>
      <c r="BT57" s="1248"/>
      <c r="BU57" s="1248"/>
      <c r="BV57" s="1248"/>
      <c r="BW57" s="1248"/>
      <c r="BX57" s="1248">
        <v>61.9</v>
      </c>
      <c r="BY57" s="1248"/>
      <c r="BZ57" s="1248"/>
      <c r="CA57" s="1248"/>
      <c r="CB57" s="1248"/>
      <c r="CC57" s="1248"/>
      <c r="CD57" s="1248"/>
      <c r="CE57" s="1248"/>
      <c r="CF57" s="1248">
        <v>62.7</v>
      </c>
      <c r="CG57" s="1248"/>
      <c r="CH57" s="1248"/>
      <c r="CI57" s="1248"/>
      <c r="CJ57" s="1248"/>
      <c r="CK57" s="1248"/>
      <c r="CL57" s="1248"/>
      <c r="CM57" s="1248"/>
      <c r="CN57" s="1248">
        <v>63.9</v>
      </c>
      <c r="CO57" s="1248"/>
      <c r="CP57" s="1248"/>
      <c r="CQ57" s="1248"/>
      <c r="CR57" s="1248"/>
      <c r="CS57" s="1248"/>
      <c r="CT57" s="1248"/>
      <c r="CU57" s="1248"/>
      <c r="CV57" s="1248">
        <v>64.8</v>
      </c>
      <c r="CW57" s="1248"/>
      <c r="CX57" s="1248"/>
      <c r="CY57" s="1248"/>
      <c r="CZ57" s="1248"/>
      <c r="DA57" s="1248"/>
      <c r="DB57" s="1248"/>
      <c r="DC57" s="1248"/>
      <c r="DD57" s="363"/>
      <c r="DE57" s="362"/>
    </row>
    <row r="58" spans="1:109" s="358" customFormat="1" ht="13" x14ac:dyDescent="0.2">
      <c r="A58" s="255"/>
      <c r="B58" s="362"/>
      <c r="G58" s="1243"/>
      <c r="H58" s="1243"/>
      <c r="I58" s="1252"/>
      <c r="J58" s="1252"/>
      <c r="K58" s="1249"/>
      <c r="L58" s="1249"/>
      <c r="M58" s="1249"/>
      <c r="N58" s="1249"/>
      <c r="AM58" s="255"/>
      <c r="AN58" s="1247"/>
      <c r="AO58" s="1247"/>
      <c r="AP58" s="1247"/>
      <c r="AQ58" s="1247"/>
      <c r="AR58" s="1247"/>
      <c r="AS58" s="1247"/>
      <c r="AT58" s="1247"/>
      <c r="AU58" s="1247"/>
      <c r="AV58" s="1247"/>
      <c r="AW58" s="1247"/>
      <c r="AX58" s="1247"/>
      <c r="AY58" s="1247"/>
      <c r="AZ58" s="1247"/>
      <c r="BA58" s="1247"/>
      <c r="BB58" s="1250"/>
      <c r="BC58" s="1250"/>
      <c r="BD58" s="1250"/>
      <c r="BE58" s="1250"/>
      <c r="BF58" s="1250"/>
      <c r="BG58" s="1250"/>
      <c r="BH58" s="1250"/>
      <c r="BI58" s="1250"/>
      <c r="BJ58" s="1250"/>
      <c r="BK58" s="1250"/>
      <c r="BL58" s="1250"/>
      <c r="BM58" s="1250"/>
      <c r="BN58" s="1250"/>
      <c r="BO58" s="1250"/>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608</v>
      </c>
    </row>
    <row r="64" spans="1:109" ht="13" x14ac:dyDescent="0.2">
      <c r="B64" s="259"/>
      <c r="G64" s="357"/>
      <c r="I64" s="369"/>
      <c r="J64" s="369"/>
      <c r="K64" s="369"/>
      <c r="L64" s="369"/>
      <c r="M64" s="369"/>
      <c r="N64" s="370"/>
      <c r="AM64" s="357"/>
      <c r="AN64" s="357" t="s">
        <v>601</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34" t="s">
        <v>609</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 x14ac:dyDescent="0.2">
      <c r="B66" s="259"/>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 x14ac:dyDescent="0.2">
      <c r="B67" s="259"/>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 x14ac:dyDescent="0.2">
      <c r="B68" s="259"/>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 x14ac:dyDescent="0.2">
      <c r="B69" s="259"/>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603</v>
      </c>
    </row>
    <row r="72" spans="2:107" ht="13" x14ac:dyDescent="0.2">
      <c r="B72" s="259"/>
      <c r="G72" s="1243"/>
      <c r="H72" s="1243"/>
      <c r="I72" s="1243"/>
      <c r="J72" s="1243"/>
      <c r="K72" s="360"/>
      <c r="L72" s="360"/>
      <c r="M72" s="361"/>
      <c r="N72" s="361"/>
      <c r="AN72" s="1244"/>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6"/>
      <c r="BP72" s="1247" t="s">
        <v>557</v>
      </c>
      <c r="BQ72" s="1247"/>
      <c r="BR72" s="1247"/>
      <c r="BS72" s="1247"/>
      <c r="BT72" s="1247"/>
      <c r="BU72" s="1247"/>
      <c r="BV72" s="1247"/>
      <c r="BW72" s="1247"/>
      <c r="BX72" s="1247" t="s">
        <v>558</v>
      </c>
      <c r="BY72" s="1247"/>
      <c r="BZ72" s="1247"/>
      <c r="CA72" s="1247"/>
      <c r="CB72" s="1247"/>
      <c r="CC72" s="1247"/>
      <c r="CD72" s="1247"/>
      <c r="CE72" s="1247"/>
      <c r="CF72" s="1247" t="s">
        <v>559</v>
      </c>
      <c r="CG72" s="1247"/>
      <c r="CH72" s="1247"/>
      <c r="CI72" s="1247"/>
      <c r="CJ72" s="1247"/>
      <c r="CK72" s="1247"/>
      <c r="CL72" s="1247"/>
      <c r="CM72" s="1247"/>
      <c r="CN72" s="1247" t="s">
        <v>560</v>
      </c>
      <c r="CO72" s="1247"/>
      <c r="CP72" s="1247"/>
      <c r="CQ72" s="1247"/>
      <c r="CR72" s="1247"/>
      <c r="CS72" s="1247"/>
      <c r="CT72" s="1247"/>
      <c r="CU72" s="1247"/>
      <c r="CV72" s="1247" t="s">
        <v>561</v>
      </c>
      <c r="CW72" s="1247"/>
      <c r="CX72" s="1247"/>
      <c r="CY72" s="1247"/>
      <c r="CZ72" s="1247"/>
      <c r="DA72" s="1247"/>
      <c r="DB72" s="1247"/>
      <c r="DC72" s="1247"/>
    </row>
    <row r="73" spans="2:107" ht="13" x14ac:dyDescent="0.2">
      <c r="B73" s="259"/>
      <c r="G73" s="1253"/>
      <c r="H73" s="1253"/>
      <c r="I73" s="1253"/>
      <c r="J73" s="1253"/>
      <c r="K73" s="1254"/>
      <c r="L73" s="1254"/>
      <c r="M73" s="1254"/>
      <c r="N73" s="1254"/>
      <c r="AM73" s="359"/>
      <c r="AN73" s="1250" t="s">
        <v>604</v>
      </c>
      <c r="AO73" s="1250"/>
      <c r="AP73" s="1250"/>
      <c r="AQ73" s="1250"/>
      <c r="AR73" s="1250"/>
      <c r="AS73" s="1250"/>
      <c r="AT73" s="1250"/>
      <c r="AU73" s="1250"/>
      <c r="AV73" s="1250"/>
      <c r="AW73" s="1250"/>
      <c r="AX73" s="1250"/>
      <c r="AY73" s="1250"/>
      <c r="AZ73" s="1250"/>
      <c r="BA73" s="1250"/>
      <c r="BB73" s="1250" t="s">
        <v>605</v>
      </c>
      <c r="BC73" s="1250"/>
      <c r="BD73" s="1250"/>
      <c r="BE73" s="1250"/>
      <c r="BF73" s="1250"/>
      <c r="BG73" s="1250"/>
      <c r="BH73" s="1250"/>
      <c r="BI73" s="1250"/>
      <c r="BJ73" s="1250"/>
      <c r="BK73" s="1250"/>
      <c r="BL73" s="1250"/>
      <c r="BM73" s="1250"/>
      <c r="BN73" s="1250"/>
      <c r="BO73" s="1250"/>
      <c r="BP73" s="1248">
        <v>68.900000000000006</v>
      </c>
      <c r="BQ73" s="1248"/>
      <c r="BR73" s="1248"/>
      <c r="BS73" s="1248"/>
      <c r="BT73" s="1248"/>
      <c r="BU73" s="1248"/>
      <c r="BV73" s="1248"/>
      <c r="BW73" s="1248"/>
      <c r="BX73" s="1248">
        <v>68.900000000000006</v>
      </c>
      <c r="BY73" s="1248"/>
      <c r="BZ73" s="1248"/>
      <c r="CA73" s="1248"/>
      <c r="CB73" s="1248"/>
      <c r="CC73" s="1248"/>
      <c r="CD73" s="1248"/>
      <c r="CE73" s="1248"/>
      <c r="CF73" s="1248">
        <v>69.7</v>
      </c>
      <c r="CG73" s="1248"/>
      <c r="CH73" s="1248"/>
      <c r="CI73" s="1248"/>
      <c r="CJ73" s="1248"/>
      <c r="CK73" s="1248"/>
      <c r="CL73" s="1248"/>
      <c r="CM73" s="1248"/>
      <c r="CN73" s="1248">
        <v>62.2</v>
      </c>
      <c r="CO73" s="1248"/>
      <c r="CP73" s="1248"/>
      <c r="CQ73" s="1248"/>
      <c r="CR73" s="1248"/>
      <c r="CS73" s="1248"/>
      <c r="CT73" s="1248"/>
      <c r="CU73" s="1248"/>
      <c r="CV73" s="1248">
        <v>63.1</v>
      </c>
      <c r="CW73" s="1248"/>
      <c r="CX73" s="1248"/>
      <c r="CY73" s="1248"/>
      <c r="CZ73" s="1248"/>
      <c r="DA73" s="1248"/>
      <c r="DB73" s="1248"/>
      <c r="DC73" s="1248"/>
    </row>
    <row r="74" spans="2:107" ht="13" x14ac:dyDescent="0.2">
      <c r="B74" s="259"/>
      <c r="G74" s="1253"/>
      <c r="H74" s="1253"/>
      <c r="I74" s="1253"/>
      <c r="J74" s="1253"/>
      <c r="K74" s="1254"/>
      <c r="L74" s="1254"/>
      <c r="M74" s="1254"/>
      <c r="N74" s="1254"/>
      <c r="AM74" s="359"/>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 x14ac:dyDescent="0.2">
      <c r="B75" s="259"/>
      <c r="G75" s="1253"/>
      <c r="H75" s="1253"/>
      <c r="I75" s="1243"/>
      <c r="J75" s="1243"/>
      <c r="K75" s="1249"/>
      <c r="L75" s="1249"/>
      <c r="M75" s="1249"/>
      <c r="N75" s="1249"/>
      <c r="AM75" s="359"/>
      <c r="AN75" s="1250"/>
      <c r="AO75" s="1250"/>
      <c r="AP75" s="1250"/>
      <c r="AQ75" s="1250"/>
      <c r="AR75" s="1250"/>
      <c r="AS75" s="1250"/>
      <c r="AT75" s="1250"/>
      <c r="AU75" s="1250"/>
      <c r="AV75" s="1250"/>
      <c r="AW75" s="1250"/>
      <c r="AX75" s="1250"/>
      <c r="AY75" s="1250"/>
      <c r="AZ75" s="1250"/>
      <c r="BA75" s="1250"/>
      <c r="BB75" s="1250" t="s">
        <v>610</v>
      </c>
      <c r="BC75" s="1250"/>
      <c r="BD75" s="1250"/>
      <c r="BE75" s="1250"/>
      <c r="BF75" s="1250"/>
      <c r="BG75" s="1250"/>
      <c r="BH75" s="1250"/>
      <c r="BI75" s="1250"/>
      <c r="BJ75" s="1250"/>
      <c r="BK75" s="1250"/>
      <c r="BL75" s="1250"/>
      <c r="BM75" s="1250"/>
      <c r="BN75" s="1250"/>
      <c r="BO75" s="1250"/>
      <c r="BP75" s="1248">
        <v>5.3</v>
      </c>
      <c r="BQ75" s="1248"/>
      <c r="BR75" s="1248"/>
      <c r="BS75" s="1248"/>
      <c r="BT75" s="1248"/>
      <c r="BU75" s="1248"/>
      <c r="BV75" s="1248"/>
      <c r="BW75" s="1248"/>
      <c r="BX75" s="1248">
        <v>5.7</v>
      </c>
      <c r="BY75" s="1248"/>
      <c r="BZ75" s="1248"/>
      <c r="CA75" s="1248"/>
      <c r="CB75" s="1248"/>
      <c r="CC75" s="1248"/>
      <c r="CD75" s="1248"/>
      <c r="CE75" s="1248"/>
      <c r="CF75" s="1248">
        <v>5.8</v>
      </c>
      <c r="CG75" s="1248"/>
      <c r="CH75" s="1248"/>
      <c r="CI75" s="1248"/>
      <c r="CJ75" s="1248"/>
      <c r="CK75" s="1248"/>
      <c r="CL75" s="1248"/>
      <c r="CM75" s="1248"/>
      <c r="CN75" s="1248">
        <v>6.2</v>
      </c>
      <c r="CO75" s="1248"/>
      <c r="CP75" s="1248"/>
      <c r="CQ75" s="1248"/>
      <c r="CR75" s="1248"/>
      <c r="CS75" s="1248"/>
      <c r="CT75" s="1248"/>
      <c r="CU75" s="1248"/>
      <c r="CV75" s="1248">
        <v>6.4</v>
      </c>
      <c r="CW75" s="1248"/>
      <c r="CX75" s="1248"/>
      <c r="CY75" s="1248"/>
      <c r="CZ75" s="1248"/>
      <c r="DA75" s="1248"/>
      <c r="DB75" s="1248"/>
      <c r="DC75" s="1248"/>
    </row>
    <row r="76" spans="2:107" ht="13" x14ac:dyDescent="0.2">
      <c r="B76" s="259"/>
      <c r="G76" s="1253"/>
      <c r="H76" s="1253"/>
      <c r="I76" s="1243"/>
      <c r="J76" s="1243"/>
      <c r="K76" s="1249"/>
      <c r="L76" s="1249"/>
      <c r="M76" s="1249"/>
      <c r="N76" s="1249"/>
      <c r="AM76" s="359"/>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 x14ac:dyDescent="0.2">
      <c r="B77" s="259"/>
      <c r="G77" s="1243"/>
      <c r="H77" s="1243"/>
      <c r="I77" s="1243"/>
      <c r="J77" s="1243"/>
      <c r="K77" s="1254"/>
      <c r="L77" s="1254"/>
      <c r="M77" s="1254"/>
      <c r="N77" s="1254"/>
      <c r="AN77" s="1247" t="s">
        <v>607</v>
      </c>
      <c r="AO77" s="1247"/>
      <c r="AP77" s="1247"/>
      <c r="AQ77" s="1247"/>
      <c r="AR77" s="1247"/>
      <c r="AS77" s="1247"/>
      <c r="AT77" s="1247"/>
      <c r="AU77" s="1247"/>
      <c r="AV77" s="1247"/>
      <c r="AW77" s="1247"/>
      <c r="AX77" s="1247"/>
      <c r="AY77" s="1247"/>
      <c r="AZ77" s="1247"/>
      <c r="BA77" s="1247"/>
      <c r="BB77" s="1250" t="s">
        <v>605</v>
      </c>
      <c r="BC77" s="1250"/>
      <c r="BD77" s="1250"/>
      <c r="BE77" s="1250"/>
      <c r="BF77" s="1250"/>
      <c r="BG77" s="1250"/>
      <c r="BH77" s="1250"/>
      <c r="BI77" s="1250"/>
      <c r="BJ77" s="1250"/>
      <c r="BK77" s="1250"/>
      <c r="BL77" s="1250"/>
      <c r="BM77" s="1250"/>
      <c r="BN77" s="1250"/>
      <c r="BO77" s="1250"/>
      <c r="BP77" s="1248">
        <v>34</v>
      </c>
      <c r="BQ77" s="1248"/>
      <c r="BR77" s="1248"/>
      <c r="BS77" s="1248"/>
      <c r="BT77" s="1248"/>
      <c r="BU77" s="1248"/>
      <c r="BV77" s="1248"/>
      <c r="BW77" s="1248"/>
      <c r="BX77" s="1248">
        <v>33.9</v>
      </c>
      <c r="BY77" s="1248"/>
      <c r="BZ77" s="1248"/>
      <c r="CA77" s="1248"/>
      <c r="CB77" s="1248"/>
      <c r="CC77" s="1248"/>
      <c r="CD77" s="1248"/>
      <c r="CE77" s="1248"/>
      <c r="CF77" s="1248">
        <v>31.5</v>
      </c>
      <c r="CG77" s="1248"/>
      <c r="CH77" s="1248"/>
      <c r="CI77" s="1248"/>
      <c r="CJ77" s="1248"/>
      <c r="CK77" s="1248"/>
      <c r="CL77" s="1248"/>
      <c r="CM77" s="1248"/>
      <c r="CN77" s="1248">
        <v>23.4</v>
      </c>
      <c r="CO77" s="1248"/>
      <c r="CP77" s="1248"/>
      <c r="CQ77" s="1248"/>
      <c r="CR77" s="1248"/>
      <c r="CS77" s="1248"/>
      <c r="CT77" s="1248"/>
      <c r="CU77" s="1248"/>
      <c r="CV77" s="1248">
        <v>18.2</v>
      </c>
      <c r="CW77" s="1248"/>
      <c r="CX77" s="1248"/>
      <c r="CY77" s="1248"/>
      <c r="CZ77" s="1248"/>
      <c r="DA77" s="1248"/>
      <c r="DB77" s="1248"/>
      <c r="DC77" s="1248"/>
    </row>
    <row r="78" spans="2:107" ht="13" x14ac:dyDescent="0.2">
      <c r="B78" s="259"/>
      <c r="G78" s="1243"/>
      <c r="H78" s="1243"/>
      <c r="I78" s="1243"/>
      <c r="J78" s="1243"/>
      <c r="K78" s="1254"/>
      <c r="L78" s="1254"/>
      <c r="M78" s="1254"/>
      <c r="N78" s="1254"/>
      <c r="AN78" s="1247"/>
      <c r="AO78" s="1247"/>
      <c r="AP78" s="1247"/>
      <c r="AQ78" s="1247"/>
      <c r="AR78" s="1247"/>
      <c r="AS78" s="1247"/>
      <c r="AT78" s="1247"/>
      <c r="AU78" s="1247"/>
      <c r="AV78" s="1247"/>
      <c r="AW78" s="1247"/>
      <c r="AX78" s="1247"/>
      <c r="AY78" s="1247"/>
      <c r="AZ78" s="1247"/>
      <c r="BA78" s="1247"/>
      <c r="BB78" s="1250"/>
      <c r="BC78" s="1250"/>
      <c r="BD78" s="1250"/>
      <c r="BE78" s="1250"/>
      <c r="BF78" s="1250"/>
      <c r="BG78" s="1250"/>
      <c r="BH78" s="1250"/>
      <c r="BI78" s="1250"/>
      <c r="BJ78" s="1250"/>
      <c r="BK78" s="1250"/>
      <c r="BL78" s="1250"/>
      <c r="BM78" s="1250"/>
      <c r="BN78" s="1250"/>
      <c r="BO78" s="1250"/>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 x14ac:dyDescent="0.2">
      <c r="B79" s="259"/>
      <c r="G79" s="1243"/>
      <c r="H79" s="1243"/>
      <c r="I79" s="1252"/>
      <c r="J79" s="1252"/>
      <c r="K79" s="1255"/>
      <c r="L79" s="1255"/>
      <c r="M79" s="1255"/>
      <c r="N79" s="1255"/>
      <c r="AN79" s="1247"/>
      <c r="AO79" s="1247"/>
      <c r="AP79" s="1247"/>
      <c r="AQ79" s="1247"/>
      <c r="AR79" s="1247"/>
      <c r="AS79" s="1247"/>
      <c r="AT79" s="1247"/>
      <c r="AU79" s="1247"/>
      <c r="AV79" s="1247"/>
      <c r="AW79" s="1247"/>
      <c r="AX79" s="1247"/>
      <c r="AY79" s="1247"/>
      <c r="AZ79" s="1247"/>
      <c r="BA79" s="1247"/>
      <c r="BB79" s="1250" t="s">
        <v>610</v>
      </c>
      <c r="BC79" s="1250"/>
      <c r="BD79" s="1250"/>
      <c r="BE79" s="1250"/>
      <c r="BF79" s="1250"/>
      <c r="BG79" s="1250"/>
      <c r="BH79" s="1250"/>
      <c r="BI79" s="1250"/>
      <c r="BJ79" s="1250"/>
      <c r="BK79" s="1250"/>
      <c r="BL79" s="1250"/>
      <c r="BM79" s="1250"/>
      <c r="BN79" s="1250"/>
      <c r="BO79" s="1250"/>
      <c r="BP79" s="1248">
        <v>5.9</v>
      </c>
      <c r="BQ79" s="1248"/>
      <c r="BR79" s="1248"/>
      <c r="BS79" s="1248"/>
      <c r="BT79" s="1248"/>
      <c r="BU79" s="1248"/>
      <c r="BV79" s="1248"/>
      <c r="BW79" s="1248"/>
      <c r="BX79" s="1248">
        <v>5.7</v>
      </c>
      <c r="BY79" s="1248"/>
      <c r="BZ79" s="1248"/>
      <c r="CA79" s="1248"/>
      <c r="CB79" s="1248"/>
      <c r="CC79" s="1248"/>
      <c r="CD79" s="1248"/>
      <c r="CE79" s="1248"/>
      <c r="CF79" s="1248">
        <v>5.4</v>
      </c>
      <c r="CG79" s="1248"/>
      <c r="CH79" s="1248"/>
      <c r="CI79" s="1248"/>
      <c r="CJ79" s="1248"/>
      <c r="CK79" s="1248"/>
      <c r="CL79" s="1248"/>
      <c r="CM79" s="1248"/>
      <c r="CN79" s="1248">
        <v>5.2</v>
      </c>
      <c r="CO79" s="1248"/>
      <c r="CP79" s="1248"/>
      <c r="CQ79" s="1248"/>
      <c r="CR79" s="1248"/>
      <c r="CS79" s="1248"/>
      <c r="CT79" s="1248"/>
      <c r="CU79" s="1248"/>
      <c r="CV79" s="1248">
        <v>5.2</v>
      </c>
      <c r="CW79" s="1248"/>
      <c r="CX79" s="1248"/>
      <c r="CY79" s="1248"/>
      <c r="CZ79" s="1248"/>
      <c r="DA79" s="1248"/>
      <c r="DB79" s="1248"/>
      <c r="DC79" s="1248"/>
    </row>
    <row r="80" spans="2:107" ht="13" x14ac:dyDescent="0.2">
      <c r="B80" s="259"/>
      <c r="G80" s="1243"/>
      <c r="H80" s="1243"/>
      <c r="I80" s="1252"/>
      <c r="J80" s="1252"/>
      <c r="K80" s="1255"/>
      <c r="L80" s="1255"/>
      <c r="M80" s="1255"/>
      <c r="N80" s="1255"/>
      <c r="AN80" s="1247"/>
      <c r="AO80" s="1247"/>
      <c r="AP80" s="1247"/>
      <c r="AQ80" s="1247"/>
      <c r="AR80" s="1247"/>
      <c r="AS80" s="1247"/>
      <c r="AT80" s="1247"/>
      <c r="AU80" s="1247"/>
      <c r="AV80" s="1247"/>
      <c r="AW80" s="1247"/>
      <c r="AX80" s="1247"/>
      <c r="AY80" s="1247"/>
      <c r="AZ80" s="1247"/>
      <c r="BA80" s="1247"/>
      <c r="BB80" s="1250"/>
      <c r="BC80" s="1250"/>
      <c r="BD80" s="1250"/>
      <c r="BE80" s="1250"/>
      <c r="BF80" s="1250"/>
      <c r="BG80" s="1250"/>
      <c r="BH80" s="1250"/>
      <c r="BI80" s="1250"/>
      <c r="BJ80" s="1250"/>
      <c r="BK80" s="1250"/>
      <c r="BL80" s="1250"/>
      <c r="BM80" s="1250"/>
      <c r="BN80" s="1250"/>
      <c r="BO80" s="1250"/>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udTDTMy479/1oOd+bDhVYaukkqZV/ymyKiPRwJ75JmrH3vwKHknKz+QqBCh9zMKAhvgxUc1CFOBWq0OeXbq0w==" saltValue="LxR9db6SsqOaibzUJdkv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A169-9675-49A9-A999-8B2B7E15D067}">
  <sheetPr>
    <pageSetUpPr fitToPage="1"/>
  </sheetPr>
  <dimension ref="A1:DR125"/>
  <sheetViews>
    <sheetView showGridLines="0" zoomScale="40" zoomScaleNormal="4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5" x14ac:dyDescent="0.2">
      <c r="S2" s="253"/>
      <c r="AH2" s="253"/>
    </row>
    <row r="3" spans="1:34" ht="13.25"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5" x14ac:dyDescent="0.2"/>
    <row r="5" spans="1:34" ht="13.25" x14ac:dyDescent="0.2"/>
    <row r="6" spans="1:34" ht="13.25" x14ac:dyDescent="0.2"/>
    <row r="7" spans="1:34" ht="13.25" x14ac:dyDescent="0.2"/>
    <row r="8" spans="1:34" ht="13.25" x14ac:dyDescent="0.2"/>
    <row r="9" spans="1:34" ht="13.25" x14ac:dyDescent="0.2">
      <c r="AH9" s="253"/>
    </row>
    <row r="10" spans="1:34" ht="13.25" x14ac:dyDescent="0.2"/>
    <row r="11" spans="1:34" ht="13.25" x14ac:dyDescent="0.2"/>
    <row r="12" spans="1:34" ht="13.25" x14ac:dyDescent="0.2"/>
    <row r="13" spans="1:34" ht="13.25" x14ac:dyDescent="0.2"/>
    <row r="14" spans="1:34" ht="13.25" x14ac:dyDescent="0.2"/>
    <row r="15" spans="1:34" ht="13.25" x14ac:dyDescent="0.2"/>
    <row r="16" spans="1:34" ht="13.25" x14ac:dyDescent="0.2"/>
    <row r="17" spans="12:34" ht="13.25" x14ac:dyDescent="0.2">
      <c r="AH17" s="253"/>
    </row>
    <row r="18" spans="12:34" ht="13.25" x14ac:dyDescent="0.2"/>
    <row r="19" spans="12:34" ht="13.25" x14ac:dyDescent="0.2"/>
    <row r="20" spans="12:34" ht="13.25" x14ac:dyDescent="0.2">
      <c r="AH20" s="253"/>
    </row>
    <row r="21" spans="12:34" ht="13.25"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504</v>
      </c>
    </row>
  </sheetData>
  <sheetProtection algorithmName="SHA-512" hashValue="1QQ9KEBNiT3jyA5Z+J9HegyjkpwFk1nm7ta4AJk4H4r+M9rkyNJa/VFGMRZgyHAYksB0943goVc0UY/59A7bPA==" saltValue="J0Hh+U4W2ykfzGs/G/tPKA=="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112A3-035C-4FE1-A5C6-36D9E0277347}">
  <sheetPr>
    <pageSetUpPr fitToPage="1"/>
  </sheetPr>
  <dimension ref="A1:DR125"/>
  <sheetViews>
    <sheetView showGridLines="0" zoomScale="40" zoomScaleNormal="4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5" x14ac:dyDescent="0.2">
      <c r="S2" s="253"/>
      <c r="AH2" s="253"/>
    </row>
    <row r="3" spans="2:34" ht="13.25"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5" x14ac:dyDescent="0.2"/>
    <row r="5" spans="2:34" ht="13.25" x14ac:dyDescent="0.2"/>
    <row r="6" spans="2:34" ht="13.25" x14ac:dyDescent="0.2"/>
    <row r="7" spans="2:34" ht="13.25" x14ac:dyDescent="0.2"/>
    <row r="8" spans="2:34" ht="13.25" x14ac:dyDescent="0.2"/>
    <row r="9" spans="2:34" ht="13.25" x14ac:dyDescent="0.2">
      <c r="AH9" s="253"/>
    </row>
    <row r="10" spans="2:34" ht="13.25" x14ac:dyDescent="0.2"/>
    <row r="11" spans="2:34" ht="13.25" x14ac:dyDescent="0.2"/>
    <row r="12" spans="2:34" ht="13.25" x14ac:dyDescent="0.2"/>
    <row r="13" spans="2:34" ht="13.25" x14ac:dyDescent="0.2"/>
    <row r="14" spans="2:34" ht="13.25" x14ac:dyDescent="0.2"/>
    <row r="15" spans="2:34" ht="13.25" x14ac:dyDescent="0.2"/>
    <row r="16" spans="2:34" ht="13.25" x14ac:dyDescent="0.2"/>
    <row r="17" spans="12:34" ht="13.25" x14ac:dyDescent="0.2">
      <c r="AH17" s="253"/>
    </row>
    <row r="18" spans="12:34" ht="13.25" x14ac:dyDescent="0.2"/>
    <row r="19" spans="12:34" ht="13.25" x14ac:dyDescent="0.2"/>
    <row r="20" spans="12:34" ht="13.25" x14ac:dyDescent="0.2">
      <c r="AH20" s="253"/>
    </row>
    <row r="21" spans="12:34" ht="13.25"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504</v>
      </c>
    </row>
  </sheetData>
  <sheetProtection algorithmName="SHA-512" hashValue="3JBUzTbJJbrdc9rM0f9kuf3hhz8VTIRmPWI2NRlwH0aqL+XHh/I43BmzuxjHlGQlZA2sEKajtHykM1dAcqGuCA==" saltValue="xtfLrSXHiHzIGd7Oo2Fjjw=="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topLeftCell="A49" workbookViewId="0">
      <selection activeCell="D64" sqref="D64"/>
    </sheetView>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554</v>
      </c>
      <c r="G2" s="149"/>
      <c r="H2" s="150"/>
    </row>
    <row r="3" spans="1:8" x14ac:dyDescent="0.2">
      <c r="A3" s="146" t="s">
        <v>547</v>
      </c>
      <c r="B3" s="151"/>
      <c r="C3" s="152"/>
      <c r="D3" s="153">
        <v>30899</v>
      </c>
      <c r="E3" s="154"/>
      <c r="F3" s="155">
        <v>46457</v>
      </c>
      <c r="G3" s="156"/>
      <c r="H3" s="157"/>
    </row>
    <row r="4" spans="1:8" x14ac:dyDescent="0.2">
      <c r="A4" s="158"/>
      <c r="B4" s="159"/>
      <c r="C4" s="160"/>
      <c r="D4" s="161">
        <v>21753</v>
      </c>
      <c r="E4" s="162"/>
      <c r="F4" s="163">
        <v>24020</v>
      </c>
      <c r="G4" s="164"/>
      <c r="H4" s="165"/>
    </row>
    <row r="5" spans="1:8" x14ac:dyDescent="0.2">
      <c r="A5" s="146" t="s">
        <v>549</v>
      </c>
      <c r="B5" s="151"/>
      <c r="C5" s="152"/>
      <c r="D5" s="153">
        <v>23624</v>
      </c>
      <c r="E5" s="154"/>
      <c r="F5" s="155">
        <v>51849</v>
      </c>
      <c r="G5" s="156"/>
      <c r="H5" s="157"/>
    </row>
    <row r="6" spans="1:8" x14ac:dyDescent="0.2">
      <c r="A6" s="158"/>
      <c r="B6" s="159"/>
      <c r="C6" s="160"/>
      <c r="D6" s="161">
        <v>14421</v>
      </c>
      <c r="E6" s="162"/>
      <c r="F6" s="163">
        <v>26326</v>
      </c>
      <c r="G6" s="164"/>
      <c r="H6" s="165"/>
    </row>
    <row r="7" spans="1:8" x14ac:dyDescent="0.2">
      <c r="A7" s="146" t="s">
        <v>550</v>
      </c>
      <c r="B7" s="151"/>
      <c r="C7" s="152"/>
      <c r="D7" s="153">
        <v>22501</v>
      </c>
      <c r="E7" s="154"/>
      <c r="F7" s="155">
        <v>52191</v>
      </c>
      <c r="G7" s="156"/>
      <c r="H7" s="157"/>
    </row>
    <row r="8" spans="1:8" x14ac:dyDescent="0.2">
      <c r="A8" s="158"/>
      <c r="B8" s="159"/>
      <c r="C8" s="160"/>
      <c r="D8" s="161">
        <v>15976</v>
      </c>
      <c r="E8" s="162"/>
      <c r="F8" s="163">
        <v>26807</v>
      </c>
      <c r="G8" s="164"/>
      <c r="H8" s="165"/>
    </row>
    <row r="9" spans="1:8" x14ac:dyDescent="0.2">
      <c r="A9" s="146" t="s">
        <v>551</v>
      </c>
      <c r="B9" s="151"/>
      <c r="C9" s="152"/>
      <c r="D9" s="153">
        <v>24348</v>
      </c>
      <c r="E9" s="154"/>
      <c r="F9" s="155">
        <v>48105</v>
      </c>
      <c r="G9" s="156"/>
      <c r="H9" s="157"/>
    </row>
    <row r="10" spans="1:8" x14ac:dyDescent="0.2">
      <c r="A10" s="158"/>
      <c r="B10" s="159"/>
      <c r="C10" s="160"/>
      <c r="D10" s="161">
        <v>15267</v>
      </c>
      <c r="E10" s="162"/>
      <c r="F10" s="163">
        <v>24072</v>
      </c>
      <c r="G10" s="164"/>
      <c r="H10" s="165"/>
    </row>
    <row r="11" spans="1:8" x14ac:dyDescent="0.2">
      <c r="A11" s="146" t="s">
        <v>552</v>
      </c>
      <c r="B11" s="151"/>
      <c r="C11" s="152"/>
      <c r="D11" s="153">
        <v>17278</v>
      </c>
      <c r="E11" s="154"/>
      <c r="F11" s="155">
        <v>47446</v>
      </c>
      <c r="G11" s="156"/>
      <c r="H11" s="157"/>
    </row>
    <row r="12" spans="1:8" x14ac:dyDescent="0.2">
      <c r="A12" s="158"/>
      <c r="B12" s="159"/>
      <c r="C12" s="166"/>
      <c r="D12" s="161">
        <v>11671</v>
      </c>
      <c r="E12" s="162"/>
      <c r="F12" s="163">
        <v>24371</v>
      </c>
      <c r="G12" s="164"/>
      <c r="H12" s="165"/>
    </row>
    <row r="13" spans="1:8" x14ac:dyDescent="0.2">
      <c r="A13" s="146"/>
      <c r="B13" s="151"/>
      <c r="C13" s="152"/>
      <c r="D13" s="153">
        <v>23730</v>
      </c>
      <c r="E13" s="154"/>
      <c r="F13" s="155">
        <v>49210</v>
      </c>
      <c r="G13" s="167"/>
      <c r="H13" s="157"/>
    </row>
    <row r="14" spans="1:8" x14ac:dyDescent="0.2">
      <c r="A14" s="158"/>
      <c r="B14" s="159"/>
      <c r="C14" s="160"/>
      <c r="D14" s="161">
        <v>15818</v>
      </c>
      <c r="E14" s="162"/>
      <c r="F14" s="163">
        <v>25119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4.53</v>
      </c>
      <c r="C19" s="168">
        <f>ROUND(VALUE(SUBSTITUTE(実質収支比率等に係る経年分析!G$48,"▲","-")),2)</f>
        <v>5.16</v>
      </c>
      <c r="D19" s="168">
        <f>ROUND(VALUE(SUBSTITUTE(実質収支比率等に係る経年分析!H$48,"▲","-")),2)</f>
        <v>6.17</v>
      </c>
      <c r="E19" s="168">
        <f>ROUND(VALUE(SUBSTITUTE(実質収支比率等に係る経年分析!I$48,"▲","-")),2)</f>
        <v>11.1</v>
      </c>
      <c r="F19" s="168">
        <f>ROUND(VALUE(SUBSTITUTE(実質収支比率等に係る経年分析!J$48,"▲","-")),2)</f>
        <v>12.66</v>
      </c>
    </row>
    <row r="20" spans="1:11" x14ac:dyDescent="0.2">
      <c r="A20" s="168" t="s">
        <v>57</v>
      </c>
      <c r="B20" s="168">
        <f>ROUND(VALUE(SUBSTITUTE(実質収支比率等に係る経年分析!F$47,"▲","-")),2)</f>
        <v>6.13</v>
      </c>
      <c r="C20" s="168">
        <f>ROUND(VALUE(SUBSTITUTE(実質収支比率等に係る経年分析!G$47,"▲","-")),2)</f>
        <v>4.29</v>
      </c>
      <c r="D20" s="168">
        <f>ROUND(VALUE(SUBSTITUTE(実質収支比率等に係る経年分析!H$47,"▲","-")),2)</f>
        <v>4.6399999999999997</v>
      </c>
      <c r="E20" s="168">
        <f>ROUND(VALUE(SUBSTITUTE(実質収支比率等に係る経年分析!I$47,"▲","-")),2)</f>
        <v>5.42</v>
      </c>
      <c r="F20" s="168">
        <f>ROUND(VALUE(SUBSTITUTE(実質収支比率等に係る経年分析!J$47,"▲","-")),2)</f>
        <v>6.51</v>
      </c>
    </row>
    <row r="21" spans="1:11" x14ac:dyDescent="0.2">
      <c r="A21" s="168" t="s">
        <v>58</v>
      </c>
      <c r="B21" s="168">
        <f>IF(ISNUMBER(VALUE(SUBSTITUTE(実質収支比率等に係る経年分析!F$49,"▲","-"))),ROUND(VALUE(SUBSTITUTE(実質収支比率等に係る経年分析!F$49,"▲","-")),2),NA())</f>
        <v>-3.41</v>
      </c>
      <c r="C21" s="168">
        <f>IF(ISNUMBER(VALUE(SUBSTITUTE(実質収支比率等に係る経年分析!G$49,"▲","-"))),ROUND(VALUE(SUBSTITUTE(実質収支比率等に係る経年分析!G$49,"▲","-")),2),NA())</f>
        <v>-1.17</v>
      </c>
      <c r="D21" s="168">
        <f>IF(ISNUMBER(VALUE(SUBSTITUTE(実質収支比率等に係る経年分析!H$49,"▲","-"))),ROUND(VALUE(SUBSTITUTE(実質収支比率等に係る経年分析!H$49,"▲","-")),2),NA())</f>
        <v>1.64</v>
      </c>
      <c r="E21" s="168">
        <f>IF(ISNUMBER(VALUE(SUBSTITUTE(実質収支比率等に係る経年分析!I$49,"▲","-"))),ROUND(VALUE(SUBSTITUTE(実質収支比率等に係る経年分析!I$49,"▲","-")),2),NA())</f>
        <v>6.21</v>
      </c>
      <c r="F21" s="168">
        <f>IF(ISNUMBER(VALUE(SUBSTITUTE(実質収支比率等に係る経年分析!J$49,"▲","-"))),ROUND(VALUE(SUBSTITUTE(実質収支比率等に係る経年分析!J$49,"▲","-")),2),NA())</f>
        <v>2.25</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7.0000000000000007E-2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0.04</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7.0000000000000007E-2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7.0000000000000007E-2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7.0000000000000007E-2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0.12</v>
      </c>
    </row>
    <row r="30" spans="1:11" x14ac:dyDescent="0.2">
      <c r="A30" s="169" t="str">
        <f>IF(連結実質赤字比率に係る赤字・黒字の構成分析!C$40="",NA(),連結実質赤字比率に係る赤字・黒字の構成分析!C$40)</f>
        <v>農業集落排水事業特別会計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0.13</v>
      </c>
    </row>
    <row r="31" spans="1:11" x14ac:dyDescent="0.2">
      <c r="A31" s="169" t="str">
        <f>IF(連結実質赤字比率に係る赤字・黒字の構成分析!C$39="",NA(),連結実質赤字比率に係る赤字・黒字の構成分析!C$39)</f>
        <v>母子父子寡婦福祉資金貸付事業特別会計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v>
      </c>
    </row>
    <row r="32" spans="1:11" x14ac:dyDescent="0.2">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1.59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1.28</v>
      </c>
    </row>
    <row r="33" spans="1:16" x14ac:dyDescent="0.2">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1.97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1.76</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8.18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8.4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8.58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8.24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7.53</v>
      </c>
    </row>
    <row r="35" spans="1:16" x14ac:dyDescent="0.2">
      <c r="A35" s="169" t="str">
        <f>IF(連結実質赤字比率に係る赤字・黒字の構成分析!C$35="",NA(),連結実質赤字比率に係る赤字・黒字の構成分析!C$35)</f>
        <v>公共下水道事業会計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7.27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7.85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8.07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7.69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8.08</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4.43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5.0599999999999996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6.05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10.93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12.44</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8630</v>
      </c>
      <c r="E42" s="170"/>
      <c r="F42" s="170"/>
      <c r="G42" s="170">
        <f>'実質公債費比率（分子）の構造'!L$52</f>
        <v>8499</v>
      </c>
      <c r="H42" s="170"/>
      <c r="I42" s="170"/>
      <c r="J42" s="170">
        <f>'実質公債費比率（分子）の構造'!M$52</f>
        <v>8553</v>
      </c>
      <c r="K42" s="170"/>
      <c r="L42" s="170"/>
      <c r="M42" s="170">
        <f>'実質公債費比率（分子）の構造'!N$52</f>
        <v>8528</v>
      </c>
      <c r="N42" s="170"/>
      <c r="O42" s="170"/>
      <c r="P42" s="170">
        <f>'実質公債費比率（分子）の構造'!O$52</f>
        <v>8393</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269</v>
      </c>
      <c r="C44" s="170"/>
      <c r="D44" s="170"/>
      <c r="E44" s="170">
        <f>'実質公債費比率（分子）の構造'!L$50</f>
        <v>268</v>
      </c>
      <c r="F44" s="170"/>
      <c r="G44" s="170"/>
      <c r="H44" s="170">
        <f>'実質公債費比率（分子）の構造'!M$50</f>
        <v>275</v>
      </c>
      <c r="I44" s="170"/>
      <c r="J44" s="170"/>
      <c r="K44" s="170">
        <f>'実質公債費比率（分子）の構造'!N$50</f>
        <v>286</v>
      </c>
      <c r="L44" s="170"/>
      <c r="M44" s="170"/>
      <c r="N44" s="170">
        <f>'実質公債費比率（分子）の構造'!O$50</f>
        <v>354</v>
      </c>
      <c r="O44" s="170"/>
      <c r="P44" s="170"/>
    </row>
    <row r="45" spans="1:16" x14ac:dyDescent="0.2">
      <c r="A45" s="170" t="s">
        <v>68</v>
      </c>
      <c r="B45" s="170">
        <f>'実質公債費比率（分子）の構造'!K$49</f>
        <v>312</v>
      </c>
      <c r="C45" s="170"/>
      <c r="D45" s="170"/>
      <c r="E45" s="170">
        <f>'実質公債費比率（分子）の構造'!L$49</f>
        <v>293</v>
      </c>
      <c r="F45" s="170"/>
      <c r="G45" s="170"/>
      <c r="H45" s="170">
        <f>'実質公債費比率（分子）の構造'!M$49</f>
        <v>193</v>
      </c>
      <c r="I45" s="170"/>
      <c r="J45" s="170"/>
      <c r="K45" s="170">
        <f>'実質公債費比率（分子）の構造'!N$49</f>
        <v>216</v>
      </c>
      <c r="L45" s="170"/>
      <c r="M45" s="170"/>
      <c r="N45" s="170">
        <f>'実質公債費比率（分子）の構造'!O$49</f>
        <v>204</v>
      </c>
      <c r="O45" s="170"/>
      <c r="P45" s="170"/>
    </row>
    <row r="46" spans="1:16" x14ac:dyDescent="0.2">
      <c r="A46" s="170" t="s">
        <v>69</v>
      </c>
      <c r="B46" s="170">
        <f>'実質公債費比率（分子）の構造'!K$48</f>
        <v>1156</v>
      </c>
      <c r="C46" s="170"/>
      <c r="D46" s="170"/>
      <c r="E46" s="170">
        <f>'実質公債費比率（分子）の構造'!L$48</f>
        <v>1112</v>
      </c>
      <c r="F46" s="170"/>
      <c r="G46" s="170"/>
      <c r="H46" s="170">
        <f>'実質公債費比率（分子）の構造'!M$48</f>
        <v>1113</v>
      </c>
      <c r="I46" s="170"/>
      <c r="J46" s="170"/>
      <c r="K46" s="170">
        <f>'実質公債費比率（分子）の構造'!N$48</f>
        <v>1103</v>
      </c>
      <c r="L46" s="170"/>
      <c r="M46" s="170"/>
      <c r="N46" s="170">
        <f>'実質公債費比率（分子）の構造'!O$48</f>
        <v>1098</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10044</v>
      </c>
      <c r="C49" s="170"/>
      <c r="D49" s="170"/>
      <c r="E49" s="170">
        <f>'実質公債費比率（分子）の構造'!L$45</f>
        <v>10437</v>
      </c>
      <c r="F49" s="170"/>
      <c r="G49" s="170"/>
      <c r="H49" s="170">
        <f>'実質公債費比率（分子）の構造'!M$45</f>
        <v>10612</v>
      </c>
      <c r="I49" s="170"/>
      <c r="J49" s="170"/>
      <c r="K49" s="170">
        <f>'実質公債費比率（分子）の構造'!N$45</f>
        <v>11085</v>
      </c>
      <c r="L49" s="170"/>
      <c r="M49" s="170"/>
      <c r="N49" s="170">
        <f>'実質公債費比率（分子）の構造'!O$45</f>
        <v>10996</v>
      </c>
      <c r="O49" s="170"/>
      <c r="P49" s="170"/>
    </row>
    <row r="50" spans="1:16" x14ac:dyDescent="0.2">
      <c r="A50" s="170" t="s">
        <v>73</v>
      </c>
      <c r="B50" s="170" t="e">
        <f>NA()</f>
        <v>#N/A</v>
      </c>
      <c r="C50" s="170">
        <f>IF(ISNUMBER('実質公債費比率（分子）の構造'!K$53),'実質公債費比率（分子）の構造'!K$53,NA())</f>
        <v>3151</v>
      </c>
      <c r="D50" s="170" t="e">
        <f>NA()</f>
        <v>#N/A</v>
      </c>
      <c r="E50" s="170" t="e">
        <f>NA()</f>
        <v>#N/A</v>
      </c>
      <c r="F50" s="170">
        <f>IF(ISNUMBER('実質公債費比率（分子）の構造'!L$53),'実質公債費比率（分子）の構造'!L$53,NA())</f>
        <v>3611</v>
      </c>
      <c r="G50" s="170" t="e">
        <f>NA()</f>
        <v>#N/A</v>
      </c>
      <c r="H50" s="170" t="e">
        <f>NA()</f>
        <v>#N/A</v>
      </c>
      <c r="I50" s="170">
        <f>IF(ISNUMBER('実質公債費比率（分子）の構造'!M$53),'実質公債費比率（分子）の構造'!M$53,NA())</f>
        <v>3640</v>
      </c>
      <c r="J50" s="170" t="e">
        <f>NA()</f>
        <v>#N/A</v>
      </c>
      <c r="K50" s="170" t="e">
        <f>NA()</f>
        <v>#N/A</v>
      </c>
      <c r="L50" s="170">
        <f>IF(ISNUMBER('実質公債費比率（分子）の構造'!N$53),'実質公債費比率（分子）の構造'!N$53,NA())</f>
        <v>4162</v>
      </c>
      <c r="M50" s="170" t="e">
        <f>NA()</f>
        <v>#N/A</v>
      </c>
      <c r="N50" s="170" t="e">
        <f>NA()</f>
        <v>#N/A</v>
      </c>
      <c r="O50" s="170">
        <f>IF(ISNUMBER('実質公債費比率（分子）の構造'!O$53),'実質公債費比率（分子）の構造'!O$53,NA())</f>
        <v>4259</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60075</v>
      </c>
      <c r="E56" s="169"/>
      <c r="F56" s="169"/>
      <c r="G56" s="169">
        <f>'将来負担比率（分子）の構造'!J$52</f>
        <v>58871</v>
      </c>
      <c r="H56" s="169"/>
      <c r="I56" s="169"/>
      <c r="J56" s="169">
        <f>'将来負担比率（分子）の構造'!K$52</f>
        <v>57586</v>
      </c>
      <c r="K56" s="169"/>
      <c r="L56" s="169"/>
      <c r="M56" s="169">
        <f>'将来負担比率（分子）の構造'!L$52</f>
        <v>58165</v>
      </c>
      <c r="N56" s="169"/>
      <c r="O56" s="169"/>
      <c r="P56" s="169">
        <f>'将来負担比率（分子）の構造'!M$52</f>
        <v>55429</v>
      </c>
    </row>
    <row r="57" spans="1:16" x14ac:dyDescent="0.2">
      <c r="A57" s="169" t="s">
        <v>44</v>
      </c>
      <c r="B57" s="169"/>
      <c r="C57" s="169"/>
      <c r="D57" s="169">
        <f>'将来負担比率（分子）の構造'!I$51</f>
        <v>29846</v>
      </c>
      <c r="E57" s="169"/>
      <c r="F57" s="169"/>
      <c r="G57" s="169">
        <f>'将来負担比率（分子）の構造'!J$51</f>
        <v>27532</v>
      </c>
      <c r="H57" s="169"/>
      <c r="I57" s="169"/>
      <c r="J57" s="169">
        <f>'将来負担比率（分子）の構造'!K$51</f>
        <v>24705</v>
      </c>
      <c r="K57" s="169"/>
      <c r="L57" s="169"/>
      <c r="M57" s="169">
        <f>'将来負担比率（分子）の構造'!L$51</f>
        <v>23462</v>
      </c>
      <c r="N57" s="169"/>
      <c r="O57" s="169"/>
      <c r="P57" s="169">
        <f>'将来負担比率（分子）の構造'!M$51</f>
        <v>21102</v>
      </c>
    </row>
    <row r="58" spans="1:16" x14ac:dyDescent="0.2">
      <c r="A58" s="169" t="s">
        <v>43</v>
      </c>
      <c r="B58" s="169"/>
      <c r="C58" s="169"/>
      <c r="D58" s="169">
        <f>'将来負担比率（分子）の構造'!I$50</f>
        <v>11913</v>
      </c>
      <c r="E58" s="169"/>
      <c r="F58" s="169"/>
      <c r="G58" s="169">
        <f>'将来負担比率（分子）の構造'!J$50</f>
        <v>10678</v>
      </c>
      <c r="H58" s="169"/>
      <c r="I58" s="169"/>
      <c r="J58" s="169">
        <f>'将来負担比率（分子）の構造'!K$50</f>
        <v>10610</v>
      </c>
      <c r="K58" s="169"/>
      <c r="L58" s="169"/>
      <c r="M58" s="169">
        <f>'将来負担比率（分子）の構造'!L$50</f>
        <v>11548</v>
      </c>
      <c r="N58" s="169"/>
      <c r="O58" s="169"/>
      <c r="P58" s="169">
        <f>'将来負担比率（分子）の構造'!M$50</f>
        <v>11900</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f>'将来負担比率（分子）の構造'!J$46</f>
        <v>5</v>
      </c>
      <c r="F61" s="169"/>
      <c r="G61" s="169"/>
      <c r="H61" s="169" t="str">
        <f>'将来負担比率（分子）の構造'!K$46</f>
        <v>-</v>
      </c>
      <c r="I61" s="169"/>
      <c r="J61" s="169"/>
      <c r="K61" s="169">
        <f>'将来負担比率（分子）の構造'!L$46</f>
        <v>9</v>
      </c>
      <c r="L61" s="169"/>
      <c r="M61" s="169"/>
      <c r="N61" s="169" t="str">
        <f>'将来負担比率（分子）の構造'!M$46</f>
        <v>-</v>
      </c>
      <c r="O61" s="169"/>
      <c r="P61" s="169"/>
    </row>
    <row r="62" spans="1:16" x14ac:dyDescent="0.2">
      <c r="A62" s="169" t="s">
        <v>37</v>
      </c>
      <c r="B62" s="169">
        <f>'将来負担比率（分子）の構造'!I$45</f>
        <v>14026</v>
      </c>
      <c r="C62" s="169"/>
      <c r="D62" s="169"/>
      <c r="E62" s="169">
        <f>'将来負担比率（分子）の構造'!J$45</f>
        <v>13979</v>
      </c>
      <c r="F62" s="169"/>
      <c r="G62" s="169"/>
      <c r="H62" s="169">
        <f>'将来負担比率（分子）の構造'!K$45</f>
        <v>14004</v>
      </c>
      <c r="I62" s="169"/>
      <c r="J62" s="169"/>
      <c r="K62" s="169">
        <f>'将来負担比率（分子）の構造'!L$45</f>
        <v>14057</v>
      </c>
      <c r="L62" s="169"/>
      <c r="M62" s="169"/>
      <c r="N62" s="169">
        <f>'将来負担比率（分子）の構造'!M$45</f>
        <v>14145</v>
      </c>
      <c r="O62" s="169"/>
      <c r="P62" s="169"/>
    </row>
    <row r="63" spans="1:16" x14ac:dyDescent="0.2">
      <c r="A63" s="169" t="s">
        <v>36</v>
      </c>
      <c r="B63" s="169">
        <f>'将来負担比率（分子）の構造'!I$44</f>
        <v>846</v>
      </c>
      <c r="C63" s="169"/>
      <c r="D63" s="169"/>
      <c r="E63" s="169">
        <f>'将来負担比率（分子）の構造'!J$44</f>
        <v>767</v>
      </c>
      <c r="F63" s="169"/>
      <c r="G63" s="169"/>
      <c r="H63" s="169">
        <f>'将来負担比率（分子）の構造'!K$44</f>
        <v>1113</v>
      </c>
      <c r="I63" s="169"/>
      <c r="J63" s="169"/>
      <c r="K63" s="169">
        <f>'将来負担比率（分子）の構造'!L$44</f>
        <v>1190</v>
      </c>
      <c r="L63" s="169"/>
      <c r="M63" s="169"/>
      <c r="N63" s="169">
        <f>'将来負担比率（分子）の構造'!M$44</f>
        <v>1291</v>
      </c>
      <c r="O63" s="169"/>
      <c r="P63" s="169"/>
    </row>
    <row r="64" spans="1:16" x14ac:dyDescent="0.2">
      <c r="A64" s="169" t="s">
        <v>35</v>
      </c>
      <c r="B64" s="169">
        <f>'将来負担比率（分子）の構造'!I$43</f>
        <v>12593</v>
      </c>
      <c r="C64" s="169"/>
      <c r="D64" s="169"/>
      <c r="E64" s="169">
        <f>'将来負担比率（分子）の構造'!J$43</f>
        <v>12041</v>
      </c>
      <c r="F64" s="169"/>
      <c r="G64" s="169"/>
      <c r="H64" s="169">
        <f>'将来負担比率（分子）の構造'!K$43</f>
        <v>11665</v>
      </c>
      <c r="I64" s="169"/>
      <c r="J64" s="169"/>
      <c r="K64" s="169">
        <f>'将来負担比率（分子）の構造'!L$43</f>
        <v>11193</v>
      </c>
      <c r="L64" s="169"/>
      <c r="M64" s="169"/>
      <c r="N64" s="169">
        <f>'将来負担比率（分子）の構造'!M$43</f>
        <v>11004</v>
      </c>
      <c r="O64" s="169"/>
      <c r="P64" s="169"/>
    </row>
    <row r="65" spans="1:16" x14ac:dyDescent="0.2">
      <c r="A65" s="169" t="s">
        <v>34</v>
      </c>
      <c r="B65" s="169">
        <f>'将来負担比率（分子）の構造'!I$42</f>
        <v>10631</v>
      </c>
      <c r="C65" s="169"/>
      <c r="D65" s="169"/>
      <c r="E65" s="169">
        <f>'将来負担比率（分子）の構造'!J$42</f>
        <v>9633</v>
      </c>
      <c r="F65" s="169"/>
      <c r="G65" s="169"/>
      <c r="H65" s="169">
        <f>'将来負担比率（分子）の構造'!K$42</f>
        <v>9446</v>
      </c>
      <c r="I65" s="169"/>
      <c r="J65" s="169"/>
      <c r="K65" s="169">
        <f>'将来負担比率（分子）の構造'!L$42</f>
        <v>9366</v>
      </c>
      <c r="L65" s="169"/>
      <c r="M65" s="169"/>
      <c r="N65" s="169">
        <f>'将来負担比率（分子）の構造'!M$42</f>
        <v>9893</v>
      </c>
      <c r="O65" s="169"/>
      <c r="P65" s="169"/>
    </row>
    <row r="66" spans="1:16" x14ac:dyDescent="0.2">
      <c r="A66" s="169" t="s">
        <v>33</v>
      </c>
      <c r="B66" s="169">
        <f>'将来負担比率（分子）の構造'!I$41</f>
        <v>103776</v>
      </c>
      <c r="C66" s="169"/>
      <c r="D66" s="169"/>
      <c r="E66" s="169">
        <f>'将来負担比率（分子）の構造'!J$41</f>
        <v>100994</v>
      </c>
      <c r="F66" s="169"/>
      <c r="G66" s="169"/>
      <c r="H66" s="169">
        <f>'将来負担比率（分子）の構造'!K$41</f>
        <v>98793</v>
      </c>
      <c r="I66" s="169"/>
      <c r="J66" s="169"/>
      <c r="K66" s="169">
        <f>'将来負担比率（分子）の構造'!L$41</f>
        <v>96991</v>
      </c>
      <c r="L66" s="169"/>
      <c r="M66" s="169"/>
      <c r="N66" s="169">
        <f>'将来負担比率（分子）の構造'!M$41</f>
        <v>91331</v>
      </c>
      <c r="O66" s="169"/>
      <c r="P66" s="169"/>
    </row>
    <row r="67" spans="1:16" x14ac:dyDescent="0.2">
      <c r="A67" s="169" t="s">
        <v>77</v>
      </c>
      <c r="B67" s="169" t="e">
        <f>NA()</f>
        <v>#N/A</v>
      </c>
      <c r="C67" s="169">
        <f>IF(ISNUMBER('将来負担比率（分子）の構造'!I$53), IF('将来負担比率（分子）の構造'!I$53 &lt; 0, 0, '将来負担比率（分子）の構造'!I$53), NA())</f>
        <v>40038</v>
      </c>
      <c r="D67" s="169" t="e">
        <f>NA()</f>
        <v>#N/A</v>
      </c>
      <c r="E67" s="169" t="e">
        <f>NA()</f>
        <v>#N/A</v>
      </c>
      <c r="F67" s="169">
        <f>IF(ISNUMBER('将来負担比率（分子）の構造'!J$53), IF('将来負担比率（分子）の構造'!J$53 &lt; 0, 0, '将来負担比率（分子）の構造'!J$53), NA())</f>
        <v>40339</v>
      </c>
      <c r="G67" s="169" t="e">
        <f>NA()</f>
        <v>#N/A</v>
      </c>
      <c r="H67" s="169" t="e">
        <f>NA()</f>
        <v>#N/A</v>
      </c>
      <c r="I67" s="169">
        <f>IF(ISNUMBER('将来負担比率（分子）の構造'!K$53), IF('将来負担比率（分子）の構造'!K$53 &lt; 0, 0, '将来負担比率（分子）の構造'!K$53), NA())</f>
        <v>42121</v>
      </c>
      <c r="J67" s="169" t="e">
        <f>NA()</f>
        <v>#N/A</v>
      </c>
      <c r="K67" s="169" t="e">
        <f>NA()</f>
        <v>#N/A</v>
      </c>
      <c r="L67" s="169">
        <f>IF(ISNUMBER('将来負担比率（分子）の構造'!L$53), IF('将来負担比率（分子）の構造'!L$53 &lt; 0, 0, '将来負担比率（分子）の構造'!L$53), NA())</f>
        <v>39631</v>
      </c>
      <c r="M67" s="169" t="e">
        <f>NA()</f>
        <v>#N/A</v>
      </c>
      <c r="N67" s="169" t="e">
        <f>NA()</f>
        <v>#N/A</v>
      </c>
      <c r="O67" s="169">
        <f>IF(ISNUMBER('将来負担比率（分子）の構造'!M$53), IF('将来負担比率（分子）の構造'!M$53 &lt; 0, 0, '将来負担比率（分子）の構造'!M$53), NA())</f>
        <v>39235</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3058</v>
      </c>
      <c r="C72" s="173">
        <f>基金残高に係る経年分析!G55</f>
        <v>3749</v>
      </c>
      <c r="D72" s="173">
        <f>基金残高に係る経年分析!H55</f>
        <v>4395</v>
      </c>
    </row>
    <row r="73" spans="1:16" x14ac:dyDescent="0.2">
      <c r="A73" s="172" t="s">
        <v>80</v>
      </c>
      <c r="B73" s="173">
        <f>基金残高に係る経年分析!F56</f>
        <v>400</v>
      </c>
      <c r="C73" s="173">
        <f>基金残高に係る経年分析!G56</f>
        <v>400</v>
      </c>
      <c r="D73" s="173">
        <f>基金残高に係る経年分析!H56</f>
        <v>400</v>
      </c>
    </row>
    <row r="74" spans="1:16" x14ac:dyDescent="0.2">
      <c r="A74" s="172" t="s">
        <v>81</v>
      </c>
      <c r="B74" s="173">
        <f>基金残高に係る経年分析!F57</f>
        <v>3488</v>
      </c>
      <c r="C74" s="173">
        <f>基金残高に係る経年分析!G57</f>
        <v>3670</v>
      </c>
      <c r="D74" s="173">
        <f>基金残高に係る経年分析!H57</f>
        <v>3614</v>
      </c>
    </row>
  </sheetData>
  <sheetProtection algorithmName="SHA-512" hashValue="rUpnE7s8Jsr68gWkjZHZlcQL9m0VHQ5NztTeaSrwi/xhhb8GiYQ1zFYy0LzstHWR5jT6wHcugiYCFZvJJ3kJ6w==" saltValue="oqXjprxZUKzeptaKBM7D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dcterms:created xsi:type="dcterms:W3CDTF">2024-03-14T01:38:18Z</dcterms:created>
  <dcterms:modified xsi:type="dcterms:W3CDTF">2024-11-20T00:03:49Z</dcterms:modified>
  <cp:category/>
</cp:coreProperties>
</file>