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FD7FACC9-3ADF-463E-AE26-C49E9643BC15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91029"/>
</workbook>
</file>

<file path=xl/calcChain.xml><?xml version="1.0" encoding="utf-8"?>
<calcChain xmlns="http://schemas.openxmlformats.org/spreadsheetml/2006/main">
  <c r="F30" i="1" l="1"/>
  <c r="D30" i="1"/>
  <c r="B30" i="1"/>
  <c r="F28" i="1"/>
  <c r="D28" i="1"/>
  <c r="B28" i="1"/>
  <c r="F26" i="1"/>
  <c r="D26" i="1"/>
  <c r="B26" i="1"/>
  <c r="F24" i="1"/>
  <c r="D24" i="1"/>
  <c r="B24" i="1"/>
  <c r="F14" i="1"/>
  <c r="D14" i="1"/>
  <c r="B14" i="1"/>
  <c r="F12" i="1"/>
  <c r="D12" i="1"/>
  <c r="B12" i="1"/>
  <c r="F10" i="1"/>
  <c r="D10" i="1"/>
  <c r="B10" i="1"/>
  <c r="F8" i="1"/>
  <c r="D8" i="1"/>
  <c r="B8" i="1"/>
  <c r="F17" i="1" l="1"/>
  <c r="D17" i="1"/>
  <c r="B17" i="1"/>
  <c r="H29" i="1" l="1"/>
  <c r="H27" i="1"/>
  <c r="H25" i="1"/>
  <c r="H23" i="1"/>
  <c r="H13" i="1"/>
  <c r="H11" i="1"/>
  <c r="H9" i="1"/>
  <c r="H7" i="1"/>
  <c r="H24" i="1" l="1"/>
  <c r="E23" i="1"/>
  <c r="C23" i="1"/>
  <c r="G23" i="1" s="1"/>
  <c r="H26" i="1"/>
  <c r="E25" i="1"/>
  <c r="C25" i="1"/>
  <c r="H28" i="1"/>
  <c r="C27" i="1"/>
  <c r="G27" i="1" s="1"/>
  <c r="E27" i="1"/>
  <c r="H30" i="1"/>
  <c r="C29" i="1"/>
  <c r="E29" i="1"/>
  <c r="H8" i="1"/>
  <c r="E7" i="1"/>
  <c r="C7" i="1"/>
  <c r="G7" i="1" s="1"/>
  <c r="H12" i="1"/>
  <c r="E11" i="1"/>
  <c r="C11" i="1"/>
  <c r="G11" i="1" s="1"/>
  <c r="H10" i="1"/>
  <c r="E9" i="1"/>
  <c r="C9" i="1"/>
  <c r="H14" i="1"/>
  <c r="E13" i="1"/>
  <c r="C13" i="1"/>
  <c r="G13" i="1" s="1"/>
  <c r="D16" i="1"/>
  <c r="G25" i="1" l="1"/>
  <c r="G29" i="1"/>
  <c r="G9" i="1"/>
  <c r="H31" i="1"/>
  <c r="H15" i="1"/>
  <c r="F32" i="1" l="1"/>
  <c r="F16" i="1"/>
  <c r="B16" i="1"/>
  <c r="D32" i="1"/>
  <c r="B32" i="1"/>
  <c r="H32" i="1"/>
  <c r="H33" i="1"/>
  <c r="F33" i="1"/>
  <c r="D33" i="1"/>
  <c r="B33" i="1"/>
  <c r="C31" i="1"/>
  <c r="E31" i="1"/>
  <c r="H16" i="1"/>
  <c r="C15" i="1"/>
  <c r="E15" i="1"/>
  <c r="H17" i="1"/>
  <c r="G31" i="1" l="1"/>
  <c r="G15" i="1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<sst xmlns="http://schemas.openxmlformats.org/spreadsheetml/2006/main" count="42" uniqueCount="23">
  <si>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</si>
  <si>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</si>
  <si>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</si>
  <si>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</si>
  <si>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</si>
  <si>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</si>
  <si>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</si>
  <si>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</si>
  <si>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</si>
  <si>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</si>
  <si>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</si>
  <si>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</si>
  <si>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</si>
  <si>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</si>
  <si>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</si>
  <si>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</si>
  <si>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</si>
  <si>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</si>
  <si>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</si>
  <si>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伸長率
４/３(%)</t>
    <rPh sb="0" eb="2">
      <t>シンチョウ</t>
    </rPh>
    <rPh sb="2" eb="3">
      <t>リツ</t>
    </rPh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</si>
  <si>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</si>
  <si>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国民健康保険税を除く</t>
    <rPh sb="1" eb="8">
      <t>コクミンケンコウホケンゼイ</t>
    </rPh>
    <rPh sb="9" eb="10">
      <t>ノゾ</t>
    </rPh>
    <phoneticPr fontId="2"/>
  </si>
  <si>
    <t>（単位：件）</t>
    <rPh sb="1" eb="3">
      <t>タンイ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</si>
</sst>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="130" zoomScaleNormal="100" zoomScaleSheetLayoutView="130" workbookViewId="0"/>
  </sheetViews>
  <sheetFormatPr defaultColWidth="9.33203125"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11</v>
      </c>
    </row>
    <row r="2" spans="1:13" ht="15" customHeight="1">
      <c r="A2" s="1"/>
    </row>
    <row r="3" spans="1:13" ht="15" customHeight="1" thickBot="1">
      <c r="A3" s="3" t="s">
        <v>6</v>
      </c>
      <c r="H3" s="48" t="s">
        <v>22</v>
      </c>
      <c r="I3" s="48"/>
    </row>
    <row r="4" spans="1:13" ht="15" customHeight="1">
      <c r="A4" s="4" t="s">
        <v>7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3" t="s">
        <v>3</v>
      </c>
      <c r="I4" s="7"/>
    </row>
    <row r="5" spans="1:13" ht="15" customHeight="1">
      <c r="A5" s="8"/>
      <c r="B5" s="41"/>
      <c r="C5" s="46" t="s">
        <v>5</v>
      </c>
      <c r="D5" s="41"/>
      <c r="E5" s="46" t="s">
        <v>5</v>
      </c>
      <c r="F5" s="41"/>
      <c r="G5" s="49" t="s">
        <v>5</v>
      </c>
      <c r="H5" s="44"/>
      <c r="I5" s="38" t="s">
        <v>5</v>
      </c>
    </row>
    <row r="6" spans="1:13" s="11" customFormat="1" ht="15" customHeight="1">
      <c r="A6" s="9" t="s">
        <v>4</v>
      </c>
      <c r="B6" s="42"/>
      <c r="C6" s="47"/>
      <c r="D6" s="42"/>
      <c r="E6" s="47"/>
      <c r="F6" s="42"/>
      <c r="G6" s="50"/>
      <c r="H6" s="45"/>
      <c r="I6" s="39"/>
      <c r="J6" s="10"/>
      <c r="K6" s="10"/>
      <c r="L6" s="10"/>
      <c r="M6" s="10"/>
    </row>
    <row r="7" spans="1:13" s="11" customFormat="1" ht="15" customHeight="1">
      <c r="A7" s="36" t="s">
        <v>14</v>
      </c>
      <c r="B7" s="12">
        <v>45208</v>
      </c>
      <c r="C7" s="13">
        <f>ROUND(B7/H7*100,1)</f>
        <v>99.8</v>
      </c>
      <c r="D7" s="12">
        <v>66</v>
      </c>
      <c r="E7" s="13">
        <f>ROUND(D7/H7*100,1)</f>
        <v>0.1</v>
      </c>
      <c r="F7" s="12">
        <v>38</v>
      </c>
      <c r="G7" s="14">
        <f>100-C7-E7</f>
        <v>0.10000000000000284</v>
      </c>
      <c r="H7" s="15">
        <f>B7+D7+F7</f>
        <v>45312</v>
      </c>
      <c r="I7" s="16">
        <v>100</v>
      </c>
      <c r="J7" s="17"/>
      <c r="K7" s="17"/>
      <c r="L7" s="17"/>
      <c r="M7" s="17"/>
    </row>
    <row r="8" spans="1:13" s="11" customFormat="1" ht="15" customHeight="1">
      <c r="A8" s="37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>
      <c r="A9" s="36" t="s">
        <v>15</v>
      </c>
      <c r="B9" s="12">
        <v>44468</v>
      </c>
      <c r="C9" s="13">
        <f>ROUND(B9/H9*100,1)</f>
        <v>99.7</v>
      </c>
      <c r="D9" s="12">
        <v>83</v>
      </c>
      <c r="E9" s="13">
        <f>ROUND(D9/H9*100,1)</f>
        <v>0.2</v>
      </c>
      <c r="F9" s="12">
        <v>57</v>
      </c>
      <c r="G9" s="14">
        <f>100-C9-E9</f>
        <v>9.9999999999997147E-2</v>
      </c>
      <c r="H9" s="15">
        <f>B9+D9+F9</f>
        <v>44608</v>
      </c>
      <c r="I9" s="16">
        <v>100</v>
      </c>
      <c r="J9" s="21"/>
      <c r="K9" s="21"/>
      <c r="L9" s="21"/>
      <c r="M9" s="21"/>
    </row>
    <row r="10" spans="1:13" ht="15" customHeight="1">
      <c r="A10" s="37"/>
      <c r="B10" s="27">
        <f>B9/B$7*100</f>
        <v>98.363121571403283</v>
      </c>
      <c r="C10" s="18"/>
      <c r="D10" s="27">
        <f>D9/D$7*100</f>
        <v>125.75757575757575</v>
      </c>
      <c r="E10" s="18"/>
      <c r="F10" s="27">
        <f>F9/F$7*100</f>
        <v>150</v>
      </c>
      <c r="G10" s="19"/>
      <c r="H10" s="28">
        <f>H9/H$7*100</f>
        <v>98.44632768361582</v>
      </c>
      <c r="I10" s="20"/>
      <c r="J10" s="21"/>
      <c r="K10" s="21"/>
      <c r="L10" s="21"/>
      <c r="M10" s="21"/>
    </row>
    <row r="11" spans="1:13" ht="15" customHeight="1">
      <c r="A11" s="36" t="s">
        <v>16</v>
      </c>
      <c r="B11" s="12">
        <v>36188</v>
      </c>
      <c r="C11" s="13">
        <f>ROUND(B11/H11*100,1)</f>
        <v>99.8</v>
      </c>
      <c r="D11" s="12">
        <v>42</v>
      </c>
      <c r="E11" s="13">
        <f>ROUND(D11/H11*100,1)</f>
        <v>0.1</v>
      </c>
      <c r="F11" s="12">
        <v>29</v>
      </c>
      <c r="G11" s="14">
        <f>100-C11-E11</f>
        <v>0.10000000000000284</v>
      </c>
      <c r="H11" s="15">
        <f>B11+D11+F11</f>
        <v>36259</v>
      </c>
      <c r="I11" s="16">
        <v>100</v>
      </c>
      <c r="J11" s="21"/>
      <c r="K11" s="21"/>
      <c r="L11" s="21"/>
      <c r="M11" s="21"/>
    </row>
    <row r="12" spans="1:13" ht="15" customHeight="1">
      <c r="A12" s="37"/>
      <c r="B12" s="27">
        <f>B11/B$7*100</f>
        <v>80.047779154132016</v>
      </c>
      <c r="C12" s="18"/>
      <c r="D12" s="27">
        <f>D11/D$7*100</f>
        <v>63.636363636363633</v>
      </c>
      <c r="E12" s="18"/>
      <c r="F12" s="27">
        <f>F11/F$7*100</f>
        <v>76.31578947368422</v>
      </c>
      <c r="G12" s="19"/>
      <c r="H12" s="28">
        <f>H11/H$7*100</f>
        <v>80.020745056497177</v>
      </c>
      <c r="I12" s="20"/>
      <c r="J12" s="21"/>
      <c r="K12" s="21"/>
      <c r="L12" s="21"/>
      <c r="M12" s="21"/>
    </row>
    <row r="13" spans="1:13" ht="15" customHeight="1">
      <c r="A13" s="36" t="s">
        <v>17</v>
      </c>
      <c r="B13" s="12">
        <v>38121</v>
      </c>
      <c r="C13" s="13">
        <f>ROUND(B13/H13*100,1)</f>
        <v>99.7</v>
      </c>
      <c r="D13" s="12">
        <v>64</v>
      </c>
      <c r="E13" s="13">
        <f>ROUND(D13/H13*100,1)</f>
        <v>0.2</v>
      </c>
      <c r="F13" s="12">
        <v>32</v>
      </c>
      <c r="G13" s="14">
        <f>100-C13-E13</f>
        <v>9.9999999999997147E-2</v>
      </c>
      <c r="H13" s="15">
        <f>B13+D13+F13</f>
        <v>38217</v>
      </c>
      <c r="I13" s="16">
        <v>100</v>
      </c>
    </row>
    <row r="14" spans="1:13" ht="15" customHeight="1">
      <c r="A14" s="37"/>
      <c r="B14" s="27">
        <f>B13/B$7*100</f>
        <v>84.323571049371793</v>
      </c>
      <c r="C14" s="18"/>
      <c r="D14" s="27">
        <f>D13/D$7*100</f>
        <v>96.969696969696969</v>
      </c>
      <c r="E14" s="18"/>
      <c r="F14" s="27">
        <f>F13/F$7*100</f>
        <v>84.210526315789465</v>
      </c>
      <c r="G14" s="19"/>
      <c r="H14" s="28">
        <f>H13/H$7*100</f>
        <v>84.341896186440678</v>
      </c>
      <c r="I14" s="20"/>
    </row>
    <row r="15" spans="1:13" ht="15" customHeight="1">
      <c r="A15" s="36" t="s">
        <v>18</v>
      </c>
      <c r="B15" s="12">
        <v>35148</v>
      </c>
      <c r="C15" s="13">
        <f>ROUND(B15/H15*100,1)</f>
        <v>99.7</v>
      </c>
      <c r="D15" s="12">
        <v>62</v>
      </c>
      <c r="E15" s="13">
        <f>ROUND(D15/H15*100,1)</f>
        <v>0.2</v>
      </c>
      <c r="F15" s="12">
        <v>36</v>
      </c>
      <c r="G15" s="14">
        <f>100-C15-E15</f>
        <v>9.9999999999997147E-2</v>
      </c>
      <c r="H15" s="15">
        <f>B15+D15+F15</f>
        <v>35246</v>
      </c>
      <c r="I15" s="16">
        <v>100</v>
      </c>
    </row>
    <row r="16" spans="1:13" ht="15" customHeight="1">
      <c r="A16" s="37"/>
      <c r="B16" s="27">
        <f>B15/B$7*100</f>
        <v>77.74730136259069</v>
      </c>
      <c r="C16" s="18"/>
      <c r="D16" s="27">
        <f>D15/D$7*100</f>
        <v>93.939393939393938</v>
      </c>
      <c r="E16" s="18"/>
      <c r="F16" s="27">
        <f>F15/F$7*100</f>
        <v>94.73684210526315</v>
      </c>
      <c r="G16" s="19"/>
      <c r="H16" s="28">
        <f>H15/H$7*100</f>
        <v>77.785134180790962</v>
      </c>
      <c r="I16" s="20"/>
    </row>
    <row r="17" spans="1:9" ht="30" customHeight="1" thickBot="1">
      <c r="A17" s="29" t="s">
        <v>19</v>
      </c>
      <c r="B17" s="30">
        <f>B15/B13*100</f>
        <v>92.201148973007008</v>
      </c>
      <c r="C17" s="31"/>
      <c r="D17" s="30">
        <f>D15/D13*100</f>
        <v>96.875</v>
      </c>
      <c r="E17" s="31"/>
      <c r="F17" s="30">
        <f>F15/F13*100</f>
        <v>112.5</v>
      </c>
      <c r="G17" s="31"/>
      <c r="H17" s="32">
        <f>H15/H13*100</f>
        <v>92.225972734646888</v>
      </c>
      <c r="I17" s="33"/>
    </row>
    <row r="18" spans="1:9" ht="15" customHeight="1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>
      <c r="A19" s="3" t="s">
        <v>8</v>
      </c>
      <c r="H19" s="48" t="s">
        <v>10</v>
      </c>
      <c r="I19" s="48"/>
    </row>
    <row r="20" spans="1:9" ht="15" customHeight="1">
      <c r="A20" s="4" t="s">
        <v>7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3" t="s">
        <v>3</v>
      </c>
      <c r="I20" s="7"/>
    </row>
    <row r="21" spans="1:9" ht="15" customHeight="1">
      <c r="A21" s="8"/>
      <c r="B21" s="41"/>
      <c r="C21" s="46" t="s">
        <v>5</v>
      </c>
      <c r="D21" s="41"/>
      <c r="E21" s="46" t="s">
        <v>5</v>
      </c>
      <c r="F21" s="41"/>
      <c r="G21" s="49" t="s">
        <v>5</v>
      </c>
      <c r="H21" s="44"/>
      <c r="I21" s="38" t="s">
        <v>5</v>
      </c>
    </row>
    <row r="22" spans="1:9" ht="15" customHeight="1">
      <c r="A22" s="9" t="s">
        <v>4</v>
      </c>
      <c r="B22" s="42"/>
      <c r="C22" s="47"/>
      <c r="D22" s="42"/>
      <c r="E22" s="47"/>
      <c r="F22" s="42"/>
      <c r="G22" s="50"/>
      <c r="H22" s="45"/>
      <c r="I22" s="39"/>
    </row>
    <row r="23" spans="1:9" ht="15" customHeight="1">
      <c r="A23" s="36" t="s">
        <v>14</v>
      </c>
      <c r="B23" s="12">
        <v>4010796</v>
      </c>
      <c r="C23" s="13">
        <f>ROUND(B23/H23*100,1)</f>
        <v>92.3</v>
      </c>
      <c r="D23" s="12">
        <v>325985</v>
      </c>
      <c r="E23" s="13">
        <f>ROUND(D23/H23*100,1)</f>
        <v>7.5</v>
      </c>
      <c r="F23" s="26">
        <v>6409</v>
      </c>
      <c r="G23" s="14">
        <f>100-C23-E23</f>
        <v>0.20000000000000284</v>
      </c>
      <c r="H23" s="15">
        <f>B23+D23+F23</f>
        <v>4343190</v>
      </c>
      <c r="I23" s="16">
        <v>100</v>
      </c>
    </row>
    <row r="24" spans="1:9" ht="15" customHeight="1">
      <c r="A24" s="37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>
      <c r="A25" s="36" t="s">
        <v>15</v>
      </c>
      <c r="B25" s="12">
        <v>4086410.8</v>
      </c>
      <c r="C25" s="13">
        <f>ROUND(B25/H25*100,1)</f>
        <v>94.4</v>
      </c>
      <c r="D25" s="12">
        <v>237887</v>
      </c>
      <c r="E25" s="13">
        <f>ROUND(D25/H25*100,1)</f>
        <v>5.5</v>
      </c>
      <c r="F25" s="26">
        <v>5090</v>
      </c>
      <c r="G25" s="14">
        <f>100-C25-E25</f>
        <v>9.9999999999994316E-2</v>
      </c>
      <c r="H25" s="15">
        <f>B25+D25+F25</f>
        <v>4329387.8</v>
      </c>
      <c r="I25" s="16">
        <v>100</v>
      </c>
    </row>
    <row r="26" spans="1:9" ht="15" customHeight="1">
      <c r="A26" s="37"/>
      <c r="B26" s="27">
        <f>B25/B$23*100</f>
        <v>101.8852816248944</v>
      </c>
      <c r="C26" s="18"/>
      <c r="D26" s="27">
        <f>D25/D$23*100</f>
        <v>72.97483013022071</v>
      </c>
      <c r="E26" s="18"/>
      <c r="F26" s="27">
        <f>F25/F$23*100</f>
        <v>79.419566234982057</v>
      </c>
      <c r="G26" s="19"/>
      <c r="H26" s="28">
        <f>H25/H$23*100</f>
        <v>99.682210541099963</v>
      </c>
      <c r="I26" s="20"/>
    </row>
    <row r="27" spans="1:9" ht="15" customHeight="1">
      <c r="A27" s="36" t="s">
        <v>16</v>
      </c>
      <c r="B27" s="12">
        <v>2691499</v>
      </c>
      <c r="C27" s="13">
        <f>ROUND(B27/H27*100,1)</f>
        <v>98.4</v>
      </c>
      <c r="D27" s="12">
        <v>35962</v>
      </c>
      <c r="E27" s="13">
        <f>ROUND(D27/H27*100,1)</f>
        <v>1.3</v>
      </c>
      <c r="F27" s="26">
        <v>8186</v>
      </c>
      <c r="G27" s="14">
        <f>100-C27-E27</f>
        <v>0.29999999999999427</v>
      </c>
      <c r="H27" s="15">
        <f>B27+D27+F27</f>
        <v>2735647</v>
      </c>
      <c r="I27" s="16">
        <v>100</v>
      </c>
    </row>
    <row r="28" spans="1:9" ht="15" customHeight="1">
      <c r="A28" s="37"/>
      <c r="B28" s="27">
        <f>B27/B$23*100</f>
        <v>67.106354947995356</v>
      </c>
      <c r="C28" s="18"/>
      <c r="D28" s="27">
        <f>D27/D$23*100</f>
        <v>11.031795941531051</v>
      </c>
      <c r="E28" s="18"/>
      <c r="F28" s="27">
        <f>F27/F$23*100</f>
        <v>127.7266344203464</v>
      </c>
      <c r="G28" s="19"/>
      <c r="H28" s="28">
        <f>H27/H$23*100</f>
        <v>62.987044085107947</v>
      </c>
      <c r="I28" s="20"/>
    </row>
    <row r="29" spans="1:9" ht="15" customHeight="1">
      <c r="A29" s="36" t="s">
        <v>17</v>
      </c>
      <c r="B29" s="12">
        <v>2673635</v>
      </c>
      <c r="C29" s="13">
        <f>ROUND(B29/H29*100,1)</f>
        <v>97.1</v>
      </c>
      <c r="D29" s="12">
        <v>74375</v>
      </c>
      <c r="E29" s="13">
        <f>ROUND(D29/H29*100,1)</f>
        <v>2.7</v>
      </c>
      <c r="F29" s="26">
        <v>4588</v>
      </c>
      <c r="G29" s="14">
        <f>100-C29-E29</f>
        <v>0.20000000000000551</v>
      </c>
      <c r="H29" s="15">
        <f>B29+D29+F29</f>
        <v>2752598</v>
      </c>
      <c r="I29" s="16">
        <v>100</v>
      </c>
    </row>
    <row r="30" spans="1:9" ht="15" customHeight="1">
      <c r="A30" s="37"/>
      <c r="B30" s="27">
        <f>B29/B$23*100</f>
        <v>66.660957076849584</v>
      </c>
      <c r="C30" s="18"/>
      <c r="D30" s="27">
        <f>D29/D$23*100</f>
        <v>22.815466969339081</v>
      </c>
      <c r="E30" s="18"/>
      <c r="F30" s="27">
        <f>F29/F$23*100</f>
        <v>71.586831018879707</v>
      </c>
      <c r="G30" s="19"/>
      <c r="H30" s="28">
        <f>H29/H$23*100</f>
        <v>63.377333250444948</v>
      </c>
      <c r="I30" s="20"/>
    </row>
    <row r="31" spans="1:9" ht="15" customHeight="1">
      <c r="A31" s="36" t="s">
        <v>18</v>
      </c>
      <c r="B31" s="12">
        <v>2495590</v>
      </c>
      <c r="C31" s="13">
        <f>ROUND(B31/H31*100,1)</f>
        <v>97.9</v>
      </c>
      <c r="D31" s="12">
        <v>47551</v>
      </c>
      <c r="E31" s="13">
        <f>ROUND(D31/H31*100,1)</f>
        <v>1.9</v>
      </c>
      <c r="F31" s="26">
        <v>4715</v>
      </c>
      <c r="G31" s="14">
        <f>100-C31-E31</f>
        <v>0.1999999999999944</v>
      </c>
      <c r="H31" s="15">
        <f>B31+D31+F31</f>
        <v>2547856</v>
      </c>
      <c r="I31" s="16">
        <v>100</v>
      </c>
    </row>
    <row r="32" spans="1:9" ht="15" customHeight="1">
      <c r="A32" s="37"/>
      <c r="B32" s="27">
        <f>B31/B$23*100</f>
        <v>62.221813325833573</v>
      </c>
      <c r="C32" s="18"/>
      <c r="D32" s="27">
        <f>D31/D$23*100</f>
        <v>14.586867493903094</v>
      </c>
      <c r="E32" s="18"/>
      <c r="F32" s="27">
        <f>F31/F$23*100</f>
        <v>73.568419410204399</v>
      </c>
      <c r="G32" s="19"/>
      <c r="H32" s="28">
        <f>H31/H$23*100</f>
        <v>58.663240613466137</v>
      </c>
      <c r="I32" s="20"/>
    </row>
    <row r="33" spans="1:9" ht="30" customHeight="1" thickBot="1">
      <c r="A33" s="29" t="s">
        <v>19</v>
      </c>
      <c r="B33" s="30">
        <f>B31/B29*100</f>
        <v>93.340714046606962</v>
      </c>
      <c r="C33" s="34"/>
      <c r="D33" s="30">
        <f>D31/D29*100</f>
        <v>63.93411764705882</v>
      </c>
      <c r="E33" s="34"/>
      <c r="F33" s="30">
        <f>F31/F29*100</f>
        <v>102.76809067131647</v>
      </c>
      <c r="G33" s="34"/>
      <c r="H33" s="32">
        <f>H31/H29*100</f>
        <v>92.561863374165071</v>
      </c>
      <c r="I33" s="35"/>
    </row>
    <row r="34" spans="1:9" ht="15" customHeight="1">
      <c r="A34" s="3" t="s">
        <v>20</v>
      </c>
    </row>
    <row r="35" spans="1:9" ht="15" customHeight="1">
      <c r="A35" s="3" t="s">
        <v>9</v>
      </c>
    </row>
    <row r="36" spans="1:9" ht="15" customHeight="1">
      <c r="A36" s="3" t="s">
        <v>13</v>
      </c>
    </row>
    <row r="37" spans="1:9">
      <c r="A37" s="22" t="s">
        <v>12</v>
      </c>
    </row>
    <row r="38" spans="1:9">
      <c r="A38" s="3" t="s">
        <v>21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2024-02-08T07:12:06Z</cp:lastPrinted>
  <dcterms:created xsi:type="dcterms:W3CDTF">2009-03-03T04:42:02Z</dcterms:created>
  <dcterms:modified xsi:type="dcterms:W3CDTF">2024-03-07T05:17:15Z</dcterms:modified>
</cp:coreProperties>
</file>