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xr:revisionPtr revIDLastSave="0" documentId="13_ncr:1_{CF27C4C9-5AD7-4D14-A834-C791020156D3}" xr6:coauthVersionLast="47" xr6:coauthVersionMax="47" xr10:uidLastSave="{00000000-0000-0000-0000-000000000000}"/>
  <bookViews>
    <workbookView xWindow="60" yWindow="-16320" windowWidth="29040" windowHeight="15720" tabRatio="932" xr2:uid="{00000000-000D-0000-FFFF-FFFF00000000}"/>
  </bookViews>
  <sheets>
    <sheet name="様式第1号" sheetId="1" r:id="rId1"/>
    <sheet name="1-1（所要額調書）" sheetId="16" r:id="rId2"/>
    <sheet name="1-2（対象職員一覧）" sheetId="62" r:id="rId3"/>
    <sheet name="1-3（資格取得・コミュニケーション）" sheetId="18" r:id="rId4"/>
    <sheet name="1-4（日本語学校学費）" sheetId="54" r:id="rId5"/>
    <sheet name="1-5（地域生活費）※物件ごとに作成してください" sheetId="61" r:id="rId6"/>
  </sheets>
  <externalReferences>
    <externalReference r:id="rId7"/>
  </externalReferences>
  <definedNames>
    <definedName name="_xlnm.Print_Area" localSheetId="1">'1-1（所要額調書）'!$A$1:$J$46</definedName>
    <definedName name="_xlnm.Print_Area" localSheetId="2">'1-2（対象職員一覧）'!$A$1:$M$36</definedName>
    <definedName name="_xlnm.Print_Area" localSheetId="3">'1-3（資格取得・コミュニケーション）'!$A$1:$G$50</definedName>
    <definedName name="_xlnm.Print_Area" localSheetId="4">'1-4（日本語学校学費）'!$A$1:$I$13</definedName>
    <definedName name="_xlnm.Print_Area" localSheetId="5">'1-5（地域生活費）※物件ごとに作成してください'!$A$1:$M$31</definedName>
    <definedName name="_xlnm.Print_Area" localSheetId="0">様式第1号!$A$1:$D$45</definedName>
    <definedName name="キット名">[1]!抗原キット[[#All],[品目名]]</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3" i="16" l="1"/>
  <c r="D5" i="16" l="1"/>
  <c r="F5" i="16" s="1"/>
  <c r="H5" i="16" s="1"/>
  <c r="H30" i="61" l="1"/>
  <c r="F18" i="61"/>
  <c r="G18" i="61" s="1"/>
  <c r="I18" i="61" l="1"/>
  <c r="E25" i="16" l="1"/>
  <c r="D24" i="16"/>
  <c r="D23" i="16"/>
  <c r="D22" i="16"/>
  <c r="D21" i="16"/>
  <c r="D20" i="16"/>
  <c r="D19" i="16"/>
  <c r="D18" i="16"/>
  <c r="D17" i="16"/>
  <c r="F17" i="16" s="1"/>
  <c r="E13" i="16"/>
  <c r="D25" i="16" l="1"/>
  <c r="C24" i="16"/>
  <c r="C23" i="16"/>
  <c r="C22" i="16"/>
  <c r="C21" i="16"/>
  <c r="C20" i="16"/>
  <c r="C19" i="16"/>
  <c r="C18" i="16"/>
  <c r="C17" i="16"/>
  <c r="C30" i="61" l="1"/>
  <c r="G12" i="54" l="1"/>
  <c r="D12" i="16" l="1"/>
  <c r="C12" i="16"/>
  <c r="D11" i="16"/>
  <c r="C11" i="16"/>
  <c r="D10" i="16"/>
  <c r="C10" i="16"/>
  <c r="D9" i="16"/>
  <c r="C9" i="16"/>
  <c r="D8" i="16"/>
  <c r="C8" i="16"/>
  <c r="D7" i="16"/>
  <c r="C7" i="16"/>
  <c r="D6" i="16"/>
  <c r="C6" i="16"/>
  <c r="C5" i="16"/>
  <c r="H35" i="62"/>
  <c r="I35" i="62"/>
  <c r="J35" i="62"/>
  <c r="K35" i="62"/>
  <c r="L35" i="62"/>
  <c r="G35" i="62"/>
  <c r="J29" i="61"/>
  <c r="F29" i="61"/>
  <c r="G29" i="61" s="1"/>
  <c r="I29" i="61" s="1"/>
  <c r="J28" i="61"/>
  <c r="F28" i="61"/>
  <c r="G28" i="61" s="1"/>
  <c r="I28" i="61" s="1"/>
  <c r="J27" i="61"/>
  <c r="F27" i="61"/>
  <c r="G27" i="61" s="1"/>
  <c r="I27" i="61" s="1"/>
  <c r="J26" i="61"/>
  <c r="F26" i="61"/>
  <c r="G26" i="61" s="1"/>
  <c r="I26" i="61" s="1"/>
  <c r="J25" i="61"/>
  <c r="F25" i="61"/>
  <c r="G25" i="61" s="1"/>
  <c r="I25" i="61" s="1"/>
  <c r="J24" i="61"/>
  <c r="F24" i="61"/>
  <c r="G24" i="61" s="1"/>
  <c r="I24" i="61" s="1"/>
  <c r="J23" i="61"/>
  <c r="F23" i="61"/>
  <c r="G23" i="61" s="1"/>
  <c r="I23" i="61" s="1"/>
  <c r="J22" i="61"/>
  <c r="F22" i="61"/>
  <c r="G22" i="61" s="1"/>
  <c r="I22" i="61" s="1"/>
  <c r="J21" i="61"/>
  <c r="F21" i="61"/>
  <c r="G21" i="61" s="1"/>
  <c r="I21" i="61" s="1"/>
  <c r="J20" i="61"/>
  <c r="F20" i="61"/>
  <c r="G20" i="61" s="1"/>
  <c r="I20" i="61" s="1"/>
  <c r="J19" i="61"/>
  <c r="F19" i="61"/>
  <c r="G19" i="61" s="1"/>
  <c r="J18" i="61"/>
  <c r="K18" i="61" s="1"/>
  <c r="K27" i="61" l="1"/>
  <c r="F12" i="16"/>
  <c r="H12" i="16" s="1"/>
  <c r="I19" i="61"/>
  <c r="I30" i="61" s="1"/>
  <c r="G30" i="61"/>
  <c r="D13" i="16"/>
  <c r="J30" i="61"/>
  <c r="K28" i="61"/>
  <c r="K29" i="61"/>
  <c r="K20" i="61"/>
  <c r="K21" i="61"/>
  <c r="K23" i="61"/>
  <c r="K24" i="61"/>
  <c r="K25" i="61"/>
  <c r="K22" i="61"/>
  <c r="K26" i="61"/>
  <c r="K19" i="61" l="1"/>
  <c r="K30" i="61" s="1"/>
  <c r="L30" i="61" s="1"/>
  <c r="F24" i="16"/>
  <c r="H24" i="16" s="1"/>
  <c r="F23" i="16"/>
  <c r="H23" i="16" s="1"/>
  <c r="F22" i="16"/>
  <c r="H22" i="16" s="1"/>
  <c r="F21" i="16"/>
  <c r="H21" i="16" s="1"/>
  <c r="F20" i="16"/>
  <c r="H20" i="16" s="1"/>
  <c r="F19" i="16"/>
  <c r="F18" i="16"/>
  <c r="H18" i="16" s="1"/>
  <c r="H17" i="16"/>
  <c r="H19" i="16" l="1"/>
  <c r="H25" i="16" s="1"/>
  <c r="I25" i="16" s="1"/>
  <c r="F25" i="16"/>
  <c r="F6" i="16" l="1"/>
  <c r="H6" i="16" s="1"/>
  <c r="F7" i="16"/>
  <c r="H7" i="16" s="1"/>
  <c r="F8" i="16"/>
  <c r="H8" i="16" s="1"/>
  <c r="F9" i="16"/>
  <c r="H9" i="16" s="1"/>
  <c r="F10" i="16"/>
  <c r="H10" i="16" s="1"/>
  <c r="F11" i="16"/>
  <c r="H11" i="16" s="1"/>
  <c r="H13" i="16" l="1"/>
  <c r="I13" i="16" s="1"/>
  <c r="D45" i="16" s="1"/>
  <c r="F13" i="16"/>
  <c r="C22" i="1" l="1"/>
</calcChain>
</file>

<file path=xl/sharedStrings.xml><?xml version="1.0" encoding="utf-8"?>
<sst xmlns="http://schemas.openxmlformats.org/spreadsheetml/2006/main" count="210" uniqueCount="155">
  <si>
    <t>（宛先）埼玉県知事</t>
    <rPh sb="1" eb="3">
      <t>アテサキ</t>
    </rPh>
    <rPh sb="4" eb="6">
      <t>サイタマ</t>
    </rPh>
    <rPh sb="6" eb="7">
      <t>ケン</t>
    </rPh>
    <rPh sb="7" eb="9">
      <t>チジ</t>
    </rPh>
    <phoneticPr fontId="3"/>
  </si>
  <si>
    <t>郵便番号</t>
    <rPh sb="0" eb="4">
      <t>ユウビンバンゴウ</t>
    </rPh>
    <phoneticPr fontId="3"/>
  </si>
  <si>
    <t>法人所在地</t>
    <rPh sb="0" eb="2">
      <t>ホウジン</t>
    </rPh>
    <rPh sb="2" eb="5">
      <t>ショザイチ</t>
    </rPh>
    <phoneticPr fontId="3"/>
  </si>
  <si>
    <t>法人名</t>
    <rPh sb="0" eb="2">
      <t>ホウジン</t>
    </rPh>
    <rPh sb="2" eb="3">
      <t>メイ</t>
    </rPh>
    <phoneticPr fontId="3"/>
  </si>
  <si>
    <t>代表者職名</t>
    <rPh sb="0" eb="3">
      <t>ダイヒョウシャ</t>
    </rPh>
    <rPh sb="3" eb="5">
      <t>ショクメイ</t>
    </rPh>
    <phoneticPr fontId="3"/>
  </si>
  <si>
    <t>E-mail</t>
    <phoneticPr fontId="3"/>
  </si>
  <si>
    <t>電話番号</t>
    <rPh sb="0" eb="4">
      <t>デンワバンゴウ</t>
    </rPh>
    <phoneticPr fontId="3"/>
  </si>
  <si>
    <t>記</t>
    <rPh sb="0" eb="1">
      <t>キ</t>
    </rPh>
    <phoneticPr fontId="3"/>
  </si>
  <si>
    <t>代表者氏名</t>
    <rPh sb="0" eb="3">
      <t>ダイヒョウシャ</t>
    </rPh>
    <rPh sb="3" eb="5">
      <t>シメイ</t>
    </rPh>
    <rPh sb="4" eb="5">
      <t>メイ</t>
    </rPh>
    <phoneticPr fontId="3"/>
  </si>
  <si>
    <t>申請に関する担当者</t>
    <rPh sb="0" eb="2">
      <t>シンセイ</t>
    </rPh>
    <rPh sb="3" eb="4">
      <t>カン</t>
    </rPh>
    <rPh sb="6" eb="9">
      <t>タントウシャ</t>
    </rPh>
    <phoneticPr fontId="3"/>
  </si>
  <si>
    <t>給付・貸付の別</t>
    <rPh sb="0" eb="2">
      <t>キュウフ</t>
    </rPh>
    <rPh sb="3" eb="5">
      <t>カシツケ</t>
    </rPh>
    <rPh sb="6" eb="7">
      <t>ベツ</t>
    </rPh>
    <phoneticPr fontId="3"/>
  </si>
  <si>
    <t xml:space="preserve">　以下の内容を確認の上、確認した場合はチェックを入れてください。
</t>
    <rPh sb="1" eb="3">
      <t>イカ</t>
    </rPh>
    <rPh sb="4" eb="6">
      <t>ナイヨウ</t>
    </rPh>
    <rPh sb="7" eb="9">
      <t>カクニン</t>
    </rPh>
    <rPh sb="10" eb="11">
      <t>ウエ</t>
    </rPh>
    <rPh sb="12" eb="14">
      <t>カクニン</t>
    </rPh>
    <rPh sb="16" eb="18">
      <t>バアイ</t>
    </rPh>
    <rPh sb="24" eb="25">
      <t>イ</t>
    </rPh>
    <phoneticPr fontId="7"/>
  </si>
  <si>
    <t>様式第１号（第５条関係）</t>
    <rPh sb="0" eb="2">
      <t>ヨウシキ</t>
    </rPh>
    <rPh sb="2" eb="3">
      <t>ダイ</t>
    </rPh>
    <rPh sb="4" eb="5">
      <t>ゴウ</t>
    </rPh>
    <rPh sb="6" eb="7">
      <t>ダイ</t>
    </rPh>
    <rPh sb="8" eb="9">
      <t>ジョウ</t>
    </rPh>
    <rPh sb="9" eb="11">
      <t>カンケイ</t>
    </rPh>
    <phoneticPr fontId="3"/>
  </si>
  <si>
    <t>介護老人保健施設</t>
  </si>
  <si>
    <t>介護医療院</t>
  </si>
  <si>
    <t>訪問介護</t>
  </si>
  <si>
    <t>訪問入浴介護</t>
  </si>
  <si>
    <t>訪問看護</t>
  </si>
  <si>
    <t>訪問リハビリテーション</t>
  </si>
  <si>
    <t>通所介護</t>
  </si>
  <si>
    <t>通所リハビリテーション</t>
  </si>
  <si>
    <t>短期入所生活介護</t>
  </si>
  <si>
    <t>短期入所療養介護</t>
  </si>
  <si>
    <t>特定施設入居者生活介護</t>
  </si>
  <si>
    <t>介護予防訪問入浴介護</t>
  </si>
  <si>
    <t>介護予防訪問看護</t>
  </si>
  <si>
    <t>介護予防訪問リハビリテーション</t>
  </si>
  <si>
    <t>介護予防通所リハビリテーション</t>
  </si>
  <si>
    <t>介護予防短期入所生活介護</t>
  </si>
  <si>
    <t>介護予防短期入所療養介護</t>
  </si>
  <si>
    <t>介護予防特定施設入居者生活介護</t>
  </si>
  <si>
    <t>定期巡回・随時対応型訪問介護看護</t>
  </si>
  <si>
    <t>夜間対応型訪問介護</t>
  </si>
  <si>
    <t>地域密着型通所介護</t>
  </si>
  <si>
    <t>認知症対応型通所介護</t>
  </si>
  <si>
    <t>小規模多機能型居宅介護</t>
  </si>
  <si>
    <t>認知症対応型共同生活介護</t>
  </si>
  <si>
    <t>地域密着型特定施設入居者生活介護</t>
  </si>
  <si>
    <t>地域密着型介護老人福祉施設入所者生活介護</t>
  </si>
  <si>
    <t>看護小規模多機能型居宅介護</t>
  </si>
  <si>
    <t>介護予防認知症対応型通所介護</t>
  </si>
  <si>
    <t>介護予防小規模多機能型居宅介護</t>
  </si>
  <si>
    <t>介護予防認知症対応型共同生活介護</t>
  </si>
  <si>
    <t>事業所名</t>
    <rPh sb="0" eb="4">
      <t>ジギョウショメイ</t>
    </rPh>
    <phoneticPr fontId="3"/>
  </si>
  <si>
    <t>事業所種別</t>
    <rPh sb="0" eb="5">
      <t>ジギョウショシュベツ</t>
    </rPh>
    <phoneticPr fontId="3"/>
  </si>
  <si>
    <t>　</t>
    <phoneticPr fontId="9"/>
  </si>
  <si>
    <t>（別紙１－１）所要額調書　＜単位：円＞</t>
    <rPh sb="7" eb="9">
      <t>ショヨウ</t>
    </rPh>
    <rPh sb="9" eb="10">
      <t>ガク</t>
    </rPh>
    <rPh sb="10" eb="12">
      <t>チョウショ</t>
    </rPh>
    <rPh sb="14" eb="16">
      <t>タンイ</t>
    </rPh>
    <rPh sb="17" eb="18">
      <t>エン</t>
    </rPh>
    <phoneticPr fontId="3"/>
  </si>
  <si>
    <t>円　（税込）</t>
    <rPh sb="0" eb="1">
      <t>エン</t>
    </rPh>
    <rPh sb="3" eb="5">
      <t>ゼイコ</t>
    </rPh>
    <phoneticPr fontId="3"/>
  </si>
  <si>
    <t>（申請日）</t>
    <rPh sb="1" eb="3">
      <t>シンセイ</t>
    </rPh>
    <rPh sb="3" eb="4">
      <t>ビ</t>
    </rPh>
    <phoneticPr fontId="3"/>
  </si>
  <si>
    <t>　円</t>
    <rPh sb="1" eb="2">
      <t>エン</t>
    </rPh>
    <phoneticPr fontId="3"/>
  </si>
  <si>
    <t>介護老人福祉施設</t>
  </si>
  <si>
    <t>国籍</t>
    <rPh sb="0" eb="2">
      <t>コクセキ</t>
    </rPh>
    <phoneticPr fontId="3"/>
  </si>
  <si>
    <t>事業所名</t>
    <rPh sb="0" eb="3">
      <t>ジギョウショ</t>
    </rPh>
    <rPh sb="3" eb="4">
      <t>メイ</t>
    </rPh>
    <phoneticPr fontId="3"/>
  </si>
  <si>
    <r>
      <t xml:space="preserve">補助金所要額
</t>
    </r>
    <r>
      <rPr>
        <sz val="12"/>
        <color rgb="FF0070C0"/>
        <rFont val="Yu Gothic"/>
        <family val="3"/>
        <charset val="128"/>
        <scheme val="minor"/>
      </rPr>
      <t>（補助率2/3）</t>
    </r>
    <rPh sb="8" eb="10">
      <t>ホジョ</t>
    </rPh>
    <rPh sb="10" eb="11">
      <t>リツ</t>
    </rPh>
    <phoneticPr fontId="3"/>
  </si>
  <si>
    <r>
      <t xml:space="preserve">補助金所要額
</t>
    </r>
    <r>
      <rPr>
        <sz val="12"/>
        <color rgb="FF0070C0"/>
        <rFont val="Yu Gothic"/>
        <family val="3"/>
        <charset val="128"/>
        <scheme val="minor"/>
      </rPr>
      <t>（補助率1/3）</t>
    </r>
    <rPh sb="8" eb="11">
      <t>ホジョリツ</t>
    </rPh>
    <phoneticPr fontId="3"/>
  </si>
  <si>
    <t>対象経費の
支出予定額（Ａ）</t>
    <rPh sb="0" eb="2">
      <t>タイショウ</t>
    </rPh>
    <rPh sb="2" eb="4">
      <t>ケイヒ</t>
    </rPh>
    <rPh sb="6" eb="8">
      <t>シシュツ</t>
    </rPh>
    <rPh sb="8" eb="10">
      <t>ヨテイ</t>
    </rPh>
    <rPh sb="10" eb="11">
      <t>ガク</t>
    </rPh>
    <phoneticPr fontId="9"/>
  </si>
  <si>
    <t>差引額
（Ｃ＝Ａ－Ｂ）</t>
    <phoneticPr fontId="9"/>
  </si>
  <si>
    <t>基準額（Ｄ）</t>
    <rPh sb="0" eb="2">
      <t>キジュン</t>
    </rPh>
    <rPh sb="2" eb="3">
      <t>ガク</t>
    </rPh>
    <phoneticPr fontId="9"/>
  </si>
  <si>
    <r>
      <t xml:space="preserve">選定額
（Ｃ・Ｄの少ない方）
</t>
    </r>
    <r>
      <rPr>
        <sz val="12"/>
        <color rgb="FF0070C0"/>
        <rFont val="Yu Gothic"/>
        <family val="3"/>
        <charset val="128"/>
        <scheme val="minor"/>
      </rPr>
      <t>総額60万円まで</t>
    </r>
    <rPh sb="12" eb="13">
      <t>ホウ</t>
    </rPh>
    <rPh sb="15" eb="17">
      <t>ソウガク</t>
    </rPh>
    <rPh sb="19" eb="21">
      <t>マンエン</t>
    </rPh>
    <phoneticPr fontId="3"/>
  </si>
  <si>
    <t>介護福祉士資格取得を
目指す技能実習生</t>
    <rPh sb="0" eb="2">
      <t>カイゴ</t>
    </rPh>
    <rPh sb="2" eb="5">
      <t>フクシシ</t>
    </rPh>
    <rPh sb="5" eb="7">
      <t>シカク</t>
    </rPh>
    <rPh sb="7" eb="9">
      <t>シュトク</t>
    </rPh>
    <rPh sb="11" eb="13">
      <t>メザ</t>
    </rPh>
    <rPh sb="14" eb="16">
      <t>ギノウ</t>
    </rPh>
    <rPh sb="16" eb="18">
      <t>ジッシュウ</t>
    </rPh>
    <rPh sb="18" eb="19">
      <t>セイ</t>
    </rPh>
    <phoneticPr fontId="3"/>
  </si>
  <si>
    <t>介護福祉士資格取得を
目指す特定技能外国人</t>
    <rPh sb="0" eb="2">
      <t>カイゴ</t>
    </rPh>
    <rPh sb="2" eb="5">
      <t>フクシシ</t>
    </rPh>
    <rPh sb="5" eb="7">
      <t>シカク</t>
    </rPh>
    <rPh sb="7" eb="9">
      <t>シュトク</t>
    </rPh>
    <rPh sb="11" eb="13">
      <t>メザ</t>
    </rPh>
    <rPh sb="14" eb="16">
      <t>トクテイ</t>
    </rPh>
    <rPh sb="16" eb="18">
      <t>ギノウ</t>
    </rPh>
    <rPh sb="18" eb="20">
      <t>ガイコク</t>
    </rPh>
    <rPh sb="20" eb="21">
      <t>ジン</t>
    </rPh>
    <phoneticPr fontId="3"/>
  </si>
  <si>
    <t>円</t>
    <rPh sb="0" eb="1">
      <t>エン</t>
    </rPh>
    <phoneticPr fontId="3"/>
  </si>
  <si>
    <t>在籍する
日本語学校名</t>
    <rPh sb="0" eb="2">
      <t>ザイセキ</t>
    </rPh>
    <rPh sb="5" eb="7">
      <t>ニホン</t>
    </rPh>
    <rPh sb="7" eb="8">
      <t>ゴ</t>
    </rPh>
    <rPh sb="8" eb="10">
      <t>ガッコウ</t>
    </rPh>
    <rPh sb="10" eb="11">
      <t>メイ</t>
    </rPh>
    <phoneticPr fontId="3"/>
  </si>
  <si>
    <t>日本語学校の
卒業予定年月日</t>
    <rPh sb="0" eb="2">
      <t>ニホン</t>
    </rPh>
    <rPh sb="2" eb="3">
      <t>ゴ</t>
    </rPh>
    <rPh sb="3" eb="5">
      <t>ガッコウ</t>
    </rPh>
    <rPh sb="7" eb="9">
      <t>ソツギョウ</t>
    </rPh>
    <rPh sb="9" eb="11">
      <t>ヨテイ</t>
    </rPh>
    <rPh sb="11" eb="14">
      <t>ネンガッピ</t>
    </rPh>
    <phoneticPr fontId="3"/>
  </si>
  <si>
    <t>支出予定額の内訳</t>
    <rPh sb="0" eb="2">
      <t>シシュツ</t>
    </rPh>
    <rPh sb="2" eb="4">
      <t>ヨテイ</t>
    </rPh>
    <rPh sb="4" eb="5">
      <t>ガク</t>
    </rPh>
    <rPh sb="6" eb="8">
      <t>ウチワケ</t>
    </rPh>
    <phoneticPr fontId="3"/>
  </si>
  <si>
    <t>選定額
（Ｃ・Ｄの少ない方）</t>
    <rPh sb="12" eb="13">
      <t>ホウ</t>
    </rPh>
    <phoneticPr fontId="3"/>
  </si>
  <si>
    <t>１　交付申請額</t>
    <rPh sb="2" eb="4">
      <t>コウフ</t>
    </rPh>
    <rPh sb="4" eb="7">
      <t>シンセイガク</t>
    </rPh>
    <phoneticPr fontId="3"/>
  </si>
  <si>
    <t>寄付金その他
の収入額（Ｂ）</t>
    <phoneticPr fontId="9"/>
  </si>
  <si>
    <t>　下記により外国人介護職員が長く働ける、魅力ある埼玉介護の促進補助金の交付を受けたいので、補助金等の交付手続等に関する規則第４条の規定により、関係書類を添えて申請します。</t>
    <rPh sb="31" eb="34">
      <t>ホジョキン</t>
    </rPh>
    <phoneticPr fontId="3"/>
  </si>
  <si>
    <t>４　補助対象事業所</t>
    <rPh sb="2" eb="4">
      <t>ホジョ</t>
    </rPh>
    <rPh sb="4" eb="6">
      <t>タイショウ</t>
    </rPh>
    <rPh sb="6" eb="9">
      <t>ジギョウショ</t>
    </rPh>
    <phoneticPr fontId="3"/>
  </si>
  <si>
    <t>５　注意事項</t>
    <rPh sb="2" eb="4">
      <t>チュウイ</t>
    </rPh>
    <rPh sb="4" eb="6">
      <t>ジコウ</t>
    </rPh>
    <phoneticPr fontId="3"/>
  </si>
  <si>
    <t>氏名</t>
    <rPh sb="0" eb="2">
      <t>シメイ</t>
    </rPh>
    <phoneticPr fontId="3"/>
  </si>
  <si>
    <t>採用年月日</t>
    <rPh sb="0" eb="2">
      <t>サイヨウ</t>
    </rPh>
    <rPh sb="2" eb="5">
      <t>ネンガッピ</t>
    </rPh>
    <phoneticPr fontId="3"/>
  </si>
  <si>
    <t>物件
番号</t>
    <rPh sb="0" eb="2">
      <t>ブッケン</t>
    </rPh>
    <rPh sb="3" eb="5">
      <t>バンゴウ</t>
    </rPh>
    <phoneticPr fontId="3"/>
  </si>
  <si>
    <t>物件名</t>
    <rPh sb="0" eb="2">
      <t>ブッケン</t>
    </rPh>
    <rPh sb="2" eb="3">
      <t>メイ</t>
    </rPh>
    <phoneticPr fontId="3"/>
  </si>
  <si>
    <t>補助金所要額（円）</t>
    <rPh sb="0" eb="3">
      <t>ホジョキン</t>
    </rPh>
    <rPh sb="3" eb="5">
      <t>ショヨウ</t>
    </rPh>
    <rPh sb="5" eb="6">
      <t>ガク</t>
    </rPh>
    <rPh sb="7" eb="8">
      <t>エン</t>
    </rPh>
    <phoneticPr fontId="9"/>
  </si>
  <si>
    <t>氏名</t>
    <rPh sb="0" eb="2">
      <t>シメイ</t>
    </rPh>
    <phoneticPr fontId="19"/>
  </si>
  <si>
    <t>補助対象者数（Ｂ）</t>
    <rPh sb="0" eb="2">
      <t>ホジョ</t>
    </rPh>
    <rPh sb="2" eb="4">
      <t>タイショウ</t>
    </rPh>
    <rPh sb="4" eb="5">
      <t>シャ</t>
    </rPh>
    <rPh sb="5" eb="6">
      <t>スウ</t>
    </rPh>
    <phoneticPr fontId="19"/>
  </si>
  <si>
    <t>４月分</t>
    <rPh sb="1" eb="2">
      <t>ガツ</t>
    </rPh>
    <rPh sb="2" eb="3">
      <t>ブン</t>
    </rPh>
    <phoneticPr fontId="19"/>
  </si>
  <si>
    <t>５月分</t>
    <rPh sb="1" eb="2">
      <t>ガツ</t>
    </rPh>
    <rPh sb="2" eb="3">
      <t>ブン</t>
    </rPh>
    <phoneticPr fontId="19"/>
  </si>
  <si>
    <t>６月分</t>
    <rPh sb="1" eb="2">
      <t>ガツ</t>
    </rPh>
    <rPh sb="2" eb="3">
      <t>ブン</t>
    </rPh>
    <phoneticPr fontId="19"/>
  </si>
  <si>
    <t>７月分</t>
    <rPh sb="1" eb="2">
      <t>ガツ</t>
    </rPh>
    <rPh sb="2" eb="3">
      <t>ブン</t>
    </rPh>
    <phoneticPr fontId="19"/>
  </si>
  <si>
    <t>８月分</t>
    <rPh sb="1" eb="2">
      <t>ガツ</t>
    </rPh>
    <rPh sb="2" eb="3">
      <t>ブン</t>
    </rPh>
    <phoneticPr fontId="19"/>
  </si>
  <si>
    <t>９月分</t>
    <rPh sb="1" eb="2">
      <t>ガツ</t>
    </rPh>
    <rPh sb="2" eb="3">
      <t>ブン</t>
    </rPh>
    <phoneticPr fontId="19"/>
  </si>
  <si>
    <t>10月分</t>
    <rPh sb="2" eb="3">
      <t>ガツ</t>
    </rPh>
    <rPh sb="3" eb="4">
      <t>ブン</t>
    </rPh>
    <phoneticPr fontId="19"/>
  </si>
  <si>
    <t>11月分</t>
    <rPh sb="2" eb="3">
      <t>ガツ</t>
    </rPh>
    <rPh sb="3" eb="4">
      <t>ブン</t>
    </rPh>
    <phoneticPr fontId="19"/>
  </si>
  <si>
    <t>12月分</t>
    <rPh sb="2" eb="3">
      <t>ガツ</t>
    </rPh>
    <rPh sb="3" eb="4">
      <t>ブン</t>
    </rPh>
    <phoneticPr fontId="19"/>
  </si>
  <si>
    <t>１月分</t>
    <rPh sb="1" eb="3">
      <t>ガツブン</t>
    </rPh>
    <phoneticPr fontId="19"/>
  </si>
  <si>
    <t>２月分</t>
    <rPh sb="1" eb="3">
      <t>ガツブン</t>
    </rPh>
    <phoneticPr fontId="19"/>
  </si>
  <si>
    <t>３月分</t>
    <rPh sb="1" eb="3">
      <t>ガツブン</t>
    </rPh>
    <phoneticPr fontId="19"/>
  </si>
  <si>
    <t>合計</t>
    <rPh sb="0" eb="2">
      <t>ゴウケイ</t>
    </rPh>
    <phoneticPr fontId="19"/>
  </si>
  <si>
    <t>申請の内容</t>
    <rPh sb="0" eb="2">
      <t>シンセイ</t>
    </rPh>
    <rPh sb="3" eb="5">
      <t>ナイヨウ</t>
    </rPh>
    <phoneticPr fontId="3"/>
  </si>
  <si>
    <t>日本語学校に在籍する
留学生</t>
    <rPh sb="0" eb="2">
      <t>ニホン</t>
    </rPh>
    <rPh sb="2" eb="3">
      <t>ゴ</t>
    </rPh>
    <rPh sb="3" eb="5">
      <t>ガッコウ</t>
    </rPh>
    <rPh sb="6" eb="8">
      <t>ザイセキ</t>
    </rPh>
    <rPh sb="11" eb="14">
      <t>リュウガクセイ</t>
    </rPh>
    <phoneticPr fontId="3"/>
  </si>
  <si>
    <t>事業所①</t>
    <rPh sb="0" eb="3">
      <t>ジギョウショ</t>
    </rPh>
    <phoneticPr fontId="3"/>
  </si>
  <si>
    <t>（１）事業所名</t>
    <rPh sb="3" eb="7">
      <t>ジギョウショメイ</t>
    </rPh>
    <phoneticPr fontId="3"/>
  </si>
  <si>
    <t>（２）取組の内容</t>
    <rPh sb="6" eb="8">
      <t>ナイヨウ</t>
    </rPh>
    <phoneticPr fontId="3"/>
  </si>
  <si>
    <t>（３）支出予定額(Ａ）</t>
    <rPh sb="3" eb="8">
      <t>シシュツヨテイガク</t>
    </rPh>
    <phoneticPr fontId="3"/>
  </si>
  <si>
    <t>事業所②</t>
    <rPh sb="0" eb="3">
      <t>ジギョウショ</t>
    </rPh>
    <phoneticPr fontId="3"/>
  </si>
  <si>
    <t>（４）支出予定額の内訳</t>
    <rPh sb="3" eb="8">
      <t>シシュツヨテイガク</t>
    </rPh>
    <rPh sb="9" eb="11">
      <t>ウチワケ</t>
    </rPh>
    <phoneticPr fontId="3"/>
  </si>
  <si>
    <t>事業所③</t>
    <rPh sb="0" eb="3">
      <t>ジギョウショ</t>
    </rPh>
    <phoneticPr fontId="3"/>
  </si>
  <si>
    <t>事業所④</t>
    <rPh sb="0" eb="3">
      <t>ジギョウショ</t>
    </rPh>
    <phoneticPr fontId="3"/>
  </si>
  <si>
    <t>（別紙１－３）事業計画書（資格取得支援費用・コミュニケーション促進費用に係る取組内容）</t>
    <rPh sb="7" eb="9">
      <t>ジギョウ</t>
    </rPh>
    <rPh sb="9" eb="12">
      <t>ケイカクショ</t>
    </rPh>
    <rPh sb="13" eb="15">
      <t>シカク</t>
    </rPh>
    <rPh sb="15" eb="17">
      <t>シュトク</t>
    </rPh>
    <rPh sb="17" eb="19">
      <t>シエン</t>
    </rPh>
    <rPh sb="19" eb="21">
      <t>ヒヨウ</t>
    </rPh>
    <rPh sb="31" eb="33">
      <t>ソクシン</t>
    </rPh>
    <rPh sb="33" eb="35">
      <t>ヒヨウ</t>
    </rPh>
    <rPh sb="36" eb="37">
      <t>カカ</t>
    </rPh>
    <rPh sb="38" eb="40">
      <t>トリクミ</t>
    </rPh>
    <rPh sb="40" eb="42">
      <t>ナイヨウ</t>
    </rPh>
    <phoneticPr fontId="3"/>
  </si>
  <si>
    <t>事業所⑤</t>
    <rPh sb="0" eb="3">
      <t>ジギョウショ</t>
    </rPh>
    <phoneticPr fontId="3"/>
  </si>
  <si>
    <t>事業所⑥</t>
    <rPh sb="0" eb="3">
      <t>ジギョウショ</t>
    </rPh>
    <phoneticPr fontId="3"/>
  </si>
  <si>
    <t>事業所⑦</t>
    <rPh sb="0" eb="3">
      <t>ジギョウショ</t>
    </rPh>
    <phoneticPr fontId="3"/>
  </si>
  <si>
    <t>事業所⑧</t>
    <rPh sb="0" eb="3">
      <t>ジギョウショ</t>
    </rPh>
    <phoneticPr fontId="3"/>
  </si>
  <si>
    <t>（別紙１－４）事業計画書（留学生の日本語学校の学費）</t>
    <rPh sb="7" eb="9">
      <t>ジギョウ</t>
    </rPh>
    <rPh sb="9" eb="12">
      <t>ケイカクショ</t>
    </rPh>
    <rPh sb="13" eb="16">
      <t>リュウガクセイ</t>
    </rPh>
    <rPh sb="17" eb="19">
      <t>ニホン</t>
    </rPh>
    <rPh sb="19" eb="20">
      <t>ゴ</t>
    </rPh>
    <rPh sb="20" eb="22">
      <t>ガッコウ</t>
    </rPh>
    <rPh sb="23" eb="25">
      <t>ガクヒ</t>
    </rPh>
    <phoneticPr fontId="3"/>
  </si>
  <si>
    <t>物件ごとに作成してください。</t>
    <rPh sb="0" eb="2">
      <t>ブッケン</t>
    </rPh>
    <rPh sb="5" eb="7">
      <t>サクセイ</t>
    </rPh>
    <phoneticPr fontId="3"/>
  </si>
  <si>
    <t>備考</t>
    <rPh sb="0" eb="2">
      <t>ビコウ</t>
    </rPh>
    <phoneticPr fontId="3"/>
  </si>
  <si>
    <t>（４）交付申請額</t>
    <rPh sb="3" eb="5">
      <t>コウフ</t>
    </rPh>
    <rPh sb="5" eb="7">
      <t>シンセイ</t>
    </rPh>
    <rPh sb="7" eb="8">
      <t>ガク</t>
    </rPh>
    <phoneticPr fontId="3"/>
  </si>
  <si>
    <t>（総事業費）</t>
    <rPh sb="1" eb="5">
      <t>ソウジギョウヒ</t>
    </rPh>
    <phoneticPr fontId="3"/>
  </si>
  <si>
    <r>
      <t>（３）技能実習生及び特定技能外国人の地域生活費　</t>
    </r>
    <r>
      <rPr>
        <b/>
        <u/>
        <sz val="12"/>
        <color rgb="FFFF0000"/>
        <rFont val="Yu Gothic"/>
        <family val="3"/>
        <charset val="128"/>
        <scheme val="minor"/>
      </rPr>
      <t>※別紙１－５を添付すること。</t>
    </r>
    <rPh sb="3" eb="5">
      <t>ギノウ</t>
    </rPh>
    <rPh sb="5" eb="8">
      <t>ジッシュウセイ</t>
    </rPh>
    <rPh sb="8" eb="9">
      <t>オヨ</t>
    </rPh>
    <rPh sb="10" eb="12">
      <t>トクテイ</t>
    </rPh>
    <rPh sb="12" eb="14">
      <t>ギノウ</t>
    </rPh>
    <rPh sb="14" eb="16">
      <t>ガイコク</t>
    </rPh>
    <rPh sb="16" eb="17">
      <t>ジン</t>
    </rPh>
    <rPh sb="18" eb="20">
      <t>チイキ</t>
    </rPh>
    <rPh sb="20" eb="23">
      <t>セイカツヒ</t>
    </rPh>
    <rPh sb="25" eb="27">
      <t>ベッシ</t>
    </rPh>
    <rPh sb="31" eb="33">
      <t>テンプ</t>
    </rPh>
    <phoneticPr fontId="3"/>
  </si>
  <si>
    <r>
      <t>（１）介護福祉士資格取得支援費用及びコミュニケーション促進費用　</t>
    </r>
    <r>
      <rPr>
        <b/>
        <u/>
        <sz val="12"/>
        <color rgb="FFFF0000"/>
        <rFont val="Yu Gothic"/>
        <family val="3"/>
        <charset val="128"/>
        <scheme val="minor"/>
      </rPr>
      <t>※別紙１－３を添付すること。</t>
    </r>
    <rPh sb="33" eb="35">
      <t>ベッシ</t>
    </rPh>
    <rPh sb="39" eb="41">
      <t>テンプ</t>
    </rPh>
    <phoneticPr fontId="3"/>
  </si>
  <si>
    <r>
      <t>（２）留学生の日本語学校の学費　</t>
    </r>
    <r>
      <rPr>
        <b/>
        <u/>
        <sz val="12"/>
        <color rgb="FFFF0000"/>
        <rFont val="Yu Gothic"/>
        <family val="3"/>
        <charset val="128"/>
        <scheme val="minor"/>
      </rPr>
      <t>※別紙１－４を添付すること。</t>
    </r>
    <rPh sb="7" eb="10">
      <t>ニホンゴ</t>
    </rPh>
    <rPh sb="10" eb="12">
      <t>ガッコウ</t>
    </rPh>
    <rPh sb="13" eb="15">
      <t>ガクヒ</t>
    </rPh>
    <rPh sb="23" eb="25">
      <t>テンプ</t>
    </rPh>
    <phoneticPr fontId="3"/>
  </si>
  <si>
    <t>その他
の入居者数（Ｃ）</t>
    <rPh sb="2" eb="3">
      <t>タ</t>
    </rPh>
    <rPh sb="5" eb="8">
      <t>ニュウキョシャ</t>
    </rPh>
    <rPh sb="8" eb="9">
      <t>スウ</t>
    </rPh>
    <phoneticPr fontId="19"/>
  </si>
  <si>
    <t>～</t>
    <phoneticPr fontId="3"/>
  </si>
  <si>
    <t>補助対象期間（月単位）</t>
    <rPh sb="0" eb="2">
      <t>ホジョ</t>
    </rPh>
    <rPh sb="2" eb="4">
      <t>タイショウ</t>
    </rPh>
    <rPh sb="4" eb="6">
      <t>キカン</t>
    </rPh>
    <rPh sb="7" eb="8">
      <t>ツキ</t>
    </rPh>
    <rPh sb="8" eb="10">
      <t>タンイ</t>
    </rPh>
    <phoneticPr fontId="3"/>
  </si>
  <si>
    <r>
      <t xml:space="preserve">事業所名
</t>
    </r>
    <r>
      <rPr>
        <sz val="12"/>
        <color rgb="FF0070C0"/>
        <rFont val="Yu Gothic"/>
        <family val="3"/>
        <charset val="128"/>
        <scheme val="minor"/>
      </rPr>
      <t>（別紙1-3から転記）</t>
    </r>
    <rPh sb="0" eb="3">
      <t>ジギョウショ</t>
    </rPh>
    <rPh sb="3" eb="4">
      <t>メイ</t>
    </rPh>
    <rPh sb="6" eb="8">
      <t>ベッシ</t>
    </rPh>
    <rPh sb="13" eb="15">
      <t>テンキ</t>
    </rPh>
    <phoneticPr fontId="3"/>
  </si>
  <si>
    <r>
      <t xml:space="preserve">対象経費の
支出予定額（Ａ）
</t>
    </r>
    <r>
      <rPr>
        <sz val="12"/>
        <color rgb="FF0070C0"/>
        <rFont val="Yu Gothic"/>
        <family val="3"/>
        <charset val="128"/>
        <scheme val="minor"/>
      </rPr>
      <t>（別紙1-3から転記）</t>
    </r>
    <rPh sb="0" eb="2">
      <t>タイショウ</t>
    </rPh>
    <rPh sb="2" eb="4">
      <t>ケイヒ</t>
    </rPh>
    <rPh sb="6" eb="8">
      <t>シシュツ</t>
    </rPh>
    <rPh sb="8" eb="10">
      <t>ヨテイ</t>
    </rPh>
    <rPh sb="10" eb="11">
      <t>ガク</t>
    </rPh>
    <rPh sb="16" eb="18">
      <t>ベッシ</t>
    </rPh>
    <rPh sb="23" eb="25">
      <t>テンキ</t>
    </rPh>
    <phoneticPr fontId="9"/>
  </si>
  <si>
    <r>
      <t xml:space="preserve">対象者名
</t>
    </r>
    <r>
      <rPr>
        <sz val="12"/>
        <color rgb="FF0070C0"/>
        <rFont val="Yu Gothic"/>
        <family val="3"/>
        <charset val="128"/>
        <scheme val="minor"/>
      </rPr>
      <t>（別紙1-4から転記）</t>
    </r>
    <rPh sb="0" eb="2">
      <t>タイショウ</t>
    </rPh>
    <rPh sb="2" eb="3">
      <t>シャ</t>
    </rPh>
    <rPh sb="3" eb="4">
      <t>メイ</t>
    </rPh>
    <rPh sb="6" eb="8">
      <t>ベッシ</t>
    </rPh>
    <rPh sb="13" eb="15">
      <t>テンキ</t>
    </rPh>
    <phoneticPr fontId="3"/>
  </si>
  <si>
    <r>
      <t xml:space="preserve">対象経費の
支出予定額（Ａ）
</t>
    </r>
    <r>
      <rPr>
        <sz val="12"/>
        <color rgb="FF0070C0"/>
        <rFont val="Yu Gothic"/>
        <family val="3"/>
        <charset val="128"/>
        <scheme val="minor"/>
      </rPr>
      <t>（別紙1-4から転記）</t>
    </r>
    <rPh sb="0" eb="2">
      <t>タイショウ</t>
    </rPh>
    <rPh sb="2" eb="4">
      <t>ケイヒ</t>
    </rPh>
    <rPh sb="6" eb="8">
      <t>シシュツ</t>
    </rPh>
    <rPh sb="8" eb="10">
      <t>ヨテイ</t>
    </rPh>
    <rPh sb="10" eb="11">
      <t>ガク</t>
    </rPh>
    <rPh sb="16" eb="18">
      <t>ベッシ</t>
    </rPh>
    <rPh sb="23" eb="25">
      <t>テンキ</t>
    </rPh>
    <phoneticPr fontId="9"/>
  </si>
  <si>
    <t>（別紙１－２）事業計画書（対象となる外国人介護職員の一覧）</t>
    <rPh sb="7" eb="9">
      <t>ジギョウ</t>
    </rPh>
    <rPh sb="9" eb="12">
      <t>ケイカクショ</t>
    </rPh>
    <rPh sb="13" eb="15">
      <t>タイショウ</t>
    </rPh>
    <rPh sb="18" eb="20">
      <t>ガイコク</t>
    </rPh>
    <rPh sb="20" eb="21">
      <t>ジン</t>
    </rPh>
    <rPh sb="21" eb="23">
      <t>カイゴ</t>
    </rPh>
    <rPh sb="23" eb="25">
      <t>ショクイン</t>
    </rPh>
    <rPh sb="26" eb="28">
      <t>イチラン</t>
    </rPh>
    <phoneticPr fontId="3"/>
  </si>
  <si>
    <t>１　物件番号（別紙1-1）</t>
    <rPh sb="2" eb="4">
      <t>ブッケン</t>
    </rPh>
    <rPh sb="4" eb="6">
      <t>バンゴウ</t>
    </rPh>
    <rPh sb="7" eb="9">
      <t>ベッシ</t>
    </rPh>
    <phoneticPr fontId="19"/>
  </si>
  <si>
    <t>この金額を1-1（３）に記入</t>
    <rPh sb="2" eb="4">
      <t>キンガク</t>
    </rPh>
    <rPh sb="12" eb="14">
      <t>キニュウ</t>
    </rPh>
    <phoneticPr fontId="3"/>
  </si>
  <si>
    <t>（別紙１－５）事業計画書（地域生活費）</t>
    <rPh sb="7" eb="9">
      <t>ジギョウ</t>
    </rPh>
    <rPh sb="9" eb="12">
      <t>ケイカクショ</t>
    </rPh>
    <rPh sb="13" eb="15">
      <t>チイキ</t>
    </rPh>
    <rPh sb="15" eb="18">
      <t>セイカツヒ</t>
    </rPh>
    <phoneticPr fontId="3"/>
  </si>
  <si>
    <t>対象者名</t>
    <rPh sb="0" eb="3">
      <t>タイショウシャ</t>
    </rPh>
    <rPh sb="3" eb="4">
      <t>メイ</t>
    </rPh>
    <phoneticPr fontId="3"/>
  </si>
  <si>
    <t>合計
（Ｄ＝Ｂ＋Ｃ）</t>
    <rPh sb="0" eb="2">
      <t>ゴウケイ</t>
    </rPh>
    <phoneticPr fontId="19"/>
  </si>
  <si>
    <t>(1)資格取得・
コミュニケーション促進</t>
    <rPh sb="3" eb="5">
      <t>シカク</t>
    </rPh>
    <rPh sb="5" eb="7">
      <t>シュトク</t>
    </rPh>
    <rPh sb="18" eb="20">
      <t>ソクシン</t>
    </rPh>
    <phoneticPr fontId="3"/>
  </si>
  <si>
    <t>(2)日本語学校の学費
※留学生のみ</t>
    <rPh sb="3" eb="5">
      <t>ニホン</t>
    </rPh>
    <rPh sb="5" eb="6">
      <t>ゴ</t>
    </rPh>
    <rPh sb="6" eb="8">
      <t>ガッコウ</t>
    </rPh>
    <rPh sb="9" eb="11">
      <t>ガクヒ</t>
    </rPh>
    <rPh sb="13" eb="16">
      <t>リュウガクセイ</t>
    </rPh>
    <phoneticPr fontId="3"/>
  </si>
  <si>
    <t>(3)地域生活費（居住費）
※留学生除く</t>
    <rPh sb="3" eb="5">
      <t>チイキ</t>
    </rPh>
    <rPh sb="5" eb="8">
      <t>セイカツヒ</t>
    </rPh>
    <rPh sb="9" eb="11">
      <t>キョジュウ</t>
    </rPh>
    <rPh sb="11" eb="12">
      <t>ヒ</t>
    </rPh>
    <rPh sb="15" eb="18">
      <t>リュウガクセイ</t>
    </rPh>
    <rPh sb="18" eb="19">
      <t>ノゾ</t>
    </rPh>
    <phoneticPr fontId="3"/>
  </si>
  <si>
    <t>２　住所</t>
    <rPh sb="2" eb="4">
      <t>ジュウショ</t>
    </rPh>
    <phoneticPr fontId="3"/>
  </si>
  <si>
    <t>３　対象となる外国人介護職員</t>
    <rPh sb="2" eb="4">
      <t>タイショウ</t>
    </rPh>
    <rPh sb="7" eb="9">
      <t>ガイコク</t>
    </rPh>
    <rPh sb="9" eb="10">
      <t>ジン</t>
    </rPh>
    <rPh sb="10" eb="12">
      <t>カイゴ</t>
    </rPh>
    <rPh sb="12" eb="14">
      <t>ショクイン</t>
    </rPh>
    <phoneticPr fontId="19"/>
  </si>
  <si>
    <t>４　賃料及び入居負担額</t>
    <rPh sb="2" eb="4">
      <t>チンリョウ</t>
    </rPh>
    <rPh sb="4" eb="5">
      <t>オヨ</t>
    </rPh>
    <rPh sb="6" eb="8">
      <t>ニュウキョ</t>
    </rPh>
    <rPh sb="8" eb="10">
      <t>フタン</t>
    </rPh>
    <rPh sb="10" eb="11">
      <t>ガク</t>
    </rPh>
    <phoneticPr fontId="19"/>
  </si>
  <si>
    <t>各月の入居者数（人）</t>
    <rPh sb="0" eb="2">
      <t>カクツキ</t>
    </rPh>
    <rPh sb="3" eb="6">
      <t>ニュウキョシャ</t>
    </rPh>
    <rPh sb="6" eb="7">
      <t>スウ</t>
    </rPh>
    <rPh sb="8" eb="9">
      <t>ニン</t>
    </rPh>
    <phoneticPr fontId="19"/>
  </si>
  <si>
    <t>月額本人負担額
（円）</t>
    <rPh sb="0" eb="2">
      <t>ゲツガク</t>
    </rPh>
    <rPh sb="2" eb="4">
      <t>ホンニン</t>
    </rPh>
    <rPh sb="4" eb="6">
      <t>フタン</t>
    </rPh>
    <rPh sb="6" eb="7">
      <t>ガク</t>
    </rPh>
    <rPh sb="9" eb="10">
      <t>エン</t>
    </rPh>
    <phoneticPr fontId="19"/>
  </si>
  <si>
    <t>補助金
所要額（円）
（補助率1/3）</t>
    <rPh sb="0" eb="3">
      <t>ホジョキン</t>
    </rPh>
    <rPh sb="4" eb="6">
      <t>ショヨウ</t>
    </rPh>
    <rPh sb="6" eb="7">
      <t>ガク</t>
    </rPh>
    <rPh sb="8" eb="9">
      <t>エン</t>
    </rPh>
    <phoneticPr fontId="19"/>
  </si>
  <si>
    <t>２　所要額調書（別紙１－１）</t>
    <rPh sb="2" eb="4">
      <t>ショヨウ</t>
    </rPh>
    <rPh sb="4" eb="5">
      <t>ガク</t>
    </rPh>
    <rPh sb="5" eb="7">
      <t>チョウショ</t>
    </rPh>
    <rPh sb="8" eb="10">
      <t>ベッシ</t>
    </rPh>
    <phoneticPr fontId="3"/>
  </si>
  <si>
    <t>３　事業計画書（別紙１－２、１－３、１－４、１－５）、その他参考となる資料</t>
    <rPh sb="2" eb="4">
      <t>ジギョウ</t>
    </rPh>
    <rPh sb="4" eb="7">
      <t>ケイカクショ</t>
    </rPh>
    <rPh sb="8" eb="10">
      <t>ベッシ</t>
    </rPh>
    <rPh sb="29" eb="30">
      <t>タ</t>
    </rPh>
    <rPh sb="30" eb="32">
      <t>サンコウ</t>
    </rPh>
    <rPh sb="35" eb="37">
      <t>シリョウ</t>
    </rPh>
    <phoneticPr fontId="3"/>
  </si>
  <si>
    <t>月額賃料
（共益費含む）
（Ａ）（円）</t>
    <rPh sb="0" eb="2">
      <t>ゲツガク</t>
    </rPh>
    <rPh sb="2" eb="4">
      <t>チンリョウ</t>
    </rPh>
    <rPh sb="6" eb="9">
      <t>キョウエキヒ</t>
    </rPh>
    <rPh sb="9" eb="10">
      <t>フク</t>
    </rPh>
    <rPh sb="17" eb="18">
      <t>エン</t>
    </rPh>
    <phoneticPr fontId="19"/>
  </si>
  <si>
    <t>月額賃料
（対象者分）
（Ｅ＝Ａ/Ｄ×Ｂ）</t>
    <rPh sb="0" eb="2">
      <t>ゲツガク</t>
    </rPh>
    <rPh sb="2" eb="4">
      <t>チンリョウ</t>
    </rPh>
    <rPh sb="6" eb="8">
      <t>タイショウ</t>
    </rPh>
    <rPh sb="8" eb="9">
      <t>シャ</t>
    </rPh>
    <rPh sb="9" eb="10">
      <t>ブン</t>
    </rPh>
    <phoneticPr fontId="19"/>
  </si>
  <si>
    <t>補助対象者（Ｂ）の本人負担額
の合計（Ｆ）
（円）</t>
    <rPh sb="0" eb="2">
      <t>ホジョ</t>
    </rPh>
    <rPh sb="2" eb="5">
      <t>タイショウシャ</t>
    </rPh>
    <rPh sb="9" eb="11">
      <t>ホンニン</t>
    </rPh>
    <rPh sb="11" eb="13">
      <t>フタン</t>
    </rPh>
    <rPh sb="13" eb="14">
      <t>ガク</t>
    </rPh>
    <rPh sb="16" eb="18">
      <t>ゴウケイ</t>
    </rPh>
    <rPh sb="23" eb="24">
      <t>エン</t>
    </rPh>
    <phoneticPr fontId="19"/>
  </si>
  <si>
    <t>基準額
（Ｈ＝Ｂ×3万円）（円）</t>
    <rPh sb="0" eb="2">
      <t>キジュン</t>
    </rPh>
    <rPh sb="2" eb="3">
      <t>ガク</t>
    </rPh>
    <rPh sb="10" eb="12">
      <t>マンエン</t>
    </rPh>
    <rPh sb="14" eb="15">
      <t>エン</t>
    </rPh>
    <phoneticPr fontId="19"/>
  </si>
  <si>
    <t>選定額
（Ｇ・Ｈの少ない方）（円）</t>
    <rPh sb="0" eb="2">
      <t>センテイ</t>
    </rPh>
    <rPh sb="2" eb="3">
      <t>ガク</t>
    </rPh>
    <rPh sb="9" eb="10">
      <t>スク</t>
    </rPh>
    <rPh sb="12" eb="13">
      <t>ホウ</t>
    </rPh>
    <rPh sb="15" eb="16">
      <t>エン</t>
    </rPh>
    <phoneticPr fontId="19"/>
  </si>
  <si>
    <t>法人負担
（対象者分）
（Ｇ＝ＥーＦ）
（円）</t>
    <rPh sb="0" eb="2">
      <t>ホウジン</t>
    </rPh>
    <rPh sb="2" eb="4">
      <t>フタン</t>
    </rPh>
    <rPh sb="6" eb="9">
      <t>タイショウシャ</t>
    </rPh>
    <rPh sb="9" eb="10">
      <t>ブン</t>
    </rPh>
    <rPh sb="21" eb="22">
      <t>エン</t>
    </rPh>
    <phoneticPr fontId="3"/>
  </si>
  <si>
    <t>在留資格（※在留カードを確認すること）</t>
    <rPh sb="0" eb="2">
      <t>ザイリュウ</t>
    </rPh>
    <rPh sb="2" eb="4">
      <t>シカク</t>
    </rPh>
    <rPh sb="6" eb="8">
      <t>ザイリュウ</t>
    </rPh>
    <rPh sb="12" eb="14">
      <t>カクニン</t>
    </rPh>
    <phoneticPr fontId="3"/>
  </si>
  <si>
    <t>←（別紙１－５）事業計画書（地域生活費）の補助金所要額（円）を物件ごとに転記してください。</t>
    <rPh sb="31" eb="33">
      <t>ブッケン</t>
    </rPh>
    <rPh sb="36" eb="38">
      <t>テンキ</t>
    </rPh>
    <phoneticPr fontId="3"/>
  </si>
  <si>
    <t>令和  年  月  日</t>
    <rPh sb="0" eb="2">
      <t>レイワ</t>
    </rPh>
    <rPh sb="4" eb="5">
      <t>ネン</t>
    </rPh>
    <rPh sb="7" eb="8">
      <t>ガツ</t>
    </rPh>
    <rPh sb="10" eb="11">
      <t>ニチ</t>
    </rPh>
    <phoneticPr fontId="3"/>
  </si>
  <si>
    <t>月</t>
    <rPh sb="0" eb="1">
      <t>ガツ</t>
    </rPh>
    <phoneticPr fontId="3"/>
  </si>
  <si>
    <t>別紙「暴力団排除に関する誓約事項」の内容を確認し、いずれにも該当しないことを誓約します。</t>
    <phoneticPr fontId="3"/>
  </si>
  <si>
    <t>申請内容に虚偽が判明した場合は、当該補助金の返納に加え、規則に定める加算金及び延滞金を県に納付します。</t>
    <phoneticPr fontId="3"/>
  </si>
  <si>
    <t>留学生等又は受入事業者が、日本国、母国又は民間団体等他の団体から同様の経費について奨学金、補助金等の交付を受けている又は受けることを予定している場合は、本補助金を申請できません。</t>
    <phoneticPr fontId="3"/>
  </si>
  <si>
    <t>✔</t>
  </si>
  <si>
    <t>✔</t>
    <phoneticPr fontId="3"/>
  </si>
  <si>
    <t>令和7年度外国人介護職員が長く働ける、魅力ある埼玉介護の促進補助金　交付申請書</t>
    <rPh sb="5" eb="7">
      <t>ガイコク</t>
    </rPh>
    <rPh sb="7" eb="8">
      <t>ジン</t>
    </rPh>
    <rPh sb="8" eb="10">
      <t>カイゴ</t>
    </rPh>
    <rPh sb="10" eb="12">
      <t>ショクイン</t>
    </rPh>
    <rPh sb="13" eb="14">
      <t>ナガ</t>
    </rPh>
    <rPh sb="15" eb="16">
      <t>ハタラ</t>
    </rPh>
    <rPh sb="19" eb="21">
      <t>ミリョク</t>
    </rPh>
    <rPh sb="23" eb="25">
      <t>サイタマ</t>
    </rPh>
    <rPh sb="25" eb="27">
      <t>カイゴ</t>
    </rPh>
    <rPh sb="28" eb="30">
      <t>ソクシン</t>
    </rPh>
    <rPh sb="30" eb="33">
      <t>ホジョキン</t>
    </rPh>
    <rPh sb="34" eb="36">
      <t>コウフ</t>
    </rPh>
    <rPh sb="36" eb="39">
      <t>シンセイショ</t>
    </rPh>
    <phoneticPr fontId="3"/>
  </si>
  <si>
    <t>物件名</t>
    <rPh sb="0" eb="3">
      <t>ブッケンメイ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</si>
</sst>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_);[Red]\(#,##0\)"/>
  </numFmts>
  <fonts count="27">
    <font>
      <sz val="11"/>
      <color theme="1"/>
      <name val="Yu Gothic"/>
      <family val="2"/>
      <scheme val="minor"/>
    </font>
    <font>
      <sz val="11"/>
      <color theme="1"/>
      <name val="ＭＳ Ｐゴシック"/>
      <family val="2"/>
      <charset val="128"/>
    </font>
    <font>
      <sz val="11"/>
      <color theme="1"/>
      <name val="Yu Gothic"/>
      <family val="2"/>
      <scheme val="minor"/>
    </font>
    <font>
      <sz val="6"/>
      <name val="Yu Gothic"/>
      <family val="3"/>
      <charset val="128"/>
      <scheme val="minor"/>
    </font>
    <font>
      <sz val="12"/>
      <color theme="1"/>
      <name val="Yu Gothic"/>
      <family val="3"/>
      <charset val="128"/>
      <scheme val="minor"/>
    </font>
    <font>
      <b/>
      <sz val="12"/>
      <color rgb="FFFF0000"/>
      <name val="Yu Gothic"/>
      <family val="3"/>
      <charset val="128"/>
      <scheme val="minor"/>
    </font>
    <font>
      <sz val="11"/>
      <name val="ＭＳ Ｐゴシック"/>
      <family val="3"/>
      <charset val="128"/>
    </font>
    <font>
      <sz val="6"/>
      <name val="ＭＳ Ｐゴシック"/>
      <family val="3"/>
      <charset val="128"/>
    </font>
    <font>
      <sz val="12"/>
      <name val="Yu Gothic"/>
      <family val="3"/>
      <charset val="128"/>
      <scheme val="minor"/>
    </font>
    <font>
      <sz val="6"/>
      <name val="Yu Gothic"/>
      <family val="2"/>
      <charset val="128"/>
      <scheme val="minor"/>
    </font>
    <font>
      <sz val="12"/>
      <color theme="1"/>
      <name val="ＭＳ 明朝"/>
      <family val="1"/>
      <charset val="128"/>
    </font>
    <font>
      <sz val="12"/>
      <color rgb="FFFF0000"/>
      <name val="Yu Gothic"/>
      <family val="3"/>
      <charset val="128"/>
      <scheme val="minor"/>
    </font>
    <font>
      <b/>
      <sz val="12"/>
      <color theme="1"/>
      <name val="Yu Gothic"/>
      <family val="3"/>
      <charset val="128"/>
      <scheme val="minor"/>
    </font>
    <font>
      <b/>
      <sz val="12"/>
      <name val="Yu Gothic"/>
      <family val="3"/>
      <charset val="128"/>
      <scheme val="minor"/>
    </font>
    <font>
      <sz val="12"/>
      <color rgb="FF0070C0"/>
      <name val="Yu Gothic"/>
      <family val="3"/>
      <charset val="128"/>
      <scheme val="minor"/>
    </font>
    <font>
      <sz val="12"/>
      <color theme="1"/>
      <name val="游ゴシック"/>
      <family val="3"/>
      <charset val="128"/>
    </font>
    <font>
      <sz val="9"/>
      <name val="Yu Gothic"/>
      <family val="3"/>
      <charset val="128"/>
      <scheme val="minor"/>
    </font>
    <font>
      <sz val="11"/>
      <color theme="1"/>
      <name val="Arial"/>
      <family val="2"/>
      <charset val="128"/>
    </font>
    <font>
      <sz val="11"/>
      <name val="Yu Gothic"/>
      <family val="3"/>
      <charset val="128"/>
      <scheme val="minor"/>
    </font>
    <font>
      <sz val="6"/>
      <name val="Arial"/>
      <family val="2"/>
      <charset val="128"/>
    </font>
    <font>
      <sz val="11"/>
      <color theme="1"/>
      <name val="Yu Gothic"/>
      <family val="3"/>
      <charset val="128"/>
      <scheme val="minor"/>
    </font>
    <font>
      <b/>
      <u/>
      <sz val="12"/>
      <color rgb="FFFF0000"/>
      <name val="Yu Gothic"/>
      <family val="3"/>
      <charset val="128"/>
      <scheme val="minor"/>
    </font>
    <font>
      <sz val="10"/>
      <name val="Yu Gothic"/>
      <family val="3"/>
      <charset val="128"/>
      <scheme val="minor"/>
    </font>
    <font>
      <u/>
      <sz val="11"/>
      <color theme="10"/>
      <name val="Yu Gothic"/>
      <family val="2"/>
      <scheme val="minor"/>
    </font>
    <font>
      <sz val="8"/>
      <name val="Yu Gothic"/>
      <family val="3"/>
      <charset val="128"/>
      <scheme val="minor"/>
    </font>
    <font>
      <sz val="12"/>
      <color theme="1"/>
      <name val="Segoe UI Symbol"/>
      <family val="3"/>
    </font>
    <font>
      <sz val="18"/>
      <color theme="1"/>
      <name val="Yu Gothic"/>
      <family val="3"/>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rgb="FFFFFF0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style="thin">
        <color indexed="64"/>
      </left>
      <right style="thin">
        <color indexed="64"/>
      </right>
      <top/>
      <bottom style="thin">
        <color indexed="64"/>
      </bottom>
      <diagonal/>
    </border>
    <border diagonalUp="1">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diagonalUp="1">
      <left style="thin">
        <color indexed="64"/>
      </left>
      <right style="thin">
        <color indexed="64"/>
      </right>
      <top/>
      <bottom style="medium">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s>
  <cellStyleXfs count="6">
    <xf numFmtId="0" fontId="0" fillId="0" borderId="0"/>
    <xf numFmtId="38" fontId="2" fillId="0" borderId="0" applyFont="0" applyFill="0" applyBorder="0" applyAlignment="0" applyProtection="0">
      <alignment vertical="center"/>
    </xf>
    <xf numFmtId="0" fontId="1" fillId="0" borderId="0">
      <alignment vertical="center"/>
    </xf>
    <xf numFmtId="0" fontId="6" fillId="0" borderId="0">
      <alignment vertical="center"/>
    </xf>
    <xf numFmtId="0" fontId="17" fillId="0" borderId="0">
      <alignment vertical="center"/>
    </xf>
    <xf numFmtId="0" fontId="23" fillId="0" borderId="0" applyNumberFormat="0" applyFill="0" applyBorder="0" applyAlignment="0" applyProtection="0"/>
  </cellStyleXfs>
  <cellXfs count="183">
    <xf numFmtId="0" fontId="0" fillId="0" borderId="0" xfId="0"/>
    <xf numFmtId="0" fontId="5"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center" vertical="center"/>
    </xf>
    <xf numFmtId="176" fontId="4" fillId="0" borderId="0" xfId="0" applyNumberFormat="1" applyFont="1" applyAlignment="1">
      <alignment vertical="center" wrapText="1"/>
    </xf>
    <xf numFmtId="0" fontId="8" fillId="0" borderId="0" xfId="0" applyFont="1" applyAlignment="1">
      <alignment horizontal="left" vertical="center"/>
    </xf>
    <xf numFmtId="0" fontId="10" fillId="0" borderId="0" xfId="0" applyFont="1" applyAlignment="1">
      <alignment horizontal="justify" vertical="center"/>
    </xf>
    <xf numFmtId="0" fontId="10" fillId="0" borderId="0" xfId="0" applyFont="1"/>
    <xf numFmtId="0" fontId="4" fillId="0" borderId="1" xfId="0" applyFont="1" applyBorder="1" applyAlignment="1">
      <alignment vertical="center"/>
    </xf>
    <xf numFmtId="0" fontId="4" fillId="0" borderId="0" xfId="0" applyFont="1" applyAlignment="1">
      <alignment horizontal="left" vertical="center" shrinkToFit="1"/>
    </xf>
    <xf numFmtId="0" fontId="4" fillId="0" borderId="0" xfId="0" applyFont="1" applyAlignment="1">
      <alignment vertical="center" wrapText="1"/>
    </xf>
    <xf numFmtId="0" fontId="4" fillId="0" borderId="1" xfId="0" applyFont="1" applyBorder="1" applyAlignment="1">
      <alignment vertical="center" shrinkToFit="1"/>
    </xf>
    <xf numFmtId="0" fontId="4" fillId="0" borderId="0" xfId="0" applyFont="1" applyAlignment="1">
      <alignment horizontal="right" vertical="center"/>
    </xf>
    <xf numFmtId="0" fontId="5" fillId="0" borderId="0" xfId="0" applyFont="1" applyAlignment="1">
      <alignment vertical="center"/>
    </xf>
    <xf numFmtId="0" fontId="4" fillId="0" borderId="0" xfId="0" applyFont="1" applyAlignment="1" applyProtection="1">
      <alignment horizontal="left" vertical="center" wrapText="1"/>
      <protection locked="0"/>
    </xf>
    <xf numFmtId="38" fontId="4" fillId="0" borderId="0" xfId="1" applyFont="1" applyAlignment="1">
      <alignment vertical="center"/>
    </xf>
    <xf numFmtId="0" fontId="8" fillId="0" borderId="0" xfId="0" applyFont="1" applyAlignment="1">
      <alignment vertical="center"/>
    </xf>
    <xf numFmtId="0" fontId="8" fillId="0" borderId="0" xfId="0" applyFont="1" applyAlignment="1" applyProtection="1">
      <alignment vertical="center" wrapText="1"/>
      <protection locked="0"/>
    </xf>
    <xf numFmtId="0" fontId="4" fillId="0" borderId="0" xfId="0" applyFont="1" applyAlignment="1" applyProtection="1">
      <alignment vertical="center" wrapText="1"/>
      <protection locked="0"/>
    </xf>
    <xf numFmtId="38" fontId="4" fillId="0" borderId="0" xfId="1" applyFont="1" applyAlignment="1" applyProtection="1">
      <alignment horizontal="right" vertical="center" wrapText="1"/>
      <protection locked="0"/>
    </xf>
    <xf numFmtId="0" fontId="12" fillId="0" borderId="0" xfId="0" applyFont="1" applyAlignment="1">
      <alignment vertical="center"/>
    </xf>
    <xf numFmtId="0" fontId="13" fillId="0" borderId="0" xfId="0" applyFont="1" applyAlignment="1">
      <alignment vertical="center"/>
    </xf>
    <xf numFmtId="0" fontId="4" fillId="0" borderId="1" xfId="0" applyFont="1" applyBorder="1" applyAlignment="1">
      <alignment horizontal="center" vertical="center" wrapText="1" shrinkToFit="1"/>
    </xf>
    <xf numFmtId="0" fontId="4" fillId="2" borderId="1" xfId="0" applyFont="1" applyFill="1" applyBorder="1" applyAlignment="1" applyProtection="1">
      <alignment horizontal="left" vertical="center" shrinkToFit="1"/>
      <protection locked="0"/>
    </xf>
    <xf numFmtId="0" fontId="11" fillId="0" borderId="0" xfId="0" applyFont="1" applyAlignment="1" applyProtection="1">
      <alignment vertical="center"/>
      <protection locked="0"/>
    </xf>
    <xf numFmtId="0" fontId="12" fillId="0" borderId="0" xfId="0" applyFont="1" applyAlignment="1" applyProtection="1">
      <alignment vertical="center" wrapText="1"/>
      <protection locked="0"/>
    </xf>
    <xf numFmtId="0" fontId="4" fillId="0" borderId="1" xfId="0" applyFont="1" applyBorder="1" applyAlignment="1" applyProtection="1">
      <alignment vertical="center" wrapText="1"/>
      <protection locked="0"/>
    </xf>
    <xf numFmtId="0" fontId="4" fillId="0" borderId="0" xfId="0" applyFont="1" applyAlignment="1" applyProtection="1">
      <alignment vertical="center"/>
      <protection locked="0"/>
    </xf>
    <xf numFmtId="0" fontId="4" fillId="0" borderId="0" xfId="0" applyFont="1" applyAlignment="1" applyProtection="1">
      <alignment horizontal="center" vertical="center" wrapText="1"/>
      <protection locked="0"/>
    </xf>
    <xf numFmtId="177" fontId="4" fillId="0" borderId="1" xfId="0" applyNumberFormat="1" applyFont="1" applyBorder="1" applyAlignment="1">
      <alignment horizontal="center" vertical="center" wrapText="1" shrinkToFit="1"/>
    </xf>
    <xf numFmtId="176" fontId="4" fillId="0" borderId="1" xfId="0" applyNumberFormat="1" applyFont="1" applyBorder="1" applyAlignment="1" applyProtection="1">
      <alignment vertical="center"/>
      <protection locked="0"/>
    </xf>
    <xf numFmtId="176" fontId="4" fillId="3" borderId="15" xfId="0" applyNumberFormat="1" applyFont="1" applyFill="1" applyBorder="1" applyAlignment="1">
      <alignment vertical="center"/>
    </xf>
    <xf numFmtId="0" fontId="4" fillId="0" borderId="1" xfId="0" applyFont="1" applyBorder="1" applyAlignment="1">
      <alignment horizontal="center" vertical="center"/>
    </xf>
    <xf numFmtId="0" fontId="12" fillId="0" borderId="0" xfId="0" applyFont="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0" fillId="0" borderId="0" xfId="0" applyFont="1" applyAlignment="1">
      <alignment vertical="center"/>
    </xf>
    <xf numFmtId="0" fontId="4" fillId="2" borderId="0" xfId="0" applyFont="1" applyFill="1" applyAlignment="1" applyProtection="1">
      <alignment horizontal="right" vertical="center"/>
      <protection locked="0"/>
    </xf>
    <xf numFmtId="178" fontId="4" fillId="0" borderId="1" xfId="0" applyNumberFormat="1" applyFont="1" applyBorder="1" applyAlignment="1" applyProtection="1">
      <alignment vertical="center"/>
      <protection locked="0"/>
    </xf>
    <xf numFmtId="178" fontId="4" fillId="0" borderId="1" xfId="0" applyNumberFormat="1" applyFont="1" applyBorder="1" applyAlignment="1" applyProtection="1">
      <alignment vertical="center" shrinkToFit="1"/>
      <protection locked="0"/>
    </xf>
    <xf numFmtId="178" fontId="4" fillId="0" borderId="10" xfId="0" applyNumberFormat="1" applyFont="1" applyBorder="1" applyAlignment="1" applyProtection="1">
      <alignment vertical="center" shrinkToFit="1"/>
      <protection locked="0"/>
    </xf>
    <xf numFmtId="178" fontId="4" fillId="3" borderId="15" xfId="0" applyNumberFormat="1" applyFont="1" applyFill="1" applyBorder="1" applyAlignment="1" applyProtection="1">
      <alignment vertical="center" shrinkToFit="1"/>
      <protection locked="0"/>
    </xf>
    <xf numFmtId="176" fontId="4" fillId="0" borderId="14" xfId="0" applyNumberFormat="1" applyFont="1" applyBorder="1" applyAlignment="1" applyProtection="1">
      <alignment horizontal="center" vertical="center" shrinkToFit="1"/>
      <protection locked="0"/>
    </xf>
    <xf numFmtId="176" fontId="4" fillId="0" borderId="2" xfId="0" applyNumberFormat="1" applyFont="1" applyBorder="1" applyAlignment="1" applyProtection="1">
      <alignment vertical="center"/>
      <protection locked="0"/>
    </xf>
    <xf numFmtId="176" fontId="4" fillId="3" borderId="15" xfId="0" applyNumberFormat="1" applyFont="1" applyFill="1" applyBorder="1" applyAlignment="1" applyProtection="1">
      <alignment vertical="center"/>
      <protection locked="0"/>
    </xf>
    <xf numFmtId="0" fontId="12" fillId="0" borderId="0" xfId="0" applyFont="1" applyAlignment="1" applyProtection="1">
      <alignment vertical="center"/>
      <protection locked="0"/>
    </xf>
    <xf numFmtId="0" fontId="4" fillId="0" borderId="1" xfId="0" applyFont="1" applyBorder="1" applyAlignment="1" applyProtection="1">
      <alignment horizontal="center" vertical="center" wrapText="1" shrinkToFit="1"/>
      <protection locked="0"/>
    </xf>
    <xf numFmtId="0" fontId="15" fillId="0" borderId="1"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protection locked="0"/>
    </xf>
    <xf numFmtId="176" fontId="4" fillId="0" borderId="1" xfId="0" applyNumberFormat="1" applyFont="1" applyBorder="1" applyAlignment="1" applyProtection="1">
      <alignmen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2" borderId="3" xfId="0" applyFont="1" applyFill="1" applyBorder="1" applyAlignment="1" applyProtection="1">
      <alignment vertical="center"/>
      <protection locked="0"/>
    </xf>
    <xf numFmtId="0" fontId="4" fillId="0" borderId="2" xfId="0" applyFont="1" applyBorder="1" applyAlignment="1">
      <alignment horizontal="center" vertical="center" wrapText="1"/>
    </xf>
    <xf numFmtId="177" fontId="4" fillId="0" borderId="3" xfId="0" applyNumberFormat="1" applyFont="1" applyBorder="1" applyAlignment="1">
      <alignment horizontal="center" vertical="center" wrapText="1"/>
    </xf>
    <xf numFmtId="178" fontId="4" fillId="2" borderId="3" xfId="0" applyNumberFormat="1" applyFont="1" applyFill="1" applyBorder="1" applyAlignment="1" applyProtection="1">
      <alignment vertical="center"/>
      <protection locked="0"/>
    </xf>
    <xf numFmtId="177" fontId="4" fillId="0" borderId="22" xfId="0" applyNumberFormat="1" applyFont="1" applyBorder="1" applyAlignment="1">
      <alignment horizontal="center" vertical="center" wrapText="1" shrinkToFit="1"/>
    </xf>
    <xf numFmtId="0" fontId="8" fillId="0" borderId="1" xfId="0" applyFont="1" applyBorder="1" applyAlignment="1">
      <alignment vertical="center"/>
    </xf>
    <xf numFmtId="0" fontId="8" fillId="2" borderId="1" xfId="0" applyFont="1" applyFill="1" applyBorder="1" applyAlignment="1">
      <alignment horizontal="left" vertical="center" shrinkToFit="1"/>
    </xf>
    <xf numFmtId="0" fontId="8" fillId="2" borderId="1" xfId="0" applyFont="1" applyFill="1" applyBorder="1" applyAlignment="1">
      <alignment vertical="center" shrinkToFit="1"/>
    </xf>
    <xf numFmtId="178" fontId="4" fillId="0" borderId="0" xfId="0" applyNumberFormat="1" applyFont="1" applyAlignment="1">
      <alignment vertical="center" shrinkToFit="1"/>
    </xf>
    <xf numFmtId="0" fontId="4" fillId="0" borderId="1" xfId="0" applyFont="1" applyBorder="1" applyAlignment="1">
      <alignment horizontal="center" vertical="center" wrapText="1"/>
    </xf>
    <xf numFmtId="177" fontId="4" fillId="0" borderId="1" xfId="0" applyNumberFormat="1" applyFont="1" applyBorder="1" applyAlignment="1">
      <alignment horizontal="center" vertical="center" shrinkToFit="1"/>
    </xf>
    <xf numFmtId="0" fontId="4" fillId="2" borderId="1" xfId="0" applyFont="1" applyFill="1" applyBorder="1" applyAlignment="1">
      <alignment horizontal="left" vertical="center" shrinkToFit="1"/>
    </xf>
    <xf numFmtId="178" fontId="4" fillId="2" borderId="1" xfId="0" applyNumberFormat="1" applyFont="1" applyFill="1" applyBorder="1" applyAlignment="1">
      <alignment vertical="center" shrinkToFit="1"/>
    </xf>
    <xf numFmtId="0" fontId="4" fillId="0" borderId="0" xfId="4" applyFont="1" applyAlignment="1" applyProtection="1">
      <alignment vertical="center" wrapText="1"/>
      <protection locked="0"/>
    </xf>
    <xf numFmtId="0" fontId="4" fillId="0" borderId="0" xfId="4" applyFont="1">
      <alignment vertical="center"/>
    </xf>
    <xf numFmtId="0" fontId="11" fillId="0" borderId="0" xfId="4" applyFont="1" applyProtection="1">
      <alignment vertical="center"/>
      <protection locked="0"/>
    </xf>
    <xf numFmtId="0" fontId="12" fillId="0" borderId="0" xfId="4" applyFont="1" applyAlignment="1" applyProtection="1">
      <alignment vertical="center" wrapText="1"/>
      <protection locked="0"/>
    </xf>
    <xf numFmtId="0" fontId="18" fillId="0" borderId="0" xfId="4" applyFont="1">
      <alignment vertical="center"/>
    </xf>
    <xf numFmtId="0" fontId="18" fillId="0" borderId="0" xfId="4" applyFont="1" applyAlignment="1">
      <alignment vertical="center" shrinkToFit="1"/>
    </xf>
    <xf numFmtId="0" fontId="18" fillId="0" borderId="0" xfId="4" applyFont="1" applyAlignment="1">
      <alignment horizontal="center" vertical="center"/>
    </xf>
    <xf numFmtId="0" fontId="18" fillId="0" borderId="0" xfId="4" applyFont="1" applyAlignment="1">
      <alignment horizontal="right" vertical="center"/>
    </xf>
    <xf numFmtId="176" fontId="18" fillId="2" borderId="1" xfId="4" applyNumberFormat="1" applyFont="1" applyFill="1" applyBorder="1">
      <alignment vertical="center"/>
    </xf>
    <xf numFmtId="0" fontId="18" fillId="0" borderId="31" xfId="4" applyFont="1" applyBorder="1" applyAlignment="1">
      <alignment horizontal="center" vertical="center" wrapText="1"/>
    </xf>
    <xf numFmtId="0" fontId="18" fillId="0" borderId="1" xfId="4" applyFont="1" applyBorder="1" applyAlignment="1">
      <alignment horizontal="center" vertical="center" wrapText="1"/>
    </xf>
    <xf numFmtId="0" fontId="18" fillId="0" borderId="2" xfId="4" applyFont="1" applyBorder="1">
      <alignment vertical="center"/>
    </xf>
    <xf numFmtId="178" fontId="18" fillId="2" borderId="23" xfId="4" applyNumberFormat="1" applyFont="1" applyFill="1" applyBorder="1" applyAlignment="1">
      <alignment horizontal="right" vertical="center"/>
    </xf>
    <xf numFmtId="178" fontId="18" fillId="2" borderId="31" xfId="4" applyNumberFormat="1" applyFont="1" applyFill="1" applyBorder="1" applyAlignment="1">
      <alignment horizontal="right" vertical="center"/>
    </xf>
    <xf numFmtId="178" fontId="18" fillId="2" borderId="1" xfId="4" applyNumberFormat="1" applyFont="1" applyFill="1" applyBorder="1" applyAlignment="1">
      <alignment horizontal="right" vertical="center"/>
    </xf>
    <xf numFmtId="178" fontId="18" fillId="0" borderId="32" xfId="4" applyNumberFormat="1" applyFont="1" applyBorder="1" applyAlignment="1">
      <alignment horizontal="right" vertical="center"/>
    </xf>
    <xf numFmtId="178" fontId="18" fillId="0" borderId="23" xfId="4" applyNumberFormat="1" applyFont="1" applyBorder="1" applyAlignment="1">
      <alignment horizontal="right" vertical="center"/>
    </xf>
    <xf numFmtId="178" fontId="18" fillId="0" borderId="4" xfId="4" applyNumberFormat="1" applyFont="1" applyBorder="1" applyAlignment="1">
      <alignment horizontal="right" vertical="center"/>
    </xf>
    <xf numFmtId="0" fontId="18" fillId="0" borderId="33" xfId="4" applyFont="1" applyBorder="1">
      <alignment vertical="center"/>
    </xf>
    <xf numFmtId="178" fontId="18" fillId="2" borderId="34" xfId="4" applyNumberFormat="1" applyFont="1" applyFill="1" applyBorder="1" applyAlignment="1">
      <alignment horizontal="right" vertical="center"/>
    </xf>
    <xf numFmtId="178" fontId="18" fillId="2" borderId="35" xfId="4" applyNumberFormat="1" applyFont="1" applyFill="1" applyBorder="1" applyAlignment="1">
      <alignment horizontal="right" vertical="center"/>
    </xf>
    <xf numFmtId="178" fontId="18" fillId="2" borderId="25" xfId="4" applyNumberFormat="1" applyFont="1" applyFill="1" applyBorder="1" applyAlignment="1">
      <alignment horizontal="right" vertical="center"/>
    </xf>
    <xf numFmtId="178" fontId="18" fillId="0" borderId="36" xfId="4" applyNumberFormat="1" applyFont="1" applyBorder="1" applyAlignment="1">
      <alignment horizontal="right" vertical="center"/>
    </xf>
    <xf numFmtId="178" fontId="18" fillId="0" borderId="34" xfId="4" applyNumberFormat="1" applyFont="1" applyBorder="1" applyAlignment="1">
      <alignment horizontal="right" vertical="center"/>
    </xf>
    <xf numFmtId="178" fontId="18" fillId="0" borderId="37" xfId="4" applyNumberFormat="1" applyFont="1" applyBorder="1" applyAlignment="1">
      <alignment horizontal="right" vertical="center"/>
    </xf>
    <xf numFmtId="0" fontId="18" fillId="0" borderId="20" xfId="4" applyFont="1" applyBorder="1">
      <alignment vertical="center"/>
    </xf>
    <xf numFmtId="178" fontId="18" fillId="0" borderId="15" xfId="4" applyNumberFormat="1" applyFont="1" applyBorder="1" applyAlignment="1">
      <alignment horizontal="right" vertical="center"/>
    </xf>
    <xf numFmtId="178" fontId="18" fillId="0" borderId="21" xfId="4" applyNumberFormat="1" applyFont="1" applyBorder="1" applyAlignment="1">
      <alignment horizontal="right" vertical="center"/>
    </xf>
    <xf numFmtId="178" fontId="4" fillId="2" borderId="1" xfId="1" applyNumberFormat="1" applyFont="1" applyFill="1" applyBorder="1" applyAlignment="1" applyProtection="1">
      <alignment horizontal="right" vertical="center" wrapText="1"/>
      <protection locked="0"/>
    </xf>
    <xf numFmtId="0" fontId="11" fillId="0" borderId="0" xfId="0" applyFont="1" applyAlignment="1" applyProtection="1">
      <alignment vertical="center" wrapText="1"/>
      <protection locked="0"/>
    </xf>
    <xf numFmtId="0" fontId="11" fillId="0" borderId="0" xfId="0" applyFont="1" applyAlignment="1" applyProtection="1">
      <alignment horizontal="center" vertical="center"/>
      <protection locked="0"/>
    </xf>
    <xf numFmtId="0" fontId="4" fillId="0" borderId="2" xfId="0" applyFont="1" applyBorder="1" applyAlignment="1" applyProtection="1">
      <alignment vertical="center" shrinkToFit="1"/>
      <protection locked="0"/>
    </xf>
    <xf numFmtId="178" fontId="4" fillId="0" borderId="23" xfId="0" applyNumberFormat="1" applyFont="1" applyBorder="1" applyAlignment="1" applyProtection="1">
      <alignment vertical="center"/>
      <protection locked="0"/>
    </xf>
    <xf numFmtId="178" fontId="4" fillId="0" borderId="24" xfId="0" applyNumberFormat="1" applyFont="1" applyBorder="1" applyAlignment="1" applyProtection="1">
      <alignment vertical="center"/>
      <protection locked="0"/>
    </xf>
    <xf numFmtId="0" fontId="16" fillId="0" borderId="39"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41" xfId="0" applyFont="1" applyBorder="1" applyAlignment="1">
      <alignment horizontal="center" vertical="center" wrapText="1"/>
    </xf>
    <xf numFmtId="0" fontId="20" fillId="2" borderId="2" xfId="0" applyFont="1" applyFill="1" applyBorder="1" applyAlignment="1" applyProtection="1">
      <alignment horizontal="center" vertical="center" wrapText="1"/>
      <protection locked="0"/>
    </xf>
    <xf numFmtId="0" fontId="20" fillId="2" borderId="3" xfId="0" applyFont="1" applyFill="1" applyBorder="1" applyAlignment="1" applyProtection="1">
      <alignment horizontal="center" vertical="center" wrapText="1"/>
      <protection locked="0"/>
    </xf>
    <xf numFmtId="0" fontId="20" fillId="2" borderId="4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left" vertical="center" shrinkToFit="1"/>
      <protection locked="0"/>
    </xf>
    <xf numFmtId="176" fontId="4" fillId="0" borderId="0" xfId="0" applyNumberFormat="1" applyFont="1" applyAlignment="1">
      <alignment vertical="center"/>
    </xf>
    <xf numFmtId="178" fontId="4" fillId="0" borderId="42" xfId="0" applyNumberFormat="1" applyFont="1" applyBorder="1" applyAlignment="1">
      <alignment vertical="center" shrinkToFit="1"/>
    </xf>
    <xf numFmtId="178" fontId="4" fillId="2" borderId="25" xfId="0" applyNumberFormat="1" applyFont="1" applyFill="1" applyBorder="1" applyAlignment="1">
      <alignment vertical="center" shrinkToFit="1"/>
    </xf>
    <xf numFmtId="176" fontId="4" fillId="2" borderId="1" xfId="0" applyNumberFormat="1" applyFont="1" applyFill="1" applyBorder="1" applyAlignment="1" applyProtection="1">
      <alignment horizontal="right" vertical="center"/>
      <protection locked="0"/>
    </xf>
    <xf numFmtId="0" fontId="12" fillId="0" borderId="0" xfId="0" applyFont="1" applyAlignment="1">
      <alignment horizontal="left" vertical="center"/>
    </xf>
    <xf numFmtId="178" fontId="4" fillId="0" borderId="2" xfId="0" applyNumberFormat="1" applyFont="1" applyBorder="1" applyAlignment="1" applyProtection="1">
      <alignment horizontal="right" vertical="center" shrinkToFit="1"/>
      <protection locked="0"/>
    </xf>
    <xf numFmtId="178" fontId="4" fillId="0" borderId="3" xfId="0" applyNumberFormat="1" applyFont="1" applyBorder="1" applyAlignment="1" applyProtection="1">
      <alignment vertical="center" shrinkToFit="1"/>
      <protection locked="0"/>
    </xf>
    <xf numFmtId="178" fontId="4" fillId="0" borderId="15" xfId="0" applyNumberFormat="1" applyFont="1" applyBorder="1" applyAlignment="1" applyProtection="1">
      <alignment vertical="center" shrinkToFit="1"/>
      <protection locked="0"/>
    </xf>
    <xf numFmtId="176" fontId="4" fillId="0" borderId="3" xfId="0" applyNumberFormat="1" applyFont="1" applyBorder="1" applyAlignment="1" applyProtection="1">
      <alignment vertical="center"/>
      <protection locked="0"/>
    </xf>
    <xf numFmtId="176" fontId="4" fillId="0" borderId="15" xfId="0" applyNumberFormat="1" applyFont="1" applyBorder="1" applyAlignment="1" applyProtection="1">
      <alignment vertical="center"/>
      <protection locked="0"/>
    </xf>
    <xf numFmtId="176" fontId="4" fillId="0" borderId="0" xfId="0" applyNumberFormat="1" applyFont="1" applyAlignment="1" applyProtection="1">
      <alignment vertical="center"/>
      <protection locked="0"/>
    </xf>
    <xf numFmtId="0" fontId="18" fillId="0" borderId="4" xfId="4" applyFont="1" applyBorder="1" applyAlignment="1">
      <alignment horizontal="center" vertical="center" wrapText="1"/>
    </xf>
    <xf numFmtId="178" fontId="18" fillId="0" borderId="43" xfId="4" applyNumberFormat="1" applyFont="1" applyBorder="1" applyAlignment="1">
      <alignment horizontal="right" vertical="center"/>
    </xf>
    <xf numFmtId="178" fontId="18" fillId="0" borderId="44" xfId="4" applyNumberFormat="1" applyFont="1" applyBorder="1" applyAlignment="1">
      <alignment horizontal="right" vertical="center"/>
    </xf>
    <xf numFmtId="178" fontId="18" fillId="0" borderId="45" xfId="4" applyNumberFormat="1" applyFont="1" applyBorder="1" applyAlignment="1">
      <alignment horizontal="right" vertical="center"/>
    </xf>
    <xf numFmtId="0" fontId="18" fillId="2" borderId="2" xfId="4" applyFont="1" applyFill="1" applyBorder="1" applyAlignment="1">
      <alignment horizontal="right" vertical="center" shrinkToFit="1"/>
    </xf>
    <xf numFmtId="0" fontId="18" fillId="2" borderId="3" xfId="4" applyFont="1" applyFill="1" applyBorder="1" applyAlignment="1">
      <alignment horizontal="right" vertical="center" wrapText="1"/>
    </xf>
    <xf numFmtId="0" fontId="22" fillId="0" borderId="32" xfId="4" applyFont="1" applyBorder="1" applyAlignment="1">
      <alignment horizontal="center" vertical="center" wrapText="1"/>
    </xf>
    <xf numFmtId="178" fontId="18" fillId="4" borderId="15" xfId="4" applyNumberFormat="1" applyFont="1" applyFill="1" applyBorder="1" applyAlignment="1">
      <alignment horizontal="right" vertical="center"/>
    </xf>
    <xf numFmtId="0" fontId="4" fillId="2" borderId="2" xfId="0" applyFont="1" applyFill="1" applyBorder="1" applyAlignment="1" applyProtection="1">
      <alignment horizontal="center" vertical="center" shrinkToFit="1"/>
      <protection locked="0"/>
    </xf>
    <xf numFmtId="0" fontId="18" fillId="2" borderId="1" xfId="4" applyFont="1" applyFill="1" applyBorder="1" applyAlignment="1">
      <alignment horizontal="center" vertical="center" shrinkToFit="1"/>
    </xf>
    <xf numFmtId="0" fontId="23" fillId="2" borderId="1" xfId="5" applyFill="1" applyBorder="1" applyAlignment="1" applyProtection="1">
      <alignment horizontal="left" vertical="center" shrinkToFit="1"/>
      <protection locked="0"/>
    </xf>
    <xf numFmtId="58" fontId="4" fillId="2" borderId="1" xfId="0" applyNumberFormat="1" applyFont="1" applyFill="1" applyBorder="1" applyAlignment="1" applyProtection="1">
      <alignment horizontal="center" vertical="center" shrinkToFit="1"/>
      <protection locked="0"/>
    </xf>
    <xf numFmtId="0" fontId="8" fillId="2" borderId="5" xfId="0" applyFont="1" applyFill="1" applyBorder="1" applyAlignment="1" applyProtection="1">
      <alignment vertical="top" wrapText="1"/>
      <protection locked="0"/>
    </xf>
    <xf numFmtId="0" fontId="8" fillId="2" borderId="16" xfId="0" applyFont="1" applyFill="1" applyBorder="1" applyAlignment="1" applyProtection="1">
      <alignment vertical="top" wrapText="1"/>
      <protection locked="0"/>
    </xf>
    <xf numFmtId="0" fontId="8" fillId="2" borderId="7" xfId="0" applyFont="1" applyFill="1" applyBorder="1" applyAlignment="1" applyProtection="1">
      <alignment vertical="top" wrapText="1"/>
      <protection locked="0"/>
    </xf>
    <xf numFmtId="0" fontId="8" fillId="2" borderId="0" xfId="0" applyFont="1" applyFill="1" applyAlignment="1" applyProtection="1">
      <alignment vertical="top" wrapText="1"/>
      <protection locked="0"/>
    </xf>
    <xf numFmtId="0" fontId="8" fillId="2" borderId="17" xfId="0" applyFont="1" applyFill="1" applyBorder="1" applyAlignment="1" applyProtection="1">
      <alignment vertical="top" wrapText="1"/>
      <protection locked="0"/>
    </xf>
    <xf numFmtId="0" fontId="8" fillId="2" borderId="8" xfId="0" applyFont="1" applyFill="1" applyBorder="1" applyAlignment="1" applyProtection="1">
      <alignment vertical="top" wrapText="1"/>
      <protection locked="0"/>
    </xf>
    <xf numFmtId="0" fontId="8" fillId="2" borderId="9" xfId="0" applyFont="1" applyFill="1" applyBorder="1" applyAlignment="1" applyProtection="1">
      <alignment vertical="top" wrapText="1"/>
      <protection locked="0"/>
    </xf>
    <xf numFmtId="0" fontId="8" fillId="2" borderId="18" xfId="0" applyFont="1" applyFill="1" applyBorder="1" applyAlignment="1" applyProtection="1">
      <alignment vertical="top" wrapText="1"/>
      <protection locked="0"/>
    </xf>
    <xf numFmtId="0" fontId="8" fillId="2" borderId="6" xfId="0" applyFont="1" applyFill="1" applyBorder="1" applyAlignment="1" applyProtection="1">
      <alignment vertical="top"/>
      <protection locked="0"/>
    </xf>
    <xf numFmtId="0" fontId="24" fillId="2" borderId="0" xfId="0" applyFont="1" applyFill="1" applyAlignment="1" applyProtection="1">
      <alignment vertical="center"/>
      <protection locked="0"/>
    </xf>
    <xf numFmtId="0" fontId="8" fillId="2" borderId="31" xfId="0" applyFont="1" applyFill="1" applyBorder="1" applyAlignment="1" applyProtection="1">
      <alignment vertical="top" wrapText="1"/>
      <protection locked="0"/>
    </xf>
    <xf numFmtId="0" fontId="25" fillId="0" borderId="0" xfId="0" applyFont="1" applyAlignment="1">
      <alignment vertical="center"/>
    </xf>
    <xf numFmtId="0" fontId="8" fillId="2" borderId="31" xfId="0" applyFont="1" applyFill="1" applyBorder="1" applyAlignment="1" applyProtection="1">
      <alignment vertical="center" wrapText="1"/>
      <protection locked="0"/>
    </xf>
    <xf numFmtId="38" fontId="26" fillId="0" borderId="0" xfId="1" applyFont="1" applyAlignment="1">
      <alignment vertical="center"/>
    </xf>
    <xf numFmtId="0" fontId="8" fillId="0" borderId="0" xfId="0" applyFont="1" applyAlignment="1">
      <alignment horizontal="center" vertical="center" wrapText="1" shrinkToFit="1"/>
    </xf>
    <xf numFmtId="0" fontId="8" fillId="0" borderId="0" xfId="0" applyFont="1" applyAlignment="1">
      <alignment horizontal="center" vertical="center" shrinkToFit="1"/>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1" xfId="0" applyFont="1" applyBorder="1" applyAlignment="1">
      <alignment horizontal="center" vertical="center"/>
    </xf>
    <xf numFmtId="0" fontId="4" fillId="2" borderId="1" xfId="0" applyFont="1" applyFill="1" applyBorder="1" applyAlignment="1" applyProtection="1">
      <alignment horizontal="left" vertical="center" shrinkToFit="1"/>
      <protection locked="0"/>
    </xf>
    <xf numFmtId="0" fontId="24" fillId="2" borderId="0" xfId="0" applyFont="1" applyFill="1" applyAlignment="1" applyProtection="1">
      <alignment horizontal="left" vertical="center" wrapText="1"/>
      <protection locked="0"/>
    </xf>
    <xf numFmtId="0" fontId="24" fillId="2" borderId="17" xfId="0" applyFont="1" applyFill="1" applyBorder="1" applyAlignment="1" applyProtection="1">
      <alignment horizontal="left" vertical="center" wrapText="1"/>
      <protection locked="0"/>
    </xf>
    <xf numFmtId="178" fontId="4" fillId="0" borderId="11" xfId="0" applyNumberFormat="1" applyFont="1" applyBorder="1" applyAlignment="1" applyProtection="1">
      <alignment horizontal="center" vertical="center"/>
      <protection locked="0"/>
    </xf>
    <xf numFmtId="178" fontId="4" fillId="0" borderId="12" xfId="0" applyNumberFormat="1" applyFont="1" applyBorder="1" applyAlignment="1" applyProtection="1">
      <alignment horizontal="center" vertical="center"/>
      <protection locked="0"/>
    </xf>
    <xf numFmtId="178" fontId="4" fillId="0" borderId="19" xfId="0" applyNumberFormat="1" applyFont="1" applyBorder="1" applyAlignment="1" applyProtection="1">
      <alignment horizontal="center" vertical="center"/>
      <protection locked="0"/>
    </xf>
    <xf numFmtId="0" fontId="8" fillId="0" borderId="1"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13" xfId="0" applyFont="1" applyBorder="1" applyAlignment="1">
      <alignment horizontal="center" vertical="center"/>
    </xf>
    <xf numFmtId="0" fontId="8" fillId="0" borderId="13" xfId="0" applyFont="1" applyBorder="1" applyAlignment="1">
      <alignment horizontal="center" vertical="center" wrapText="1"/>
    </xf>
    <xf numFmtId="0" fontId="4" fillId="2" borderId="1" xfId="0" applyFont="1" applyFill="1" applyBorder="1" applyAlignment="1" applyProtection="1">
      <alignment horizontal="left" vertical="center" wrapText="1"/>
      <protection locked="0"/>
    </xf>
    <xf numFmtId="0" fontId="8" fillId="0" borderId="1" xfId="0" applyFont="1" applyBorder="1" applyAlignment="1" applyProtection="1">
      <alignment horizontal="left" vertical="center"/>
      <protection locked="0"/>
    </xf>
    <xf numFmtId="0" fontId="4" fillId="0" borderId="0" xfId="0" applyFont="1" applyAlignment="1" applyProtection="1">
      <alignment horizontal="left" vertical="center" shrinkToFit="1"/>
      <protection locked="0"/>
    </xf>
    <xf numFmtId="0" fontId="18" fillId="2" borderId="1" xfId="4" applyFont="1" applyFill="1" applyBorder="1" applyAlignment="1">
      <alignment horizontal="left" vertical="center" shrinkToFit="1"/>
    </xf>
    <xf numFmtId="0" fontId="18" fillId="0" borderId="1" xfId="4" applyFont="1" applyBorder="1" applyAlignment="1">
      <alignment horizontal="center" vertical="center"/>
    </xf>
    <xf numFmtId="0" fontId="18" fillId="0" borderId="4" xfId="4" applyFont="1" applyBorder="1" applyAlignment="1">
      <alignment horizontal="center" vertical="center"/>
    </xf>
    <xf numFmtId="0" fontId="18" fillId="0" borderId="3" xfId="4" applyFont="1" applyBorder="1" applyAlignment="1">
      <alignment horizontal="center" vertical="center"/>
    </xf>
    <xf numFmtId="0" fontId="18" fillId="0" borderId="2" xfId="4" applyFont="1" applyBorder="1" applyAlignment="1">
      <alignment horizontal="center" vertical="center"/>
    </xf>
    <xf numFmtId="0" fontId="18" fillId="0" borderId="26" xfId="4" applyFont="1" applyBorder="1" applyAlignment="1">
      <alignment horizontal="center" vertical="center" wrapText="1"/>
    </xf>
    <xf numFmtId="0" fontId="18" fillId="0" borderId="30" xfId="4" applyFont="1" applyBorder="1" applyAlignment="1">
      <alignment horizontal="center" vertical="center"/>
    </xf>
    <xf numFmtId="0" fontId="18" fillId="0" borderId="27" xfId="4" applyFont="1" applyBorder="1" applyAlignment="1">
      <alignment horizontal="center" vertical="center"/>
    </xf>
    <xf numFmtId="0" fontId="18" fillId="0" borderId="28" xfId="4" applyFont="1" applyBorder="1" applyAlignment="1">
      <alignment horizontal="center" vertical="center"/>
    </xf>
    <xf numFmtId="0" fontId="18" fillId="0" borderId="29" xfId="4" applyFont="1" applyBorder="1" applyAlignment="1">
      <alignment horizontal="center" vertical="center"/>
    </xf>
    <xf numFmtId="0" fontId="18" fillId="0" borderId="22" xfId="4" applyFont="1" applyBorder="1" applyAlignment="1">
      <alignment horizontal="center" vertical="center" wrapText="1"/>
    </xf>
    <xf numFmtId="0" fontId="18" fillId="0" borderId="23" xfId="4" applyFont="1" applyBorder="1" applyAlignment="1">
      <alignment horizontal="center" vertical="center" wrapText="1"/>
    </xf>
    <xf numFmtId="0" fontId="18" fillId="0" borderId="3" xfId="4" applyFont="1" applyBorder="1" applyAlignment="1">
      <alignment horizontal="center" vertical="center" wrapText="1"/>
    </xf>
    <xf numFmtId="178" fontId="18" fillId="0" borderId="3" xfId="4" applyNumberFormat="1" applyFont="1" applyBorder="1" applyAlignment="1">
      <alignment horizontal="right" vertical="center"/>
    </xf>
    <xf numFmtId="178" fontId="18" fillId="0" borderId="38" xfId="4" applyNumberFormat="1" applyFont="1" applyBorder="1" applyAlignment="1">
      <alignment horizontal="right" vertical="center"/>
    </xf>
    <xf numFmtId="0" fontId="11" fillId="0" borderId="2" xfId="4" applyFont="1" applyBorder="1" applyAlignment="1" applyProtection="1">
      <alignment horizontal="center" vertical="center" wrapText="1"/>
      <protection locked="0"/>
    </xf>
    <xf numFmtId="0" fontId="11" fillId="0" borderId="3" xfId="4" applyFont="1" applyBorder="1" applyAlignment="1" applyProtection="1">
      <alignment horizontal="center" vertical="center" wrapText="1"/>
      <protection locked="0"/>
    </xf>
    <xf numFmtId="0" fontId="18" fillId="0" borderId="30" xfId="4" applyFont="1" applyBorder="1" applyAlignment="1">
      <alignment horizontal="center" vertical="center" wrapText="1"/>
    </xf>
    <xf numFmtId="0" fontId="18" fillId="0" borderId="4" xfId="4" applyFont="1" applyBorder="1" applyAlignment="1">
      <alignment horizontal="center" vertical="center" wrapText="1"/>
    </xf>
    <xf numFmtId="0" fontId="18" fillId="0" borderId="23" xfId="4" applyFont="1" applyBorder="1" applyAlignment="1">
      <alignment horizontal="center" vertical="center"/>
    </xf>
    <xf numFmtId="0" fontId="18" fillId="2" borderId="2" xfId="4" applyFont="1" applyFill="1" applyBorder="1" applyAlignment="1">
      <alignment horizontal="left" vertical="center" shrinkToFit="1"/>
    </xf>
    <xf numFmtId="0" fontId="18" fillId="2" borderId="4" xfId="4" applyFont="1" applyFill="1" applyBorder="1" applyAlignment="1">
      <alignment horizontal="left" vertical="center" shrinkToFit="1"/>
    </xf>
    <xf numFmtId="0" fontId="18" fillId="2" borderId="3" xfId="4" applyFont="1" applyFill="1" applyBorder="1" applyAlignment="1">
      <alignment horizontal="left" vertical="center" shrinkToFit="1"/>
    </xf>
  </cellXfs>
  <cellStyles count="6">
    <cellStyle name="ハイパーリンク" xfId="5" builtinId="8"/>
    <cellStyle name="桁区切り" xfId="1" builtinId="6"/>
    <cellStyle name="標準" xfId="0" builtinId="0"/>
    <cellStyle name="標準 2" xfId="2" xr:uid="{BE620B34-98E0-4128-A25F-D06567E896F0}"/>
    <cellStyle name="標準 3" xfId="3" xr:uid="{7933DEB4-7E34-418B-ACDC-4B5703C0730B}"/>
    <cellStyle name="標準 4" xfId="4" xr:uid="{31CA8A9A-EC96-4A91-9B58-5EF6A11596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114301</xdr:colOff>
      <xdr:row>3</xdr:row>
      <xdr:rowOff>44450</xdr:rowOff>
    </xdr:from>
    <xdr:to>
      <xdr:col>4</xdr:col>
      <xdr:colOff>2249715</xdr:colOff>
      <xdr:row>20</xdr:row>
      <xdr:rowOff>90714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954158" y="806450"/>
          <a:ext cx="2135414" cy="45729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・青で着色してあるセルに入力してください。</a:t>
          </a:r>
          <a:endParaRPr kumimoji="1" lang="en-US" altLang="ja-JP" sz="1800" b="1">
            <a:solidFill>
              <a:srgbClr val="FF0000"/>
            </a:solidFill>
          </a:endParaRPr>
        </a:p>
        <a:p>
          <a:r>
            <a:rPr kumimoji="1" lang="ja-JP" altLang="en-US" sz="1800" b="1">
              <a:solidFill>
                <a:srgbClr val="FF0000"/>
              </a:solidFill>
            </a:rPr>
            <a:t>・着色されていないセルには計算式が入っておりますので、入力しないでください。</a:t>
          </a:r>
          <a:endParaRPr kumimoji="1" lang="en-US" altLang="ja-JP" sz="18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17555</xdr:colOff>
      <xdr:row>6</xdr:row>
      <xdr:rowOff>310590</xdr:rowOff>
    </xdr:from>
    <xdr:to>
      <xdr:col>24</xdr:col>
      <xdr:colOff>107203</xdr:colOff>
      <xdr:row>12</xdr:row>
      <xdr:rowOff>174438</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3072408" y="1554443"/>
          <a:ext cx="7608795" cy="17912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１物件（１部屋）で１シートとなっています。</a:t>
          </a:r>
          <a:endParaRPr kumimoji="1" lang="en-US" altLang="ja-JP" sz="2400" b="1">
            <a:solidFill>
              <a:srgbClr val="FF0000"/>
            </a:solidFill>
          </a:endParaRPr>
        </a:p>
        <a:p>
          <a:r>
            <a:rPr kumimoji="1" lang="ja-JP" altLang="en-US" sz="2400" b="1">
              <a:solidFill>
                <a:srgbClr val="FF0000"/>
              </a:solidFill>
            </a:rPr>
            <a:t>複数物件（複数部屋）ある場合はシートをコピーして入力してください。</a:t>
          </a:r>
          <a:br>
            <a:rPr kumimoji="1" lang="en-US" altLang="ja-JP" sz="1100"/>
          </a:br>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14922/Downloads/shinseisho%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
      <sheetName val="内訳表記入例"/>
      <sheetName val="申請書"/>
      <sheetName val="事業所一覧表"/>
      <sheetName val="内訳表2"/>
      <sheetName val="内訳表1"/>
      <sheetName val="【参考】薬事承認を受けた抗原検査キット"/>
      <sheetName val="shinseisho (1)"/>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F64"/>
  <sheetViews>
    <sheetView tabSelected="1" view="pageBreakPreview" zoomScaleNormal="100" zoomScaleSheetLayoutView="100" workbookViewId="0">
      <selection activeCell="D5" sqref="D5"/>
    </sheetView>
  </sheetViews>
  <sheetFormatPr defaultColWidth="9" defaultRowHeight="20"/>
  <cols>
    <col min="1" max="1" width="4.33203125" style="2" customWidth="1"/>
    <col min="2" max="2" width="35.58203125" style="2" customWidth="1"/>
    <col min="3" max="3" width="16.25" style="2" customWidth="1"/>
    <col min="4" max="4" width="33.58203125" style="2" customWidth="1"/>
    <col min="5" max="5" width="56.58203125" style="2" customWidth="1"/>
    <col min="6" max="6" width="41.83203125" style="2" customWidth="1"/>
    <col min="7" max="16384" width="9" style="2"/>
  </cols>
  <sheetData>
    <row r="1" spans="1:5">
      <c r="A1" s="2" t="s">
        <v>12</v>
      </c>
    </row>
    <row r="3" spans="1:5">
      <c r="A3" s="142" t="s">
        <v>153</v>
      </c>
      <c r="B3" s="143"/>
      <c r="C3" s="143"/>
      <c r="D3" s="143"/>
    </row>
    <row r="5" spans="1:5">
      <c r="C5" s="12" t="s">
        <v>48</v>
      </c>
      <c r="D5" s="36" t="s">
        <v>146</v>
      </c>
      <c r="E5" s="1"/>
    </row>
    <row r="7" spans="1:5">
      <c r="A7" s="2" t="s">
        <v>0</v>
      </c>
    </row>
    <row r="9" spans="1:5" ht="18.75" customHeight="1">
      <c r="C9" s="8" t="s">
        <v>1</v>
      </c>
      <c r="D9" s="23"/>
      <c r="E9" s="13"/>
    </row>
    <row r="10" spans="1:5" ht="18.75" customHeight="1">
      <c r="C10" s="8" t="s">
        <v>2</v>
      </c>
      <c r="D10" s="23"/>
      <c r="E10" s="13"/>
    </row>
    <row r="11" spans="1:5" ht="18.75" customHeight="1">
      <c r="C11" s="8" t="s">
        <v>3</v>
      </c>
      <c r="D11" s="23"/>
      <c r="E11" s="13"/>
    </row>
    <row r="12" spans="1:5" ht="18.75" customHeight="1">
      <c r="C12" s="8" t="s">
        <v>4</v>
      </c>
      <c r="D12" s="23"/>
      <c r="E12" s="13"/>
    </row>
    <row r="13" spans="1:5" ht="18.75" customHeight="1">
      <c r="C13" s="8" t="s">
        <v>8</v>
      </c>
      <c r="D13" s="23"/>
      <c r="E13" s="13"/>
    </row>
    <row r="14" spans="1:5" ht="18.75" customHeight="1">
      <c r="C14" s="11" t="s">
        <v>9</v>
      </c>
      <c r="D14" s="23"/>
      <c r="E14" s="13"/>
    </row>
    <row r="15" spans="1:5" ht="18.75" customHeight="1">
      <c r="C15" s="8" t="s">
        <v>6</v>
      </c>
      <c r="D15" s="23"/>
      <c r="E15" s="13"/>
    </row>
    <row r="16" spans="1:5" ht="18.75" customHeight="1">
      <c r="C16" s="8" t="s">
        <v>5</v>
      </c>
      <c r="D16" s="126"/>
      <c r="E16" s="13"/>
    </row>
    <row r="18" spans="1:6" ht="48" customHeight="1">
      <c r="A18" s="145" t="s">
        <v>68</v>
      </c>
      <c r="B18" s="145"/>
      <c r="C18" s="145"/>
      <c r="D18" s="145"/>
    </row>
    <row r="20" spans="1:6">
      <c r="A20" s="144" t="s">
        <v>7</v>
      </c>
      <c r="B20" s="144"/>
      <c r="C20" s="144"/>
      <c r="D20" s="144"/>
      <c r="F20" s="6"/>
    </row>
    <row r="21" spans="1:6">
      <c r="F21" s="6"/>
    </row>
    <row r="22" spans="1:6" ht="29">
      <c r="A22" s="2" t="s">
        <v>66</v>
      </c>
      <c r="C22" s="141">
        <f>'1-1（所要額調書）'!D45</f>
        <v>0</v>
      </c>
      <c r="D22" s="2" t="s">
        <v>49</v>
      </c>
      <c r="F22" s="6"/>
    </row>
    <row r="23" spans="1:6">
      <c r="A23" s="2" t="s">
        <v>136</v>
      </c>
      <c r="C23" s="15"/>
      <c r="F23" s="6"/>
    </row>
    <row r="24" spans="1:6">
      <c r="A24" s="2" t="s">
        <v>137</v>
      </c>
      <c r="C24" s="15"/>
      <c r="F24" s="6"/>
    </row>
    <row r="25" spans="1:6">
      <c r="C25" s="15"/>
      <c r="F25" s="6"/>
    </row>
    <row r="26" spans="1:6">
      <c r="A26" s="2" t="s">
        <v>69</v>
      </c>
      <c r="F26" s="6"/>
    </row>
    <row r="27" spans="1:6">
      <c r="A27" s="8"/>
      <c r="B27" s="32" t="s">
        <v>43</v>
      </c>
      <c r="C27" s="146" t="s">
        <v>44</v>
      </c>
      <c r="D27" s="146"/>
      <c r="F27" s="6"/>
    </row>
    <row r="28" spans="1:6">
      <c r="A28" s="8">
        <v>1</v>
      </c>
      <c r="B28" s="23"/>
      <c r="C28" s="147"/>
      <c r="D28" s="147"/>
      <c r="E28" s="6" t="s">
        <v>50</v>
      </c>
      <c r="F28" s="6"/>
    </row>
    <row r="29" spans="1:6">
      <c r="A29" s="8">
        <v>2</v>
      </c>
      <c r="B29" s="23"/>
      <c r="C29" s="147"/>
      <c r="D29" s="147"/>
      <c r="E29" s="6" t="s">
        <v>13</v>
      </c>
      <c r="F29" s="6"/>
    </row>
    <row r="30" spans="1:6">
      <c r="A30" s="8">
        <v>3</v>
      </c>
      <c r="B30" s="23"/>
      <c r="C30" s="147"/>
      <c r="D30" s="147"/>
      <c r="E30" s="35" t="s">
        <v>14</v>
      </c>
      <c r="F30" s="6"/>
    </row>
    <row r="31" spans="1:6">
      <c r="A31" s="8">
        <v>4</v>
      </c>
      <c r="B31" s="23"/>
      <c r="C31" s="147"/>
      <c r="D31" s="147"/>
      <c r="E31" s="6" t="s">
        <v>15</v>
      </c>
      <c r="F31" s="6"/>
    </row>
    <row r="32" spans="1:6">
      <c r="A32" s="8">
        <v>5</v>
      </c>
      <c r="B32" s="23"/>
      <c r="C32" s="147"/>
      <c r="D32" s="147"/>
      <c r="E32" s="6" t="s">
        <v>16</v>
      </c>
    </row>
    <row r="33" spans="1:6">
      <c r="A33" s="8">
        <v>6</v>
      </c>
      <c r="B33" s="23"/>
      <c r="C33" s="147"/>
      <c r="D33" s="147"/>
      <c r="E33" s="35" t="s">
        <v>17</v>
      </c>
      <c r="F33" s="6"/>
    </row>
    <row r="34" spans="1:6">
      <c r="A34" s="8">
        <v>7</v>
      </c>
      <c r="B34" s="23"/>
      <c r="C34" s="147"/>
      <c r="D34" s="147"/>
      <c r="E34" s="6" t="s">
        <v>18</v>
      </c>
      <c r="F34" s="6"/>
    </row>
    <row r="35" spans="1:6">
      <c r="A35" s="8">
        <v>8</v>
      </c>
      <c r="B35" s="23"/>
      <c r="C35" s="147"/>
      <c r="D35" s="147"/>
      <c r="E35" s="6" t="s">
        <v>19</v>
      </c>
      <c r="F35" s="6"/>
    </row>
    <row r="36" spans="1:6">
      <c r="B36" s="9"/>
      <c r="C36" s="9"/>
      <c r="D36" s="9"/>
      <c r="E36" s="6" t="s">
        <v>20</v>
      </c>
      <c r="F36" s="6"/>
    </row>
    <row r="37" spans="1:6" ht="20.5" thickBot="1">
      <c r="A37" s="2" t="s">
        <v>70</v>
      </c>
      <c r="E37" s="6" t="s">
        <v>21</v>
      </c>
      <c r="F37" s="6"/>
    </row>
    <row r="38" spans="1:6" ht="20" customHeight="1">
      <c r="A38" s="136" t="s">
        <v>11</v>
      </c>
      <c r="B38" s="128"/>
      <c r="C38" s="128"/>
      <c r="D38" s="129"/>
      <c r="E38" s="6" t="s">
        <v>22</v>
      </c>
      <c r="F38" s="7"/>
    </row>
    <row r="39" spans="1:6">
      <c r="A39" s="138" t="s">
        <v>151</v>
      </c>
      <c r="B39" s="137" t="s">
        <v>148</v>
      </c>
      <c r="C39" s="131"/>
      <c r="D39" s="132"/>
      <c r="E39" s="6" t="s">
        <v>23</v>
      </c>
      <c r="F39" s="6"/>
    </row>
    <row r="40" spans="1:6" ht="20.25" customHeight="1">
      <c r="A40" s="138" t="s">
        <v>151</v>
      </c>
      <c r="B40" s="137" t="s">
        <v>149</v>
      </c>
      <c r="C40" s="131"/>
      <c r="D40" s="132"/>
      <c r="E40" s="6" t="s">
        <v>24</v>
      </c>
      <c r="F40" s="6"/>
    </row>
    <row r="41" spans="1:6" ht="33" customHeight="1">
      <c r="A41" s="140" t="s">
        <v>151</v>
      </c>
      <c r="B41" s="148" t="s">
        <v>150</v>
      </c>
      <c r="C41" s="148"/>
      <c r="D41" s="149"/>
      <c r="E41" s="6" t="s">
        <v>25</v>
      </c>
      <c r="F41" s="6"/>
    </row>
    <row r="42" spans="1:6">
      <c r="A42" s="130"/>
      <c r="B42" s="131"/>
      <c r="C42" s="131"/>
      <c r="D42" s="132"/>
      <c r="E42" s="6" t="s">
        <v>26</v>
      </c>
      <c r="F42" s="6"/>
    </row>
    <row r="43" spans="1:6" ht="20.5" thickBot="1">
      <c r="A43" s="133"/>
      <c r="B43" s="134"/>
      <c r="C43" s="134"/>
      <c r="D43" s="135"/>
      <c r="E43" s="35" t="s">
        <v>27</v>
      </c>
      <c r="F43" s="6"/>
    </row>
    <row r="44" spans="1:6" ht="19.5" customHeight="1">
      <c r="A44" s="5"/>
      <c r="B44" s="5"/>
      <c r="C44" s="5"/>
      <c r="D44" s="5"/>
      <c r="E44" s="6" t="s">
        <v>28</v>
      </c>
      <c r="F44" s="6"/>
    </row>
    <row r="45" spans="1:6" ht="19.5" customHeight="1">
      <c r="E45" s="6" t="s">
        <v>29</v>
      </c>
      <c r="F45" s="6"/>
    </row>
    <row r="46" spans="1:6" ht="19.5" customHeight="1">
      <c r="E46" s="6" t="s">
        <v>30</v>
      </c>
      <c r="F46" s="7"/>
    </row>
    <row r="47" spans="1:6" ht="19.5" customHeight="1">
      <c r="E47" s="6" t="s">
        <v>31</v>
      </c>
      <c r="F47" s="6"/>
    </row>
    <row r="48" spans="1:6" ht="19.5" customHeight="1">
      <c r="C48" s="139" t="s">
        <v>152</v>
      </c>
      <c r="E48" s="6" t="s">
        <v>32</v>
      </c>
      <c r="F48" s="6"/>
    </row>
    <row r="49" spans="5:6" ht="19.5" customHeight="1">
      <c r="E49" s="6" t="s">
        <v>33</v>
      </c>
      <c r="F49" s="6"/>
    </row>
    <row r="50" spans="5:6" ht="19.5" customHeight="1">
      <c r="E50" s="35" t="s">
        <v>34</v>
      </c>
      <c r="F50" s="6"/>
    </row>
    <row r="51" spans="5:6" ht="19.5" customHeight="1">
      <c r="E51" s="6" t="s">
        <v>35</v>
      </c>
      <c r="F51" s="6"/>
    </row>
    <row r="52" spans="5:6" ht="19.5" customHeight="1">
      <c r="E52" s="6" t="s">
        <v>36</v>
      </c>
      <c r="F52" s="6"/>
    </row>
    <row r="53" spans="5:6" ht="19.5" customHeight="1">
      <c r="E53" s="6" t="s">
        <v>37</v>
      </c>
      <c r="F53" s="6"/>
    </row>
    <row r="54" spans="5:6" ht="19.5" customHeight="1">
      <c r="E54" s="6" t="s">
        <v>38</v>
      </c>
      <c r="F54" s="6"/>
    </row>
    <row r="55" spans="5:6" ht="19.5" customHeight="1">
      <c r="E55" s="6" t="s">
        <v>39</v>
      </c>
      <c r="F55" s="7"/>
    </row>
    <row r="56" spans="5:6" ht="19.5" customHeight="1">
      <c r="E56" s="6" t="s">
        <v>40</v>
      </c>
      <c r="F56" s="6"/>
    </row>
    <row r="57" spans="5:6" ht="19.5" customHeight="1">
      <c r="E57" s="6" t="s">
        <v>41</v>
      </c>
      <c r="F57" s="6"/>
    </row>
    <row r="58" spans="5:6" ht="19.5" customHeight="1">
      <c r="E58" s="6" t="s">
        <v>42</v>
      </c>
      <c r="F58" s="7"/>
    </row>
    <row r="59" spans="5:6" ht="19.5" customHeight="1"/>
    <row r="60" spans="5:6" ht="19.5" customHeight="1">
      <c r="E60" s="35"/>
    </row>
    <row r="61" spans="5:6">
      <c r="E61" s="6"/>
    </row>
    <row r="62" spans="5:6">
      <c r="E62" s="6"/>
    </row>
    <row r="63" spans="5:6">
      <c r="E63" s="35"/>
    </row>
    <row r="64" spans="5:6">
      <c r="E64" s="7"/>
    </row>
  </sheetData>
  <mergeCells count="13">
    <mergeCell ref="C34:D34"/>
    <mergeCell ref="C35:D35"/>
    <mergeCell ref="B41:D41"/>
    <mergeCell ref="C29:D29"/>
    <mergeCell ref="C30:D30"/>
    <mergeCell ref="C31:D31"/>
    <mergeCell ref="C32:D32"/>
    <mergeCell ref="C33:D33"/>
    <mergeCell ref="A3:D3"/>
    <mergeCell ref="A20:D20"/>
    <mergeCell ref="A18:D18"/>
    <mergeCell ref="C27:D27"/>
    <mergeCell ref="C28:D28"/>
  </mergeCells>
  <phoneticPr fontId="3"/>
  <dataValidations count="2">
    <dataValidation type="list" allowBlank="1" showInputMessage="1" showErrorMessage="1" sqref="C28:D35" xr:uid="{9D181BE6-1D38-4688-A8C8-DF279C09384F}">
      <formula1>$E$28:$E$58</formula1>
    </dataValidation>
    <dataValidation type="list" allowBlank="1" showInputMessage="1" showErrorMessage="1" sqref="A39:A41" xr:uid="{9907C185-EBB4-4218-8D79-DA18051ACD05}">
      <formula1>$C$48:$C$49</formula1>
    </dataValidation>
  </dataValidations>
  <pageMargins left="0.74803149606299213" right="0.74803149606299213" top="0.70866141732283472" bottom="0.70866141732283472" header="0.31496062992125984" footer="0.31496062992125984"/>
  <pageSetup paperSize="9" scale="7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D7E4E-4815-4DF6-929E-F501082BAFCB}">
  <sheetPr>
    <tabColor rgb="FFFFFF00"/>
    <pageSetUpPr fitToPage="1"/>
  </sheetPr>
  <dimension ref="A1:I51"/>
  <sheetViews>
    <sheetView view="pageBreakPreview" topLeftCell="A16" zoomScaleNormal="70" zoomScaleSheetLayoutView="100" workbookViewId="0">
      <selection activeCell="I13" sqref="I13"/>
    </sheetView>
  </sheetViews>
  <sheetFormatPr defaultColWidth="9" defaultRowHeight="20"/>
  <cols>
    <col min="1" max="1" width="3.58203125" style="2" customWidth="1"/>
    <col min="2" max="2" width="5.58203125" style="2" customWidth="1"/>
    <col min="3" max="3" width="39.75" style="2" customWidth="1"/>
    <col min="4" max="4" width="23.5" style="2" customWidth="1"/>
    <col min="5" max="7" width="15.58203125" style="2" customWidth="1"/>
    <col min="8" max="9" width="23.5" style="2" customWidth="1"/>
    <col min="10" max="10" width="6.75" style="2" customWidth="1"/>
    <col min="11" max="16384" width="9" style="2"/>
  </cols>
  <sheetData>
    <row r="1" spans="1:9" ht="18.5" customHeight="1">
      <c r="A1" s="2" t="s">
        <v>46</v>
      </c>
      <c r="C1" s="20"/>
      <c r="D1" s="20"/>
      <c r="E1" s="20"/>
      <c r="F1" s="20"/>
    </row>
    <row r="2" spans="1:9" ht="9.5" customHeight="1">
      <c r="A2" s="16"/>
      <c r="B2" s="16"/>
      <c r="C2" s="21"/>
      <c r="D2" s="21"/>
      <c r="E2" s="21"/>
      <c r="F2" s="21"/>
      <c r="G2" s="21"/>
      <c r="H2" s="21"/>
    </row>
    <row r="3" spans="1:9" ht="19.5" customHeight="1" thickBot="1">
      <c r="A3" s="16"/>
      <c r="B3" s="21" t="s">
        <v>112</v>
      </c>
      <c r="C3" s="21"/>
      <c r="D3" s="21"/>
      <c r="E3" s="21"/>
      <c r="F3" s="21"/>
      <c r="G3" s="21"/>
      <c r="H3" s="21"/>
    </row>
    <row r="4" spans="1:9" s="3" customFormat="1" ht="57" customHeight="1">
      <c r="A4" s="2"/>
      <c r="C4" s="52" t="s">
        <v>117</v>
      </c>
      <c r="D4" s="55" t="s">
        <v>118</v>
      </c>
      <c r="E4" s="53" t="s">
        <v>67</v>
      </c>
      <c r="F4" s="29" t="s">
        <v>56</v>
      </c>
      <c r="G4" s="29" t="s">
        <v>57</v>
      </c>
      <c r="H4" s="29" t="s">
        <v>58</v>
      </c>
      <c r="I4" s="29" t="s">
        <v>53</v>
      </c>
    </row>
    <row r="5" spans="1:9" ht="27" customHeight="1">
      <c r="A5" s="16"/>
      <c r="B5" s="2">
        <v>1</v>
      </c>
      <c r="C5" s="95">
        <f>'1-3（資格取得・コミュニケーション）'!C4:F4</f>
        <v>0</v>
      </c>
      <c r="D5" s="96">
        <f>'1-3（資格取得・コミュニケーション）'!C6</f>
        <v>0</v>
      </c>
      <c r="E5" s="54"/>
      <c r="F5" s="37">
        <f>D5-E5</f>
        <v>0</v>
      </c>
      <c r="G5" s="38">
        <v>300000</v>
      </c>
      <c r="H5" s="38">
        <f>IF(ISBLANK(F5),0,MIN(F5:G5))</f>
        <v>0</v>
      </c>
      <c r="I5" s="150" t="s">
        <v>45</v>
      </c>
    </row>
    <row r="6" spans="1:9" ht="27" customHeight="1">
      <c r="A6" s="16"/>
      <c r="B6" s="2">
        <v>2</v>
      </c>
      <c r="C6" s="95">
        <f>'1-3（資格取得・コミュニケーション）'!C10:F10</f>
        <v>0</v>
      </c>
      <c r="D6" s="96">
        <f>'1-3（資格取得・コミュニケーション）'!C12</f>
        <v>0</v>
      </c>
      <c r="E6" s="54"/>
      <c r="F6" s="37">
        <f t="shared" ref="F6:F11" si="0">D6-E6</f>
        <v>0</v>
      </c>
      <c r="G6" s="38">
        <v>300000</v>
      </c>
      <c r="H6" s="38">
        <f t="shared" ref="H6:H12" si="1">IF(ISBLANK(F6),0,MIN(F6:G6))</f>
        <v>0</v>
      </c>
      <c r="I6" s="151"/>
    </row>
    <row r="7" spans="1:9" ht="27" customHeight="1">
      <c r="A7" s="16"/>
      <c r="B7" s="2">
        <v>3</v>
      </c>
      <c r="C7" s="95">
        <f>'1-3（資格取得・コミュニケーション）'!C16:F16</f>
        <v>0</v>
      </c>
      <c r="D7" s="96">
        <f>'1-3（資格取得・コミュニケーション）'!C18</f>
        <v>0</v>
      </c>
      <c r="E7" s="54"/>
      <c r="F7" s="37">
        <f t="shared" si="0"/>
        <v>0</v>
      </c>
      <c r="G7" s="38">
        <v>300000</v>
      </c>
      <c r="H7" s="38">
        <f t="shared" si="1"/>
        <v>0</v>
      </c>
      <c r="I7" s="151"/>
    </row>
    <row r="8" spans="1:9" ht="27" customHeight="1">
      <c r="A8" s="16"/>
      <c r="B8" s="2">
        <v>4</v>
      </c>
      <c r="C8" s="95">
        <f>'1-3（資格取得・コミュニケーション）'!C22:F22</f>
        <v>0</v>
      </c>
      <c r="D8" s="96">
        <f>'1-3（資格取得・コミュニケーション）'!C24</f>
        <v>0</v>
      </c>
      <c r="E8" s="54"/>
      <c r="F8" s="37">
        <f t="shared" si="0"/>
        <v>0</v>
      </c>
      <c r="G8" s="38">
        <v>300000</v>
      </c>
      <c r="H8" s="38">
        <f t="shared" si="1"/>
        <v>0</v>
      </c>
      <c r="I8" s="151"/>
    </row>
    <row r="9" spans="1:9" ht="27" customHeight="1">
      <c r="A9" s="16"/>
      <c r="B9" s="2">
        <v>5</v>
      </c>
      <c r="C9" s="95">
        <f>'1-3（資格取得・コミュニケーション）'!C28:F28</f>
        <v>0</v>
      </c>
      <c r="D9" s="96">
        <f>'1-3（資格取得・コミュニケーション）'!C30</f>
        <v>0</v>
      </c>
      <c r="E9" s="54"/>
      <c r="F9" s="37">
        <f t="shared" si="0"/>
        <v>0</v>
      </c>
      <c r="G9" s="38">
        <v>300000</v>
      </c>
      <c r="H9" s="38">
        <f t="shared" si="1"/>
        <v>0</v>
      </c>
      <c r="I9" s="151"/>
    </row>
    <row r="10" spans="1:9" ht="27" customHeight="1">
      <c r="A10" s="16"/>
      <c r="B10" s="2">
        <v>6</v>
      </c>
      <c r="C10" s="95">
        <f>'1-3（資格取得・コミュニケーション）'!C34:F34</f>
        <v>0</v>
      </c>
      <c r="D10" s="96">
        <f>'1-3（資格取得・コミュニケーション）'!C36</f>
        <v>0</v>
      </c>
      <c r="E10" s="54"/>
      <c r="F10" s="37">
        <f t="shared" si="0"/>
        <v>0</v>
      </c>
      <c r="G10" s="38">
        <v>300000</v>
      </c>
      <c r="H10" s="38">
        <f t="shared" si="1"/>
        <v>0</v>
      </c>
      <c r="I10" s="151"/>
    </row>
    <row r="11" spans="1:9" ht="27" customHeight="1">
      <c r="A11" s="16"/>
      <c r="B11" s="2">
        <v>7</v>
      </c>
      <c r="C11" s="95">
        <f>'1-3（資格取得・コミュニケーション）'!C40:F40</f>
        <v>0</v>
      </c>
      <c r="D11" s="96">
        <f>'1-3（資格取得・コミュニケーション）'!C42</f>
        <v>0</v>
      </c>
      <c r="E11" s="54"/>
      <c r="F11" s="37">
        <f t="shared" si="0"/>
        <v>0</v>
      </c>
      <c r="G11" s="38">
        <v>300000</v>
      </c>
      <c r="H11" s="38">
        <f t="shared" si="1"/>
        <v>0</v>
      </c>
      <c r="I11" s="151"/>
    </row>
    <row r="12" spans="1:9" ht="27" customHeight="1" thickBot="1">
      <c r="A12" s="16"/>
      <c r="B12" s="2">
        <v>8</v>
      </c>
      <c r="C12" s="95">
        <f>'1-3（資格取得・コミュニケーション）'!C46:F46</f>
        <v>0</v>
      </c>
      <c r="D12" s="97">
        <f>'1-3（資格取得・コミュニケーション）'!C48</f>
        <v>0</v>
      </c>
      <c r="E12" s="54"/>
      <c r="F12" s="37">
        <f>D12-E12</f>
        <v>0</v>
      </c>
      <c r="G12" s="38">
        <v>300000</v>
      </c>
      <c r="H12" s="38">
        <f t="shared" si="1"/>
        <v>0</v>
      </c>
      <c r="I12" s="152"/>
    </row>
    <row r="13" spans="1:9" ht="27" customHeight="1" thickBot="1">
      <c r="A13" s="16"/>
      <c r="C13" s="110" t="s">
        <v>110</v>
      </c>
      <c r="D13" s="112">
        <f>SUM(D5:D12)</f>
        <v>0</v>
      </c>
      <c r="E13" s="111">
        <f>SUM(E5:E12)</f>
        <v>0</v>
      </c>
      <c r="F13" s="38">
        <f>SUM(F5:F12)</f>
        <v>0</v>
      </c>
      <c r="G13" s="39"/>
      <c r="H13" s="38">
        <f>IF(SUM(H5:H12)&gt;600000,600000,SUM(H5:H12))</f>
        <v>0</v>
      </c>
      <c r="I13" s="40">
        <f>ROUNDDOWN(H13/3*2,-3)</f>
        <v>0</v>
      </c>
    </row>
    <row r="14" spans="1:9" ht="6.5" customHeight="1">
      <c r="A14" s="16"/>
      <c r="B14" s="16"/>
      <c r="C14" s="21"/>
      <c r="D14" s="21"/>
      <c r="E14" s="21"/>
      <c r="F14" s="21"/>
      <c r="G14" s="21"/>
      <c r="H14" s="21"/>
    </row>
    <row r="15" spans="1:9" ht="19" customHeight="1" thickBot="1">
      <c r="A15" s="16"/>
      <c r="B15" s="21" t="s">
        <v>113</v>
      </c>
      <c r="C15" s="4"/>
      <c r="D15" s="4"/>
      <c r="E15" s="4"/>
      <c r="F15" s="4"/>
      <c r="G15" s="4"/>
      <c r="H15" s="4"/>
    </row>
    <row r="16" spans="1:9" s="3" customFormat="1" ht="57" customHeight="1">
      <c r="A16" s="16"/>
      <c r="C16" s="52" t="s">
        <v>119</v>
      </c>
      <c r="D16" s="55" t="s">
        <v>120</v>
      </c>
      <c r="E16" s="53" t="s">
        <v>67</v>
      </c>
      <c r="F16" s="29" t="s">
        <v>56</v>
      </c>
      <c r="G16" s="29" t="s">
        <v>57</v>
      </c>
      <c r="H16" s="29" t="s">
        <v>65</v>
      </c>
      <c r="I16" s="22" t="s">
        <v>54</v>
      </c>
    </row>
    <row r="17" spans="1:9" ht="27" customHeight="1">
      <c r="A17" s="16"/>
      <c r="B17" s="2">
        <v>1</v>
      </c>
      <c r="C17" s="95">
        <f>'1-4（日本語学校学費）'!C4</f>
        <v>0</v>
      </c>
      <c r="D17" s="96">
        <f>'1-4（日本語学校学費）'!G4</f>
        <v>0</v>
      </c>
      <c r="E17" s="54"/>
      <c r="F17" s="37">
        <f>D17-E17</f>
        <v>0</v>
      </c>
      <c r="G17" s="38">
        <v>600000</v>
      </c>
      <c r="H17" s="38">
        <f>IF(ISBLANK(F17),0,MIN(F17:G17))</f>
        <v>0</v>
      </c>
      <c r="I17" s="150" t="s">
        <v>45</v>
      </c>
    </row>
    <row r="18" spans="1:9" ht="27" customHeight="1">
      <c r="A18" s="16"/>
      <c r="B18" s="2">
        <v>2</v>
      </c>
      <c r="C18" s="95">
        <f>'1-4（日本語学校学費）'!C5</f>
        <v>0</v>
      </c>
      <c r="D18" s="96">
        <f>'1-4（日本語学校学費）'!G5</f>
        <v>0</v>
      </c>
      <c r="E18" s="54"/>
      <c r="F18" s="37">
        <f t="shared" ref="F18:F24" si="2">D18-E18</f>
        <v>0</v>
      </c>
      <c r="G18" s="38">
        <v>600000</v>
      </c>
      <c r="H18" s="38">
        <f>IF(ISBLANK(F18),0,MIN(F18:G18))</f>
        <v>0</v>
      </c>
      <c r="I18" s="151"/>
    </row>
    <row r="19" spans="1:9" ht="27" customHeight="1">
      <c r="A19" s="16"/>
      <c r="B19" s="2">
        <v>3</v>
      </c>
      <c r="C19" s="95">
        <f>'1-4（日本語学校学費）'!C6</f>
        <v>0</v>
      </c>
      <c r="D19" s="96">
        <f>'1-4（日本語学校学費）'!G6</f>
        <v>0</v>
      </c>
      <c r="E19" s="54"/>
      <c r="F19" s="37">
        <f t="shared" si="2"/>
        <v>0</v>
      </c>
      <c r="G19" s="38">
        <v>600000</v>
      </c>
      <c r="H19" s="38">
        <f t="shared" ref="H19:H24" si="3">IF(ISBLANK(F19),0,MIN(F19:G19))</f>
        <v>0</v>
      </c>
      <c r="I19" s="151"/>
    </row>
    <row r="20" spans="1:9" ht="27" customHeight="1">
      <c r="A20" s="16"/>
      <c r="B20" s="2">
        <v>4</v>
      </c>
      <c r="C20" s="95">
        <f>'1-4（日本語学校学費）'!C7</f>
        <v>0</v>
      </c>
      <c r="D20" s="96">
        <f>'1-4（日本語学校学費）'!G7</f>
        <v>0</v>
      </c>
      <c r="E20" s="54"/>
      <c r="F20" s="37">
        <f t="shared" si="2"/>
        <v>0</v>
      </c>
      <c r="G20" s="38">
        <v>600000</v>
      </c>
      <c r="H20" s="38">
        <f t="shared" si="3"/>
        <v>0</v>
      </c>
      <c r="I20" s="151"/>
    </row>
    <row r="21" spans="1:9" ht="27" customHeight="1">
      <c r="A21" s="16"/>
      <c r="B21" s="2">
        <v>5</v>
      </c>
      <c r="C21" s="95">
        <f>'1-4（日本語学校学費）'!C8</f>
        <v>0</v>
      </c>
      <c r="D21" s="96">
        <f>'1-4（日本語学校学費）'!G8</f>
        <v>0</v>
      </c>
      <c r="E21" s="54"/>
      <c r="F21" s="37">
        <f t="shared" si="2"/>
        <v>0</v>
      </c>
      <c r="G21" s="38">
        <v>600000</v>
      </c>
      <c r="H21" s="38">
        <f t="shared" si="3"/>
        <v>0</v>
      </c>
      <c r="I21" s="151"/>
    </row>
    <row r="22" spans="1:9" ht="27" customHeight="1">
      <c r="A22" s="16"/>
      <c r="B22" s="2">
        <v>6</v>
      </c>
      <c r="C22" s="95">
        <f>'1-4（日本語学校学費）'!C9</f>
        <v>0</v>
      </c>
      <c r="D22" s="96">
        <f>'1-4（日本語学校学費）'!G9</f>
        <v>0</v>
      </c>
      <c r="E22" s="54"/>
      <c r="F22" s="37">
        <f t="shared" si="2"/>
        <v>0</v>
      </c>
      <c r="G22" s="38">
        <v>600000</v>
      </c>
      <c r="H22" s="38">
        <f t="shared" si="3"/>
        <v>0</v>
      </c>
      <c r="I22" s="151"/>
    </row>
    <row r="23" spans="1:9" ht="27" customHeight="1">
      <c r="A23" s="16"/>
      <c r="B23" s="2">
        <v>7</v>
      </c>
      <c r="C23" s="95">
        <f>'1-4（日本語学校学費）'!C10</f>
        <v>0</v>
      </c>
      <c r="D23" s="96">
        <f>'1-4（日本語学校学費）'!G10</f>
        <v>0</v>
      </c>
      <c r="E23" s="54"/>
      <c r="F23" s="37">
        <f t="shared" si="2"/>
        <v>0</v>
      </c>
      <c r="G23" s="38">
        <v>600000</v>
      </c>
      <c r="H23" s="38">
        <f t="shared" si="3"/>
        <v>0</v>
      </c>
      <c r="I23" s="151"/>
    </row>
    <row r="24" spans="1:9" ht="27" customHeight="1" thickBot="1">
      <c r="A24" s="16"/>
      <c r="B24" s="2">
        <v>8</v>
      </c>
      <c r="C24" s="95">
        <f>'1-4（日本語学校学費）'!C11</f>
        <v>0</v>
      </c>
      <c r="D24" s="97">
        <f>'1-4（日本語学校学費）'!G11</f>
        <v>0</v>
      </c>
      <c r="E24" s="54"/>
      <c r="F24" s="37">
        <f t="shared" si="2"/>
        <v>0</v>
      </c>
      <c r="G24" s="38">
        <v>600000</v>
      </c>
      <c r="H24" s="38">
        <f t="shared" si="3"/>
        <v>0</v>
      </c>
      <c r="I24" s="152"/>
    </row>
    <row r="25" spans="1:9" ht="27" customHeight="1" thickBot="1">
      <c r="A25" s="16"/>
      <c r="C25" s="110" t="s">
        <v>110</v>
      </c>
      <c r="D25" s="114">
        <f>SUM(D17:D24)</f>
        <v>0</v>
      </c>
      <c r="E25" s="113">
        <f>SUM(E17:E24)</f>
        <v>0</v>
      </c>
      <c r="F25" s="30">
        <f>SUM(F17:F24)</f>
        <v>0</v>
      </c>
      <c r="G25" s="41"/>
      <c r="H25" s="42">
        <f>SUM(H17:H24)</f>
        <v>0</v>
      </c>
      <c r="I25" s="43">
        <f>ROUNDDOWN(H25/3*1,-3)</f>
        <v>0</v>
      </c>
    </row>
    <row r="26" spans="1:9" ht="9.5" customHeight="1">
      <c r="A26" s="16"/>
      <c r="B26" s="16"/>
      <c r="C26" s="21"/>
      <c r="D26" s="21"/>
      <c r="E26" s="21"/>
      <c r="F26" s="21"/>
      <c r="G26" s="21"/>
      <c r="H26" s="21"/>
    </row>
    <row r="27" spans="1:9" ht="27" customHeight="1">
      <c r="B27" s="20" t="s">
        <v>111</v>
      </c>
      <c r="D27" s="20"/>
      <c r="E27" s="20"/>
      <c r="F27" s="20"/>
      <c r="G27" s="20"/>
    </row>
    <row r="28" spans="1:9" s="3" customFormat="1" ht="57" customHeight="1">
      <c r="B28" s="60" t="s">
        <v>73</v>
      </c>
      <c r="C28" s="60" t="s">
        <v>74</v>
      </c>
      <c r="D28" s="61" t="s">
        <v>75</v>
      </c>
    </row>
    <row r="29" spans="1:9" ht="27" customHeight="1">
      <c r="B29" s="32">
        <v>1</v>
      </c>
      <c r="C29" s="62"/>
      <c r="D29" s="63"/>
      <c r="E29" s="2" t="s">
        <v>145</v>
      </c>
    </row>
    <row r="30" spans="1:9" ht="27" customHeight="1">
      <c r="B30" s="32">
        <v>2</v>
      </c>
      <c r="C30" s="62"/>
      <c r="D30" s="63"/>
    </row>
    <row r="31" spans="1:9" ht="27" customHeight="1">
      <c r="B31" s="32">
        <v>3</v>
      </c>
      <c r="C31" s="62"/>
      <c r="D31" s="63"/>
    </row>
    <row r="32" spans="1:9" ht="27" customHeight="1">
      <c r="B32" s="32">
        <v>4</v>
      </c>
      <c r="C32" s="62"/>
      <c r="D32" s="63"/>
    </row>
    <row r="33" spans="1:8" ht="27" customHeight="1">
      <c r="B33" s="32">
        <v>5</v>
      </c>
      <c r="C33" s="62"/>
      <c r="D33" s="63"/>
    </row>
    <row r="34" spans="1:8" ht="27" customHeight="1">
      <c r="B34" s="32">
        <v>6</v>
      </c>
      <c r="C34" s="62"/>
      <c r="D34" s="63"/>
    </row>
    <row r="35" spans="1:8" ht="27" customHeight="1">
      <c r="B35" s="32">
        <v>7</v>
      </c>
      <c r="C35" s="62"/>
      <c r="D35" s="63"/>
    </row>
    <row r="36" spans="1:8" ht="27" customHeight="1">
      <c r="B36" s="32">
        <v>8</v>
      </c>
      <c r="C36" s="62"/>
      <c r="D36" s="63"/>
    </row>
    <row r="37" spans="1:8" ht="27" customHeight="1">
      <c r="B37" s="32">
        <v>9</v>
      </c>
      <c r="C37" s="62"/>
      <c r="D37" s="63"/>
    </row>
    <row r="38" spans="1:8" ht="27" customHeight="1">
      <c r="B38" s="32">
        <v>10</v>
      </c>
      <c r="C38" s="62"/>
      <c r="D38" s="63"/>
    </row>
    <row r="39" spans="1:8" ht="27" customHeight="1">
      <c r="B39" s="32">
        <v>11</v>
      </c>
      <c r="C39" s="62"/>
      <c r="D39" s="63"/>
    </row>
    <row r="40" spans="1:8" ht="27" customHeight="1">
      <c r="B40" s="32">
        <v>12</v>
      </c>
      <c r="C40" s="62"/>
      <c r="D40" s="63"/>
    </row>
    <row r="41" spans="1:8" ht="27" customHeight="1">
      <c r="B41" s="32">
        <v>13</v>
      </c>
      <c r="C41" s="62"/>
      <c r="D41" s="63"/>
    </row>
    <row r="42" spans="1:8" ht="27" customHeight="1" thickBot="1">
      <c r="B42" s="32">
        <v>14</v>
      </c>
      <c r="C42" s="62"/>
      <c r="D42" s="107"/>
    </row>
    <row r="43" spans="1:8" ht="27" customHeight="1" thickBot="1">
      <c r="B43" s="8"/>
      <c r="C43" s="106"/>
      <c r="D43" s="31">
        <f>SUM(D29:D42)</f>
        <v>0</v>
      </c>
    </row>
    <row r="44" spans="1:8" ht="8" customHeight="1" thickBot="1">
      <c r="C44" s="59"/>
      <c r="D44" s="59"/>
      <c r="E44" s="59"/>
      <c r="F44" s="59"/>
      <c r="G44" s="59"/>
      <c r="H44" s="105"/>
    </row>
    <row r="45" spans="1:8" ht="27" customHeight="1" thickBot="1">
      <c r="A45" s="16"/>
      <c r="B45" s="109" t="s">
        <v>109</v>
      </c>
      <c r="C45" s="4"/>
      <c r="D45" s="31">
        <f>SUM(I13,I25,D43)</f>
        <v>0</v>
      </c>
      <c r="E45" s="4" t="s">
        <v>61</v>
      </c>
      <c r="F45" s="4"/>
      <c r="G45" s="4"/>
      <c r="H45" s="4"/>
    </row>
    <row r="46" spans="1:8" ht="6.5" customHeight="1">
      <c r="A46" s="16"/>
      <c r="B46" s="10"/>
      <c r="C46" s="10"/>
      <c r="D46" s="10"/>
      <c r="E46" s="10"/>
      <c r="F46" s="4"/>
    </row>
    <row r="47" spans="1:8" ht="27" customHeight="1">
      <c r="A47" s="16"/>
    </row>
    <row r="48" spans="1:8">
      <c r="A48" s="16"/>
    </row>
    <row r="49" spans="1:1">
      <c r="A49" s="16"/>
    </row>
    <row r="51" spans="1:1">
      <c r="A51" s="10"/>
    </row>
  </sheetData>
  <mergeCells count="2">
    <mergeCell ref="I5:I12"/>
    <mergeCell ref="I17:I24"/>
  </mergeCells>
  <phoneticPr fontId="3"/>
  <pageMargins left="0.7" right="0.7" top="0.75" bottom="0.75" header="0.3" footer="0.3"/>
  <pageSetup paperSize="9" scale="69" fitToHeight="0" orientation="landscape" r:id="rId1"/>
  <rowBreaks count="1" manualBreakCount="1">
    <brk id="26"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40751-3108-4B82-8074-FC11AE33A018}">
  <sheetPr>
    <tabColor rgb="FFFFFF00"/>
    <pageSetUpPr fitToPage="1"/>
  </sheetPr>
  <dimension ref="A1:L37"/>
  <sheetViews>
    <sheetView view="pageBreakPreview" topLeftCell="A14" zoomScaleNormal="70" zoomScaleSheetLayoutView="100" workbookViewId="0">
      <selection activeCell="G35" sqref="G35"/>
    </sheetView>
  </sheetViews>
  <sheetFormatPr defaultColWidth="9" defaultRowHeight="20"/>
  <cols>
    <col min="1" max="1" width="3.58203125" style="2" customWidth="1"/>
    <col min="2" max="2" width="10.08203125" style="2" customWidth="1"/>
    <col min="3" max="3" width="30.33203125" style="2" customWidth="1"/>
    <col min="4" max="4" width="30.58203125" style="2" customWidth="1"/>
    <col min="5" max="6" width="18.25" style="2" customWidth="1"/>
    <col min="7" max="12" width="17.75" style="2" customWidth="1"/>
    <col min="13" max="13" width="4.08203125" style="2" customWidth="1"/>
    <col min="14" max="16384" width="9" style="2"/>
  </cols>
  <sheetData>
    <row r="1" spans="1:12" ht="27" customHeight="1">
      <c r="A1" s="2" t="s">
        <v>121</v>
      </c>
      <c r="C1" s="20"/>
      <c r="D1" s="20"/>
      <c r="E1" s="20"/>
      <c r="F1" s="20"/>
      <c r="G1" s="20"/>
      <c r="J1" s="20"/>
      <c r="K1" s="20"/>
      <c r="L1" s="20"/>
    </row>
    <row r="2" spans="1:12" ht="15" customHeight="1">
      <c r="A2" s="16"/>
      <c r="B2" s="16"/>
      <c r="C2" s="21"/>
      <c r="D2" s="21"/>
      <c r="E2" s="21"/>
      <c r="F2" s="21"/>
      <c r="G2" s="16"/>
      <c r="J2" s="21"/>
      <c r="K2" s="21"/>
      <c r="L2" s="21"/>
    </row>
    <row r="3" spans="1:12" ht="26.25" customHeight="1">
      <c r="A3" s="16"/>
      <c r="B3" s="154"/>
      <c r="C3" s="154" t="s">
        <v>52</v>
      </c>
      <c r="D3" s="154" t="s">
        <v>71</v>
      </c>
      <c r="E3" s="154" t="s">
        <v>51</v>
      </c>
      <c r="F3" s="154" t="s">
        <v>72</v>
      </c>
      <c r="G3" s="153" t="s">
        <v>144</v>
      </c>
      <c r="H3" s="153"/>
      <c r="I3" s="153"/>
      <c r="J3" s="153" t="s">
        <v>91</v>
      </c>
      <c r="K3" s="153"/>
      <c r="L3" s="153"/>
    </row>
    <row r="4" spans="1:12" ht="48" customHeight="1">
      <c r="A4" s="16"/>
      <c r="B4" s="155"/>
      <c r="C4" s="156"/>
      <c r="D4" s="156"/>
      <c r="E4" s="156"/>
      <c r="F4" s="156"/>
      <c r="G4" s="98" t="s">
        <v>92</v>
      </c>
      <c r="H4" s="100" t="s">
        <v>59</v>
      </c>
      <c r="I4" s="99" t="s">
        <v>60</v>
      </c>
      <c r="J4" s="98" t="s">
        <v>127</v>
      </c>
      <c r="K4" s="100" t="s">
        <v>128</v>
      </c>
      <c r="L4" s="99" t="s">
        <v>129</v>
      </c>
    </row>
    <row r="5" spans="1:12" ht="26.25" customHeight="1">
      <c r="A5" s="16"/>
      <c r="B5" s="56">
        <v>1</v>
      </c>
      <c r="C5" s="57"/>
      <c r="D5" s="57"/>
      <c r="E5" s="57"/>
      <c r="F5" s="58"/>
      <c r="G5" s="101"/>
      <c r="H5" s="103"/>
      <c r="I5" s="102"/>
      <c r="J5" s="101"/>
      <c r="K5" s="103"/>
      <c r="L5" s="102"/>
    </row>
    <row r="6" spans="1:12" ht="26.25" customHeight="1">
      <c r="A6" s="16"/>
      <c r="B6" s="56">
        <v>2</v>
      </c>
      <c r="C6" s="57"/>
      <c r="D6" s="57"/>
      <c r="E6" s="57"/>
      <c r="F6" s="58"/>
      <c r="G6" s="101"/>
      <c r="H6" s="103"/>
      <c r="I6" s="102"/>
      <c r="J6" s="101"/>
      <c r="K6" s="103"/>
      <c r="L6" s="102"/>
    </row>
    <row r="7" spans="1:12" ht="26.25" customHeight="1">
      <c r="A7" s="16"/>
      <c r="B7" s="56">
        <v>3</v>
      </c>
      <c r="C7" s="57"/>
      <c r="D7" s="57"/>
      <c r="E7" s="57"/>
      <c r="F7" s="58"/>
      <c r="G7" s="101"/>
      <c r="H7" s="103"/>
      <c r="I7" s="102"/>
      <c r="J7" s="101"/>
      <c r="K7" s="103"/>
      <c r="L7" s="102"/>
    </row>
    <row r="8" spans="1:12" ht="26.25" customHeight="1">
      <c r="A8" s="16"/>
      <c r="B8" s="56">
        <v>4</v>
      </c>
      <c r="C8" s="57"/>
      <c r="D8" s="57"/>
      <c r="E8" s="57"/>
      <c r="F8" s="58"/>
      <c r="G8" s="101"/>
      <c r="H8" s="103"/>
      <c r="I8" s="102"/>
      <c r="J8" s="101"/>
      <c r="K8" s="103"/>
      <c r="L8" s="102"/>
    </row>
    <row r="9" spans="1:12" ht="26.25" customHeight="1">
      <c r="A9" s="16"/>
      <c r="B9" s="56">
        <v>5</v>
      </c>
      <c r="C9" s="57"/>
      <c r="D9" s="57"/>
      <c r="E9" s="57"/>
      <c r="F9" s="58"/>
      <c r="G9" s="101"/>
      <c r="H9" s="103"/>
      <c r="I9" s="102"/>
      <c r="J9" s="101"/>
      <c r="K9" s="103"/>
      <c r="L9" s="102"/>
    </row>
    <row r="10" spans="1:12" ht="26.25" customHeight="1">
      <c r="A10" s="16"/>
      <c r="B10" s="56">
        <v>6</v>
      </c>
      <c r="C10" s="57"/>
      <c r="D10" s="57"/>
      <c r="E10" s="57"/>
      <c r="F10" s="58"/>
      <c r="G10" s="101"/>
      <c r="H10" s="103"/>
      <c r="I10" s="102"/>
      <c r="J10" s="101"/>
      <c r="K10" s="103"/>
      <c r="L10" s="102"/>
    </row>
    <row r="11" spans="1:12" ht="26.25" customHeight="1">
      <c r="A11" s="16"/>
      <c r="B11" s="56">
        <v>7</v>
      </c>
      <c r="C11" s="57"/>
      <c r="D11" s="57"/>
      <c r="E11" s="57"/>
      <c r="F11" s="58"/>
      <c r="G11" s="101"/>
      <c r="H11" s="103"/>
      <c r="I11" s="102"/>
      <c r="J11" s="101"/>
      <c r="K11" s="103"/>
      <c r="L11" s="102"/>
    </row>
    <row r="12" spans="1:12" ht="26.25" customHeight="1">
      <c r="A12" s="16"/>
      <c r="B12" s="56">
        <v>8</v>
      </c>
      <c r="C12" s="57"/>
      <c r="D12" s="57"/>
      <c r="E12" s="57"/>
      <c r="F12" s="58"/>
      <c r="G12" s="101"/>
      <c r="H12" s="103"/>
      <c r="I12" s="102"/>
      <c r="J12" s="101"/>
      <c r="K12" s="103"/>
      <c r="L12" s="102"/>
    </row>
    <row r="13" spans="1:12" ht="26.25" customHeight="1">
      <c r="A13" s="16"/>
      <c r="B13" s="56">
        <v>9</v>
      </c>
      <c r="C13" s="57"/>
      <c r="D13" s="57"/>
      <c r="E13" s="57"/>
      <c r="F13" s="58"/>
      <c r="G13" s="101"/>
      <c r="H13" s="103"/>
      <c r="I13" s="102"/>
      <c r="J13" s="101"/>
      <c r="K13" s="103"/>
      <c r="L13" s="102"/>
    </row>
    <row r="14" spans="1:12" ht="26.25" customHeight="1">
      <c r="A14" s="16"/>
      <c r="B14" s="56">
        <v>10</v>
      </c>
      <c r="C14" s="57"/>
      <c r="D14" s="57"/>
      <c r="E14" s="57"/>
      <c r="F14" s="58"/>
      <c r="G14" s="101"/>
      <c r="H14" s="103"/>
      <c r="I14" s="102"/>
      <c r="J14" s="101"/>
      <c r="K14" s="103"/>
      <c r="L14" s="102"/>
    </row>
    <row r="15" spans="1:12" ht="26.25" customHeight="1">
      <c r="A15" s="16"/>
      <c r="B15" s="56">
        <v>11</v>
      </c>
      <c r="C15" s="57"/>
      <c r="D15" s="57"/>
      <c r="E15" s="57"/>
      <c r="F15" s="58"/>
      <c r="G15" s="101"/>
      <c r="H15" s="103"/>
      <c r="I15" s="102"/>
      <c r="J15" s="101"/>
      <c r="K15" s="103"/>
      <c r="L15" s="102"/>
    </row>
    <row r="16" spans="1:12" ht="26.25" customHeight="1">
      <c r="A16" s="16"/>
      <c r="B16" s="56">
        <v>12</v>
      </c>
      <c r="C16" s="57"/>
      <c r="D16" s="57"/>
      <c r="E16" s="57"/>
      <c r="F16" s="58"/>
      <c r="G16" s="101"/>
      <c r="H16" s="103"/>
      <c r="I16" s="102"/>
      <c r="J16" s="101"/>
      <c r="K16" s="103"/>
      <c r="L16" s="102"/>
    </row>
    <row r="17" spans="1:12" ht="26.25" customHeight="1">
      <c r="A17" s="16"/>
      <c r="B17" s="56">
        <v>13</v>
      </c>
      <c r="C17" s="57"/>
      <c r="D17" s="57"/>
      <c r="E17" s="57"/>
      <c r="F17" s="58"/>
      <c r="G17" s="101"/>
      <c r="H17" s="103"/>
      <c r="I17" s="102"/>
      <c r="J17" s="101"/>
      <c r="K17" s="103"/>
      <c r="L17" s="102"/>
    </row>
    <row r="18" spans="1:12" ht="26.25" customHeight="1">
      <c r="A18" s="16"/>
      <c r="B18" s="56">
        <v>14</v>
      </c>
      <c r="C18" s="57"/>
      <c r="D18" s="57"/>
      <c r="E18" s="57"/>
      <c r="F18" s="58"/>
      <c r="G18" s="101"/>
      <c r="H18" s="103"/>
      <c r="I18" s="102"/>
      <c r="J18" s="101"/>
      <c r="K18" s="103"/>
      <c r="L18" s="102"/>
    </row>
    <row r="19" spans="1:12" ht="26.25" customHeight="1">
      <c r="A19" s="16"/>
      <c r="B19" s="56">
        <v>15</v>
      </c>
      <c r="C19" s="57"/>
      <c r="D19" s="57"/>
      <c r="E19" s="57"/>
      <c r="F19" s="58"/>
      <c r="G19" s="101"/>
      <c r="H19" s="103"/>
      <c r="I19" s="102"/>
      <c r="J19" s="101"/>
      <c r="K19" s="103"/>
      <c r="L19" s="102"/>
    </row>
    <row r="20" spans="1:12" ht="26.25" customHeight="1">
      <c r="A20" s="16"/>
      <c r="B20" s="56">
        <v>16</v>
      </c>
      <c r="C20" s="57"/>
      <c r="D20" s="57"/>
      <c r="E20" s="57"/>
      <c r="F20" s="58"/>
      <c r="G20" s="101"/>
      <c r="H20" s="103"/>
      <c r="I20" s="102"/>
      <c r="J20" s="101"/>
      <c r="K20" s="103"/>
      <c r="L20" s="102"/>
    </row>
    <row r="21" spans="1:12" ht="26.25" customHeight="1">
      <c r="A21" s="16"/>
      <c r="B21" s="56">
        <v>17</v>
      </c>
      <c r="C21" s="57"/>
      <c r="D21" s="57"/>
      <c r="E21" s="57"/>
      <c r="F21" s="58"/>
      <c r="G21" s="101"/>
      <c r="H21" s="103"/>
      <c r="I21" s="102"/>
      <c r="J21" s="101"/>
      <c r="K21" s="103"/>
      <c r="L21" s="102"/>
    </row>
    <row r="22" spans="1:12" ht="26.25" customHeight="1">
      <c r="A22" s="16"/>
      <c r="B22" s="56">
        <v>18</v>
      </c>
      <c r="C22" s="57"/>
      <c r="D22" s="57"/>
      <c r="E22" s="57"/>
      <c r="F22" s="58"/>
      <c r="G22" s="101"/>
      <c r="H22" s="103"/>
      <c r="I22" s="102"/>
      <c r="J22" s="101"/>
      <c r="K22" s="103"/>
      <c r="L22" s="102"/>
    </row>
    <row r="23" spans="1:12" ht="26.25" customHeight="1">
      <c r="A23" s="16"/>
      <c r="B23" s="56">
        <v>19</v>
      </c>
      <c r="C23" s="57"/>
      <c r="D23" s="57"/>
      <c r="E23" s="57"/>
      <c r="F23" s="58"/>
      <c r="G23" s="101"/>
      <c r="H23" s="103"/>
      <c r="I23" s="102"/>
      <c r="J23" s="101"/>
      <c r="K23" s="103"/>
      <c r="L23" s="102"/>
    </row>
    <row r="24" spans="1:12" ht="26.25" customHeight="1">
      <c r="A24" s="16"/>
      <c r="B24" s="56">
        <v>20</v>
      </c>
      <c r="C24" s="57"/>
      <c r="D24" s="57"/>
      <c r="E24" s="57"/>
      <c r="F24" s="58"/>
      <c r="G24" s="101"/>
      <c r="H24" s="103"/>
      <c r="I24" s="102"/>
      <c r="J24" s="101"/>
      <c r="K24" s="103"/>
      <c r="L24" s="102"/>
    </row>
    <row r="25" spans="1:12" ht="26.25" customHeight="1">
      <c r="A25" s="16"/>
      <c r="B25" s="56">
        <v>21</v>
      </c>
      <c r="C25" s="57"/>
      <c r="D25" s="57"/>
      <c r="E25" s="57"/>
      <c r="F25" s="58"/>
      <c r="G25" s="101"/>
      <c r="H25" s="103"/>
      <c r="I25" s="102"/>
      <c r="J25" s="101"/>
      <c r="K25" s="103"/>
      <c r="L25" s="102"/>
    </row>
    <row r="26" spans="1:12" ht="26.25" customHeight="1">
      <c r="A26" s="16"/>
      <c r="B26" s="56">
        <v>22</v>
      </c>
      <c r="C26" s="57"/>
      <c r="D26" s="57"/>
      <c r="E26" s="57"/>
      <c r="F26" s="58"/>
      <c r="G26" s="101"/>
      <c r="H26" s="103"/>
      <c r="I26" s="102"/>
      <c r="J26" s="101"/>
      <c r="K26" s="103"/>
      <c r="L26" s="102"/>
    </row>
    <row r="27" spans="1:12" ht="26.25" customHeight="1">
      <c r="A27" s="16"/>
      <c r="B27" s="56">
        <v>23</v>
      </c>
      <c r="C27" s="57"/>
      <c r="D27" s="57"/>
      <c r="E27" s="57"/>
      <c r="F27" s="58"/>
      <c r="G27" s="101"/>
      <c r="H27" s="103"/>
      <c r="I27" s="102"/>
      <c r="J27" s="101"/>
      <c r="K27" s="103"/>
      <c r="L27" s="102"/>
    </row>
    <row r="28" spans="1:12" ht="26.25" customHeight="1">
      <c r="A28" s="16"/>
      <c r="B28" s="56">
        <v>24</v>
      </c>
      <c r="C28" s="57"/>
      <c r="D28" s="57"/>
      <c r="E28" s="57"/>
      <c r="F28" s="58"/>
      <c r="G28" s="101"/>
      <c r="H28" s="103"/>
      <c r="I28" s="102"/>
      <c r="J28" s="101"/>
      <c r="K28" s="103"/>
      <c r="L28" s="102"/>
    </row>
    <row r="29" spans="1:12" ht="26.25" customHeight="1">
      <c r="A29" s="16"/>
      <c r="B29" s="56">
        <v>25</v>
      </c>
      <c r="C29" s="57"/>
      <c r="D29" s="57"/>
      <c r="E29" s="57"/>
      <c r="F29" s="58"/>
      <c r="G29" s="101"/>
      <c r="H29" s="103"/>
      <c r="I29" s="102"/>
      <c r="J29" s="101"/>
      <c r="K29" s="103"/>
      <c r="L29" s="102"/>
    </row>
    <row r="30" spans="1:12" ht="26.25" customHeight="1">
      <c r="A30" s="16"/>
      <c r="B30" s="56">
        <v>26</v>
      </c>
      <c r="C30" s="57"/>
      <c r="D30" s="57"/>
      <c r="E30" s="57"/>
      <c r="F30" s="58"/>
      <c r="G30" s="101"/>
      <c r="H30" s="103"/>
      <c r="I30" s="102"/>
      <c r="J30" s="101"/>
      <c r="K30" s="103"/>
      <c r="L30" s="102"/>
    </row>
    <row r="31" spans="1:12" ht="26.25" customHeight="1">
      <c r="A31" s="16"/>
      <c r="B31" s="56">
        <v>27</v>
      </c>
      <c r="C31" s="57"/>
      <c r="D31" s="57"/>
      <c r="E31" s="57"/>
      <c r="F31" s="58"/>
      <c r="G31" s="101"/>
      <c r="H31" s="103"/>
      <c r="I31" s="102"/>
      <c r="J31" s="101"/>
      <c r="K31" s="103"/>
      <c r="L31" s="102"/>
    </row>
    <row r="32" spans="1:12" ht="26.25" customHeight="1">
      <c r="A32" s="16"/>
      <c r="B32" s="56">
        <v>28</v>
      </c>
      <c r="C32" s="57"/>
      <c r="D32" s="57"/>
      <c r="E32" s="57"/>
      <c r="F32" s="58"/>
      <c r="G32" s="101"/>
      <c r="H32" s="103"/>
      <c r="I32" s="102"/>
      <c r="J32" s="101"/>
      <c r="K32" s="103"/>
      <c r="L32" s="102"/>
    </row>
    <row r="33" spans="1:12" ht="26.25" customHeight="1">
      <c r="A33" s="16"/>
      <c r="B33" s="56">
        <v>29</v>
      </c>
      <c r="C33" s="57"/>
      <c r="D33" s="57"/>
      <c r="E33" s="57"/>
      <c r="F33" s="58"/>
      <c r="G33" s="101"/>
      <c r="H33" s="103"/>
      <c r="I33" s="102"/>
      <c r="J33" s="101"/>
      <c r="K33" s="103"/>
      <c r="L33" s="102"/>
    </row>
    <row r="34" spans="1:12" ht="26.25" customHeight="1">
      <c r="A34" s="16"/>
      <c r="B34" s="56">
        <v>30</v>
      </c>
      <c r="C34" s="57"/>
      <c r="D34" s="57"/>
      <c r="E34" s="57"/>
      <c r="F34" s="58"/>
      <c r="G34" s="101"/>
      <c r="H34" s="103"/>
      <c r="I34" s="102"/>
      <c r="J34" s="101"/>
      <c r="K34" s="103"/>
      <c r="L34" s="102"/>
    </row>
    <row r="35" spans="1:12" ht="27" customHeight="1">
      <c r="C35" s="59"/>
      <c r="D35" s="59"/>
      <c r="E35" s="59"/>
      <c r="F35" s="59"/>
      <c r="G35" s="59">
        <f>COUNTA(G5:G34)</f>
        <v>0</v>
      </c>
      <c r="H35" s="59">
        <f t="shared" ref="H35:L35" si="0">COUNTA(H5:H34)</f>
        <v>0</v>
      </c>
      <c r="I35" s="59">
        <f t="shared" si="0"/>
        <v>0</v>
      </c>
      <c r="J35" s="59">
        <f t="shared" si="0"/>
        <v>0</v>
      </c>
      <c r="K35" s="59">
        <f t="shared" si="0"/>
        <v>0</v>
      </c>
      <c r="L35" s="59">
        <f t="shared" si="0"/>
        <v>0</v>
      </c>
    </row>
    <row r="36" spans="1:12" ht="27" customHeight="1">
      <c r="A36" s="10"/>
      <c r="B36" s="10"/>
      <c r="C36" s="10"/>
      <c r="D36" s="10"/>
      <c r="E36" s="10"/>
      <c r="F36" s="10"/>
      <c r="G36" s="10"/>
      <c r="J36" s="10"/>
      <c r="K36" s="10"/>
      <c r="L36" s="10"/>
    </row>
    <row r="37" spans="1:12" ht="27" customHeight="1"/>
  </sheetData>
  <mergeCells count="7">
    <mergeCell ref="G3:I3"/>
    <mergeCell ref="J3:L3"/>
    <mergeCell ref="B3:B4"/>
    <mergeCell ref="D3:D4"/>
    <mergeCell ref="C3:C4"/>
    <mergeCell ref="E3:E4"/>
    <mergeCell ref="F3:F4"/>
  </mergeCells>
  <phoneticPr fontId="3"/>
  <dataValidations count="1">
    <dataValidation type="list" allowBlank="1" showInputMessage="1" showErrorMessage="1" sqref="G5:L34" xr:uid="{0B2A5BD8-14B0-4F01-B09A-20EB5BC02F88}">
      <formula1>"○"</formula1>
    </dataValidation>
  </dataValidations>
  <pageMargins left="0.7" right="0.7" top="0.75" bottom="0.75" header="0.3" footer="0.3"/>
  <pageSetup paperSize="9" scale="4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CCC66-2825-4691-B7F8-2FCFF5DD4C3C}">
  <sheetPr>
    <tabColor rgb="FF92D050"/>
    <pageSetUpPr fitToPage="1"/>
  </sheetPr>
  <dimension ref="A1:I71"/>
  <sheetViews>
    <sheetView view="pageBreakPreview" zoomScaleNormal="100" zoomScaleSheetLayoutView="100" workbookViewId="0">
      <selection activeCell="C22" sqref="C22:F22"/>
    </sheetView>
  </sheetViews>
  <sheetFormatPr defaultColWidth="9" defaultRowHeight="19.5" customHeight="1"/>
  <cols>
    <col min="1" max="1" width="3.58203125" style="2" customWidth="1"/>
    <col min="2" max="2" width="25.25" style="18" bestFit="1" customWidth="1"/>
    <col min="3" max="5" width="18" style="18" customWidth="1"/>
    <col min="6" max="6" width="97.08203125" style="19" customWidth="1"/>
    <col min="7" max="7" width="3.58203125" style="18" customWidth="1"/>
    <col min="8" max="23" width="10.58203125" style="18" customWidth="1"/>
    <col min="24" max="16384" width="9" style="18"/>
  </cols>
  <sheetData>
    <row r="1" spans="1:9" ht="27" customHeight="1">
      <c r="A1" s="2" t="s">
        <v>101</v>
      </c>
      <c r="B1" s="14"/>
      <c r="C1" s="17"/>
      <c r="D1" s="93"/>
      <c r="E1" s="93"/>
      <c r="F1" s="93"/>
      <c r="G1" s="24"/>
    </row>
    <row r="2" spans="1:9" ht="6.5" customHeight="1">
      <c r="A2" s="16"/>
      <c r="B2" s="14"/>
      <c r="C2" s="17"/>
      <c r="G2" s="24"/>
    </row>
    <row r="3" spans="1:9" ht="30" customHeight="1">
      <c r="A3" s="16"/>
      <c r="B3" s="25" t="s">
        <v>93</v>
      </c>
      <c r="C3" s="159"/>
      <c r="D3" s="159"/>
      <c r="E3" s="159"/>
      <c r="F3" s="159"/>
    </row>
    <row r="4" spans="1:9" ht="30" customHeight="1">
      <c r="A4" s="16"/>
      <c r="B4" s="26" t="s">
        <v>94</v>
      </c>
      <c r="C4" s="147"/>
      <c r="D4" s="147"/>
      <c r="E4" s="147"/>
      <c r="F4" s="147"/>
    </row>
    <row r="5" spans="1:9" ht="60" customHeight="1">
      <c r="A5" s="16"/>
      <c r="B5" s="26" t="s">
        <v>95</v>
      </c>
      <c r="C5" s="157"/>
      <c r="D5" s="157"/>
      <c r="E5" s="157"/>
      <c r="F5" s="157"/>
    </row>
    <row r="6" spans="1:9" ht="30" customHeight="1">
      <c r="A6" s="16"/>
      <c r="B6" s="26" t="s">
        <v>96</v>
      </c>
      <c r="C6" s="92"/>
      <c r="D6" s="158" t="s">
        <v>47</v>
      </c>
      <c r="E6" s="158"/>
      <c r="F6" s="158"/>
      <c r="G6" s="27"/>
    </row>
    <row r="7" spans="1:9" ht="66" customHeight="1">
      <c r="A7" s="16"/>
      <c r="B7" s="26" t="s">
        <v>98</v>
      </c>
      <c r="C7" s="157"/>
      <c r="D7" s="157"/>
      <c r="E7" s="157"/>
      <c r="F7" s="157"/>
    </row>
    <row r="8" spans="1:9" ht="15" customHeight="1">
      <c r="A8" s="16"/>
      <c r="B8" s="33"/>
      <c r="C8" s="33"/>
      <c r="D8" s="33"/>
      <c r="E8" s="33"/>
      <c r="F8" s="33"/>
      <c r="G8" s="25"/>
      <c r="H8" s="25"/>
      <c r="I8" s="25"/>
    </row>
    <row r="9" spans="1:9" ht="30" customHeight="1">
      <c r="A9" s="16"/>
      <c r="B9" s="25" t="s">
        <v>97</v>
      </c>
      <c r="C9" s="159"/>
      <c r="D9" s="159"/>
      <c r="E9" s="159"/>
      <c r="F9" s="159"/>
    </row>
    <row r="10" spans="1:9" ht="30" customHeight="1">
      <c r="A10" s="16"/>
      <c r="B10" s="26" t="s">
        <v>94</v>
      </c>
      <c r="C10" s="147"/>
      <c r="D10" s="147"/>
      <c r="E10" s="147"/>
      <c r="F10" s="147"/>
    </row>
    <row r="11" spans="1:9" ht="60" customHeight="1">
      <c r="A11" s="16"/>
      <c r="B11" s="26" t="s">
        <v>95</v>
      </c>
      <c r="C11" s="157"/>
      <c r="D11" s="157"/>
      <c r="E11" s="157"/>
      <c r="F11" s="157"/>
    </row>
    <row r="12" spans="1:9" ht="30" customHeight="1">
      <c r="A12" s="16"/>
      <c r="B12" s="26" t="s">
        <v>96</v>
      </c>
      <c r="C12" s="92"/>
      <c r="D12" s="158" t="s">
        <v>47</v>
      </c>
      <c r="E12" s="158"/>
      <c r="F12" s="158"/>
      <c r="G12" s="27"/>
    </row>
    <row r="13" spans="1:9" ht="66" customHeight="1">
      <c r="A13" s="16"/>
      <c r="B13" s="26" t="s">
        <v>98</v>
      </c>
      <c r="C13" s="157"/>
      <c r="D13" s="157"/>
      <c r="E13" s="157"/>
      <c r="F13" s="157"/>
    </row>
    <row r="14" spans="1:9" ht="15" customHeight="1">
      <c r="A14" s="16"/>
      <c r="B14" s="33"/>
      <c r="C14" s="33"/>
      <c r="D14" s="33"/>
      <c r="E14" s="33"/>
      <c r="F14" s="33"/>
      <c r="G14" s="25"/>
      <c r="H14" s="25"/>
      <c r="I14" s="25"/>
    </row>
    <row r="15" spans="1:9" ht="30" customHeight="1">
      <c r="A15" s="16"/>
      <c r="B15" s="25" t="s">
        <v>99</v>
      </c>
      <c r="C15" s="159"/>
      <c r="D15" s="159"/>
      <c r="E15" s="159"/>
      <c r="F15" s="159"/>
    </row>
    <row r="16" spans="1:9" ht="30" customHeight="1">
      <c r="A16" s="16"/>
      <c r="B16" s="26" t="s">
        <v>94</v>
      </c>
      <c r="C16" s="147"/>
      <c r="D16" s="147"/>
      <c r="E16" s="147"/>
      <c r="F16" s="147"/>
    </row>
    <row r="17" spans="1:9" ht="60" customHeight="1">
      <c r="A17" s="16"/>
      <c r="B17" s="26" t="s">
        <v>95</v>
      </c>
      <c r="C17" s="157"/>
      <c r="D17" s="157"/>
      <c r="E17" s="157"/>
      <c r="F17" s="157"/>
    </row>
    <row r="18" spans="1:9" ht="30" customHeight="1">
      <c r="A18" s="16"/>
      <c r="B18" s="26" t="s">
        <v>96</v>
      </c>
      <c r="C18" s="92"/>
      <c r="D18" s="158" t="s">
        <v>47</v>
      </c>
      <c r="E18" s="158"/>
      <c r="F18" s="158"/>
      <c r="G18" s="27"/>
    </row>
    <row r="19" spans="1:9" ht="66" customHeight="1">
      <c r="A19" s="16"/>
      <c r="B19" s="26" t="s">
        <v>98</v>
      </c>
      <c r="C19" s="157"/>
      <c r="D19" s="157"/>
      <c r="E19" s="157"/>
      <c r="F19" s="157"/>
    </row>
    <row r="20" spans="1:9" ht="15" customHeight="1">
      <c r="A20" s="16"/>
      <c r="B20" s="33"/>
      <c r="C20" s="33"/>
      <c r="D20" s="33"/>
      <c r="E20" s="33"/>
      <c r="F20" s="33"/>
      <c r="G20" s="25"/>
      <c r="H20" s="25"/>
      <c r="I20" s="25"/>
    </row>
    <row r="21" spans="1:9" ht="30" customHeight="1">
      <c r="A21" s="16"/>
      <c r="B21" s="25" t="s">
        <v>100</v>
      </c>
      <c r="C21" s="159"/>
      <c r="D21" s="159"/>
      <c r="E21" s="159"/>
      <c r="F21" s="159"/>
    </row>
    <row r="22" spans="1:9" ht="30" customHeight="1">
      <c r="A22" s="16"/>
      <c r="B22" s="26" t="s">
        <v>94</v>
      </c>
      <c r="C22" s="147"/>
      <c r="D22" s="147"/>
      <c r="E22" s="147"/>
      <c r="F22" s="147"/>
    </row>
    <row r="23" spans="1:9" ht="60" customHeight="1">
      <c r="A23" s="16"/>
      <c r="B23" s="26" t="s">
        <v>95</v>
      </c>
      <c r="C23" s="157"/>
      <c r="D23" s="157"/>
      <c r="E23" s="157"/>
      <c r="F23" s="157"/>
    </row>
    <row r="24" spans="1:9" ht="30" customHeight="1">
      <c r="A24" s="16"/>
      <c r="B24" s="26" t="s">
        <v>96</v>
      </c>
      <c r="C24" s="92"/>
      <c r="D24" s="158" t="s">
        <v>47</v>
      </c>
      <c r="E24" s="158"/>
      <c r="F24" s="158"/>
      <c r="G24" s="27"/>
    </row>
    <row r="25" spans="1:9" ht="66" customHeight="1">
      <c r="A25" s="16"/>
      <c r="B25" s="26" t="s">
        <v>98</v>
      </c>
      <c r="C25" s="157"/>
      <c r="D25" s="157"/>
      <c r="E25" s="157"/>
      <c r="F25" s="157"/>
    </row>
    <row r="26" spans="1:9" ht="15" customHeight="1">
      <c r="A26" s="16"/>
      <c r="B26" s="33"/>
      <c r="C26" s="33"/>
      <c r="D26" s="33"/>
      <c r="E26" s="33"/>
      <c r="F26" s="33"/>
      <c r="G26" s="25"/>
      <c r="H26" s="25"/>
      <c r="I26" s="25"/>
    </row>
    <row r="27" spans="1:9" ht="30" customHeight="1">
      <c r="A27" s="16"/>
      <c r="B27" s="25" t="s">
        <v>102</v>
      </c>
      <c r="C27" s="159"/>
      <c r="D27" s="159"/>
      <c r="E27" s="159"/>
      <c r="F27" s="159"/>
    </row>
    <row r="28" spans="1:9" ht="30" customHeight="1">
      <c r="A28" s="16"/>
      <c r="B28" s="26" t="s">
        <v>94</v>
      </c>
      <c r="C28" s="147"/>
      <c r="D28" s="147"/>
      <c r="E28" s="147"/>
      <c r="F28" s="147"/>
    </row>
    <row r="29" spans="1:9" ht="60" customHeight="1">
      <c r="A29" s="16"/>
      <c r="B29" s="26" t="s">
        <v>95</v>
      </c>
      <c r="C29" s="157"/>
      <c r="D29" s="157"/>
      <c r="E29" s="157"/>
      <c r="F29" s="157"/>
    </row>
    <row r="30" spans="1:9" ht="30" customHeight="1">
      <c r="A30" s="16"/>
      <c r="B30" s="26" t="s">
        <v>96</v>
      </c>
      <c r="C30" s="92"/>
      <c r="D30" s="158" t="s">
        <v>47</v>
      </c>
      <c r="E30" s="158"/>
      <c r="F30" s="158"/>
      <c r="G30" s="27"/>
    </row>
    <row r="31" spans="1:9" ht="66" customHeight="1">
      <c r="A31" s="16"/>
      <c r="B31" s="26" t="s">
        <v>98</v>
      </c>
      <c r="C31" s="157"/>
      <c r="D31" s="157"/>
      <c r="E31" s="157"/>
      <c r="F31" s="157"/>
    </row>
    <row r="32" spans="1:9" ht="15" customHeight="1">
      <c r="A32" s="16"/>
      <c r="B32" s="33"/>
      <c r="C32" s="33"/>
      <c r="D32" s="33"/>
      <c r="E32" s="33"/>
      <c r="F32" s="33"/>
      <c r="G32" s="25"/>
      <c r="H32" s="25"/>
      <c r="I32" s="25"/>
    </row>
    <row r="33" spans="1:9" ht="30" customHeight="1">
      <c r="A33" s="16"/>
      <c r="B33" s="25" t="s">
        <v>103</v>
      </c>
      <c r="C33" s="159"/>
      <c r="D33" s="159"/>
      <c r="E33" s="159"/>
      <c r="F33" s="159"/>
    </row>
    <row r="34" spans="1:9" ht="30" customHeight="1">
      <c r="A34" s="16"/>
      <c r="B34" s="26" t="s">
        <v>94</v>
      </c>
      <c r="C34" s="147"/>
      <c r="D34" s="147"/>
      <c r="E34" s="147"/>
      <c r="F34" s="147"/>
    </row>
    <row r="35" spans="1:9" ht="60" customHeight="1">
      <c r="A35" s="16"/>
      <c r="B35" s="26" t="s">
        <v>95</v>
      </c>
      <c r="C35" s="157"/>
      <c r="D35" s="157"/>
      <c r="E35" s="157"/>
      <c r="F35" s="157"/>
    </row>
    <row r="36" spans="1:9" ht="30" customHeight="1">
      <c r="A36" s="16"/>
      <c r="B36" s="26" t="s">
        <v>96</v>
      </c>
      <c r="C36" s="92"/>
      <c r="D36" s="158" t="s">
        <v>47</v>
      </c>
      <c r="E36" s="158"/>
      <c r="F36" s="158"/>
      <c r="G36" s="27"/>
    </row>
    <row r="37" spans="1:9" ht="66" customHeight="1">
      <c r="A37" s="16"/>
      <c r="B37" s="26" t="s">
        <v>98</v>
      </c>
      <c r="C37" s="157"/>
      <c r="D37" s="157"/>
      <c r="E37" s="157"/>
      <c r="F37" s="157"/>
    </row>
    <row r="38" spans="1:9" ht="15" customHeight="1">
      <c r="A38" s="16"/>
      <c r="B38" s="33"/>
      <c r="C38" s="33"/>
      <c r="D38" s="33"/>
      <c r="E38" s="33"/>
      <c r="F38" s="33"/>
      <c r="G38" s="25"/>
      <c r="H38" s="25"/>
      <c r="I38" s="25"/>
    </row>
    <row r="39" spans="1:9" ht="30" customHeight="1">
      <c r="A39" s="16"/>
      <c r="B39" s="25" t="s">
        <v>104</v>
      </c>
      <c r="C39" s="159"/>
      <c r="D39" s="159"/>
      <c r="E39" s="159"/>
      <c r="F39" s="159"/>
    </row>
    <row r="40" spans="1:9" ht="30" customHeight="1">
      <c r="A40" s="16"/>
      <c r="B40" s="26" t="s">
        <v>94</v>
      </c>
      <c r="C40" s="147"/>
      <c r="D40" s="147"/>
      <c r="E40" s="147"/>
      <c r="F40" s="147"/>
    </row>
    <row r="41" spans="1:9" ht="60" customHeight="1">
      <c r="A41" s="16"/>
      <c r="B41" s="26" t="s">
        <v>95</v>
      </c>
      <c r="C41" s="157"/>
      <c r="D41" s="157"/>
      <c r="E41" s="157"/>
      <c r="F41" s="157"/>
    </row>
    <row r="42" spans="1:9" ht="30" customHeight="1">
      <c r="A42" s="16"/>
      <c r="B42" s="26" t="s">
        <v>96</v>
      </c>
      <c r="C42" s="92"/>
      <c r="D42" s="158" t="s">
        <v>47</v>
      </c>
      <c r="E42" s="158"/>
      <c r="F42" s="158"/>
      <c r="G42" s="27"/>
    </row>
    <row r="43" spans="1:9" ht="66" customHeight="1">
      <c r="A43" s="16"/>
      <c r="B43" s="26" t="s">
        <v>98</v>
      </c>
      <c r="C43" s="157"/>
      <c r="D43" s="157"/>
      <c r="E43" s="157"/>
      <c r="F43" s="157"/>
    </row>
    <row r="44" spans="1:9" ht="15" customHeight="1">
      <c r="A44" s="16"/>
      <c r="B44" s="33"/>
      <c r="C44" s="33"/>
      <c r="D44" s="33"/>
      <c r="E44" s="33"/>
      <c r="F44" s="33"/>
      <c r="G44" s="25"/>
      <c r="H44" s="25"/>
      <c r="I44" s="25"/>
    </row>
    <row r="45" spans="1:9" ht="30" customHeight="1">
      <c r="A45" s="16"/>
      <c r="B45" s="25" t="s">
        <v>105</v>
      </c>
      <c r="C45" s="159"/>
      <c r="D45" s="159"/>
      <c r="E45" s="159"/>
      <c r="F45" s="159"/>
    </row>
    <row r="46" spans="1:9" ht="30" customHeight="1">
      <c r="A46" s="16"/>
      <c r="B46" s="26" t="s">
        <v>94</v>
      </c>
      <c r="C46" s="147"/>
      <c r="D46" s="147"/>
      <c r="E46" s="147"/>
      <c r="F46" s="147"/>
    </row>
    <row r="47" spans="1:9" ht="60" customHeight="1">
      <c r="A47" s="16"/>
      <c r="B47" s="26" t="s">
        <v>95</v>
      </c>
      <c r="C47" s="157"/>
      <c r="D47" s="157"/>
      <c r="E47" s="157"/>
      <c r="F47" s="157"/>
    </row>
    <row r="48" spans="1:9" ht="30" customHeight="1">
      <c r="A48" s="16"/>
      <c r="B48" s="26" t="s">
        <v>96</v>
      </c>
      <c r="C48" s="92"/>
      <c r="D48" s="158" t="s">
        <v>47</v>
      </c>
      <c r="E48" s="158"/>
      <c r="F48" s="158"/>
      <c r="G48" s="27"/>
    </row>
    <row r="49" spans="1:6" ht="66" customHeight="1">
      <c r="A49" s="16"/>
      <c r="B49" s="26" t="s">
        <v>98</v>
      </c>
      <c r="C49" s="157"/>
      <c r="D49" s="157"/>
      <c r="E49" s="157"/>
      <c r="F49" s="157"/>
    </row>
    <row r="50" spans="1:6" ht="23.25" customHeight="1">
      <c r="A50" s="16"/>
      <c r="D50" s="28"/>
      <c r="E50" s="28"/>
      <c r="F50" s="28"/>
    </row>
    <row r="51" spans="1:6" ht="19.5" customHeight="1">
      <c r="A51" s="16"/>
    </row>
    <row r="52" spans="1:6" ht="19.5" customHeight="1">
      <c r="A52" s="16"/>
    </row>
    <row r="53" spans="1:6" ht="19.5" customHeight="1">
      <c r="A53" s="16"/>
    </row>
    <row r="54" spans="1:6" ht="19.5" customHeight="1">
      <c r="A54" s="16"/>
    </row>
    <row r="55" spans="1:6" ht="19.5" customHeight="1">
      <c r="A55" s="16"/>
    </row>
    <row r="56" spans="1:6" ht="19.5" customHeight="1">
      <c r="A56" s="16"/>
    </row>
    <row r="57" spans="1:6" ht="19.5" customHeight="1">
      <c r="A57" s="16"/>
    </row>
    <row r="58" spans="1:6" ht="19.5" customHeight="1">
      <c r="A58" s="16"/>
    </row>
    <row r="59" spans="1:6" ht="19.5" customHeight="1">
      <c r="A59" s="16"/>
    </row>
    <row r="60" spans="1:6" ht="19.5" customHeight="1">
      <c r="A60" s="16"/>
    </row>
    <row r="61" spans="1:6" ht="19.5" customHeight="1">
      <c r="A61" s="16"/>
    </row>
    <row r="62" spans="1:6" ht="19.5" customHeight="1">
      <c r="A62" s="16"/>
    </row>
    <row r="63" spans="1:6" ht="19.5" customHeight="1">
      <c r="A63" s="16"/>
    </row>
    <row r="64" spans="1:6" ht="19.5" customHeight="1">
      <c r="A64" s="16"/>
    </row>
    <row r="65" spans="1:1" ht="19.5" customHeight="1">
      <c r="A65" s="16"/>
    </row>
    <row r="66" spans="1:1" ht="19.5" customHeight="1">
      <c r="A66" s="16"/>
    </row>
    <row r="67" spans="1:1" ht="19.5" customHeight="1">
      <c r="A67" s="16"/>
    </row>
    <row r="68" spans="1:1" ht="19.5" customHeight="1">
      <c r="A68" s="16"/>
    </row>
    <row r="69" spans="1:1" ht="19.5" customHeight="1">
      <c r="A69" s="16"/>
    </row>
    <row r="71" spans="1:1" ht="19.5" customHeight="1">
      <c r="A71" s="10"/>
    </row>
  </sheetData>
  <mergeCells count="40">
    <mergeCell ref="C45:F45"/>
    <mergeCell ref="C46:F46"/>
    <mergeCell ref="C47:F47"/>
    <mergeCell ref="D48:F48"/>
    <mergeCell ref="C49:F49"/>
    <mergeCell ref="C39:F39"/>
    <mergeCell ref="C40:F40"/>
    <mergeCell ref="C41:F41"/>
    <mergeCell ref="D42:F42"/>
    <mergeCell ref="C43:F43"/>
    <mergeCell ref="C33:F33"/>
    <mergeCell ref="C34:F34"/>
    <mergeCell ref="C35:F35"/>
    <mergeCell ref="D36:F36"/>
    <mergeCell ref="C37:F37"/>
    <mergeCell ref="C27:F27"/>
    <mergeCell ref="C28:F28"/>
    <mergeCell ref="C29:F29"/>
    <mergeCell ref="D30:F30"/>
    <mergeCell ref="C31:F31"/>
    <mergeCell ref="C21:F21"/>
    <mergeCell ref="C22:F22"/>
    <mergeCell ref="C23:F23"/>
    <mergeCell ref="D24:F24"/>
    <mergeCell ref="C25:F25"/>
    <mergeCell ref="C15:F15"/>
    <mergeCell ref="C16:F16"/>
    <mergeCell ref="C17:F17"/>
    <mergeCell ref="D18:F18"/>
    <mergeCell ref="C19:F19"/>
    <mergeCell ref="C10:F10"/>
    <mergeCell ref="C11:F11"/>
    <mergeCell ref="D12:F12"/>
    <mergeCell ref="C13:F13"/>
    <mergeCell ref="C3:F3"/>
    <mergeCell ref="C9:F9"/>
    <mergeCell ref="D6:F6"/>
    <mergeCell ref="C7:F7"/>
    <mergeCell ref="C4:F4"/>
    <mergeCell ref="C5:F5"/>
  </mergeCells>
  <phoneticPr fontId="3"/>
  <pageMargins left="0.7" right="0.7" top="0.75" bottom="0.75" header="0.3" footer="0.3"/>
  <pageSetup paperSize="9" scale="65" fitToHeight="0" orientation="landscape" r:id="rId1"/>
  <rowBreaks count="2" manualBreakCount="2">
    <brk id="20" max="6" man="1"/>
    <brk id="38"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16629-12F9-4D8F-9C63-2632CF0D6ADD}">
  <sheetPr>
    <tabColor rgb="FF92D050"/>
    <pageSetUpPr fitToPage="1"/>
  </sheetPr>
  <dimension ref="A1:I68"/>
  <sheetViews>
    <sheetView view="pageBreakPreview" zoomScaleNormal="70" zoomScaleSheetLayoutView="100" workbookViewId="0">
      <selection activeCell="C22" sqref="C22"/>
    </sheetView>
  </sheetViews>
  <sheetFormatPr defaultColWidth="9" defaultRowHeight="20"/>
  <cols>
    <col min="1" max="1" width="3.58203125" style="2" customWidth="1"/>
    <col min="2" max="2" width="6" style="2" customWidth="1"/>
    <col min="3" max="3" width="39.08203125" style="2" customWidth="1"/>
    <col min="4" max="4" width="36" style="2" customWidth="1"/>
    <col min="5" max="5" width="18.5" style="2" customWidth="1"/>
    <col min="6" max="6" width="12.08203125" style="2" customWidth="1"/>
    <col min="7" max="7" width="18.58203125" style="2" customWidth="1"/>
    <col min="8" max="8" width="71" style="2" customWidth="1"/>
    <col min="9" max="9" width="3.58203125" style="2" customWidth="1"/>
    <col min="10" max="16384" width="9" style="2"/>
  </cols>
  <sheetData>
    <row r="1" spans="1:9" ht="25" customHeight="1">
      <c r="A1" s="2" t="s">
        <v>106</v>
      </c>
      <c r="B1" s="27"/>
      <c r="C1" s="44"/>
      <c r="D1" s="44"/>
      <c r="E1" s="44"/>
      <c r="F1" s="44"/>
      <c r="G1" s="44"/>
      <c r="H1" s="94"/>
      <c r="I1" s="93"/>
    </row>
    <row r="2" spans="1:9" ht="15" customHeight="1">
      <c r="A2" s="16"/>
      <c r="B2" s="27"/>
      <c r="C2" s="44"/>
      <c r="D2" s="44"/>
      <c r="E2" s="44"/>
      <c r="F2" s="44"/>
      <c r="G2" s="44"/>
      <c r="H2" s="34"/>
      <c r="I2" s="27"/>
    </row>
    <row r="3" spans="1:9" s="3" customFormat="1" ht="60" customHeight="1">
      <c r="A3" s="16"/>
      <c r="B3" s="45"/>
      <c r="C3" s="45" t="s">
        <v>125</v>
      </c>
      <c r="D3" s="46" t="s">
        <v>62</v>
      </c>
      <c r="E3" s="45" t="s">
        <v>63</v>
      </c>
      <c r="F3" s="49" t="s">
        <v>10</v>
      </c>
      <c r="G3" s="45" t="s">
        <v>55</v>
      </c>
      <c r="H3" s="50" t="s">
        <v>64</v>
      </c>
      <c r="I3" s="47"/>
    </row>
    <row r="4" spans="1:9" ht="60" customHeight="1">
      <c r="A4" s="16"/>
      <c r="B4" s="48">
        <v>1</v>
      </c>
      <c r="C4" s="104"/>
      <c r="D4" s="23"/>
      <c r="E4" s="127"/>
      <c r="F4" s="124"/>
      <c r="G4" s="108"/>
      <c r="H4" s="51"/>
      <c r="I4" s="27"/>
    </row>
    <row r="5" spans="1:9" ht="60" customHeight="1">
      <c r="A5" s="16"/>
      <c r="B5" s="48">
        <v>2</v>
      </c>
      <c r="C5" s="104"/>
      <c r="D5" s="23"/>
      <c r="E5" s="127"/>
      <c r="F5" s="124"/>
      <c r="G5" s="108"/>
      <c r="H5" s="23"/>
      <c r="I5" s="27"/>
    </row>
    <row r="6" spans="1:9" ht="60" customHeight="1">
      <c r="A6" s="16"/>
      <c r="B6" s="48">
        <v>3</v>
      </c>
      <c r="C6" s="104"/>
      <c r="D6" s="23"/>
      <c r="E6" s="127"/>
      <c r="F6" s="124"/>
      <c r="G6" s="108"/>
      <c r="H6" s="23"/>
      <c r="I6" s="27"/>
    </row>
    <row r="7" spans="1:9" ht="60" customHeight="1">
      <c r="A7" s="16"/>
      <c r="B7" s="48">
        <v>4</v>
      </c>
      <c r="C7" s="104"/>
      <c r="D7" s="23"/>
      <c r="E7" s="127"/>
      <c r="F7" s="124"/>
      <c r="G7" s="108"/>
      <c r="H7" s="23"/>
      <c r="I7" s="27"/>
    </row>
    <row r="8" spans="1:9" ht="60" customHeight="1">
      <c r="A8" s="16"/>
      <c r="B8" s="48">
        <v>5</v>
      </c>
      <c r="C8" s="104"/>
      <c r="D8" s="23"/>
      <c r="E8" s="127"/>
      <c r="F8" s="124"/>
      <c r="G8" s="108"/>
      <c r="H8" s="23"/>
      <c r="I8" s="27"/>
    </row>
    <row r="9" spans="1:9" ht="60" customHeight="1">
      <c r="A9" s="16"/>
      <c r="B9" s="48">
        <v>6</v>
      </c>
      <c r="C9" s="104"/>
      <c r="D9" s="23"/>
      <c r="E9" s="127"/>
      <c r="F9" s="124"/>
      <c r="G9" s="108"/>
      <c r="H9" s="23"/>
      <c r="I9" s="27"/>
    </row>
    <row r="10" spans="1:9" ht="60" customHeight="1">
      <c r="A10" s="16"/>
      <c r="B10" s="48">
        <v>7</v>
      </c>
      <c r="C10" s="104"/>
      <c r="D10" s="23"/>
      <c r="E10" s="127"/>
      <c r="F10" s="124"/>
      <c r="G10" s="108"/>
      <c r="H10" s="23"/>
      <c r="I10" s="27"/>
    </row>
    <row r="11" spans="1:9" ht="60" customHeight="1">
      <c r="A11" s="16"/>
      <c r="B11" s="48">
        <v>8</v>
      </c>
      <c r="C11" s="104"/>
      <c r="D11" s="23"/>
      <c r="E11" s="127"/>
      <c r="F11" s="124"/>
      <c r="G11" s="108"/>
      <c r="H11" s="23"/>
      <c r="I11" s="27"/>
    </row>
    <row r="12" spans="1:9">
      <c r="A12" s="16"/>
      <c r="B12" s="27"/>
      <c r="C12" s="27"/>
      <c r="D12" s="27"/>
      <c r="E12" s="27"/>
      <c r="F12" s="27"/>
      <c r="G12" s="115">
        <f>SUM(G4:G11)</f>
        <v>0</v>
      </c>
      <c r="H12" s="27"/>
      <c r="I12" s="27"/>
    </row>
    <row r="13" spans="1:9">
      <c r="A13" s="16"/>
    </row>
    <row r="14" spans="1:9">
      <c r="A14" s="16"/>
    </row>
    <row r="15" spans="1:9">
      <c r="A15" s="16"/>
    </row>
    <row r="16" spans="1:9">
      <c r="A16" s="16"/>
    </row>
    <row r="17" spans="1:1">
      <c r="A17" s="16"/>
    </row>
    <row r="18" spans="1:1">
      <c r="A18" s="16"/>
    </row>
    <row r="19" spans="1:1">
      <c r="A19" s="16"/>
    </row>
    <row r="20" spans="1:1">
      <c r="A20" s="16"/>
    </row>
    <row r="21" spans="1:1">
      <c r="A21" s="16"/>
    </row>
    <row r="22" spans="1:1">
      <c r="A22" s="16"/>
    </row>
    <row r="23" spans="1:1">
      <c r="A23" s="16"/>
    </row>
    <row r="24" spans="1:1">
      <c r="A24" s="16"/>
    </row>
    <row r="25" spans="1:1">
      <c r="A25" s="16"/>
    </row>
    <row r="26" spans="1:1">
      <c r="A26" s="16"/>
    </row>
    <row r="27" spans="1:1">
      <c r="A27" s="16"/>
    </row>
    <row r="28" spans="1:1">
      <c r="A28" s="16"/>
    </row>
    <row r="29" spans="1:1">
      <c r="A29" s="16"/>
    </row>
    <row r="30" spans="1:1">
      <c r="A30" s="16"/>
    </row>
    <row r="31" spans="1:1">
      <c r="A31" s="16"/>
    </row>
    <row r="32" spans="1:1">
      <c r="A32" s="16"/>
    </row>
    <row r="33" spans="1:1">
      <c r="A33" s="16"/>
    </row>
    <row r="34" spans="1:1">
      <c r="A34" s="16"/>
    </row>
    <row r="35" spans="1:1">
      <c r="A35" s="16"/>
    </row>
    <row r="36" spans="1:1">
      <c r="A36" s="16"/>
    </row>
    <row r="37" spans="1:1">
      <c r="A37" s="16"/>
    </row>
    <row r="38" spans="1:1">
      <c r="A38" s="16"/>
    </row>
    <row r="39" spans="1:1">
      <c r="A39" s="16"/>
    </row>
    <row r="40" spans="1:1">
      <c r="A40" s="16"/>
    </row>
    <row r="41" spans="1:1">
      <c r="A41" s="16"/>
    </row>
    <row r="42" spans="1:1">
      <c r="A42" s="16"/>
    </row>
    <row r="43" spans="1:1">
      <c r="A43" s="16"/>
    </row>
    <row r="44" spans="1:1">
      <c r="A44" s="16"/>
    </row>
    <row r="45" spans="1:1">
      <c r="A45" s="16"/>
    </row>
    <row r="46" spans="1:1">
      <c r="A46" s="16"/>
    </row>
    <row r="47" spans="1:1">
      <c r="A47" s="16"/>
    </row>
    <row r="48" spans="1:1">
      <c r="A48" s="16"/>
    </row>
    <row r="49" spans="1:1">
      <c r="A49" s="16"/>
    </row>
    <row r="50" spans="1:1">
      <c r="A50" s="16"/>
    </row>
    <row r="51" spans="1:1">
      <c r="A51" s="16"/>
    </row>
    <row r="52" spans="1:1">
      <c r="A52" s="16"/>
    </row>
    <row r="53" spans="1:1">
      <c r="A53" s="16"/>
    </row>
    <row r="54" spans="1:1">
      <c r="A54" s="16"/>
    </row>
    <row r="55" spans="1:1">
      <c r="A55" s="16"/>
    </row>
    <row r="56" spans="1:1">
      <c r="A56" s="16"/>
    </row>
    <row r="57" spans="1:1">
      <c r="A57" s="16"/>
    </row>
    <row r="58" spans="1:1">
      <c r="A58" s="16"/>
    </row>
    <row r="59" spans="1:1">
      <c r="A59" s="16"/>
    </row>
    <row r="60" spans="1:1">
      <c r="A60" s="16"/>
    </row>
    <row r="61" spans="1:1">
      <c r="A61" s="16"/>
    </row>
    <row r="62" spans="1:1">
      <c r="A62" s="16"/>
    </row>
    <row r="63" spans="1:1">
      <c r="A63" s="16"/>
    </row>
    <row r="64" spans="1:1">
      <c r="A64" s="16"/>
    </row>
    <row r="65" spans="1:1">
      <c r="A65" s="16"/>
    </row>
    <row r="66" spans="1:1">
      <c r="A66" s="16"/>
    </row>
    <row r="68" spans="1:1">
      <c r="A68" s="10"/>
    </row>
  </sheetData>
  <phoneticPr fontId="3"/>
  <dataValidations count="1">
    <dataValidation type="list" allowBlank="1" showInputMessage="1" showErrorMessage="1" sqref="F4:F11" xr:uid="{1BFB9CB6-DE42-41C1-B22A-3AB9435DFF8E}">
      <formula1>"給付,貸与"</formula1>
    </dataValidation>
  </dataValidations>
  <pageMargins left="0.7" right="0.7" top="0.75" bottom="0.75" header="0.3" footer="0.3"/>
  <pageSetup paperSize="9" scale="5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16CF0-90E8-4458-AA94-3876AE3B90CB}">
  <sheetPr>
    <tabColor rgb="FF92D050"/>
    <pageSetUpPr fitToPage="1"/>
  </sheetPr>
  <dimension ref="A1:N30"/>
  <sheetViews>
    <sheetView view="pageBreakPreview" zoomScaleNormal="85" zoomScaleSheetLayoutView="100" workbookViewId="0">
      <selection activeCell="C22" sqref="C22"/>
    </sheetView>
  </sheetViews>
  <sheetFormatPr defaultColWidth="9" defaultRowHeight="18"/>
  <cols>
    <col min="1" max="1" width="3.08203125" style="68" customWidth="1"/>
    <col min="2" max="2" width="11.83203125" style="68" customWidth="1"/>
    <col min="3" max="3" width="16.5" style="68" customWidth="1"/>
    <col min="4" max="6" width="12.58203125" style="68" customWidth="1"/>
    <col min="7" max="12" width="16.5" style="68" customWidth="1"/>
    <col min="13" max="13" width="3.08203125" style="68" customWidth="1"/>
    <col min="14" max="16384" width="9" style="68"/>
  </cols>
  <sheetData>
    <row r="1" spans="1:12" s="64" customFormat="1" ht="23.25" customHeight="1">
      <c r="A1" s="2" t="s">
        <v>124</v>
      </c>
      <c r="B1" s="65"/>
      <c r="F1" s="66"/>
      <c r="G1" s="67"/>
      <c r="H1" s="67"/>
      <c r="K1" s="175" t="s">
        <v>107</v>
      </c>
      <c r="L1" s="176"/>
    </row>
    <row r="2" spans="1:12" s="64" customFormat="1" ht="15" customHeight="1">
      <c r="B2" s="65"/>
      <c r="F2" s="66"/>
      <c r="G2" s="67"/>
      <c r="H2" s="67"/>
    </row>
    <row r="3" spans="1:12" ht="15" customHeight="1"/>
    <row r="4" spans="1:12" ht="30" customHeight="1">
      <c r="B4" s="68" t="s">
        <v>122</v>
      </c>
      <c r="D4" s="125"/>
      <c r="E4" s="69"/>
      <c r="F4" s="69" t="s">
        <v>130</v>
      </c>
      <c r="G4" s="180"/>
      <c r="H4" s="181"/>
      <c r="I4" s="181"/>
      <c r="J4" s="181"/>
      <c r="K4" s="181"/>
      <c r="L4" s="182"/>
    </row>
    <row r="5" spans="1:12" ht="6" customHeight="1">
      <c r="D5" s="70"/>
      <c r="E5" s="70"/>
      <c r="F5" s="70"/>
      <c r="G5" s="70"/>
      <c r="H5" s="70"/>
    </row>
    <row r="6" spans="1:12" ht="30" customHeight="1">
      <c r="D6" s="70"/>
      <c r="E6" s="70"/>
      <c r="F6" s="70" t="s">
        <v>154</v>
      </c>
      <c r="G6" s="180"/>
      <c r="H6" s="181"/>
      <c r="I6" s="181"/>
      <c r="J6" s="181"/>
      <c r="K6" s="181"/>
      <c r="L6" s="182"/>
    </row>
    <row r="7" spans="1:12" ht="28.5" customHeight="1">
      <c r="B7" s="68" t="s">
        <v>131</v>
      </c>
    </row>
    <row r="8" spans="1:12" ht="39" customHeight="1">
      <c r="C8" s="161" t="s">
        <v>76</v>
      </c>
      <c r="D8" s="161"/>
      <c r="E8" s="162" t="s">
        <v>116</v>
      </c>
      <c r="F8" s="162"/>
      <c r="G8" s="163"/>
      <c r="H8" s="74" t="s">
        <v>134</v>
      </c>
      <c r="I8" s="161" t="s">
        <v>108</v>
      </c>
      <c r="J8" s="161"/>
    </row>
    <row r="9" spans="1:12" ht="21" customHeight="1">
      <c r="B9" s="71">
        <v>1</v>
      </c>
      <c r="C9" s="160"/>
      <c r="D9" s="160"/>
      <c r="E9" s="120" t="s">
        <v>147</v>
      </c>
      <c r="F9" s="116" t="s">
        <v>115</v>
      </c>
      <c r="G9" s="121" t="s">
        <v>147</v>
      </c>
      <c r="H9" s="72"/>
      <c r="I9" s="160"/>
      <c r="J9" s="160"/>
    </row>
    <row r="10" spans="1:12" ht="21" customHeight="1">
      <c r="B10" s="71">
        <v>2</v>
      </c>
      <c r="C10" s="160"/>
      <c r="D10" s="160"/>
      <c r="E10" s="120" t="s">
        <v>147</v>
      </c>
      <c r="F10" s="116" t="s">
        <v>115</v>
      </c>
      <c r="G10" s="121" t="s">
        <v>147</v>
      </c>
      <c r="H10" s="72"/>
      <c r="I10" s="160"/>
      <c r="J10" s="160"/>
    </row>
    <row r="11" spans="1:12" ht="21" customHeight="1">
      <c r="B11" s="71">
        <v>3</v>
      </c>
      <c r="C11" s="160"/>
      <c r="D11" s="160"/>
      <c r="E11" s="120" t="s">
        <v>147</v>
      </c>
      <c r="F11" s="116" t="s">
        <v>115</v>
      </c>
      <c r="G11" s="121" t="s">
        <v>147</v>
      </c>
      <c r="H11" s="72"/>
      <c r="I11" s="160"/>
      <c r="J11" s="160"/>
    </row>
    <row r="12" spans="1:12" ht="21" customHeight="1">
      <c r="B12" s="71">
        <v>4</v>
      </c>
      <c r="C12" s="160"/>
      <c r="D12" s="160"/>
      <c r="E12" s="120" t="s">
        <v>147</v>
      </c>
      <c r="F12" s="116" t="s">
        <v>115</v>
      </c>
      <c r="G12" s="121" t="s">
        <v>147</v>
      </c>
      <c r="H12" s="72"/>
      <c r="I12" s="160"/>
      <c r="J12" s="160"/>
    </row>
    <row r="13" spans="1:12" ht="21" customHeight="1">
      <c r="B13" s="71">
        <v>5</v>
      </c>
      <c r="C13" s="160"/>
      <c r="D13" s="160"/>
      <c r="E13" s="120" t="s">
        <v>147</v>
      </c>
      <c r="F13" s="116" t="s">
        <v>115</v>
      </c>
      <c r="G13" s="121" t="s">
        <v>147</v>
      </c>
      <c r="H13" s="72"/>
      <c r="I13" s="160"/>
      <c r="J13" s="160"/>
    </row>
    <row r="14" spans="1:12" ht="15" customHeight="1">
      <c r="F14" s="70"/>
      <c r="G14" s="70"/>
    </row>
    <row r="15" spans="1:12" ht="28.5" customHeight="1" thickBot="1">
      <c r="B15" s="68" t="s">
        <v>132</v>
      </c>
    </row>
    <row r="16" spans="1:12" ht="18.75" customHeight="1">
      <c r="B16" s="164"/>
      <c r="C16" s="165" t="s">
        <v>138</v>
      </c>
      <c r="D16" s="167" t="s">
        <v>133</v>
      </c>
      <c r="E16" s="168"/>
      <c r="F16" s="169"/>
      <c r="G16" s="170" t="s">
        <v>139</v>
      </c>
      <c r="H16" s="170" t="s">
        <v>140</v>
      </c>
      <c r="I16" s="165" t="s">
        <v>143</v>
      </c>
      <c r="J16" s="178" t="s">
        <v>141</v>
      </c>
      <c r="K16" s="170" t="s">
        <v>142</v>
      </c>
      <c r="L16" s="172" t="s">
        <v>135</v>
      </c>
    </row>
    <row r="17" spans="2:14" ht="55.5" customHeight="1">
      <c r="B17" s="164"/>
      <c r="C17" s="166"/>
      <c r="D17" s="73" t="s">
        <v>77</v>
      </c>
      <c r="E17" s="74" t="s">
        <v>114</v>
      </c>
      <c r="F17" s="122" t="s">
        <v>126</v>
      </c>
      <c r="G17" s="171"/>
      <c r="H17" s="171"/>
      <c r="I17" s="177"/>
      <c r="J17" s="178"/>
      <c r="K17" s="179"/>
      <c r="L17" s="163"/>
    </row>
    <row r="18" spans="2:14" ht="20.149999999999999" customHeight="1">
      <c r="B18" s="75" t="s">
        <v>78</v>
      </c>
      <c r="C18" s="76"/>
      <c r="D18" s="77"/>
      <c r="E18" s="78"/>
      <c r="F18" s="79">
        <f>SUM(D18:E18)</f>
        <v>0</v>
      </c>
      <c r="G18" s="80">
        <f>IFERROR(C18/F18*D18,0)</f>
        <v>0</v>
      </c>
      <c r="H18" s="76"/>
      <c r="I18" s="80">
        <f>IFERROR(G18-H18,0)</f>
        <v>0</v>
      </c>
      <c r="J18" s="81">
        <f>30000*D18</f>
        <v>0</v>
      </c>
      <c r="K18" s="80">
        <f>MIN(I18,J18)</f>
        <v>0</v>
      </c>
      <c r="L18" s="173"/>
    </row>
    <row r="19" spans="2:14" ht="20.149999999999999" customHeight="1">
      <c r="B19" s="75" t="s">
        <v>79</v>
      </c>
      <c r="C19" s="76"/>
      <c r="D19" s="77"/>
      <c r="E19" s="78"/>
      <c r="F19" s="79">
        <f t="shared" ref="F19:F29" si="0">SUM(D19:E19)</f>
        <v>0</v>
      </c>
      <c r="G19" s="80">
        <f t="shared" ref="G19:G29" si="1">IFERROR(C19/F19*D19,0)</f>
        <v>0</v>
      </c>
      <c r="H19" s="76"/>
      <c r="I19" s="80">
        <f t="shared" ref="I19:I29" si="2">IFERROR(G19-H19,0)</f>
        <v>0</v>
      </c>
      <c r="J19" s="81">
        <f t="shared" ref="J19:J29" si="3">30000*D19</f>
        <v>0</v>
      </c>
      <c r="K19" s="80">
        <f t="shared" ref="K19:K29" si="4">MIN(I19,J19)</f>
        <v>0</v>
      </c>
      <c r="L19" s="173"/>
    </row>
    <row r="20" spans="2:14" ht="20.149999999999999" customHeight="1">
      <c r="B20" s="75" t="s">
        <v>80</v>
      </c>
      <c r="C20" s="76"/>
      <c r="D20" s="77"/>
      <c r="E20" s="78"/>
      <c r="F20" s="79">
        <f t="shared" si="0"/>
        <v>0</v>
      </c>
      <c r="G20" s="80">
        <f t="shared" si="1"/>
        <v>0</v>
      </c>
      <c r="H20" s="76"/>
      <c r="I20" s="80">
        <f t="shared" si="2"/>
        <v>0</v>
      </c>
      <c r="J20" s="81">
        <f t="shared" si="3"/>
        <v>0</v>
      </c>
      <c r="K20" s="80">
        <f t="shared" si="4"/>
        <v>0</v>
      </c>
      <c r="L20" s="173"/>
    </row>
    <row r="21" spans="2:14" ht="20.149999999999999" customHeight="1">
      <c r="B21" s="75" t="s">
        <v>81</v>
      </c>
      <c r="C21" s="76"/>
      <c r="D21" s="77"/>
      <c r="E21" s="78"/>
      <c r="F21" s="79">
        <f t="shared" si="0"/>
        <v>0</v>
      </c>
      <c r="G21" s="80">
        <f t="shared" si="1"/>
        <v>0</v>
      </c>
      <c r="H21" s="76"/>
      <c r="I21" s="80">
        <f t="shared" si="2"/>
        <v>0</v>
      </c>
      <c r="J21" s="81">
        <f t="shared" si="3"/>
        <v>0</v>
      </c>
      <c r="K21" s="80">
        <f t="shared" si="4"/>
        <v>0</v>
      </c>
      <c r="L21" s="173"/>
    </row>
    <row r="22" spans="2:14" ht="20.149999999999999" customHeight="1">
      <c r="B22" s="75" t="s">
        <v>82</v>
      </c>
      <c r="C22" s="76"/>
      <c r="D22" s="77"/>
      <c r="E22" s="78"/>
      <c r="F22" s="79">
        <f t="shared" si="0"/>
        <v>0</v>
      </c>
      <c r="G22" s="80">
        <f t="shared" si="1"/>
        <v>0</v>
      </c>
      <c r="H22" s="76"/>
      <c r="I22" s="80">
        <f t="shared" si="2"/>
        <v>0</v>
      </c>
      <c r="J22" s="81">
        <f t="shared" si="3"/>
        <v>0</v>
      </c>
      <c r="K22" s="80">
        <f t="shared" si="4"/>
        <v>0</v>
      </c>
      <c r="L22" s="173"/>
    </row>
    <row r="23" spans="2:14" ht="20.149999999999999" customHeight="1">
      <c r="B23" s="75" t="s">
        <v>83</v>
      </c>
      <c r="C23" s="76"/>
      <c r="D23" s="77"/>
      <c r="E23" s="78"/>
      <c r="F23" s="79">
        <f t="shared" si="0"/>
        <v>0</v>
      </c>
      <c r="G23" s="80">
        <f t="shared" si="1"/>
        <v>0</v>
      </c>
      <c r="H23" s="76"/>
      <c r="I23" s="80">
        <f t="shared" si="2"/>
        <v>0</v>
      </c>
      <c r="J23" s="81">
        <f t="shared" si="3"/>
        <v>0</v>
      </c>
      <c r="K23" s="80">
        <f t="shared" si="4"/>
        <v>0</v>
      </c>
      <c r="L23" s="173"/>
    </row>
    <row r="24" spans="2:14" ht="20.149999999999999" customHeight="1">
      <c r="B24" s="75" t="s">
        <v>84</v>
      </c>
      <c r="C24" s="76"/>
      <c r="D24" s="77"/>
      <c r="E24" s="78"/>
      <c r="F24" s="79">
        <f t="shared" si="0"/>
        <v>0</v>
      </c>
      <c r="G24" s="80">
        <f t="shared" si="1"/>
        <v>0</v>
      </c>
      <c r="H24" s="76"/>
      <c r="I24" s="80">
        <f t="shared" si="2"/>
        <v>0</v>
      </c>
      <c r="J24" s="81">
        <f t="shared" si="3"/>
        <v>0</v>
      </c>
      <c r="K24" s="80">
        <f t="shared" si="4"/>
        <v>0</v>
      </c>
      <c r="L24" s="173"/>
    </row>
    <row r="25" spans="2:14" ht="20.149999999999999" customHeight="1">
      <c r="B25" s="75" t="s">
        <v>85</v>
      </c>
      <c r="C25" s="76"/>
      <c r="D25" s="77"/>
      <c r="E25" s="78"/>
      <c r="F25" s="79">
        <f t="shared" si="0"/>
        <v>0</v>
      </c>
      <c r="G25" s="80">
        <f t="shared" si="1"/>
        <v>0</v>
      </c>
      <c r="H25" s="76"/>
      <c r="I25" s="80">
        <f t="shared" si="2"/>
        <v>0</v>
      </c>
      <c r="J25" s="81">
        <f t="shared" si="3"/>
        <v>0</v>
      </c>
      <c r="K25" s="80">
        <f t="shared" si="4"/>
        <v>0</v>
      </c>
      <c r="L25" s="173"/>
    </row>
    <row r="26" spans="2:14" ht="20.149999999999999" customHeight="1">
      <c r="B26" s="75" t="s">
        <v>86</v>
      </c>
      <c r="C26" s="76"/>
      <c r="D26" s="77"/>
      <c r="E26" s="78"/>
      <c r="F26" s="79">
        <f t="shared" si="0"/>
        <v>0</v>
      </c>
      <c r="G26" s="80">
        <f t="shared" si="1"/>
        <v>0</v>
      </c>
      <c r="H26" s="76"/>
      <c r="I26" s="80">
        <f t="shared" si="2"/>
        <v>0</v>
      </c>
      <c r="J26" s="81">
        <f t="shared" si="3"/>
        <v>0</v>
      </c>
      <c r="K26" s="80">
        <f t="shared" si="4"/>
        <v>0</v>
      </c>
      <c r="L26" s="173"/>
    </row>
    <row r="27" spans="2:14" ht="20.149999999999999" customHeight="1">
      <c r="B27" s="75" t="s">
        <v>87</v>
      </c>
      <c r="C27" s="76"/>
      <c r="D27" s="77"/>
      <c r="E27" s="78"/>
      <c r="F27" s="79">
        <f t="shared" si="0"/>
        <v>0</v>
      </c>
      <c r="G27" s="80">
        <f t="shared" si="1"/>
        <v>0</v>
      </c>
      <c r="H27" s="76"/>
      <c r="I27" s="80">
        <f t="shared" si="2"/>
        <v>0</v>
      </c>
      <c r="J27" s="81">
        <f t="shared" si="3"/>
        <v>0</v>
      </c>
      <c r="K27" s="80">
        <f t="shared" si="4"/>
        <v>0</v>
      </c>
      <c r="L27" s="173"/>
    </row>
    <row r="28" spans="2:14" ht="20.149999999999999" customHeight="1">
      <c r="B28" s="75" t="s">
        <v>88</v>
      </c>
      <c r="C28" s="76"/>
      <c r="D28" s="77"/>
      <c r="E28" s="78"/>
      <c r="F28" s="79">
        <f t="shared" si="0"/>
        <v>0</v>
      </c>
      <c r="G28" s="80">
        <f t="shared" si="1"/>
        <v>0</v>
      </c>
      <c r="H28" s="76"/>
      <c r="I28" s="80">
        <f t="shared" si="2"/>
        <v>0</v>
      </c>
      <c r="J28" s="81">
        <f t="shared" si="3"/>
        <v>0</v>
      </c>
      <c r="K28" s="80">
        <f t="shared" si="4"/>
        <v>0</v>
      </c>
      <c r="L28" s="173"/>
    </row>
    <row r="29" spans="2:14" ht="20.149999999999999" customHeight="1" thickBot="1">
      <c r="B29" s="82" t="s">
        <v>89</v>
      </c>
      <c r="C29" s="83"/>
      <c r="D29" s="84"/>
      <c r="E29" s="85"/>
      <c r="F29" s="86">
        <f t="shared" si="0"/>
        <v>0</v>
      </c>
      <c r="G29" s="87">
        <f t="shared" si="1"/>
        <v>0</v>
      </c>
      <c r="H29" s="83"/>
      <c r="I29" s="87">
        <f t="shared" si="2"/>
        <v>0</v>
      </c>
      <c r="J29" s="88">
        <f t="shared" si="3"/>
        <v>0</v>
      </c>
      <c r="K29" s="87">
        <f t="shared" si="4"/>
        <v>0</v>
      </c>
      <c r="L29" s="174"/>
    </row>
    <row r="30" spans="2:14" ht="20.149999999999999" customHeight="1" thickBot="1">
      <c r="B30" s="89" t="s">
        <v>90</v>
      </c>
      <c r="C30" s="90">
        <f>SUM(C18:C29)</f>
        <v>0</v>
      </c>
      <c r="D30" s="117"/>
      <c r="E30" s="118"/>
      <c r="F30" s="119"/>
      <c r="G30" s="90">
        <f>SUM(G18:G29)</f>
        <v>0</v>
      </c>
      <c r="H30" s="90">
        <f>SUM(H18:H29)</f>
        <v>0</v>
      </c>
      <c r="I30" s="90">
        <f>SUM(I18:I29)</f>
        <v>0</v>
      </c>
      <c r="J30" s="91">
        <f>SUM(J18:J29)</f>
        <v>0</v>
      </c>
      <c r="K30" s="90">
        <f>SUM(K18:K29)</f>
        <v>0</v>
      </c>
      <c r="L30" s="123">
        <f>ROUNDDOWN(K30/3*1,-3)</f>
        <v>0</v>
      </c>
      <c r="N30" s="68" t="s">
        <v>123</v>
      </c>
    </row>
  </sheetData>
  <mergeCells count="26">
    <mergeCell ref="L16:L17"/>
    <mergeCell ref="L18:L29"/>
    <mergeCell ref="K1:L1"/>
    <mergeCell ref="I8:J8"/>
    <mergeCell ref="I9:J9"/>
    <mergeCell ref="I10:J10"/>
    <mergeCell ref="I11:J11"/>
    <mergeCell ref="I12:J12"/>
    <mergeCell ref="I13:J13"/>
    <mergeCell ref="I16:I17"/>
    <mergeCell ref="J16:J17"/>
    <mergeCell ref="K16:K17"/>
    <mergeCell ref="G4:L4"/>
    <mergeCell ref="G6:L6"/>
    <mergeCell ref="B16:B17"/>
    <mergeCell ref="C16:C17"/>
    <mergeCell ref="D16:F16"/>
    <mergeCell ref="G16:G17"/>
    <mergeCell ref="H16:H17"/>
    <mergeCell ref="C11:D11"/>
    <mergeCell ref="C12:D12"/>
    <mergeCell ref="C13:D13"/>
    <mergeCell ref="C8:D8"/>
    <mergeCell ref="E8:G8"/>
    <mergeCell ref="C9:D9"/>
    <mergeCell ref="C10:D10"/>
  </mergeCells>
  <phoneticPr fontId="3"/>
  <pageMargins left="0.25" right="0.25" top="0.75" bottom="0.75" header="0.3" footer="0.3"/>
  <pageSetup paperSize="9" scale="68"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様式第1号</vt:lpstr>
      <vt:lpstr>1-1（所要額調書）</vt:lpstr>
      <vt:lpstr>1-2（対象職員一覧）</vt:lpstr>
      <vt:lpstr>1-3（資格取得・コミュニケーション）</vt:lpstr>
      <vt:lpstr>1-4（日本語学校学費）</vt:lpstr>
      <vt:lpstr>1-5（地域生活費）※物件ごとに作成してください</vt:lpstr>
      <vt:lpstr>'1-1（所要額調書）'!Print_Area</vt:lpstr>
      <vt:lpstr>'1-2（対象職員一覧）'!Print_Area</vt:lpstr>
      <vt:lpstr>'1-3（資格取得・コミュニケーション）'!Print_Area</vt:lpstr>
      <vt:lpstr>'1-4（日本語学校学費）'!Print_Area</vt:lpstr>
      <vt:lpstr>'1-5（地域生活費）※物件ごとに作成してください'!Print_Area</vt:lpstr>
      <vt:lpstr>様式第1号!Print_Area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2025-09-21T03:19:57Z</dcterms:modified>
</cp:coreProperties>
</file>