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3\Box\【02_課所共有】01_07_市町村課\R04年度\05    税政担当\◎税政共有\○市町村税の概要\R04市町村税の概要エクセル（R03データが入っているので上書きしてください）\02.Ⅱ　市町村税の課税\○１　市町村民税\黒字\"/>
    </mc:Choice>
  </mc:AlternateContent>
  <xr:revisionPtr revIDLastSave="0" documentId="13_ncr:1_{87912A83-F9CF-4A58-87A8-4E4947C82891}" xr6:coauthVersionLast="36" xr6:coauthVersionMax="36" xr10:uidLastSave="{00000000-0000-0000-0000-000000000000}"/>
  <bookViews>
    <workbookView xWindow="10245" yWindow="0" windowWidth="10290" windowHeight="8295" tabRatio="792" xr2:uid="{00000000-000D-0000-FFFF-FFFF00000000}"/>
  </bookViews>
  <sheets>
    <sheet name="1(5)第11表-1" sheetId="2" r:id="rId1"/>
    <sheet name="1(5)第11表-2" sheetId="5" r:id="rId2"/>
    <sheet name="1(5)第11表-3" sheetId="6" r:id="rId3"/>
    <sheet name="1(5)第11表-4" sheetId="7" r:id="rId4"/>
    <sheet name="1(5)第11表-5" sheetId="8" r:id="rId5"/>
    <sheet name="1(5)第11表-6" sheetId="9" r:id="rId6"/>
    <sheet name="1(5)第11表-7" sheetId="11" r:id="rId7"/>
  </sheets>
  <definedNames>
    <definedName name="_xlnm.Print_Area" localSheetId="0">'1(5)第11表-1'!$A$1:$AU$74</definedName>
    <definedName name="_xlnm.Print_Area" localSheetId="1">'1(5)第11表-2'!$A$1:$AX$74</definedName>
    <definedName name="_xlnm.Print_Area" localSheetId="2">'1(5)第11表-3'!$A$1:$AR$74</definedName>
    <definedName name="_xlnm.Print_Area" localSheetId="3">'1(5)第11表-4'!$A$1:$AU$74</definedName>
    <definedName name="_xlnm.Print_Area" localSheetId="4">'1(5)第11表-5'!$A$1:$AR$74</definedName>
    <definedName name="_xlnm.Print_Area" localSheetId="5">'1(5)第11表-6'!$A$1:$AX$74</definedName>
    <definedName name="_xlnm.Print_Area" localSheetId="6">'1(5)第11表-7'!$A$1:$AU$74</definedName>
  </definedNames>
  <calcPr calcId="191029"/>
</workbook>
</file>

<file path=xl/calcChain.xml><?xml version="1.0" encoding="utf-8"?>
<calcChain xmlns="http://schemas.openxmlformats.org/spreadsheetml/2006/main">
  <c r="AN72" i="11" l="1"/>
  <c r="AN48" i="11"/>
  <c r="AN73" i="11" s="1"/>
  <c r="E48" i="5"/>
  <c r="H48" i="5"/>
  <c r="K48" i="5"/>
  <c r="AB72" i="2"/>
  <c r="E72" i="2"/>
  <c r="AQ48" i="11" l="1"/>
  <c r="AQ48" i="2"/>
  <c r="T48" i="2" l="1"/>
  <c r="E48" i="2"/>
  <c r="E73" i="2" s="1"/>
  <c r="AK72" i="11" l="1"/>
  <c r="AH72" i="11"/>
  <c r="AE72" i="11"/>
  <c r="AB72" i="11"/>
  <c r="Y72" i="11"/>
  <c r="Q72" i="11"/>
  <c r="N72" i="11"/>
  <c r="K72" i="11"/>
  <c r="H72" i="11"/>
  <c r="E72" i="11"/>
  <c r="AK48" i="11"/>
  <c r="AH48" i="11"/>
  <c r="AE48" i="11"/>
  <c r="AB48" i="11"/>
  <c r="Y48" i="11"/>
  <c r="Q48" i="11"/>
  <c r="N48" i="11"/>
  <c r="K48" i="11"/>
  <c r="H48" i="11"/>
  <c r="E48" i="11"/>
  <c r="AK73" i="11" l="1"/>
  <c r="E73" i="11"/>
  <c r="AH73" i="11"/>
  <c r="AE73" i="11"/>
  <c r="AB73" i="11"/>
  <c r="Y73" i="11"/>
  <c r="Q73" i="11"/>
  <c r="N73" i="11"/>
  <c r="K73" i="11"/>
  <c r="H73" i="11"/>
  <c r="AQ72" i="9"/>
  <c r="AN72" i="9"/>
  <c r="AK72" i="9"/>
  <c r="AH72" i="9"/>
  <c r="AH73" i="9" s="1"/>
  <c r="AB72" i="9"/>
  <c r="Y72" i="9"/>
  <c r="Q72" i="9"/>
  <c r="N72" i="9"/>
  <c r="N73" i="9" s="1"/>
  <c r="K72" i="9"/>
  <c r="AQ48" i="9"/>
  <c r="AN48" i="9"/>
  <c r="AK48" i="9"/>
  <c r="AH48" i="9"/>
  <c r="AB48" i="9"/>
  <c r="Y48" i="9"/>
  <c r="Q48" i="9"/>
  <c r="N48" i="9"/>
  <c r="K48" i="9"/>
  <c r="E72" i="9"/>
  <c r="E48" i="9"/>
  <c r="AK72" i="8"/>
  <c r="AH72" i="8"/>
  <c r="AE72" i="8"/>
  <c r="AB72" i="8"/>
  <c r="T72" i="8"/>
  <c r="Q72" i="8"/>
  <c r="K72" i="8"/>
  <c r="H72" i="8"/>
  <c r="AK48" i="8"/>
  <c r="AH48" i="8"/>
  <c r="AH73" i="8" s="1"/>
  <c r="AE48" i="8"/>
  <c r="AB48" i="8"/>
  <c r="AB73" i="8" s="1"/>
  <c r="T48" i="8"/>
  <c r="T73" i="8" s="1"/>
  <c r="Q48" i="8"/>
  <c r="Q73" i="8" s="1"/>
  <c r="K48" i="8"/>
  <c r="H48" i="8"/>
  <c r="H73" i="8" s="1"/>
  <c r="E72" i="8"/>
  <c r="E48" i="8"/>
  <c r="E73" i="8" s="1"/>
  <c r="AN8" i="7"/>
  <c r="AK72" i="7"/>
  <c r="AH72" i="7"/>
  <c r="AE72" i="7"/>
  <c r="W72" i="7"/>
  <c r="T72" i="7"/>
  <c r="N72" i="7"/>
  <c r="K72" i="7"/>
  <c r="H72" i="7"/>
  <c r="E72" i="7"/>
  <c r="AK48" i="7"/>
  <c r="AH48" i="7"/>
  <c r="AE48" i="7"/>
  <c r="W48" i="7"/>
  <c r="T48" i="7"/>
  <c r="N48" i="7"/>
  <c r="K48" i="7"/>
  <c r="H48" i="7"/>
  <c r="E48" i="7"/>
  <c r="AN72" i="6"/>
  <c r="AH72" i="6"/>
  <c r="AE72" i="6"/>
  <c r="AB72" i="6"/>
  <c r="Y72" i="6"/>
  <c r="N72" i="6"/>
  <c r="K72" i="6"/>
  <c r="H72" i="6"/>
  <c r="E72" i="6"/>
  <c r="AN48" i="6"/>
  <c r="AH48" i="6"/>
  <c r="AE48" i="6"/>
  <c r="AB48" i="6"/>
  <c r="Y48" i="6"/>
  <c r="N48" i="6"/>
  <c r="K48" i="6"/>
  <c r="H48" i="6"/>
  <c r="E48" i="6"/>
  <c r="AT72" i="5"/>
  <c r="AQ72" i="5"/>
  <c r="AN72" i="5"/>
  <c r="AK72" i="5"/>
  <c r="AH72" i="5"/>
  <c r="AE72" i="5"/>
  <c r="W72" i="5"/>
  <c r="T72" i="5"/>
  <c r="Q72" i="5"/>
  <c r="N72" i="5"/>
  <c r="K72" i="5"/>
  <c r="K73" i="5" s="1"/>
  <c r="H72" i="5"/>
  <c r="AT48" i="5"/>
  <c r="AT73" i="5" s="1"/>
  <c r="AQ48" i="5"/>
  <c r="AQ73" i="5" s="1"/>
  <c r="AN48" i="5"/>
  <c r="AN73" i="5" s="1"/>
  <c r="AK48" i="5"/>
  <c r="AH48" i="5"/>
  <c r="AE48" i="5"/>
  <c r="AE73" i="5" s="1"/>
  <c r="W48" i="5"/>
  <c r="W73" i="5" s="1"/>
  <c r="T48" i="5"/>
  <c r="T73" i="5" s="1"/>
  <c r="Q48" i="5"/>
  <c r="Q73" i="5" s="1"/>
  <c r="N48" i="5"/>
  <c r="H73" i="5"/>
  <c r="E72" i="5"/>
  <c r="H48" i="2"/>
  <c r="AK73" i="5" l="1"/>
  <c r="K73" i="6"/>
  <c r="N73" i="5"/>
  <c r="AB73" i="9"/>
  <c r="E73" i="7"/>
  <c r="E73" i="5"/>
  <c r="AN73" i="9"/>
  <c r="E73" i="9"/>
  <c r="AK73" i="8"/>
  <c r="AH73" i="6"/>
  <c r="AB73" i="6"/>
  <c r="H73" i="6"/>
  <c r="E73" i="6"/>
  <c r="AH73" i="5"/>
  <c r="AQ73" i="9"/>
  <c r="AK73" i="9"/>
  <c r="Y73" i="9"/>
  <c r="Q73" i="9"/>
  <c r="K73" i="9"/>
  <c r="AE73" i="8"/>
  <c r="K73" i="8"/>
  <c r="AK73" i="7"/>
  <c r="AH73" i="7"/>
  <c r="AE73" i="7"/>
  <c r="W73" i="7"/>
  <c r="T73" i="7"/>
  <c r="N73" i="7"/>
  <c r="K73" i="7"/>
  <c r="H73" i="7"/>
  <c r="AN73" i="6"/>
  <c r="AE73" i="6"/>
  <c r="Y73" i="6"/>
  <c r="N73" i="6"/>
  <c r="AN72" i="2"/>
  <c r="AK72" i="2"/>
  <c r="AH72" i="2"/>
  <c r="W72" i="2"/>
  <c r="T72" i="2"/>
  <c r="Q72" i="2"/>
  <c r="N72" i="2"/>
  <c r="K72" i="2"/>
  <c r="H72" i="2"/>
  <c r="H73" i="2" s="1"/>
  <c r="AN48" i="2"/>
  <c r="AK48" i="2"/>
  <c r="AH48" i="2"/>
  <c r="AB48" i="2"/>
  <c r="AB73" i="2" s="1"/>
  <c r="W48" i="2"/>
  <c r="Q48" i="2"/>
  <c r="N48" i="2"/>
  <c r="K48" i="2"/>
  <c r="K73" i="2" l="1"/>
  <c r="Q73" i="2"/>
  <c r="AN73" i="2"/>
  <c r="AH73" i="2"/>
  <c r="W73" i="2"/>
  <c r="T73" i="2"/>
  <c r="AK73" i="2"/>
  <c r="N73" i="2"/>
  <c r="T49" i="6"/>
  <c r="Y71" i="8" l="1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0" i="8"/>
  <c r="Y11" i="8"/>
  <c r="Y12" i="8"/>
  <c r="Y9" i="8"/>
  <c r="Y8" i="8"/>
  <c r="Y72" i="8" l="1"/>
  <c r="T8" i="9"/>
  <c r="AE8" i="9"/>
  <c r="T9" i="9"/>
  <c r="AE9" i="9"/>
  <c r="T10" i="9"/>
  <c r="AE10" i="9"/>
  <c r="T11" i="9"/>
  <c r="AE11" i="9"/>
  <c r="T12" i="9"/>
  <c r="AE12" i="9"/>
  <c r="T13" i="9"/>
  <c r="AE13" i="9"/>
  <c r="T14" i="9"/>
  <c r="AE14" i="9"/>
  <c r="T15" i="9"/>
  <c r="AE15" i="9"/>
  <c r="T16" i="9"/>
  <c r="AE16" i="9"/>
  <c r="T17" i="9"/>
  <c r="AE17" i="9"/>
  <c r="T18" i="9"/>
  <c r="AE18" i="9"/>
  <c r="T19" i="9"/>
  <c r="AE19" i="9"/>
  <c r="T20" i="9"/>
  <c r="AE20" i="9"/>
  <c r="T21" i="9"/>
  <c r="AE21" i="9"/>
  <c r="T22" i="9"/>
  <c r="AE22" i="9"/>
  <c r="T23" i="9"/>
  <c r="AE23" i="9"/>
  <c r="T24" i="9"/>
  <c r="AE24" i="9"/>
  <c r="T25" i="9"/>
  <c r="AE25" i="9"/>
  <c r="T26" i="9"/>
  <c r="AE26" i="9"/>
  <c r="T27" i="9"/>
  <c r="AE27" i="9"/>
  <c r="T28" i="9"/>
  <c r="AE28" i="9"/>
  <c r="T29" i="9"/>
  <c r="AE29" i="9"/>
  <c r="T30" i="9"/>
  <c r="AE30" i="9"/>
  <c r="T31" i="9"/>
  <c r="AE31" i="9"/>
  <c r="T32" i="9"/>
  <c r="AE32" i="9"/>
  <c r="T33" i="9"/>
  <c r="AE33" i="9"/>
  <c r="T34" i="9"/>
  <c r="AE34" i="9"/>
  <c r="T35" i="9"/>
  <c r="AE35" i="9"/>
  <c r="T36" i="9"/>
  <c r="AE36" i="9"/>
  <c r="T37" i="9"/>
  <c r="AE37" i="9"/>
  <c r="T38" i="9"/>
  <c r="AE38" i="9"/>
  <c r="T39" i="9"/>
  <c r="AE39" i="9"/>
  <c r="T40" i="9"/>
  <c r="AE40" i="9"/>
  <c r="T41" i="9"/>
  <c r="AE41" i="9"/>
  <c r="T42" i="9"/>
  <c r="AE42" i="9"/>
  <c r="T43" i="9"/>
  <c r="AE43" i="9"/>
  <c r="T44" i="9"/>
  <c r="AE44" i="9"/>
  <c r="T45" i="9"/>
  <c r="AE45" i="9"/>
  <c r="T46" i="9"/>
  <c r="AE46" i="9"/>
  <c r="T47" i="9"/>
  <c r="AE47" i="9"/>
  <c r="T49" i="9"/>
  <c r="AE49" i="9"/>
  <c r="T50" i="9"/>
  <c r="AE50" i="9"/>
  <c r="T51" i="9"/>
  <c r="AE51" i="9"/>
  <c r="T52" i="9"/>
  <c r="AE52" i="9"/>
  <c r="T53" i="9"/>
  <c r="AE53" i="9"/>
  <c r="T54" i="9"/>
  <c r="AE54" i="9"/>
  <c r="T55" i="9"/>
  <c r="AE55" i="9"/>
  <c r="T56" i="9"/>
  <c r="AE56" i="9"/>
  <c r="T57" i="9"/>
  <c r="AE57" i="9"/>
  <c r="T58" i="9"/>
  <c r="AE58" i="9"/>
  <c r="T59" i="9"/>
  <c r="AE59" i="9"/>
  <c r="T60" i="9"/>
  <c r="AE60" i="9"/>
  <c r="T61" i="9"/>
  <c r="AE61" i="9"/>
  <c r="T62" i="9"/>
  <c r="AE62" i="9"/>
  <c r="T63" i="9"/>
  <c r="AE63" i="9"/>
  <c r="T64" i="9"/>
  <c r="AE64" i="9"/>
  <c r="T65" i="9"/>
  <c r="AE65" i="9"/>
  <c r="T66" i="9"/>
  <c r="AE66" i="9"/>
  <c r="T67" i="9"/>
  <c r="AE67" i="9"/>
  <c r="T68" i="9"/>
  <c r="AE68" i="9"/>
  <c r="T69" i="9"/>
  <c r="AE69" i="9"/>
  <c r="T70" i="9"/>
  <c r="AE70" i="9"/>
  <c r="T71" i="9"/>
  <c r="AE71" i="9"/>
  <c r="AE72" i="9"/>
  <c r="AT47" i="9" l="1"/>
  <c r="AT46" i="9"/>
  <c r="AT45" i="9"/>
  <c r="AT44" i="9"/>
  <c r="AT43" i="9"/>
  <c r="AT42" i="9"/>
  <c r="AT41" i="9"/>
  <c r="AT40" i="9"/>
  <c r="AT39" i="9"/>
  <c r="AT38" i="9"/>
  <c r="AT37" i="9"/>
  <c r="AT36" i="9"/>
  <c r="AT35" i="9"/>
  <c r="AT34" i="9"/>
  <c r="AT33" i="9"/>
  <c r="AT32" i="9"/>
  <c r="AT31" i="9"/>
  <c r="AT30" i="9"/>
  <c r="AT29" i="9"/>
  <c r="AT28" i="9"/>
  <c r="AT27" i="9"/>
  <c r="AT26" i="9"/>
  <c r="AT25" i="9"/>
  <c r="AT24" i="9"/>
  <c r="AT23" i="9"/>
  <c r="AT22" i="9"/>
  <c r="AT21" i="9"/>
  <c r="AT20" i="9"/>
  <c r="AT19" i="9"/>
  <c r="AT18" i="9"/>
  <c r="AT17" i="9"/>
  <c r="AT71" i="9"/>
  <c r="AT70" i="9"/>
  <c r="AT69" i="9"/>
  <c r="AT68" i="9"/>
  <c r="AT67" i="9"/>
  <c r="AT66" i="9"/>
  <c r="AT65" i="9"/>
  <c r="AT64" i="9"/>
  <c r="AT63" i="9"/>
  <c r="AT62" i="9"/>
  <c r="AT61" i="9"/>
  <c r="AT60" i="9"/>
  <c r="AT59" i="9"/>
  <c r="AT58" i="9"/>
  <c r="AT57" i="9"/>
  <c r="AT56" i="9"/>
  <c r="AT55" i="9"/>
  <c r="AT54" i="9"/>
  <c r="AT53" i="9"/>
  <c r="AT52" i="9"/>
  <c r="AT51" i="9"/>
  <c r="AT50" i="9"/>
  <c r="AT49" i="9"/>
  <c r="AT16" i="9"/>
  <c r="AT15" i="9"/>
  <c r="AT14" i="9"/>
  <c r="AT13" i="9"/>
  <c r="AT12" i="9"/>
  <c r="AT11" i="9"/>
  <c r="AT10" i="9"/>
  <c r="AT9" i="9"/>
  <c r="AT8" i="9"/>
  <c r="T48" i="9"/>
  <c r="Y48" i="8"/>
  <c r="Y73" i="8" s="1"/>
  <c r="T72" i="9"/>
  <c r="T73" i="9" s="1"/>
  <c r="AE48" i="9"/>
  <c r="AE73" i="9" s="1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N43" i="7"/>
  <c r="AN44" i="7"/>
  <c r="AN45" i="7"/>
  <c r="AN46" i="7"/>
  <c r="AN47" i="7"/>
  <c r="AN49" i="7"/>
  <c r="AN50" i="7"/>
  <c r="AN51" i="7"/>
  <c r="AN52" i="7"/>
  <c r="AN53" i="7"/>
  <c r="AN54" i="7"/>
  <c r="AN55" i="7"/>
  <c r="AN56" i="7"/>
  <c r="AN57" i="7"/>
  <c r="AN58" i="7"/>
  <c r="AN59" i="7"/>
  <c r="AN60" i="7"/>
  <c r="AN61" i="7"/>
  <c r="AN62" i="7"/>
  <c r="AN63" i="7"/>
  <c r="AN64" i="7"/>
  <c r="AN65" i="7"/>
  <c r="AN66" i="7"/>
  <c r="AN67" i="7"/>
  <c r="AN68" i="7"/>
  <c r="AN69" i="7"/>
  <c r="AN70" i="7"/>
  <c r="AN71" i="7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 l="1"/>
  <c r="AT72" i="9"/>
  <c r="AT48" i="9"/>
  <c r="AN48" i="7"/>
  <c r="AN72" i="7"/>
  <c r="AQ72" i="2"/>
  <c r="AN73" i="7" l="1"/>
  <c r="AT73" i="9"/>
  <c r="AQ73" i="2"/>
  <c r="T47" i="11"/>
  <c r="H48" i="9"/>
  <c r="N47" i="8"/>
  <c r="AN47" i="8" s="1"/>
  <c r="Q47" i="7"/>
  <c r="AK47" i="6"/>
  <c r="T47" i="6"/>
  <c r="T22" i="11"/>
  <c r="N71" i="8"/>
  <c r="AN71" i="8" s="1"/>
  <c r="N70" i="8"/>
  <c r="AN70" i="8" s="1"/>
  <c r="N69" i="8"/>
  <c r="AN69" i="8" s="1"/>
  <c r="N68" i="8"/>
  <c r="AN68" i="8" s="1"/>
  <c r="N67" i="8"/>
  <c r="AN67" i="8" s="1"/>
  <c r="N66" i="8"/>
  <c r="AN66" i="8" s="1"/>
  <c r="N65" i="8"/>
  <c r="AN65" i="8" s="1"/>
  <c r="N64" i="8"/>
  <c r="AN64" i="8" s="1"/>
  <c r="N63" i="8"/>
  <c r="AN63" i="8" s="1"/>
  <c r="N62" i="8"/>
  <c r="AN62" i="8" s="1"/>
  <c r="N61" i="8"/>
  <c r="AN61" i="8" s="1"/>
  <c r="N60" i="8"/>
  <c r="AN60" i="8" s="1"/>
  <c r="N59" i="8"/>
  <c r="AN59" i="8" s="1"/>
  <c r="N58" i="8"/>
  <c r="AN58" i="8" s="1"/>
  <c r="N57" i="8"/>
  <c r="AN57" i="8" s="1"/>
  <c r="N56" i="8"/>
  <c r="AN56" i="8" s="1"/>
  <c r="N55" i="8"/>
  <c r="AN55" i="8" s="1"/>
  <c r="N54" i="8"/>
  <c r="AN54" i="8" s="1"/>
  <c r="N53" i="8"/>
  <c r="AN53" i="8" s="1"/>
  <c r="N52" i="8"/>
  <c r="AN52" i="8" s="1"/>
  <c r="N51" i="8"/>
  <c r="AN51" i="8" s="1"/>
  <c r="N50" i="8"/>
  <c r="AN50" i="8" s="1"/>
  <c r="N49" i="8"/>
  <c r="AN49" i="8" s="1"/>
  <c r="N46" i="8"/>
  <c r="AN46" i="8" s="1"/>
  <c r="N45" i="8"/>
  <c r="AN45" i="8" s="1"/>
  <c r="N44" i="8"/>
  <c r="AN44" i="8" s="1"/>
  <c r="N43" i="8"/>
  <c r="AN43" i="8" s="1"/>
  <c r="N42" i="8"/>
  <c r="AN42" i="8" s="1"/>
  <c r="N41" i="8"/>
  <c r="AN41" i="8" s="1"/>
  <c r="N40" i="8"/>
  <c r="AN40" i="8" s="1"/>
  <c r="N39" i="8"/>
  <c r="AN39" i="8" s="1"/>
  <c r="N38" i="8"/>
  <c r="AN38" i="8" s="1"/>
  <c r="N37" i="8"/>
  <c r="AN37" i="8" s="1"/>
  <c r="N36" i="8"/>
  <c r="AN36" i="8" s="1"/>
  <c r="N35" i="8"/>
  <c r="AN35" i="8" s="1"/>
  <c r="N34" i="8"/>
  <c r="AN34" i="8" s="1"/>
  <c r="N33" i="8"/>
  <c r="AN33" i="8" s="1"/>
  <c r="N32" i="8"/>
  <c r="AN32" i="8" s="1"/>
  <c r="N31" i="8"/>
  <c r="AN31" i="8" s="1"/>
  <c r="N30" i="8"/>
  <c r="AN30" i="8" s="1"/>
  <c r="N29" i="8"/>
  <c r="AN29" i="8" s="1"/>
  <c r="N28" i="8"/>
  <c r="AN28" i="8" s="1"/>
  <c r="N27" i="8"/>
  <c r="AN27" i="8" s="1"/>
  <c r="N26" i="8"/>
  <c r="AN26" i="8" s="1"/>
  <c r="N25" i="8"/>
  <c r="AN25" i="8" s="1"/>
  <c r="N24" i="8"/>
  <c r="AN24" i="8" s="1"/>
  <c r="N23" i="8"/>
  <c r="AN23" i="8" s="1"/>
  <c r="N22" i="8"/>
  <c r="AN22" i="8" s="1"/>
  <c r="N21" i="8"/>
  <c r="AN21" i="8" s="1"/>
  <c r="N20" i="8"/>
  <c r="AN20" i="8" s="1"/>
  <c r="N19" i="8"/>
  <c r="AN19" i="8" s="1"/>
  <c r="N18" i="8"/>
  <c r="AN18" i="8" s="1"/>
  <c r="N17" i="8"/>
  <c r="AN17" i="8" s="1"/>
  <c r="N16" i="8"/>
  <c r="AN16" i="8" s="1"/>
  <c r="N15" i="8"/>
  <c r="AN15" i="8" s="1"/>
  <c r="N14" i="8"/>
  <c r="AN14" i="8" s="1"/>
  <c r="N13" i="8"/>
  <c r="AN13" i="8" s="1"/>
  <c r="N12" i="8"/>
  <c r="AN12" i="8" s="1"/>
  <c r="N11" i="8"/>
  <c r="AN11" i="8" s="1"/>
  <c r="N10" i="8"/>
  <c r="AN10" i="8" s="1"/>
  <c r="N9" i="8"/>
  <c r="AN9" i="8" s="1"/>
  <c r="N8" i="8"/>
  <c r="AN8" i="8" s="1"/>
  <c r="AK8" i="6"/>
  <c r="T45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AK71" i="6"/>
  <c r="AK70" i="6"/>
  <c r="AK69" i="6"/>
  <c r="AK68" i="6"/>
  <c r="AK67" i="6"/>
  <c r="AK66" i="6"/>
  <c r="AK65" i="6"/>
  <c r="AK64" i="6"/>
  <c r="AK63" i="6"/>
  <c r="AK62" i="6"/>
  <c r="AK61" i="6"/>
  <c r="AK60" i="6"/>
  <c r="AK59" i="6"/>
  <c r="AK58" i="6"/>
  <c r="AK57" i="6"/>
  <c r="AK56" i="6"/>
  <c r="AK55" i="6"/>
  <c r="AK54" i="6"/>
  <c r="AK53" i="6"/>
  <c r="AK52" i="6"/>
  <c r="AK51" i="6"/>
  <c r="AK50" i="6"/>
  <c r="AK49" i="6"/>
  <c r="AK46" i="6"/>
  <c r="AK45" i="6"/>
  <c r="AK44" i="6"/>
  <c r="AK43" i="6"/>
  <c r="AK42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AQ72" i="11"/>
  <c r="AQ73" i="11" s="1"/>
  <c r="T49" i="11"/>
  <c r="T46" i="11"/>
  <c r="T44" i="11"/>
  <c r="T43" i="11"/>
  <c r="T42" i="11"/>
  <c r="T40" i="11"/>
  <c r="T38" i="11"/>
  <c r="T36" i="11"/>
  <c r="T34" i="11"/>
  <c r="T32" i="11"/>
  <c r="T30" i="11"/>
  <c r="T28" i="11"/>
  <c r="T26" i="11"/>
  <c r="T24" i="11"/>
  <c r="T20" i="11"/>
  <c r="T16" i="11"/>
  <c r="T12" i="11"/>
  <c r="H72" i="9"/>
  <c r="T9" i="11"/>
  <c r="T11" i="11"/>
  <c r="T13" i="11"/>
  <c r="T15" i="11"/>
  <c r="T17" i="11"/>
  <c r="T19" i="11"/>
  <c r="T21" i="11"/>
  <c r="T23" i="11"/>
  <c r="T25" i="11"/>
  <c r="T27" i="11"/>
  <c r="T29" i="11"/>
  <c r="T31" i="11"/>
  <c r="T33" i="11"/>
  <c r="T35" i="11"/>
  <c r="T37" i="11"/>
  <c r="T39" i="11"/>
  <c r="T41" i="11"/>
  <c r="T8" i="11"/>
  <c r="T8" i="6"/>
  <c r="AB8" i="7" s="1"/>
  <c r="Q8" i="7"/>
  <c r="T10" i="11"/>
  <c r="T14" i="11"/>
  <c r="T18" i="11"/>
  <c r="AB10" i="7" l="1"/>
  <c r="AB12" i="7"/>
  <c r="AB14" i="7"/>
  <c r="AB16" i="7"/>
  <c r="AB18" i="7"/>
  <c r="AB20" i="7"/>
  <c r="AB22" i="7"/>
  <c r="AB24" i="7"/>
  <c r="AB26" i="7"/>
  <c r="AB28" i="7"/>
  <c r="AB30" i="7"/>
  <c r="AB32" i="7"/>
  <c r="AB34" i="7"/>
  <c r="AB36" i="7"/>
  <c r="AB38" i="7"/>
  <c r="AB40" i="7"/>
  <c r="AB42" i="7"/>
  <c r="AB44" i="7"/>
  <c r="AB46" i="7"/>
  <c r="AB47" i="7"/>
  <c r="AB9" i="7"/>
  <c r="AB11" i="7"/>
  <c r="AB13" i="7"/>
  <c r="AB15" i="7"/>
  <c r="AB17" i="7"/>
  <c r="AB19" i="7"/>
  <c r="AB21" i="7"/>
  <c r="AB23" i="7"/>
  <c r="AB25" i="7"/>
  <c r="AB27" i="7"/>
  <c r="AB29" i="7"/>
  <c r="AB31" i="7"/>
  <c r="AB33" i="7"/>
  <c r="AB35" i="7"/>
  <c r="AB37" i="7"/>
  <c r="AB39" i="7"/>
  <c r="AB41" i="7"/>
  <c r="AB43" i="7"/>
  <c r="AB45" i="7"/>
  <c r="T48" i="11"/>
  <c r="AB50" i="7"/>
  <c r="AB70" i="7"/>
  <c r="AB51" i="7"/>
  <c r="T72" i="11"/>
  <c r="H73" i="9"/>
  <c r="N72" i="8"/>
  <c r="AN72" i="8"/>
  <c r="AB60" i="7"/>
  <c r="AB52" i="7"/>
  <c r="AB56" i="7"/>
  <c r="AB64" i="7"/>
  <c r="AB68" i="7"/>
  <c r="AB49" i="7"/>
  <c r="AB67" i="7"/>
  <c r="AK48" i="6"/>
  <c r="AK72" i="6"/>
  <c r="T48" i="6"/>
  <c r="T72" i="6"/>
  <c r="AB55" i="7"/>
  <c r="AB63" i="7"/>
  <c r="AB71" i="7"/>
  <c r="AB59" i="7"/>
  <c r="Q72" i="7"/>
  <c r="AB54" i="7"/>
  <c r="AB58" i="7"/>
  <c r="AB62" i="7"/>
  <c r="AB66" i="7"/>
  <c r="N48" i="8"/>
  <c r="Q48" i="7"/>
  <c r="AB53" i="7"/>
  <c r="AB57" i="7"/>
  <c r="AB61" i="7"/>
  <c r="AB65" i="7"/>
  <c r="AB69" i="7"/>
  <c r="T73" i="11" l="1"/>
  <c r="N73" i="8"/>
  <c r="Q73" i="7"/>
  <c r="T73" i="6"/>
  <c r="Z72" i="5"/>
  <c r="AK73" i="6"/>
  <c r="AB72" i="7"/>
  <c r="AB48" i="7"/>
  <c r="Z73" i="5" l="1"/>
  <c r="AB73" i="7"/>
  <c r="AN48" i="8"/>
  <c r="AN73" i="8" s="1"/>
</calcChain>
</file>

<file path=xl/sharedStrings.xml><?xml version="1.0" encoding="utf-8"?>
<sst xmlns="http://schemas.openxmlformats.org/spreadsheetml/2006/main" count="1155" uniqueCount="191">
  <si>
    <t>春日部市</t>
  </si>
  <si>
    <t>富士見市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</si>
  <si>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</si>
  <si>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</si>
  <si>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</si>
  <si>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</si>
  <si>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</si>
  <si>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</si>
  <si>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</si>
  <si>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</si>
  <si>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</si>
  <si>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</si>
  <si>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</si>
  <si>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</si>
  <si>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</si>
  <si>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</si>
  <si>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</si>
  <si>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</si>
  <si>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</si>
  <si>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</si>
  <si>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</si>
  <si>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</si>
  <si>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</si>
  <si>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</si>
  <si>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</si>
  <si>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</si>
  <si>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</si>
  <si>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</si>
  <si>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</si>
  <si>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</si>
  <si>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</si>
  <si>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</si>
  <si>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</si>
  <si>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</si>
  <si>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</si>
  <si>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</si>
  <si>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</si>
  <si>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</si>
  <si>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</si>
  <si>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</si>
  <si>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</si>
  <si>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</si>
  <si>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</si>
  <si>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</si>
  <si>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</si>
  <si>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</si>
  <si>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</si>
  <si>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</si>
  <si>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</si>
  <si>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</si>
  <si>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</si>
  <si>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</si>
  <si>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</si>
  <si>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3"/>
  </si>
  <si>
    <t>配偶者特別</t>
    <rPh sb="0" eb="3">
      <t>ハイグウシャ</t>
    </rPh>
    <rPh sb="3" eb="5">
      <t>トクベツ</t>
    </rPh>
    <phoneticPr fontId="2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</si>
  <si>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</si>
  <si>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</si>
  <si>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</si>
  <si>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（単位：千円）</t>
    <rPh sb="1" eb="3">
      <t>タンイ</t>
    </rPh>
    <rPh sb="4" eb="6">
      <t>センエン</t>
    </rPh>
    <phoneticPr fontId="2"/>
  </si>
  <si>
    <t>所得税の納税義務</t>
    <rPh sb="0" eb="3">
      <t>ショトクゼイ</t>
    </rPh>
    <rPh sb="4" eb="6">
      <t>ノウゼイ</t>
    </rPh>
    <rPh sb="6" eb="8">
      <t>ギム</t>
    </rPh>
    <phoneticPr fontId="2"/>
  </si>
  <si>
    <t>あり</t>
    <phoneticPr fontId="2"/>
  </si>
  <si>
    <t>なし</t>
    <phoneticPr fontId="2"/>
  </si>
  <si>
    <t>地震保険料</t>
    <rPh sb="0" eb="2">
      <t>ジシン</t>
    </rPh>
    <rPh sb="2" eb="5">
      <t>ホケンリョウ</t>
    </rPh>
    <phoneticPr fontId="2"/>
  </si>
  <si>
    <t>株式等譲渡</t>
    <rPh sb="0" eb="2">
      <t>カブシキ</t>
    </rPh>
    <rPh sb="2" eb="3">
      <t>トウ</t>
    </rPh>
    <rPh sb="3" eb="5">
      <t>ジョウト</t>
    </rPh>
    <phoneticPr fontId="4"/>
  </si>
  <si>
    <t>所得割額の</t>
    <rPh sb="0" eb="3">
      <t>ショトクワリ</t>
    </rPh>
    <rPh sb="3" eb="4">
      <t>ガク</t>
    </rPh>
    <phoneticPr fontId="4"/>
  </si>
  <si>
    <t>所得税の納税義務</t>
    <rPh sb="0" eb="3">
      <t>ショトクゼイ</t>
    </rPh>
    <rPh sb="4" eb="6">
      <t>ノウゼイ</t>
    </rPh>
    <rPh sb="6" eb="8">
      <t>ギム</t>
    </rPh>
    <phoneticPr fontId="4"/>
  </si>
  <si>
    <t>税 額 控 除</t>
    <rPh sb="0" eb="1">
      <t>ゼイ</t>
    </rPh>
    <rPh sb="2" eb="3">
      <t>ガク</t>
    </rPh>
    <rPh sb="4" eb="5">
      <t>ヒカエ</t>
    </rPh>
    <rPh sb="6" eb="7">
      <t>ジョ</t>
    </rPh>
    <phoneticPr fontId="4"/>
  </si>
  <si>
    <t>算出税額</t>
    <rPh sb="0" eb="2">
      <t>サンシュツ</t>
    </rPh>
    <rPh sb="2" eb="4">
      <t>ゼイガク</t>
    </rPh>
    <phoneticPr fontId="4"/>
  </si>
  <si>
    <t>第11表  課税標準額、所得割額等に関する調</t>
    <rPh sb="0" eb="1">
      <t>ダイ</t>
    </rPh>
    <rPh sb="3" eb="4">
      <t>ヒョウ</t>
    </rPh>
    <rPh sb="6" eb="8">
      <t>カゼイ</t>
    </rPh>
    <rPh sb="8" eb="11">
      <t>ヒョウジュンガク</t>
    </rPh>
    <rPh sb="12" eb="14">
      <t>ショトク</t>
    </rPh>
    <rPh sb="14" eb="15">
      <t>ワリ</t>
    </rPh>
    <rPh sb="15" eb="16">
      <t>ガク</t>
    </rPh>
    <rPh sb="16" eb="17">
      <t>トウ</t>
    </rPh>
    <rPh sb="18" eb="19">
      <t>カン</t>
    </rPh>
    <rPh sb="21" eb="22">
      <t>チョウ</t>
    </rPh>
    <phoneticPr fontId="3"/>
  </si>
  <si>
    <t xml:space="preserve"> </t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</si>
  <si>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</si>
  <si>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総所得金額等</t>
    <rPh sb="0" eb="3">
      <t>ソウショトク</t>
    </rPh>
    <rPh sb="3" eb="5">
      <t>キンガク</t>
    </rPh>
    <rPh sb="5" eb="6">
      <t>トウ</t>
    </rPh>
    <phoneticPr fontId="2"/>
  </si>
  <si>
    <t>計</t>
    <rPh sb="0" eb="1">
      <t>ケイ</t>
    </rPh>
    <phoneticPr fontId="2"/>
  </si>
  <si>
    <t>総所得金額</t>
    <rPh sb="0" eb="3">
      <t>ソウショトク</t>
    </rPh>
    <rPh sb="3" eb="5">
      <t>キンガク</t>
    </rPh>
    <phoneticPr fontId="2"/>
  </si>
  <si>
    <t>小    計</t>
    <rPh sb="0" eb="6">
      <t>ショウケイ</t>
    </rPh>
    <phoneticPr fontId="2"/>
  </si>
  <si>
    <t>左のうち税額</t>
    <rPh sb="0" eb="1">
      <t>ヒダリ</t>
    </rPh>
    <rPh sb="4" eb="6">
      <t>ゼイガク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</si>
  <si>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</si>
  <si>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</si>
  <si>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</si>
  <si>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</si>
  <si>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</si>
  <si>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</si>
  <si>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</si>
  <si>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資料  「市町村税課税状況等の調」  第12表、第58表、第59表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rPh sb="24" eb="25">
      <t>ダイ</t>
    </rPh>
    <rPh sb="27" eb="28">
      <t>ヒョウ</t>
    </rPh>
    <rPh sb="29" eb="30">
      <t>ダイ</t>
    </rPh>
    <rPh sb="32" eb="33">
      <t>ヒョウ</t>
    </rPh>
    <phoneticPr fontId="2"/>
  </si>
  <si>
    <t>総所得金額等（つづき）</t>
    <rPh sb="0" eb="3">
      <t>ソウショトク</t>
    </rPh>
    <rPh sb="3" eb="5">
      <t>キンガク</t>
    </rPh>
    <rPh sb="5" eb="6">
      <t>トウ</t>
    </rPh>
    <phoneticPr fontId="2"/>
  </si>
  <si>
    <t>分離長期譲渡所得金額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phoneticPr fontId="2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</si>
  <si>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2"/>
  </si>
  <si>
    <t>合        計</t>
    <rPh sb="0" eb="10">
      <t>ゴウケイ</t>
    </rPh>
    <phoneticPr fontId="2"/>
  </si>
  <si>
    <t>小      計</t>
    <rPh sb="0" eb="8">
      <t>ショウケイ</t>
    </rPh>
    <phoneticPr fontId="2"/>
  </si>
  <si>
    <t>所得控除額</t>
    <rPh sb="0" eb="2">
      <t>ショトク</t>
    </rPh>
    <rPh sb="2" eb="5">
      <t>コウジョガク</t>
    </rPh>
    <phoneticPr fontId="2"/>
  </si>
  <si>
    <t>雑損</t>
    <rPh sb="0" eb="2">
      <t>ザッソン</t>
    </rPh>
    <phoneticPr fontId="2"/>
  </si>
  <si>
    <t>医療費</t>
    <rPh sb="0" eb="3">
      <t>イリョウヒ</t>
    </rPh>
    <phoneticPr fontId="2"/>
  </si>
  <si>
    <t>社会保険料</t>
    <rPh sb="0" eb="2">
      <t>シャカイ</t>
    </rPh>
    <rPh sb="2" eb="5">
      <t>ホケンリョウ</t>
    </rPh>
    <phoneticPr fontId="2"/>
  </si>
  <si>
    <t>生命保険料</t>
    <rPh sb="0" eb="2">
      <t>セイメイ</t>
    </rPh>
    <rPh sb="2" eb="5">
      <t>ホケンリョウ</t>
    </rPh>
    <phoneticPr fontId="2"/>
  </si>
  <si>
    <t>障害者</t>
    <rPh sb="0" eb="3">
      <t>ショウガイシャ</t>
    </rPh>
    <phoneticPr fontId="2"/>
  </si>
  <si>
    <t>小規模企業</t>
    <rPh sb="0" eb="3">
      <t>ショウキボ</t>
    </rPh>
    <rPh sb="3" eb="5">
      <t>キギョウ</t>
    </rPh>
    <phoneticPr fontId="2"/>
  </si>
  <si>
    <t>共済等掛金</t>
    <rPh sb="0" eb="2">
      <t>キョウサイ</t>
    </rPh>
    <rPh sb="2" eb="3">
      <t>トウ</t>
    </rPh>
    <rPh sb="3" eb="5">
      <t>カケキン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</si>
  <si>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</si>
  <si>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</si>
  <si>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小計</t>
    <rPh sb="0" eb="2">
      <t>ショウケイ</t>
    </rPh>
    <phoneticPr fontId="2"/>
  </si>
  <si>
    <t>所得控除額（つづき）</t>
    <rPh sb="0" eb="2">
      <t>ショトク</t>
    </rPh>
    <rPh sb="2" eb="5">
      <t>コウジョガク</t>
    </rPh>
    <phoneticPr fontId="2"/>
  </si>
  <si>
    <t>寡婦</t>
    <rPh sb="0" eb="2">
      <t>カフ</t>
    </rPh>
    <phoneticPr fontId="2"/>
  </si>
  <si>
    <t>配偶者</t>
    <rPh sb="0" eb="3">
      <t>ハイグウシャ</t>
    </rPh>
    <phoneticPr fontId="2"/>
  </si>
  <si>
    <t>勤労学生</t>
    <rPh sb="0" eb="2">
      <t>キンロウ</t>
    </rPh>
    <rPh sb="2" eb="4">
      <t>ガクセイ</t>
    </rPh>
    <phoneticPr fontId="2"/>
  </si>
  <si>
    <t>一般</t>
    <rPh sb="0" eb="2">
      <t>イッパン</t>
    </rPh>
    <phoneticPr fontId="2"/>
  </si>
  <si>
    <t>特別割増</t>
    <rPh sb="0" eb="2">
      <t>トクベツ</t>
    </rPh>
    <rPh sb="2" eb="4">
      <t>ワリマシ</t>
    </rPh>
    <phoneticPr fontId="2"/>
  </si>
  <si>
    <t>老人配偶者</t>
    <rPh sb="0" eb="2">
      <t>ロウジン</t>
    </rPh>
    <rPh sb="2" eb="5">
      <t>ハイグウシャ</t>
    </rPh>
    <phoneticPr fontId="2"/>
  </si>
  <si>
    <t>扶養</t>
    <rPh sb="0" eb="2">
      <t>フヨウ</t>
    </rPh>
    <phoneticPr fontId="2"/>
  </si>
  <si>
    <t>特定扶養親族</t>
    <rPh sb="0" eb="2">
      <t>トクテイ</t>
    </rPh>
    <rPh sb="2" eb="4">
      <t>フヨウ</t>
    </rPh>
    <rPh sb="4" eb="6">
      <t>シンゾク</t>
    </rPh>
    <phoneticPr fontId="2"/>
  </si>
  <si>
    <t>老人扶養親族</t>
    <rPh sb="0" eb="2">
      <t>ロウジン</t>
    </rPh>
    <rPh sb="2" eb="4">
      <t>フヨウ</t>
    </rPh>
    <rPh sb="4" eb="6">
      <t>シンゾク</t>
    </rPh>
    <phoneticPr fontId="2"/>
  </si>
  <si>
    <t>同居老親等</t>
    <rPh sb="0" eb="2">
      <t>ドウキョ</t>
    </rPh>
    <rPh sb="2" eb="3">
      <t>ロウ</t>
    </rPh>
    <rPh sb="3" eb="4">
      <t>オヤ</t>
    </rPh>
    <rPh sb="4" eb="5">
      <t>トウ</t>
    </rPh>
    <phoneticPr fontId="2"/>
  </si>
  <si>
    <t>基礎</t>
    <rPh sb="0" eb="2">
      <t>キソ</t>
    </rPh>
    <phoneticPr fontId="2"/>
  </si>
  <si>
    <t>合計</t>
    <rPh sb="0" eb="2">
      <t>ゴウケイ</t>
    </rPh>
    <phoneticPr fontId="2"/>
  </si>
  <si>
    <t>分離長期譲渡所得金額に係るもの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4"/>
  </si>
  <si>
    <t>小     計</t>
    <rPh sb="0" eb="7">
      <t>ショウケイ</t>
    </rPh>
    <phoneticPr fontId="4"/>
  </si>
  <si>
    <t>小計</t>
    <rPh sb="0" eb="2">
      <t>ショウケイ</t>
    </rPh>
    <phoneticPr fontId="4"/>
  </si>
  <si>
    <t>算出税額（つづき）</t>
    <rPh sb="0" eb="2">
      <t>サンシュツ</t>
    </rPh>
    <rPh sb="2" eb="4">
      <t>ゼイガク</t>
    </rPh>
    <phoneticPr fontId="4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</si>
  <si>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4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</si>
  <si>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4"/>
  </si>
  <si>
    <t>所得割額</t>
    <rPh sb="0" eb="3">
      <t>ショトクワリ</t>
    </rPh>
    <rPh sb="3" eb="4">
      <t>ガク</t>
    </rPh>
    <phoneticPr fontId="4"/>
  </si>
  <si>
    <t>優良住宅地</t>
    <rPh sb="0" eb="2">
      <t>ユウリョウ</t>
    </rPh>
    <rPh sb="2" eb="5">
      <t>ジュウタクチ</t>
    </rPh>
    <phoneticPr fontId="4"/>
  </si>
  <si>
    <t>鶴ヶ島市</t>
    <rPh sb="0" eb="4">
      <t>ツルガシマシ</t>
    </rPh>
    <phoneticPr fontId="2"/>
  </si>
  <si>
    <t>鶴ヶ島市</t>
    <rPh sb="0" eb="4">
      <t>ツルガシマシ</t>
    </rPh>
    <phoneticPr fontId="4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</si>
  <si>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</si>
  <si>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　　　　区分
市町村名</t>
    <rPh sb="4" eb="6">
      <t>クブン</t>
    </rPh>
    <rPh sb="11" eb="14">
      <t>シチョウソン</t>
    </rPh>
    <rPh sb="14" eb="15">
      <t>メイ</t>
    </rPh>
    <phoneticPr fontId="2"/>
  </si>
  <si>
    <t>区分
　　　市町村名</t>
    <rPh sb="0" eb="2">
      <t>クブン</t>
    </rPh>
    <rPh sb="10" eb="13">
      <t>シチョウソン</t>
    </rPh>
    <rPh sb="13" eb="14">
      <t>メイ</t>
    </rPh>
    <phoneticPr fontId="2"/>
  </si>
  <si>
    <t>白岡市</t>
    <rPh sb="2" eb="3">
      <t>シ</t>
    </rPh>
    <phoneticPr fontId="2"/>
  </si>
  <si>
    <t>白岡市</t>
    <rPh sb="0" eb="2">
      <t>シラオカ</t>
    </rPh>
    <rPh sb="2" eb="3">
      <t>シ</t>
    </rPh>
    <phoneticPr fontId="2"/>
  </si>
  <si>
    <t>白岡市</t>
    <rPh sb="0" eb="2">
      <t>シラオカ</t>
    </rPh>
    <rPh sb="2" eb="3">
      <t>シ</t>
    </rPh>
    <phoneticPr fontId="4"/>
  </si>
  <si>
    <t>としての</t>
    <phoneticPr fontId="4"/>
  </si>
  <si>
    <t>譲渡</t>
    <rPh sb="0" eb="2">
      <t>ジョウト</t>
    </rPh>
    <phoneticPr fontId="4"/>
  </si>
  <si>
    <t>優良住宅地
としての譲渡</t>
    <rPh sb="0" eb="2">
      <t>ユウリョウ</t>
    </rPh>
    <rPh sb="2" eb="5">
      <t>ジュウタクチ</t>
    </rPh>
    <rPh sb="10" eb="12">
      <t>ジョウト</t>
    </rPh>
    <phoneticPr fontId="2"/>
  </si>
  <si>
    <t>居住用財産
の譲渡</t>
    <rPh sb="0" eb="3">
      <t>キョジュウヨウ</t>
    </rPh>
    <rPh sb="3" eb="5">
      <t>ザイサン</t>
    </rPh>
    <rPh sb="7" eb="9">
      <t>ジョウト</t>
    </rPh>
    <phoneticPr fontId="2"/>
  </si>
  <si>
    <t>退職所得
金額に
係るもの</t>
    <rPh sb="0" eb="2">
      <t>タイショク</t>
    </rPh>
    <rPh sb="2" eb="4">
      <t>ショトク</t>
    </rPh>
    <rPh sb="5" eb="7">
      <t>キンガク</t>
    </rPh>
    <rPh sb="9" eb="10">
      <t>カカ</t>
    </rPh>
    <phoneticPr fontId="4"/>
  </si>
  <si>
    <t>国・地方公共</t>
    <rPh sb="0" eb="1">
      <t>クニ</t>
    </rPh>
    <rPh sb="2" eb="4">
      <t>チホウ</t>
    </rPh>
    <rPh sb="4" eb="6">
      <t>コウキョウ</t>
    </rPh>
    <phoneticPr fontId="4"/>
  </si>
  <si>
    <t>団体等に対</t>
    <rPh sb="0" eb="2">
      <t>ダンタイ</t>
    </rPh>
    <rPh sb="2" eb="3">
      <t>トウ</t>
    </rPh>
    <rPh sb="4" eb="5">
      <t>タイ</t>
    </rPh>
    <phoneticPr fontId="4"/>
  </si>
  <si>
    <t>先物取引に
係る雑所得
等の金額
に係るもの</t>
    <rPh sb="0" eb="2">
      <t>サキモノ</t>
    </rPh>
    <rPh sb="2" eb="4">
      <t>トリヒキ</t>
    </rPh>
    <rPh sb="6" eb="7">
      <t>カカ</t>
    </rPh>
    <rPh sb="8" eb="11">
      <t>ザツショトク</t>
    </rPh>
    <rPh sb="12" eb="13">
      <t>ナド</t>
    </rPh>
    <rPh sb="14" eb="16">
      <t>キンガク</t>
    </rPh>
    <rPh sb="18" eb="19">
      <t>カカ</t>
    </rPh>
    <phoneticPr fontId="4"/>
  </si>
  <si>
    <t>合　　　計</t>
    <rPh sb="0" eb="1">
      <t>ゴウ</t>
    </rPh>
    <rPh sb="4" eb="5">
      <t>ケイ</t>
    </rPh>
    <phoneticPr fontId="4"/>
  </si>
  <si>
    <t>土地等に
係る事業
所得等分</t>
    <rPh sb="0" eb="2">
      <t>トチ</t>
    </rPh>
    <rPh sb="2" eb="3">
      <t>トウ</t>
    </rPh>
    <rPh sb="5" eb="6">
      <t>カカ</t>
    </rPh>
    <rPh sb="7" eb="9">
      <t>ジギョウ</t>
    </rPh>
    <rPh sb="10" eb="12">
      <t>ショトク</t>
    </rPh>
    <rPh sb="12" eb="13">
      <t>ナド</t>
    </rPh>
    <rPh sb="13" eb="14">
      <t>ブン</t>
    </rPh>
    <phoneticPr fontId="4"/>
  </si>
  <si>
    <t>優良住宅地と
しての譲渡</t>
    <rPh sb="0" eb="2">
      <t>ユウリョウ</t>
    </rPh>
    <rPh sb="2" eb="5">
      <t>ジュウタクチ</t>
    </rPh>
    <rPh sb="10" eb="12">
      <t>ジョウト</t>
    </rPh>
    <phoneticPr fontId="4"/>
  </si>
  <si>
    <t>する譲渡</t>
    <rPh sb="2" eb="4">
      <t>ジョウト</t>
    </rPh>
    <phoneticPr fontId="4"/>
  </si>
  <si>
    <t>居住用財産
の譲渡</t>
    <rPh sb="0" eb="3">
      <t>キョジュウヨウ</t>
    </rPh>
    <rPh sb="3" eb="5">
      <t>ザイサン</t>
    </rPh>
    <rPh sb="7" eb="9">
      <t>ジョウト</t>
    </rPh>
    <phoneticPr fontId="4"/>
  </si>
  <si>
    <t>合　　計</t>
    <rPh sb="0" eb="1">
      <t>ゴウ</t>
    </rPh>
    <rPh sb="3" eb="4">
      <t>ケイ</t>
    </rPh>
    <phoneticPr fontId="2"/>
  </si>
  <si>
    <t>調整控除</t>
    <rPh sb="0" eb="2">
      <t>チョウセイ</t>
    </rPh>
    <rPh sb="2" eb="4">
      <t>コウジョ</t>
    </rPh>
    <phoneticPr fontId="4"/>
  </si>
  <si>
    <t>配当控除</t>
    <rPh sb="0" eb="1">
      <t>クバ</t>
    </rPh>
    <rPh sb="1" eb="2">
      <t>トウ</t>
    </rPh>
    <rPh sb="2" eb="4">
      <t>コウジョ</t>
    </rPh>
    <phoneticPr fontId="2"/>
  </si>
  <si>
    <t>住宅借入金等
特別税額
控除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ゼイガク</t>
    </rPh>
    <rPh sb="12" eb="14">
      <t>コウジョ</t>
    </rPh>
    <phoneticPr fontId="4"/>
  </si>
  <si>
    <t>寄附金
税額控除</t>
    <rPh sb="4" eb="6">
      <t>ゼイガク</t>
    </rPh>
    <rPh sb="6" eb="8">
      <t>コウジョ</t>
    </rPh>
    <phoneticPr fontId="4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</si>
  <si>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</si>
  <si>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控除額</t>
    <rPh sb="0" eb="2">
      <t>コウジョ</t>
    </rPh>
    <rPh sb="2" eb="3">
      <t>ガク</t>
    </rPh>
    <phoneticPr fontId="4"/>
  </si>
  <si>
    <t>税額
調整額</t>
    <rPh sb="0" eb="2">
      <t>ゼイガク</t>
    </rPh>
    <rPh sb="3" eb="5">
      <t>チョウセイ</t>
    </rPh>
    <rPh sb="5" eb="6">
      <t>ガク</t>
    </rPh>
    <phoneticPr fontId="4"/>
  </si>
  <si>
    <t>配当割額
の控除額</t>
    <rPh sb="6" eb="8">
      <t>コウジョ</t>
    </rPh>
    <rPh sb="8" eb="9">
      <t>ガク</t>
    </rPh>
    <phoneticPr fontId="4"/>
  </si>
  <si>
    <t>先物取引に
係る雑所得
等の金額</t>
    <rPh sb="0" eb="2">
      <t>サキモノ</t>
    </rPh>
    <rPh sb="2" eb="4">
      <t>トリヒキ</t>
    </rPh>
    <rPh sb="6" eb="7">
      <t>カカ</t>
    </rPh>
    <rPh sb="8" eb="11">
      <t>ザッショトク</t>
    </rPh>
    <rPh sb="12" eb="13">
      <t>トウ</t>
    </rPh>
    <rPh sb="14" eb="16">
      <t>キンガク</t>
    </rPh>
    <phoneticPr fontId="2"/>
  </si>
  <si>
    <t>特別障害者</t>
    <rPh sb="0" eb="2">
      <t>トクベツ</t>
    </rPh>
    <rPh sb="2" eb="5">
      <t>ショウガイシャ</t>
    </rPh>
    <phoneticPr fontId="2"/>
  </si>
  <si>
    <t>のうち</t>
    <phoneticPr fontId="2"/>
  </si>
  <si>
    <t>同居特障</t>
    <rPh sb="0" eb="2">
      <t>ドウキョ</t>
    </rPh>
    <rPh sb="2" eb="3">
      <t>トク</t>
    </rPh>
    <rPh sb="3" eb="4">
      <t>ショウ</t>
    </rPh>
    <phoneticPr fontId="2"/>
  </si>
  <si>
    <t>加算分</t>
    <rPh sb="0" eb="2">
      <t>カサン</t>
    </rPh>
    <rPh sb="2" eb="3">
      <t>ブン</t>
    </rPh>
    <phoneticPr fontId="2"/>
  </si>
  <si>
    <t>一般の譲渡</t>
    <rPh sb="0" eb="2">
      <t>イッパン</t>
    </rPh>
    <rPh sb="3" eb="5">
      <t>ジョウト</t>
    </rPh>
    <phoneticPr fontId="4"/>
  </si>
  <si>
    <t>一般の譲渡</t>
    <rPh sb="0" eb="2">
      <t>イッパン</t>
    </rPh>
    <rPh sb="3" eb="5">
      <t>ジョウト</t>
    </rPh>
    <phoneticPr fontId="2"/>
  </si>
  <si>
    <t>調整措置</t>
    <rPh sb="0" eb="2">
      <t>チョウセイ</t>
    </rPh>
    <rPh sb="2" eb="4">
      <t>ソチ</t>
    </rPh>
    <phoneticPr fontId="2"/>
  </si>
  <si>
    <t>に係る者</t>
    <rPh sb="1" eb="2">
      <t>カカ</t>
    </rPh>
    <rPh sb="3" eb="4">
      <t>モノ</t>
    </rPh>
    <phoneticPr fontId="2"/>
  </si>
  <si>
    <t>課税標準額（つづき）</t>
    <rPh sb="0" eb="2">
      <t>カゼイ</t>
    </rPh>
    <rPh sb="2" eb="5">
      <t>ヒョウジュンガク</t>
    </rPh>
    <phoneticPr fontId="4"/>
  </si>
  <si>
    <t>課税標準額</t>
    <rPh sb="0" eb="2">
      <t>カゼイ</t>
    </rPh>
    <rPh sb="2" eb="5">
      <t>ヒョウジュンガク</t>
    </rPh>
    <phoneticPr fontId="2"/>
  </si>
  <si>
    <t>土地等に係る
事業所得等
の金額
に係るもの</t>
    <rPh sb="0" eb="2">
      <t>トチ</t>
    </rPh>
    <rPh sb="2" eb="3">
      <t>トウ</t>
    </rPh>
    <rPh sb="4" eb="5">
      <t>カカ</t>
    </rPh>
    <rPh sb="7" eb="9">
      <t>ジギョウ</t>
    </rPh>
    <rPh sb="9" eb="11">
      <t>ショトク</t>
    </rPh>
    <rPh sb="11" eb="12">
      <t>ナド</t>
    </rPh>
    <rPh sb="14" eb="16">
      <t>キンガク</t>
    </rPh>
    <rPh sb="18" eb="19">
      <t>カカ</t>
    </rPh>
    <phoneticPr fontId="4"/>
  </si>
  <si>
    <t>総所得金額
山林所得金額
退職所得金額
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ブン</t>
    </rPh>
    <phoneticPr fontId="4"/>
  </si>
  <si>
    <t>山林所得
金額</t>
    <rPh sb="0" eb="2">
      <t>サンリン</t>
    </rPh>
    <rPh sb="2" eb="4">
      <t>ショトク</t>
    </rPh>
    <rPh sb="5" eb="7">
      <t>キンガク</t>
    </rPh>
    <phoneticPr fontId="2"/>
  </si>
  <si>
    <t>退職所得
金額</t>
    <rPh sb="0" eb="2">
      <t>タイショク</t>
    </rPh>
    <rPh sb="2" eb="4">
      <t>ショトク</t>
    </rPh>
    <rPh sb="5" eb="7">
      <t>キンガク</t>
    </rPh>
    <phoneticPr fontId="2"/>
  </si>
  <si>
    <t>土地等に
係る事業所得
等の金額</t>
    <rPh sb="0" eb="2">
      <t>トチ</t>
    </rPh>
    <rPh sb="2" eb="3">
      <t>トウ</t>
    </rPh>
    <rPh sb="5" eb="6">
      <t>カカ</t>
    </rPh>
    <rPh sb="7" eb="9">
      <t>ジギョウ</t>
    </rPh>
    <rPh sb="9" eb="11">
      <t>ショトク</t>
    </rPh>
    <rPh sb="12" eb="13">
      <t>トウ</t>
    </rPh>
    <rPh sb="14" eb="16">
      <t>キンガク</t>
    </rPh>
    <phoneticPr fontId="2"/>
  </si>
  <si>
    <t>所得控除額（つづき）</t>
    <phoneticPr fontId="2"/>
  </si>
  <si>
    <t>所得控除額（つづき）</t>
    <phoneticPr fontId="2"/>
  </si>
  <si>
    <t>山林所得
金額に
係るもの</t>
    <rPh sb="0" eb="2">
      <t>サンリン</t>
    </rPh>
    <rPh sb="2" eb="4">
      <t>ショトク</t>
    </rPh>
    <rPh sb="5" eb="7">
      <t>キンガク</t>
    </rPh>
    <rPh sb="9" eb="10">
      <t>カカ</t>
    </rPh>
    <phoneticPr fontId="2"/>
  </si>
  <si>
    <t>総所得金額
に係るもの</t>
    <rPh sb="0" eb="3">
      <t>ソウショトク</t>
    </rPh>
    <rPh sb="3" eb="5">
      <t>キンガク</t>
    </rPh>
    <rPh sb="7" eb="8">
      <t>カカ</t>
    </rPh>
    <phoneticPr fontId="2"/>
  </si>
  <si>
    <t>総所得金額、山林所得金額、退職所得金額に係るもの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カカ</t>
    </rPh>
    <phoneticPr fontId="4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</si>
  <si>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4"/>
  </si>
  <si>
    <t>に係るもの</t>
    <phoneticPr fontId="4"/>
  </si>
  <si>
    <t>減免
税額</t>
    <rPh sb="0" eb="1">
      <t>ゲン</t>
    </rPh>
    <rPh sb="1" eb="2">
      <t>メン</t>
    </rPh>
    <rPh sb="3" eb="4">
      <t>ゼイ</t>
    </rPh>
    <rPh sb="4" eb="5">
      <t>ガク</t>
    </rPh>
    <phoneticPr fontId="4"/>
  </si>
  <si>
    <t>国・地方公
共団体等に
対する譲渡</t>
    <rPh sb="0" eb="1">
      <t>クニ</t>
    </rPh>
    <rPh sb="2" eb="4">
      <t>チホウ</t>
    </rPh>
    <rPh sb="4" eb="5">
      <t>コウ</t>
    </rPh>
    <rPh sb="6" eb="7">
      <t>キョウ</t>
    </rPh>
    <rPh sb="7" eb="9">
      <t>ダンタイ</t>
    </rPh>
    <rPh sb="9" eb="10">
      <t>ナド</t>
    </rPh>
    <rPh sb="12" eb="13">
      <t>タイ</t>
    </rPh>
    <rPh sb="15" eb="17">
      <t>ジョウト</t>
    </rPh>
    <phoneticPr fontId="2"/>
  </si>
  <si>
    <t>上場株式等に係る譲渡所得等の金額</t>
    <rPh sb="0" eb="2">
      <t>ジョウジョウ</t>
    </rPh>
    <rPh sb="2" eb="5">
      <t>カブシキトウ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2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</si>
  <si>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ショトクナド</t>
    </rPh>
    <rPh sb="14" eb="16">
      <t>キンガク</t>
    </rPh>
    <phoneticPr fontId="2"/>
  </si>
  <si>
    <t>上場株式等に係る配当所得等の金額</t>
    <rPh sb="0" eb="2">
      <t>ジョウジョウ</t>
    </rPh>
    <rPh sb="2" eb="5">
      <t>カブシキトウ</t>
    </rPh>
    <rPh sb="6" eb="7">
      <t>カカ</t>
    </rPh>
    <rPh sb="8" eb="10">
      <t>ハイトウ</t>
    </rPh>
    <rPh sb="10" eb="12">
      <t>ショトク</t>
    </rPh>
    <rPh sb="11" eb="12">
      <t>エ</t>
    </rPh>
    <rPh sb="12" eb="13">
      <t>トウ</t>
    </rPh>
    <rPh sb="14" eb="16">
      <t>キンガク</t>
    </rPh>
    <phoneticPr fontId="2"/>
  </si>
  <si>
    <t>上場株式等に
係る譲渡所得
等の金額
に係るもの</t>
    <rPh sb="0" eb="2">
      <t>ジョウジョウ</t>
    </rPh>
    <rPh sb="2" eb="5">
      <t>カブシキトウ</t>
    </rPh>
    <rPh sb="7" eb="8">
      <t>カカ</t>
    </rPh>
    <rPh sb="9" eb="11">
      <t>ジョウト</t>
    </rPh>
    <rPh sb="11" eb="13">
      <t>ショトク</t>
    </rPh>
    <rPh sb="14" eb="15">
      <t>トウ</t>
    </rPh>
    <rPh sb="16" eb="18">
      <t>キンガク</t>
    </rPh>
    <rPh sb="20" eb="21">
      <t>カカ</t>
    </rPh>
    <phoneticPr fontId="2"/>
  </si>
  <si>
    <t>上場株式等に
係る配当所得等の金額
に係るもの</t>
    <rPh sb="0" eb="2">
      <t>ジョウジョウ</t>
    </rPh>
    <rPh sb="2" eb="5">
      <t>カブシキトウ</t>
    </rPh>
    <rPh sb="7" eb="8">
      <t>カカ</t>
    </rPh>
    <rPh sb="9" eb="11">
      <t>ハイトウ</t>
    </rPh>
    <rPh sb="11" eb="13">
      <t>ショトク</t>
    </rPh>
    <rPh sb="13" eb="14">
      <t>トウ</t>
    </rPh>
    <rPh sb="15" eb="17">
      <t>キンガク</t>
    </rPh>
    <rPh sb="19" eb="20">
      <t>カカ</t>
    </rPh>
    <phoneticPr fontId="2"/>
  </si>
  <si>
    <t>一般株式等
に係る譲渡
所得等分</t>
    <rPh sb="0" eb="2">
      <t>イッパン</t>
    </rPh>
    <rPh sb="2" eb="4">
      <t>カブシキ</t>
    </rPh>
    <rPh sb="4" eb="5">
      <t>トウ</t>
    </rPh>
    <rPh sb="7" eb="8">
      <t>カカ</t>
    </rPh>
    <rPh sb="9" eb="11">
      <t>ジョウト</t>
    </rPh>
    <rPh sb="12" eb="14">
      <t>ショトク</t>
    </rPh>
    <rPh sb="14" eb="15">
      <t>トウ</t>
    </rPh>
    <rPh sb="15" eb="16">
      <t>ブン</t>
    </rPh>
    <phoneticPr fontId="4"/>
  </si>
  <si>
    <t>上場株式等
に係る譲渡
所得等分</t>
    <rPh sb="0" eb="2">
      <t>ジョウジョウ</t>
    </rPh>
    <rPh sb="2" eb="4">
      <t>カブシキ</t>
    </rPh>
    <rPh sb="4" eb="5">
      <t>トウ</t>
    </rPh>
    <rPh sb="7" eb="8">
      <t>カカ</t>
    </rPh>
    <rPh sb="9" eb="11">
      <t>ジョウト</t>
    </rPh>
    <rPh sb="12" eb="14">
      <t>ショトク</t>
    </rPh>
    <rPh sb="14" eb="15">
      <t>トウ</t>
    </rPh>
    <rPh sb="15" eb="16">
      <t>ブン</t>
    </rPh>
    <phoneticPr fontId="4"/>
  </si>
  <si>
    <t>上場株式
等の配当
所得等分</t>
    <rPh sb="0" eb="2">
      <t>ジョウジョウ</t>
    </rPh>
    <rPh sb="2" eb="4">
      <t>カブシキ</t>
    </rPh>
    <rPh sb="5" eb="6">
      <t>トウ</t>
    </rPh>
    <rPh sb="7" eb="9">
      <t>ハイトウ</t>
    </rPh>
    <rPh sb="10" eb="12">
      <t>ショトク</t>
    </rPh>
    <rPh sb="12" eb="13">
      <t>トウ</t>
    </rPh>
    <rPh sb="13" eb="14">
      <t>ブン</t>
    </rPh>
    <phoneticPr fontId="4"/>
  </si>
  <si>
    <t>先物取引
に係る
雑所得等分</t>
    <rPh sb="0" eb="2">
      <t>サキモノ</t>
    </rPh>
    <rPh sb="2" eb="4">
      <t>トリヒキ</t>
    </rPh>
    <rPh sb="6" eb="7">
      <t>カカ</t>
    </rPh>
    <rPh sb="9" eb="12">
      <t>ザツショトク</t>
    </rPh>
    <rPh sb="12" eb="13">
      <t>ナド</t>
    </rPh>
    <rPh sb="13" eb="14">
      <t>ブン</t>
    </rPh>
    <phoneticPr fontId="4"/>
  </si>
  <si>
    <t>国・地方公</t>
    <rPh sb="0" eb="1">
      <t>クニ</t>
    </rPh>
    <rPh sb="2" eb="4">
      <t>チホウ</t>
    </rPh>
    <rPh sb="4" eb="5">
      <t>コウ</t>
    </rPh>
    <phoneticPr fontId="2"/>
  </si>
  <si>
    <t>共団体等に</t>
    <rPh sb="0" eb="1">
      <t>キョウ</t>
    </rPh>
    <phoneticPr fontId="4"/>
  </si>
  <si>
    <t>対する譲渡</t>
    <rPh sb="0" eb="1">
      <t>タイ</t>
    </rPh>
    <phoneticPr fontId="4"/>
  </si>
  <si>
    <t>一般株式等に
係る譲渡所得
等の金額
に係るもの</t>
    <rPh sb="0" eb="2">
      <t>イッパン</t>
    </rPh>
    <rPh sb="2" eb="5">
      <t>カブシキナド</t>
    </rPh>
    <rPh sb="7" eb="8">
      <t>カカ</t>
    </rPh>
    <rPh sb="9" eb="11">
      <t>ジョウト</t>
    </rPh>
    <rPh sb="11" eb="13">
      <t>ショトク</t>
    </rPh>
    <rPh sb="14" eb="15">
      <t>トウ</t>
    </rPh>
    <rPh sb="16" eb="18">
      <t>キンガク</t>
    </rPh>
    <rPh sb="20" eb="21">
      <t>カカ</t>
    </rPh>
    <phoneticPr fontId="4"/>
  </si>
  <si>
    <t>-</t>
    <phoneticPr fontId="2"/>
  </si>
  <si>
    <t>ひとり親</t>
    <rPh sb="3" eb="4">
      <t>オヤ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</si>
</sst>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);[Red]\(#,##0\)"/>
  </numFmts>
  <fonts count="12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8"/>
      </top>
      <bottom/>
      <diagonal style="thin">
        <color indexed="64"/>
      </diagonal>
    </border>
    <border diagonalUp="1">
      <left/>
      <right/>
      <top style="thin">
        <color indexed="8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8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0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177" fontId="6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8" fillId="0" borderId="3" xfId="0" applyFont="1" applyFill="1" applyBorder="1" applyAlignment="1">
      <alignment horizontal="center" vertical="distributed"/>
    </xf>
    <xf numFmtId="0" fontId="8" fillId="0" borderId="6" xfId="0" applyFont="1" applyFill="1" applyBorder="1" applyAlignment="1">
      <alignment horizontal="center" vertical="distributed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1" xfId="0" applyFont="1" applyFill="1" applyBorder="1"/>
    <xf numFmtId="0" fontId="8" fillId="0" borderId="12" xfId="0" applyFont="1" applyFill="1" applyBorder="1"/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4" xfId="0" applyFont="1" applyBorder="1" applyAlignment="1"/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6" fontId="8" fillId="0" borderId="0" xfId="0" applyNumberFormat="1" applyFont="1" applyFill="1"/>
    <xf numFmtId="38" fontId="8" fillId="0" borderId="1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vertical="distributed"/>
    </xf>
    <xf numFmtId="0" fontId="8" fillId="0" borderId="10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/>
    </xf>
    <xf numFmtId="0" fontId="8" fillId="0" borderId="1" xfId="0" applyFont="1" applyFill="1" applyBorder="1" applyAlignment="1">
      <alignment horizontal="distributed"/>
    </xf>
    <xf numFmtId="0" fontId="9" fillId="0" borderId="22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8" fillId="0" borderId="0" xfId="0" applyNumberFormat="1" applyFont="1" applyFill="1"/>
    <xf numFmtId="177" fontId="8" fillId="0" borderId="1" xfId="0" applyNumberFormat="1" applyFont="1" applyFill="1" applyBorder="1" applyAlignment="1">
      <alignment horizontal="distributed" vertical="center"/>
    </xf>
    <xf numFmtId="177" fontId="8" fillId="0" borderId="22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/>
    </xf>
    <xf numFmtId="177" fontId="8" fillId="0" borderId="1" xfId="0" applyNumberFormat="1" applyFont="1" applyFill="1" applyBorder="1" applyAlignment="1">
      <alignment horizontal="distributed"/>
    </xf>
    <xf numFmtId="177" fontId="8" fillId="0" borderId="6" xfId="0" applyNumberFormat="1" applyFont="1" applyFill="1" applyBorder="1" applyAlignment="1">
      <alignment horizontal="distributed"/>
    </xf>
    <xf numFmtId="177" fontId="8" fillId="0" borderId="22" xfId="0" applyNumberFormat="1" applyFont="1" applyFill="1" applyBorder="1" applyAlignment="1">
      <alignment horizontal="distributed"/>
    </xf>
    <xf numFmtId="177" fontId="9" fillId="0" borderId="5" xfId="0" applyNumberFormat="1" applyFont="1" applyFill="1" applyBorder="1" applyAlignment="1">
      <alignment horizontal="distributed"/>
    </xf>
    <xf numFmtId="177" fontId="9" fillId="0" borderId="3" xfId="0" applyNumberFormat="1" applyFont="1" applyFill="1" applyBorder="1" applyAlignment="1">
      <alignment horizontal="distributed"/>
    </xf>
    <xf numFmtId="177" fontId="8" fillId="0" borderId="4" xfId="0" applyNumberFormat="1" applyFont="1" applyFill="1" applyBorder="1" applyAlignment="1">
      <alignment horizontal="distributed" vertical="center"/>
    </xf>
    <xf numFmtId="177" fontId="8" fillId="0" borderId="10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center"/>
    </xf>
    <xf numFmtId="177" fontId="8" fillId="0" borderId="10" xfId="0" applyNumberFormat="1" applyFont="1" applyFill="1" applyBorder="1" applyAlignment="1">
      <alignment horizontal="distributed"/>
    </xf>
    <xf numFmtId="177" fontId="8" fillId="0" borderId="8" xfId="0" applyNumberFormat="1" applyFont="1" applyFill="1" applyBorder="1" applyAlignment="1">
      <alignment horizontal="distributed" vertical="center"/>
    </xf>
    <xf numFmtId="177" fontId="8" fillId="0" borderId="9" xfId="0" applyNumberFormat="1" applyFont="1" applyFill="1" applyBorder="1" applyAlignment="1">
      <alignment horizontal="distributed" vertical="center"/>
    </xf>
    <xf numFmtId="0" fontId="8" fillId="0" borderId="18" xfId="0" applyFont="1" applyFill="1" applyBorder="1"/>
    <xf numFmtId="177" fontId="8" fillId="0" borderId="12" xfId="0" applyNumberFormat="1" applyFont="1" applyFill="1" applyBorder="1" applyAlignment="1">
      <alignment horizontal="distributed" vertical="center"/>
    </xf>
    <xf numFmtId="177" fontId="8" fillId="0" borderId="23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/>
    </xf>
    <xf numFmtId="177" fontId="8" fillId="0" borderId="12" xfId="0" applyNumberFormat="1" applyFont="1" applyFill="1" applyBorder="1" applyAlignment="1">
      <alignment horizontal="distributed"/>
    </xf>
    <xf numFmtId="177" fontId="8" fillId="0" borderId="23" xfId="0" applyNumberFormat="1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 vertical="center"/>
    </xf>
    <xf numFmtId="177" fontId="8" fillId="0" borderId="14" xfId="0" applyNumberFormat="1" applyFont="1" applyFill="1" applyBorder="1" applyAlignment="1">
      <alignment horizontal="distributed" vertical="center"/>
    </xf>
    <xf numFmtId="177" fontId="8" fillId="0" borderId="15" xfId="0" applyNumberFormat="1" applyFont="1" applyFill="1" applyBorder="1" applyAlignment="1">
      <alignment horizontal="distributed" vertical="center"/>
    </xf>
    <xf numFmtId="177" fontId="8" fillId="0" borderId="17" xfId="0" applyNumberFormat="1" applyFont="1" applyFill="1" applyBorder="1" applyAlignment="1">
      <alignment horizontal="distributed" vertical="center"/>
    </xf>
    <xf numFmtId="177" fontId="8" fillId="0" borderId="21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22" xfId="0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/>
    <xf numFmtId="0" fontId="9" fillId="0" borderId="3" xfId="0" applyFont="1" applyFill="1" applyBorder="1" applyAlignment="1">
      <alignment horizontal="distributed"/>
    </xf>
    <xf numFmtId="0" fontId="8" fillId="0" borderId="22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5" xfId="0" applyFont="1" applyFill="1" applyBorder="1" applyAlignment="1">
      <alignment horizontal="distributed"/>
    </xf>
    <xf numFmtId="0" fontId="8" fillId="0" borderId="4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/>
    </xf>
    <xf numFmtId="0" fontId="8" fillId="0" borderId="12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distributed"/>
    </xf>
    <xf numFmtId="0" fontId="8" fillId="0" borderId="13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vertical="center"/>
    </xf>
    <xf numFmtId="177" fontId="8" fillId="0" borderId="21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vertical="center"/>
    </xf>
    <xf numFmtId="177" fontId="8" fillId="0" borderId="19" xfId="0" applyNumberFormat="1" applyFont="1" applyFill="1" applyBorder="1" applyAlignment="1">
      <alignment vertical="center"/>
    </xf>
    <xf numFmtId="177" fontId="8" fillId="0" borderId="1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vertical="center"/>
    </xf>
    <xf numFmtId="177" fontId="8" fillId="0" borderId="13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2" xfId="0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>
      <alignment vertical="center"/>
    </xf>
    <xf numFmtId="177" fontId="8" fillId="0" borderId="22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distributed" vertical="center"/>
    </xf>
    <xf numFmtId="177" fontId="8" fillId="0" borderId="20" xfId="1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/>
    </xf>
    <xf numFmtId="177" fontId="8" fillId="0" borderId="13" xfId="0" applyNumberFormat="1" applyFont="1" applyFill="1" applyBorder="1" applyAlignment="1">
      <alignment horizontal="distributed" vertical="center"/>
    </xf>
    <xf numFmtId="177" fontId="8" fillId="0" borderId="5" xfId="0" applyNumberFormat="1" applyFont="1" applyFill="1" applyBorder="1" applyAlignment="1">
      <alignment horizontal="distributed"/>
    </xf>
    <xf numFmtId="0" fontId="9" fillId="0" borderId="1" xfId="0" applyFont="1" applyFill="1" applyBorder="1" applyAlignment="1">
      <alignment horizontal="distributed"/>
    </xf>
    <xf numFmtId="0" fontId="8" fillId="2" borderId="0" xfId="0" applyFont="1" applyFill="1"/>
    <xf numFmtId="0" fontId="8" fillId="0" borderId="0" xfId="0" applyFont="1"/>
    <xf numFmtId="177" fontId="8" fillId="0" borderId="0" xfId="0" applyNumberFormat="1" applyFont="1"/>
    <xf numFmtId="0" fontId="8" fillId="0" borderId="0" xfId="0" applyFont="1" applyAlignment="1">
      <alignment horizontal="right"/>
    </xf>
    <xf numFmtId="0" fontId="8" fillId="2" borderId="1" xfId="0" applyFont="1" applyFill="1" applyBorder="1"/>
    <xf numFmtId="177" fontId="8" fillId="0" borderId="3" xfId="0" applyNumberFormat="1" applyFont="1" applyBorder="1" applyAlignment="1">
      <alignment horizontal="distributed"/>
    </xf>
    <xf numFmtId="177" fontId="9" fillId="0" borderId="6" xfId="0" applyNumberFormat="1" applyFont="1" applyBorder="1" applyAlignment="1">
      <alignment horizontal="distributed"/>
    </xf>
    <xf numFmtId="0" fontId="8" fillId="2" borderId="4" xfId="0" applyFont="1" applyFill="1" applyBorder="1"/>
    <xf numFmtId="0" fontId="8" fillId="0" borderId="0" xfId="0" applyFont="1" applyBorder="1"/>
    <xf numFmtId="177" fontId="8" fillId="0" borderId="1" xfId="0" applyNumberFormat="1" applyFont="1" applyBorder="1" applyAlignment="1">
      <alignment horizontal="distributed"/>
    </xf>
    <xf numFmtId="177" fontId="8" fillId="0" borderId="6" xfId="0" applyNumberFormat="1" applyFont="1" applyBorder="1" applyAlignment="1">
      <alignment horizontal="distributed"/>
    </xf>
    <xf numFmtId="177" fontId="8" fillId="0" borderId="22" xfId="0" applyNumberFormat="1" applyFont="1" applyBorder="1" applyAlignment="1">
      <alignment horizontal="distributed"/>
    </xf>
    <xf numFmtId="177" fontId="8" fillId="0" borderId="4" xfId="0" applyNumberFormat="1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/>
    </xf>
    <xf numFmtId="177" fontId="9" fillId="0" borderId="0" xfId="0" applyNumberFormat="1" applyFont="1" applyBorder="1" applyAlignment="1">
      <alignment horizontal="distributed"/>
    </xf>
    <xf numFmtId="177" fontId="9" fillId="0" borderId="10" xfId="0" applyNumberFormat="1" applyFont="1" applyBorder="1" applyAlignment="1">
      <alignment horizontal="distributed"/>
    </xf>
    <xf numFmtId="177" fontId="8" fillId="0" borderId="5" xfId="0" applyNumberFormat="1" applyFont="1" applyBorder="1" applyAlignment="1">
      <alignment horizontal="distributed"/>
    </xf>
    <xf numFmtId="0" fontId="9" fillId="0" borderId="22" xfId="0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 vertical="center"/>
    </xf>
    <xf numFmtId="177" fontId="8" fillId="0" borderId="4" xfId="0" applyNumberFormat="1" applyFont="1" applyBorder="1" applyAlignment="1">
      <alignment horizontal="distributed" vertical="center"/>
    </xf>
    <xf numFmtId="177" fontId="8" fillId="0" borderId="8" xfId="0" applyNumberFormat="1" applyFont="1" applyBorder="1" applyAlignment="1">
      <alignment horizontal="distributed" vertical="center"/>
    </xf>
    <xf numFmtId="177" fontId="8" fillId="0" borderId="9" xfId="0" applyNumberFormat="1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177" fontId="8" fillId="0" borderId="12" xfId="0" applyNumberFormat="1" applyFont="1" applyBorder="1" applyAlignment="1">
      <alignment horizontal="distributed"/>
    </xf>
    <xf numFmtId="177" fontId="8" fillId="0" borderId="23" xfId="0" applyNumberFormat="1" applyFont="1" applyBorder="1" applyAlignment="1">
      <alignment horizontal="distributed"/>
    </xf>
    <xf numFmtId="177" fontId="8" fillId="0" borderId="18" xfId="0" applyNumberFormat="1" applyFont="1" applyBorder="1" applyAlignment="1">
      <alignment horizontal="distributed"/>
    </xf>
    <xf numFmtId="177" fontId="8" fillId="0" borderId="13" xfId="0" applyNumberFormat="1" applyFont="1" applyBorder="1" applyAlignment="1">
      <alignment horizontal="distributed" vertical="center"/>
    </xf>
    <xf numFmtId="177" fontId="8" fillId="0" borderId="11" xfId="0" applyNumberFormat="1" applyFont="1" applyBorder="1" applyAlignment="1">
      <alignment horizontal="distributed" vertical="center"/>
    </xf>
    <xf numFmtId="177" fontId="8" fillId="0" borderId="17" xfId="0" applyNumberFormat="1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2" borderId="11" xfId="0" applyFont="1" applyFill="1" applyBorder="1"/>
    <xf numFmtId="0" fontId="8" fillId="0" borderId="19" xfId="0" applyFont="1" applyBorder="1" applyAlignment="1">
      <alignment horizontal="center" vertical="center"/>
    </xf>
    <xf numFmtId="177" fontId="8" fillId="0" borderId="20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10" xfId="1" applyNumberFormat="1" applyFont="1" applyBorder="1" applyAlignment="1">
      <alignment vertical="center"/>
    </xf>
    <xf numFmtId="177" fontId="8" fillId="0" borderId="4" xfId="1" applyNumberFormat="1" applyFont="1" applyBorder="1" applyAlignment="1">
      <alignment vertical="center"/>
    </xf>
    <xf numFmtId="177" fontId="8" fillId="0" borderId="20" xfId="1" applyNumberFormat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/>
    <xf numFmtId="177" fontId="8" fillId="0" borderId="4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177" fontId="8" fillId="0" borderId="13" xfId="0" applyNumberFormat="1" applyFont="1" applyBorder="1" applyAlignment="1">
      <alignment vertical="center"/>
    </xf>
    <xf numFmtId="177" fontId="8" fillId="0" borderId="13" xfId="1" applyNumberFormat="1" applyFont="1" applyBorder="1" applyAlignment="1">
      <alignment vertical="center"/>
    </xf>
    <xf numFmtId="177" fontId="8" fillId="0" borderId="11" xfId="1" applyNumberFormat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7" fontId="8" fillId="0" borderId="22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0" fontId="8" fillId="2" borderId="0" xfId="0" applyFont="1" applyFill="1" applyBorder="1"/>
    <xf numFmtId="177" fontId="8" fillId="2" borderId="0" xfId="0" applyNumberFormat="1" applyFont="1" applyFill="1" applyBorder="1"/>
    <xf numFmtId="177" fontId="8" fillId="2" borderId="0" xfId="0" applyNumberFormat="1" applyFont="1" applyFill="1"/>
    <xf numFmtId="0" fontId="8" fillId="0" borderId="24" xfId="0" applyFont="1" applyBorder="1" applyAlignment="1">
      <alignment horizontal="distributed" vertical="center"/>
    </xf>
    <xf numFmtId="0" fontId="8" fillId="0" borderId="25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vertical="center"/>
    </xf>
    <xf numFmtId="177" fontId="8" fillId="0" borderId="25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vertical="center"/>
    </xf>
    <xf numFmtId="177" fontId="8" fillId="0" borderId="25" xfId="1" applyNumberFormat="1" applyFont="1" applyBorder="1" applyAlignment="1">
      <alignment vertical="center"/>
    </xf>
    <xf numFmtId="177" fontId="8" fillId="0" borderId="26" xfId="1" applyNumberFormat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0" fontId="8" fillId="2" borderId="26" xfId="0" applyFont="1" applyFill="1" applyBorder="1"/>
    <xf numFmtId="0" fontId="8" fillId="0" borderId="27" xfId="0" applyFont="1" applyBorder="1" applyAlignment="1">
      <alignment horizontal="distributed" vertical="center"/>
    </xf>
    <xf numFmtId="0" fontId="8" fillId="0" borderId="28" xfId="0" applyFont="1" applyBorder="1" applyAlignment="1">
      <alignment horizontal="center" vertical="center"/>
    </xf>
    <xf numFmtId="177" fontId="8" fillId="0" borderId="29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8" fillId="0" borderId="27" xfId="0" applyNumberFormat="1" applyFont="1" applyBorder="1" applyAlignment="1">
      <alignment vertical="center"/>
    </xf>
    <xf numFmtId="177" fontId="8" fillId="0" borderId="28" xfId="1" applyNumberFormat="1" applyFont="1" applyBorder="1" applyAlignment="1">
      <alignment vertical="center"/>
    </xf>
    <xf numFmtId="177" fontId="8" fillId="0" borderId="29" xfId="1" applyNumberFormat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0" fontId="8" fillId="2" borderId="29" xfId="0" applyFont="1" applyFill="1" applyBorder="1"/>
    <xf numFmtId="0" fontId="8" fillId="0" borderId="29" xfId="0" applyFont="1" applyFill="1" applyBorder="1"/>
    <xf numFmtId="0" fontId="8" fillId="0" borderId="27" xfId="0" applyFont="1" applyFill="1" applyBorder="1" applyAlignment="1">
      <alignment horizontal="distributed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177" fontId="8" fillId="0" borderId="27" xfId="1" applyNumberFormat="1" applyFont="1" applyFill="1" applyBorder="1" applyAlignment="1">
      <alignment vertical="center"/>
    </xf>
    <xf numFmtId="177" fontId="8" fillId="0" borderId="27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vertical="center"/>
    </xf>
    <xf numFmtId="177" fontId="8" fillId="0" borderId="28" xfId="0" applyNumberFormat="1" applyFont="1" applyFill="1" applyBorder="1" applyAlignment="1">
      <alignment vertical="center"/>
    </xf>
    <xf numFmtId="177" fontId="8" fillId="0" borderId="28" xfId="1" applyNumberFormat="1" applyFont="1" applyFill="1" applyBorder="1" applyAlignment="1">
      <alignment vertical="center"/>
    </xf>
    <xf numFmtId="177" fontId="8" fillId="0" borderId="29" xfId="1" applyNumberFormat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0" fontId="8" fillId="0" borderId="26" xfId="0" applyFont="1" applyFill="1" applyBorder="1"/>
    <xf numFmtId="0" fontId="8" fillId="0" borderId="24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vertical="center"/>
    </xf>
    <xf numFmtId="177" fontId="8" fillId="0" borderId="26" xfId="0" applyNumberFormat="1" applyFont="1" applyFill="1" applyBorder="1" applyAlignment="1">
      <alignment vertical="center"/>
    </xf>
    <xf numFmtId="177" fontId="8" fillId="0" borderId="25" xfId="0" applyNumberFormat="1" applyFont="1" applyFill="1" applyBorder="1" applyAlignment="1">
      <alignment vertical="center"/>
    </xf>
    <xf numFmtId="177" fontId="8" fillId="0" borderId="25" xfId="1" applyNumberFormat="1" applyFont="1" applyFill="1" applyBorder="1" applyAlignment="1">
      <alignment vertical="center"/>
    </xf>
    <xf numFmtId="177" fontId="8" fillId="0" borderId="26" xfId="1" applyNumberFormat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horizontal="right" vertical="center"/>
    </xf>
    <xf numFmtId="177" fontId="8" fillId="0" borderId="26" xfId="0" applyNumberFormat="1" applyFont="1" applyFill="1" applyBorder="1" applyAlignment="1">
      <alignment horizontal="right" vertical="center"/>
    </xf>
    <xf numFmtId="177" fontId="8" fillId="0" borderId="25" xfId="0" applyNumberFormat="1" applyFont="1" applyFill="1" applyBorder="1" applyAlignment="1">
      <alignment horizontal="right" vertical="center"/>
    </xf>
    <xf numFmtId="177" fontId="8" fillId="0" borderId="26" xfId="1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right" vertical="center"/>
    </xf>
    <xf numFmtId="177" fontId="8" fillId="0" borderId="27" xfId="0" applyNumberFormat="1" applyFont="1" applyFill="1" applyBorder="1" applyAlignment="1">
      <alignment horizontal="right" vertical="center"/>
    </xf>
    <xf numFmtId="177" fontId="8" fillId="0" borderId="29" xfId="0" applyNumberFormat="1" applyFont="1" applyFill="1" applyBorder="1" applyAlignment="1">
      <alignment horizontal="right" vertical="center"/>
    </xf>
    <xf numFmtId="177" fontId="8" fillId="0" borderId="28" xfId="0" applyNumberFormat="1" applyFont="1" applyFill="1" applyBorder="1" applyAlignment="1">
      <alignment horizontal="right" vertical="center"/>
    </xf>
    <xf numFmtId="177" fontId="8" fillId="0" borderId="29" xfId="1" applyNumberFormat="1" applyFont="1" applyFill="1" applyBorder="1" applyAlignment="1">
      <alignment horizontal="right" vertical="center"/>
    </xf>
    <xf numFmtId="177" fontId="8" fillId="0" borderId="28" xfId="1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8" xfId="0" applyFont="1" applyBorder="1" applyAlignment="1">
      <alignment vertical="center"/>
    </xf>
    <xf numFmtId="177" fontId="10" fillId="0" borderId="18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33" xfId="0" applyFont="1" applyFill="1" applyBorder="1"/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/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/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/>
    <xf numFmtId="0" fontId="8" fillId="0" borderId="44" xfId="0" applyFont="1" applyFill="1" applyBorder="1" applyAlignment="1">
      <alignment horizontal="distributed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0" fontId="8" fillId="0" borderId="46" xfId="0" applyFont="1" applyFill="1" applyBorder="1"/>
    <xf numFmtId="0" fontId="8" fillId="0" borderId="47" xfId="0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right" vertical="center"/>
    </xf>
    <xf numFmtId="177" fontId="8" fillId="0" borderId="46" xfId="0" applyNumberFormat="1" applyFont="1" applyFill="1" applyBorder="1" applyAlignment="1">
      <alignment horizontal="right" vertical="center"/>
    </xf>
    <xf numFmtId="177" fontId="8" fillId="0" borderId="45" xfId="0" applyNumberFormat="1" applyFont="1" applyFill="1" applyBorder="1" applyAlignment="1">
      <alignment horizontal="right" vertical="center"/>
    </xf>
    <xf numFmtId="177" fontId="8" fillId="0" borderId="46" xfId="1" applyNumberFormat="1" applyFont="1" applyFill="1" applyBorder="1" applyAlignment="1">
      <alignment horizontal="right" vertical="center"/>
    </xf>
    <xf numFmtId="177" fontId="8" fillId="0" borderId="45" xfId="1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/>
    </xf>
    <xf numFmtId="0" fontId="9" fillId="0" borderId="31" xfId="0" applyFont="1" applyFill="1" applyBorder="1" applyAlignment="1"/>
    <xf numFmtId="0" fontId="8" fillId="0" borderId="32" xfId="0" applyFont="1" applyFill="1" applyBorder="1" applyAlignment="1">
      <alignment horizontal="distributed" vertical="center"/>
    </xf>
    <xf numFmtId="0" fontId="8" fillId="0" borderId="44" xfId="0" applyFont="1" applyFill="1" applyBorder="1" applyAlignment="1">
      <alignment vertical="center"/>
    </xf>
    <xf numFmtId="177" fontId="8" fillId="0" borderId="44" xfId="1" applyNumberFormat="1" applyFont="1" applyFill="1" applyBorder="1" applyAlignment="1">
      <alignment vertical="center"/>
    </xf>
    <xf numFmtId="177" fontId="8" fillId="0" borderId="44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77" fontId="8" fillId="0" borderId="45" xfId="0" applyNumberFormat="1" applyFont="1" applyFill="1" applyBorder="1" applyAlignment="1">
      <alignment vertical="center"/>
    </xf>
    <xf numFmtId="177" fontId="8" fillId="0" borderId="45" xfId="1" applyNumberFormat="1" applyFont="1" applyFill="1" applyBorder="1" applyAlignment="1">
      <alignment vertical="center"/>
    </xf>
    <xf numFmtId="177" fontId="8" fillId="0" borderId="46" xfId="1" applyNumberFormat="1" applyFont="1" applyFill="1" applyBorder="1" applyAlignment="1">
      <alignment vertical="center"/>
    </xf>
    <xf numFmtId="0" fontId="9" fillId="0" borderId="32" xfId="0" applyFont="1" applyFill="1" applyBorder="1" applyAlignment="1">
      <alignment horizontal="distributed"/>
    </xf>
    <xf numFmtId="0" fontId="8" fillId="0" borderId="46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177" fontId="9" fillId="0" borderId="32" xfId="0" applyNumberFormat="1" applyFont="1" applyFill="1" applyBorder="1" applyAlignment="1">
      <alignment horizontal="distributed"/>
    </xf>
    <xf numFmtId="177" fontId="8" fillId="0" borderId="32" xfId="0" applyNumberFormat="1" applyFont="1" applyBorder="1" applyAlignment="1">
      <alignment horizontal="distributed"/>
    </xf>
    <xf numFmtId="177" fontId="9" fillId="0" borderId="32" xfId="0" applyNumberFormat="1" applyFont="1" applyBorder="1" applyAlignment="1">
      <alignment horizontal="distributed"/>
    </xf>
    <xf numFmtId="177" fontId="9" fillId="0" borderId="48" xfId="0" applyNumberFormat="1" applyFont="1" applyBorder="1" applyAlignment="1">
      <alignment horizontal="distributed"/>
    </xf>
    <xf numFmtId="177" fontId="9" fillId="0" borderId="49" xfId="0" applyNumberFormat="1" applyFont="1" applyBorder="1" applyAlignment="1">
      <alignment horizontal="distributed"/>
    </xf>
    <xf numFmtId="177" fontId="9" fillId="0" borderId="50" xfId="0" applyNumberFormat="1" applyFont="1" applyBorder="1" applyAlignment="1">
      <alignment horizontal="distributed"/>
    </xf>
    <xf numFmtId="177" fontId="9" fillId="0" borderId="31" xfId="0" applyNumberFormat="1" applyFont="1" applyBorder="1" applyAlignment="1">
      <alignment horizontal="distributed"/>
    </xf>
    <xf numFmtId="0" fontId="8" fillId="0" borderId="32" xfId="0" applyFont="1" applyBorder="1" applyAlignment="1">
      <alignment horizontal="distributed" vertical="center"/>
    </xf>
    <xf numFmtId="0" fontId="8" fillId="2" borderId="37" xfId="0" applyFont="1" applyFill="1" applyBorder="1"/>
    <xf numFmtId="0" fontId="8" fillId="0" borderId="38" xfId="0" applyFont="1" applyBorder="1" applyAlignment="1">
      <alignment horizontal="center" vertical="center"/>
    </xf>
    <xf numFmtId="0" fontId="8" fillId="2" borderId="33" xfId="0" applyFont="1" applyFill="1" applyBorder="1"/>
    <xf numFmtId="0" fontId="8" fillId="0" borderId="34" xfId="0" applyFont="1" applyBorder="1" applyAlignment="1">
      <alignment horizontal="center" vertical="center"/>
    </xf>
    <xf numFmtId="0" fontId="8" fillId="2" borderId="35" xfId="0" applyFont="1" applyFill="1" applyBorder="1"/>
    <xf numFmtId="0" fontId="8" fillId="0" borderId="36" xfId="0" applyFont="1" applyBorder="1" applyAlignment="1">
      <alignment horizontal="center" vertical="center"/>
    </xf>
    <xf numFmtId="0" fontId="8" fillId="2" borderId="39" xfId="0" applyFont="1" applyFill="1" applyBorder="1"/>
    <xf numFmtId="0" fontId="8" fillId="0" borderId="40" xfId="0" applyFont="1" applyBorder="1" applyAlignment="1">
      <alignment horizontal="center" vertical="center"/>
    </xf>
    <xf numFmtId="0" fontId="8" fillId="2" borderId="41" xfId="0" applyFont="1" applyFill="1" applyBorder="1"/>
    <xf numFmtId="0" fontId="8" fillId="0" borderId="42" xfId="0" applyFont="1" applyBorder="1" applyAlignment="1">
      <alignment horizontal="center" vertical="center"/>
    </xf>
    <xf numFmtId="0" fontId="8" fillId="2" borderId="43" xfId="0" applyFont="1" applyFill="1" applyBorder="1"/>
    <xf numFmtId="0" fontId="8" fillId="0" borderId="44" xfId="0" applyFont="1" applyBorder="1" applyAlignment="1">
      <alignment horizontal="distributed" vertical="center"/>
    </xf>
    <xf numFmtId="0" fontId="8" fillId="0" borderId="45" xfId="0" applyFont="1" applyBorder="1" applyAlignment="1">
      <alignment horizontal="center" vertical="center"/>
    </xf>
    <xf numFmtId="177" fontId="8" fillId="0" borderId="46" xfId="0" applyNumberFormat="1" applyFont="1" applyBorder="1" applyAlignment="1">
      <alignment vertical="center"/>
    </xf>
    <xf numFmtId="177" fontId="8" fillId="0" borderId="44" xfId="1" applyNumberFormat="1" applyFont="1" applyBorder="1" applyAlignment="1">
      <alignment vertical="center"/>
    </xf>
    <xf numFmtId="177" fontId="8" fillId="0" borderId="45" xfId="0" applyNumberFormat="1" applyFont="1" applyBorder="1" applyAlignment="1">
      <alignment vertical="center"/>
    </xf>
    <xf numFmtId="177" fontId="8" fillId="0" borderId="44" xfId="0" applyNumberFormat="1" applyFont="1" applyBorder="1" applyAlignment="1">
      <alignment vertical="center"/>
    </xf>
    <xf numFmtId="177" fontId="8" fillId="0" borderId="45" xfId="1" applyNumberFormat="1" applyFont="1" applyBorder="1" applyAlignment="1">
      <alignment vertical="center"/>
    </xf>
    <xf numFmtId="177" fontId="8" fillId="0" borderId="46" xfId="1" applyNumberFormat="1" applyFont="1" applyBorder="1" applyAlignment="1">
      <alignment vertical="center"/>
    </xf>
    <xf numFmtId="38" fontId="8" fillId="0" borderId="45" xfId="1" applyFont="1" applyBorder="1" applyAlignment="1">
      <alignment vertical="center"/>
    </xf>
    <xf numFmtId="0" fontId="8" fillId="2" borderId="46" xfId="0" applyFont="1" applyFill="1" applyBorder="1"/>
    <xf numFmtId="0" fontId="8" fillId="0" borderId="47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distributed" vertical="center" shrinkToFit="1"/>
    </xf>
    <xf numFmtId="177" fontId="8" fillId="0" borderId="18" xfId="0" applyNumberFormat="1" applyFont="1" applyFill="1" applyBorder="1" applyAlignment="1">
      <alignment horizontal="distributed" vertical="top"/>
    </xf>
    <xf numFmtId="177" fontId="9" fillId="0" borderId="31" xfId="0" applyNumberFormat="1" applyFont="1" applyFill="1" applyBorder="1" applyAlignment="1">
      <alignment horizontal="distributed"/>
    </xf>
    <xf numFmtId="0" fontId="8" fillId="0" borderId="1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8" xfId="0" applyFont="1" applyFill="1" applyBorder="1" applyAlignment="1">
      <alignment horizontal="distributed" vertical="center" shrinkToFit="1"/>
    </xf>
    <xf numFmtId="177" fontId="9" fillId="0" borderId="31" xfId="0" applyNumberFormat="1" applyFont="1" applyFill="1" applyBorder="1" applyAlignment="1"/>
    <xf numFmtId="0" fontId="9" fillId="0" borderId="31" xfId="0" applyFont="1" applyBorder="1" applyAlignment="1"/>
    <xf numFmtId="177" fontId="8" fillId="0" borderId="48" xfId="0" applyNumberFormat="1" applyFont="1" applyBorder="1" applyAlignment="1"/>
    <xf numFmtId="177" fontId="10" fillId="0" borderId="6" xfId="0" applyNumberFormat="1" applyFont="1" applyFill="1" applyBorder="1" applyAlignment="1">
      <alignment horizontal="distributed" vertical="center" shrinkToFit="1"/>
    </xf>
    <xf numFmtId="177" fontId="10" fillId="0" borderId="0" xfId="0" applyNumberFormat="1" applyFont="1" applyFill="1" applyBorder="1" applyAlignment="1">
      <alignment horizontal="distributed" vertical="center" shrinkToFit="1"/>
    </xf>
    <xf numFmtId="177" fontId="10" fillId="0" borderId="18" xfId="0" applyNumberFormat="1" applyFont="1" applyFill="1" applyBorder="1" applyAlignment="1">
      <alignment horizontal="distributed" vertical="center" shrinkToFit="1"/>
    </xf>
    <xf numFmtId="38" fontId="8" fillId="0" borderId="21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177" fontId="8" fillId="0" borderId="27" xfId="1" applyNumberFormat="1" applyFont="1" applyBorder="1" applyAlignment="1">
      <alignment vertical="center"/>
    </xf>
    <xf numFmtId="177" fontId="8" fillId="0" borderId="24" xfId="1" applyNumberFormat="1" applyFont="1" applyBorder="1" applyAlignment="1">
      <alignment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/>
    </xf>
    <xf numFmtId="0" fontId="9" fillId="0" borderId="2" xfId="0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0" fontId="9" fillId="0" borderId="31" xfId="0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/>
    <xf numFmtId="177" fontId="10" fillId="0" borderId="0" xfId="0" applyNumberFormat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distributed" vertical="center"/>
    </xf>
    <xf numFmtId="177" fontId="8" fillId="0" borderId="18" xfId="0" applyNumberFormat="1" applyFont="1" applyBorder="1" applyAlignment="1">
      <alignment horizontal="distributed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/>
    </xf>
    <xf numFmtId="0" fontId="8" fillId="0" borderId="62" xfId="0" applyFont="1" applyFill="1" applyBorder="1" applyAlignment="1">
      <alignment vertical="center"/>
    </xf>
    <xf numFmtId="0" fontId="8" fillId="0" borderId="63" xfId="0" applyFont="1" applyFill="1" applyBorder="1" applyAlignment="1">
      <alignment vertical="center"/>
    </xf>
    <xf numFmtId="0" fontId="8" fillId="0" borderId="64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66" xfId="0" applyFont="1" applyFill="1" applyBorder="1" applyAlignment="1">
      <alignment vertical="center"/>
    </xf>
    <xf numFmtId="0" fontId="8" fillId="0" borderId="67" xfId="0" applyFont="1" applyFill="1" applyBorder="1" applyAlignment="1">
      <alignment vertical="center"/>
    </xf>
    <xf numFmtId="0" fontId="8" fillId="0" borderId="6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vertical="center" indent="2"/>
    </xf>
    <xf numFmtId="0" fontId="8" fillId="0" borderId="51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 wrapText="1" shrinkToFit="1"/>
    </xf>
    <xf numFmtId="0" fontId="8" fillId="0" borderId="0" xfId="0" applyFont="1" applyFill="1" applyBorder="1" applyAlignment="1">
      <alignment horizontal="distributed" vertical="center" wrapText="1" shrinkToFit="1"/>
    </xf>
    <xf numFmtId="0" fontId="8" fillId="0" borderId="18" xfId="0" applyFont="1" applyFill="1" applyBorder="1" applyAlignment="1">
      <alignment horizontal="distributed" vertical="center" wrapText="1" shrinkToFit="1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9" fillId="0" borderId="0" xfId="0" applyFont="1" applyBorder="1"/>
    <xf numFmtId="0" fontId="9" fillId="0" borderId="14" xfId="0" applyFont="1" applyBorder="1"/>
    <xf numFmtId="0" fontId="8" fillId="0" borderId="2" xfId="0" applyFont="1" applyFill="1" applyBorder="1" applyAlignment="1">
      <alignment horizontal="distributed" vertical="center"/>
    </xf>
    <xf numFmtId="0" fontId="10" fillId="0" borderId="6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7" fontId="8" fillId="0" borderId="6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177" fontId="8" fillId="0" borderId="31" xfId="0" applyNumberFormat="1" applyFont="1" applyFill="1" applyBorder="1" applyAlignment="1">
      <alignment horizontal="distributed" indent="3"/>
    </xf>
    <xf numFmtId="0" fontId="9" fillId="0" borderId="2" xfId="0" applyFont="1" applyFill="1" applyBorder="1" applyAlignment="1">
      <alignment horizontal="distributed"/>
    </xf>
    <xf numFmtId="177" fontId="8" fillId="0" borderId="2" xfId="0" applyNumberFormat="1" applyFont="1" applyFill="1" applyBorder="1" applyAlignment="1">
      <alignment horizontal="distributed" indent="2"/>
    </xf>
    <xf numFmtId="177" fontId="8" fillId="0" borderId="31" xfId="0" applyNumberFormat="1" applyFont="1" applyFill="1" applyBorder="1" applyAlignment="1">
      <alignment horizontal="distributed" indent="4"/>
    </xf>
    <xf numFmtId="177" fontId="8" fillId="0" borderId="31" xfId="0" applyNumberFormat="1" applyFont="1" applyFill="1" applyBorder="1" applyAlignment="1">
      <alignment horizontal="distributed" indent="2"/>
    </xf>
    <xf numFmtId="0" fontId="8" fillId="0" borderId="84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distributed"/>
    </xf>
    <xf numFmtId="0" fontId="9" fillId="0" borderId="31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indent="4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distributed" vertical="center" wrapText="1"/>
    </xf>
    <xf numFmtId="177" fontId="8" fillId="0" borderId="18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distributed" indent="3"/>
    </xf>
    <xf numFmtId="177" fontId="8" fillId="0" borderId="2" xfId="0" applyNumberFormat="1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indent="3"/>
    </xf>
    <xf numFmtId="0" fontId="8" fillId="0" borderId="6" xfId="0" applyNumberFormat="1" applyFont="1" applyFill="1" applyBorder="1" applyAlignment="1">
      <alignment horizontal="distributed" vertical="center" wrapText="1"/>
    </xf>
    <xf numFmtId="0" fontId="8" fillId="0" borderId="0" xfId="0" applyNumberFormat="1" applyFont="1" applyFill="1" applyBorder="1" applyAlignment="1">
      <alignment horizontal="distributed" vertical="center"/>
    </xf>
    <xf numFmtId="0" fontId="8" fillId="0" borderId="18" xfId="0" applyNumberFormat="1" applyFont="1" applyFill="1" applyBorder="1" applyAlignment="1">
      <alignment horizontal="distributed" vertical="center"/>
    </xf>
    <xf numFmtId="177" fontId="9" fillId="0" borderId="2" xfId="0" applyNumberFormat="1" applyFont="1" applyFill="1" applyBorder="1" applyAlignment="1">
      <alignment horizontal="distributed"/>
    </xf>
    <xf numFmtId="177" fontId="9" fillId="0" borderId="2" xfId="0" applyNumberFormat="1" applyFont="1" applyFill="1" applyBorder="1" applyAlignment="1"/>
    <xf numFmtId="177" fontId="10" fillId="0" borderId="6" xfId="0" applyNumberFormat="1" applyFont="1" applyBorder="1" applyAlignment="1">
      <alignment horizontal="distributed" vertical="center" wrapText="1"/>
    </xf>
    <xf numFmtId="177" fontId="10" fillId="0" borderId="0" xfId="0" applyNumberFormat="1" applyFont="1" applyBorder="1" applyAlignment="1">
      <alignment horizontal="distributed" vertical="center"/>
    </xf>
    <xf numFmtId="177" fontId="10" fillId="0" borderId="18" xfId="0" applyNumberFormat="1" applyFont="1" applyBorder="1" applyAlignment="1">
      <alignment horizontal="distributed" vertical="center"/>
    </xf>
    <xf numFmtId="177" fontId="8" fillId="0" borderId="31" xfId="0" applyNumberFormat="1" applyFont="1" applyFill="1" applyBorder="1" applyAlignment="1">
      <alignment horizontal="distributed" indent="5"/>
    </xf>
    <xf numFmtId="177" fontId="10" fillId="0" borderId="0" xfId="0" applyNumberFormat="1" applyFont="1" applyBorder="1" applyAlignment="1">
      <alignment horizontal="distributed" vertical="center" wrapText="1"/>
    </xf>
    <xf numFmtId="177" fontId="10" fillId="0" borderId="18" xfId="0" applyNumberFormat="1" applyFont="1" applyBorder="1" applyAlignment="1">
      <alignment horizontal="distributed" vertical="center" wrapText="1"/>
    </xf>
    <xf numFmtId="177" fontId="8" fillId="0" borderId="6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 vertical="center" shrinkToFit="1"/>
    </xf>
    <xf numFmtId="177" fontId="8" fillId="0" borderId="18" xfId="0" applyNumberFormat="1" applyFont="1" applyFill="1" applyBorder="1" applyAlignment="1">
      <alignment horizontal="center" vertical="center" shrinkToFit="1"/>
    </xf>
    <xf numFmtId="177" fontId="8" fillId="0" borderId="31" xfId="0" applyNumberFormat="1" applyFont="1" applyBorder="1" applyAlignment="1">
      <alignment horizontal="distributed"/>
    </xf>
    <xf numFmtId="177" fontId="8" fillId="0" borderId="2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 vertical="center"/>
    </xf>
    <xf numFmtId="177" fontId="8" fillId="0" borderId="6" xfId="0" applyNumberFormat="1" applyFont="1" applyBorder="1" applyAlignment="1">
      <alignment horizontal="distributed" vertical="center" wrapText="1"/>
    </xf>
    <xf numFmtId="177" fontId="8" fillId="0" borderId="18" xfId="0" applyNumberFormat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distributed" indent="6"/>
    </xf>
    <xf numFmtId="177" fontId="8" fillId="0" borderId="0" xfId="0" applyNumberFormat="1" applyFont="1" applyBorder="1" applyAlignment="1">
      <alignment horizontal="distributed" vertical="center" wrapText="1"/>
    </xf>
    <xf numFmtId="177" fontId="8" fillId="0" borderId="0" xfId="0" applyNumberFormat="1" applyFont="1" applyBorder="1" applyAlignment="1">
      <alignment horizontal="distributed" vertical="center" wrapText="1" indent="1"/>
    </xf>
    <xf numFmtId="176" fontId="8" fillId="0" borderId="0" xfId="0" applyNumberFormat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177" fontId="8" fillId="0" borderId="0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vertical="center"/>
    </xf>
    <xf numFmtId="177" fontId="8" fillId="0" borderId="21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21" xfId="0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8" fillId="0" borderId="27" xfId="1" applyNumberFormat="1" applyFont="1" applyFill="1" applyBorder="1" applyAlignment="1">
      <alignment horizontal="right" vertical="center"/>
    </xf>
    <xf numFmtId="177" fontId="8" fillId="0" borderId="27" xfId="1" applyNumberFormat="1" applyFont="1" applyFill="1" applyBorder="1" applyAlignment="1">
      <alignment horizontal="center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center" vertical="center"/>
    </xf>
    <xf numFmtId="177" fontId="8" fillId="0" borderId="44" xfId="1" applyNumberFormat="1" applyFont="1" applyFill="1" applyBorder="1" applyAlignment="1">
      <alignment horizontal="right" vertical="center"/>
    </xf>
    <xf numFmtId="177" fontId="8" fillId="0" borderId="44" xfId="1" applyNumberFormat="1" applyFont="1" applyFill="1" applyBorder="1" applyAlignment="1">
      <alignment horizontal="center" vertical="center"/>
    </xf>
    <xf numFmtId="0" fontId="0" fillId="0" borderId="0" xfId="0" applyFont="1"/>
    <xf numFmtId="177" fontId="8" fillId="0" borderId="6" xfId="0" quotePrefix="1" applyNumberFormat="1" applyFont="1" applyBorder="1" applyAlignment="1">
      <alignment vertical="center"/>
    </xf>
    <xf numFmtId="177" fontId="8" fillId="0" borderId="0" xfId="0" quotePrefix="1" applyNumberFormat="1" applyFont="1" applyBorder="1" applyAlignment="1">
      <alignment vertical="center"/>
    </xf>
    <xf numFmtId="177" fontId="8" fillId="0" borderId="14" xfId="0" quotePrefix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9"/>
  <sheetViews>
    <sheetView showGridLines="0" tabSelected="1" view="pageBreakPreview" topLeftCell="B1" zoomScale="55" zoomScaleNormal="75" zoomScaleSheetLayoutView="55" workbookViewId="0">
      <selection activeCell="Q14" sqref="Q14"/>
    </sheetView>
  </sheetViews>
  <sheetFormatPr defaultColWidth="12.5" defaultRowHeight="16.5" customHeight="1" x14ac:dyDescent="0.15"/>
  <cols>
    <col min="1" max="1" width="1.75" style="5" customWidth="1"/>
    <col min="2" max="2" width="10.75" style="5" customWidth="1"/>
    <col min="3" max="4" width="1.75" style="5" customWidth="1"/>
    <col min="5" max="5" width="13.125" style="285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9.875" style="5" customWidth="1"/>
    <col min="15" max="15" width="1.75" style="5" customWidth="1"/>
    <col min="16" max="16" width="1.625" style="5" customWidth="1"/>
    <col min="17" max="17" width="15" style="5" customWidth="1"/>
    <col min="18" max="19" width="1.625" style="5" customWidth="1"/>
    <col min="20" max="20" width="15" style="5" customWidth="1"/>
    <col min="21" max="22" width="1.625" style="5" customWidth="1"/>
    <col min="23" max="23" width="15" style="5" customWidth="1"/>
    <col min="24" max="25" width="1.625" style="5" customWidth="1"/>
    <col min="26" max="26" width="1.75" style="5" customWidth="1"/>
    <col min="27" max="27" width="1.625" style="5" customWidth="1"/>
    <col min="28" max="28" width="15" style="5" customWidth="1"/>
    <col min="29" max="29" width="1.625" style="5" customWidth="1"/>
    <col min="30" max="30" width="2.125" style="5" customWidth="1"/>
    <col min="31" max="31" width="15" style="5" customWidth="1"/>
    <col min="32" max="33" width="2.125" style="5" customWidth="1"/>
    <col min="34" max="34" width="15" style="5" customWidth="1"/>
    <col min="35" max="36" width="2" style="5" customWidth="1"/>
    <col min="37" max="37" width="15" style="5" customWidth="1"/>
    <col min="38" max="39" width="2.125" style="5" customWidth="1"/>
    <col min="40" max="40" width="15" style="5" customWidth="1"/>
    <col min="41" max="42" width="2.125" style="5" customWidth="1"/>
    <col min="43" max="43" width="15" style="5" customWidth="1"/>
    <col min="44" max="44" width="2.125" style="5" customWidth="1"/>
    <col min="45" max="45" width="2.25" style="5" customWidth="1"/>
    <col min="46" max="46" width="12.125" style="5" customWidth="1"/>
    <col min="47" max="47" width="2.125" style="5" customWidth="1"/>
    <col min="48" max="16384" width="12.5" style="5"/>
  </cols>
  <sheetData>
    <row r="1" spans="1:47" ht="21.75" customHeight="1" x14ac:dyDescent="0.2">
      <c r="A1" s="5" t="s">
        <v>69</v>
      </c>
      <c r="B1" s="1" t="s">
        <v>68</v>
      </c>
      <c r="C1" s="2"/>
      <c r="D1" s="2"/>
      <c r="Y1" s="2"/>
    </row>
    <row r="2" spans="1:47" ht="17.25" customHeight="1" thickBot="1" x14ac:dyDescent="0.2">
      <c r="X2" s="6"/>
      <c r="Y2" s="6"/>
      <c r="AC2" s="6"/>
      <c r="AU2" s="6" t="s">
        <v>58</v>
      </c>
    </row>
    <row r="3" spans="1:47" ht="17.25" customHeight="1" x14ac:dyDescent="0.15">
      <c r="A3" s="428" t="s">
        <v>123</v>
      </c>
      <c r="B3" s="429"/>
      <c r="C3" s="430"/>
      <c r="D3" s="288"/>
      <c r="E3" s="289"/>
      <c r="F3" s="289"/>
      <c r="G3" s="289"/>
      <c r="H3" s="437" t="s">
        <v>70</v>
      </c>
      <c r="I3" s="437"/>
      <c r="J3" s="437"/>
      <c r="K3" s="437"/>
      <c r="L3" s="289"/>
      <c r="M3" s="289"/>
      <c r="N3" s="289"/>
      <c r="O3" s="290"/>
      <c r="P3" s="289"/>
      <c r="Q3" s="437" t="s">
        <v>71</v>
      </c>
      <c r="R3" s="437"/>
      <c r="S3" s="437"/>
      <c r="T3" s="437"/>
      <c r="U3" s="437"/>
      <c r="V3" s="437"/>
      <c r="W3" s="437"/>
      <c r="X3" s="289"/>
      <c r="Y3" s="128"/>
      <c r="AA3" s="289"/>
      <c r="AB3" s="427" t="s">
        <v>84</v>
      </c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Q3" s="427"/>
      <c r="AR3" s="383"/>
      <c r="AS3" s="414" t="s">
        <v>125</v>
      </c>
      <c r="AT3" s="415"/>
      <c r="AU3" s="416"/>
    </row>
    <row r="4" spans="1:47" ht="17.25" customHeight="1" x14ac:dyDescent="0.15">
      <c r="A4" s="431"/>
      <c r="B4" s="432"/>
      <c r="C4" s="433"/>
      <c r="D4" s="12"/>
      <c r="E4" s="449" t="s">
        <v>59</v>
      </c>
      <c r="F4" s="449"/>
      <c r="G4" s="449"/>
      <c r="H4" s="449"/>
      <c r="I4" s="13"/>
      <c r="J4" s="14"/>
      <c r="K4" s="438" t="s">
        <v>72</v>
      </c>
      <c r="L4" s="384"/>
      <c r="M4" s="8"/>
      <c r="N4" s="8"/>
      <c r="O4" s="9"/>
      <c r="P4" s="384"/>
      <c r="Q4" s="444" t="s">
        <v>73</v>
      </c>
      <c r="R4" s="15"/>
      <c r="S4" s="385"/>
      <c r="T4" s="441" t="s">
        <v>164</v>
      </c>
      <c r="U4" s="16"/>
      <c r="V4" s="17"/>
      <c r="W4" s="441" t="s">
        <v>165</v>
      </c>
      <c r="X4" s="19"/>
      <c r="Y4" s="128"/>
      <c r="AA4" s="18"/>
      <c r="AB4" s="438" t="s">
        <v>74</v>
      </c>
      <c r="AC4" s="19"/>
      <c r="AD4" s="7"/>
      <c r="AE4" s="423" t="s">
        <v>166</v>
      </c>
      <c r="AF4" s="45"/>
      <c r="AG4" s="49"/>
      <c r="AH4" s="51"/>
      <c r="AI4" s="390"/>
      <c r="AJ4" s="390"/>
      <c r="AK4" s="426" t="s">
        <v>85</v>
      </c>
      <c r="AL4" s="426"/>
      <c r="AM4" s="426"/>
      <c r="AN4" s="426"/>
      <c r="AO4" s="390"/>
      <c r="AP4" s="390"/>
      <c r="AQ4" s="390"/>
      <c r="AR4" s="9"/>
      <c r="AS4" s="417"/>
      <c r="AT4" s="418"/>
      <c r="AU4" s="419"/>
    </row>
    <row r="5" spans="1:47" ht="17.25" customHeight="1" x14ac:dyDescent="0.15">
      <c r="A5" s="431"/>
      <c r="B5" s="432"/>
      <c r="C5" s="433"/>
      <c r="D5" s="10"/>
      <c r="E5" s="291"/>
      <c r="F5" s="19"/>
      <c r="G5" s="18"/>
      <c r="H5" s="292"/>
      <c r="I5" s="16"/>
      <c r="J5" s="20"/>
      <c r="K5" s="447"/>
      <c r="L5" s="16"/>
      <c r="M5" s="450" t="s">
        <v>75</v>
      </c>
      <c r="N5" s="451"/>
      <c r="O5" s="452"/>
      <c r="P5" s="385"/>
      <c r="Q5" s="445"/>
      <c r="R5" s="19"/>
      <c r="S5" s="385"/>
      <c r="T5" s="442"/>
      <c r="U5" s="16"/>
      <c r="V5" s="17"/>
      <c r="W5" s="442"/>
      <c r="X5" s="19"/>
      <c r="Y5" s="128"/>
      <c r="AA5" s="18"/>
      <c r="AB5" s="439"/>
      <c r="AC5" s="19"/>
      <c r="AD5" s="10"/>
      <c r="AE5" s="424"/>
      <c r="AF5" s="19"/>
      <c r="AG5" s="18"/>
      <c r="AH5" s="385"/>
      <c r="AI5" s="16"/>
      <c r="AJ5" s="17"/>
      <c r="AK5" s="423" t="s">
        <v>131</v>
      </c>
      <c r="AL5" s="52"/>
      <c r="AM5" s="387"/>
      <c r="AN5" s="423" t="s">
        <v>132</v>
      </c>
      <c r="AO5" s="19"/>
      <c r="AP5" s="385"/>
      <c r="AQ5" s="387"/>
      <c r="AR5" s="16"/>
      <c r="AS5" s="417"/>
      <c r="AT5" s="418"/>
      <c r="AU5" s="419"/>
    </row>
    <row r="6" spans="1:47" ht="17.25" customHeight="1" x14ac:dyDescent="0.15">
      <c r="A6" s="431"/>
      <c r="B6" s="432"/>
      <c r="C6" s="433"/>
      <c r="D6" s="10"/>
      <c r="E6" s="293" t="s">
        <v>60</v>
      </c>
      <c r="F6" s="19"/>
      <c r="G6" s="18"/>
      <c r="H6" s="293" t="s">
        <v>61</v>
      </c>
      <c r="I6" s="16"/>
      <c r="J6" s="17"/>
      <c r="K6" s="447"/>
      <c r="L6" s="16"/>
      <c r="M6" s="365"/>
      <c r="N6" s="369" t="s">
        <v>158</v>
      </c>
      <c r="O6" s="366"/>
      <c r="P6" s="385"/>
      <c r="Q6" s="445"/>
      <c r="R6" s="16"/>
      <c r="S6" s="385"/>
      <c r="T6" s="442"/>
      <c r="U6" s="16"/>
      <c r="V6" s="17"/>
      <c r="W6" s="442"/>
      <c r="X6" s="19"/>
      <c r="Y6" s="128"/>
      <c r="AA6" s="18"/>
      <c r="AB6" s="439"/>
      <c r="AC6" s="19"/>
      <c r="AD6" s="10"/>
      <c r="AE6" s="424"/>
      <c r="AF6" s="19"/>
      <c r="AG6" s="18"/>
      <c r="AH6" s="387" t="s">
        <v>157</v>
      </c>
      <c r="AI6" s="16"/>
      <c r="AJ6" s="385"/>
      <c r="AK6" s="424"/>
      <c r="AL6" s="52"/>
      <c r="AM6" s="387"/>
      <c r="AN6" s="424"/>
      <c r="AO6" s="16"/>
      <c r="AP6" s="385"/>
      <c r="AQ6" s="385" t="s">
        <v>74</v>
      </c>
      <c r="AR6" s="16"/>
      <c r="AS6" s="417"/>
      <c r="AT6" s="418"/>
      <c r="AU6" s="419"/>
    </row>
    <row r="7" spans="1:47" ht="17.25" customHeight="1" x14ac:dyDescent="0.15">
      <c r="A7" s="434"/>
      <c r="B7" s="435"/>
      <c r="C7" s="436"/>
      <c r="D7" s="22"/>
      <c r="E7" s="286"/>
      <c r="F7" s="23"/>
      <c r="G7" s="24"/>
      <c r="H7" s="25"/>
      <c r="I7" s="26"/>
      <c r="J7" s="27"/>
      <c r="K7" s="448"/>
      <c r="L7" s="28"/>
      <c r="M7" s="367"/>
      <c r="N7" s="370" t="s">
        <v>159</v>
      </c>
      <c r="O7" s="368"/>
      <c r="P7" s="29"/>
      <c r="Q7" s="446"/>
      <c r="R7" s="28"/>
      <c r="S7" s="29"/>
      <c r="T7" s="443"/>
      <c r="U7" s="28"/>
      <c r="V7" s="29"/>
      <c r="W7" s="443"/>
      <c r="X7" s="58"/>
      <c r="Y7" s="128"/>
      <c r="AA7" s="30"/>
      <c r="AB7" s="440"/>
      <c r="AC7" s="31"/>
      <c r="AD7" s="22"/>
      <c r="AE7" s="425"/>
      <c r="AF7" s="23"/>
      <c r="AG7" s="24"/>
      <c r="AH7" s="53"/>
      <c r="AI7" s="26"/>
      <c r="AJ7" s="29"/>
      <c r="AK7" s="425"/>
      <c r="AL7" s="28"/>
      <c r="AM7" s="29"/>
      <c r="AN7" s="425"/>
      <c r="AO7" s="28"/>
      <c r="AP7" s="29"/>
      <c r="AQ7" s="29"/>
      <c r="AR7" s="28"/>
      <c r="AS7" s="420"/>
      <c r="AT7" s="421"/>
      <c r="AU7" s="422"/>
    </row>
    <row r="8" spans="1:47" ht="17.25" customHeight="1" x14ac:dyDescent="0.15">
      <c r="A8" s="294"/>
      <c r="B8" s="387" t="s">
        <v>53</v>
      </c>
      <c r="C8" s="19"/>
      <c r="D8" s="33"/>
      <c r="E8" s="503">
        <v>623415</v>
      </c>
      <c r="F8" s="35"/>
      <c r="G8" s="36"/>
      <c r="H8" s="503">
        <v>52083</v>
      </c>
      <c r="I8" s="35"/>
      <c r="J8" s="36"/>
      <c r="K8" s="37">
        <v>675498</v>
      </c>
      <c r="L8" s="38"/>
      <c r="M8" s="39"/>
      <c r="N8" s="503">
        <v>455</v>
      </c>
      <c r="O8" s="35"/>
      <c r="P8" s="36"/>
      <c r="Q8" s="503">
        <v>2661289956</v>
      </c>
      <c r="R8" s="35"/>
      <c r="S8" s="36"/>
      <c r="T8" s="37">
        <v>5864</v>
      </c>
      <c r="U8" s="38"/>
      <c r="V8" s="39"/>
      <c r="W8" s="37">
        <v>31184</v>
      </c>
      <c r="X8" s="35"/>
      <c r="Y8" s="385"/>
      <c r="Z8" s="34"/>
      <c r="AA8" s="36"/>
      <c r="AB8" s="37">
        <v>2661327004</v>
      </c>
      <c r="AC8" s="35"/>
      <c r="AD8" s="405"/>
      <c r="AE8" s="406"/>
      <c r="AF8" s="407"/>
      <c r="AG8" s="36"/>
      <c r="AH8" s="37">
        <v>80125189</v>
      </c>
      <c r="AI8" s="35"/>
      <c r="AJ8" s="39"/>
      <c r="AK8" s="37">
        <v>2254988</v>
      </c>
      <c r="AL8" s="35"/>
      <c r="AM8" s="36"/>
      <c r="AN8" s="37">
        <v>4244064</v>
      </c>
      <c r="AO8" s="35"/>
      <c r="AP8" s="36"/>
      <c r="AQ8" s="504">
        <v>86624241</v>
      </c>
      <c r="AR8" s="38"/>
      <c r="AS8" s="10"/>
      <c r="AT8" s="387" t="s">
        <v>53</v>
      </c>
      <c r="AU8" s="295"/>
    </row>
    <row r="9" spans="1:47" ht="17.25" customHeight="1" x14ac:dyDescent="0.15">
      <c r="A9" s="294"/>
      <c r="B9" s="387" t="s">
        <v>52</v>
      </c>
      <c r="C9" s="19"/>
      <c r="D9" s="18"/>
      <c r="E9" s="503">
        <v>157843</v>
      </c>
      <c r="F9" s="35"/>
      <c r="G9" s="36"/>
      <c r="H9" s="37">
        <v>15095</v>
      </c>
      <c r="I9" s="35"/>
      <c r="J9" s="36"/>
      <c r="K9" s="37">
        <v>172938</v>
      </c>
      <c r="L9" s="35"/>
      <c r="M9" s="36"/>
      <c r="N9" s="37">
        <v>174</v>
      </c>
      <c r="O9" s="35"/>
      <c r="P9" s="36"/>
      <c r="Q9" s="37">
        <v>587471123</v>
      </c>
      <c r="R9" s="35"/>
      <c r="S9" s="36"/>
      <c r="T9" s="37">
        <v>1400</v>
      </c>
      <c r="U9" s="35"/>
      <c r="V9" s="36"/>
      <c r="W9" s="37">
        <v>0</v>
      </c>
      <c r="X9" s="35"/>
      <c r="Y9" s="385"/>
      <c r="Z9" s="34"/>
      <c r="AA9" s="36"/>
      <c r="AB9" s="37">
        <v>587472523</v>
      </c>
      <c r="AC9" s="35"/>
      <c r="AD9" s="405"/>
      <c r="AE9" s="406"/>
      <c r="AF9" s="407"/>
      <c r="AG9" s="36"/>
      <c r="AH9" s="37">
        <v>16580870</v>
      </c>
      <c r="AI9" s="35"/>
      <c r="AJ9" s="36"/>
      <c r="AK9" s="37">
        <v>712157</v>
      </c>
      <c r="AL9" s="35"/>
      <c r="AM9" s="36"/>
      <c r="AN9" s="37">
        <v>794562</v>
      </c>
      <c r="AO9" s="35"/>
      <c r="AP9" s="36"/>
      <c r="AQ9" s="37">
        <v>18087589</v>
      </c>
      <c r="AR9" s="35"/>
      <c r="AS9" s="10"/>
      <c r="AT9" s="387" t="s">
        <v>52</v>
      </c>
      <c r="AU9" s="295"/>
    </row>
    <row r="10" spans="1:47" ht="17.25" customHeight="1" x14ac:dyDescent="0.15">
      <c r="A10" s="294"/>
      <c r="B10" s="387" t="s">
        <v>51</v>
      </c>
      <c r="C10" s="19"/>
      <c r="D10" s="18"/>
      <c r="E10" s="503">
        <v>85366</v>
      </c>
      <c r="F10" s="35"/>
      <c r="G10" s="36"/>
      <c r="H10" s="37">
        <v>7542</v>
      </c>
      <c r="I10" s="35"/>
      <c r="J10" s="36"/>
      <c r="K10" s="37">
        <v>92908</v>
      </c>
      <c r="L10" s="35"/>
      <c r="M10" s="36"/>
      <c r="N10" s="37">
        <v>98</v>
      </c>
      <c r="O10" s="35"/>
      <c r="P10" s="36"/>
      <c r="Q10" s="37">
        <v>304255054</v>
      </c>
      <c r="R10" s="35"/>
      <c r="S10" s="36"/>
      <c r="T10" s="37">
        <v>1454</v>
      </c>
      <c r="U10" s="35"/>
      <c r="V10" s="36"/>
      <c r="W10" s="37">
        <v>0</v>
      </c>
      <c r="X10" s="35"/>
      <c r="Y10" s="385"/>
      <c r="Z10" s="34"/>
      <c r="AA10" s="36"/>
      <c r="AB10" s="37">
        <v>304256508</v>
      </c>
      <c r="AC10" s="35"/>
      <c r="AD10" s="405"/>
      <c r="AE10" s="406"/>
      <c r="AF10" s="407"/>
      <c r="AG10" s="36"/>
      <c r="AH10" s="37">
        <v>4184535</v>
      </c>
      <c r="AI10" s="35"/>
      <c r="AJ10" s="36"/>
      <c r="AK10" s="37">
        <v>83409</v>
      </c>
      <c r="AL10" s="35"/>
      <c r="AM10" s="36"/>
      <c r="AN10" s="37">
        <v>192333</v>
      </c>
      <c r="AO10" s="35"/>
      <c r="AP10" s="36"/>
      <c r="AQ10" s="37">
        <v>4460277</v>
      </c>
      <c r="AR10" s="35"/>
      <c r="AS10" s="10"/>
      <c r="AT10" s="387" t="s">
        <v>51</v>
      </c>
      <c r="AU10" s="295"/>
    </row>
    <row r="11" spans="1:47" ht="17.25" customHeight="1" x14ac:dyDescent="0.15">
      <c r="A11" s="294"/>
      <c r="B11" s="387" t="s">
        <v>50</v>
      </c>
      <c r="C11" s="19"/>
      <c r="D11" s="18"/>
      <c r="E11" s="503">
        <v>282181</v>
      </c>
      <c r="F11" s="35"/>
      <c r="G11" s="36"/>
      <c r="H11" s="37">
        <v>24955</v>
      </c>
      <c r="I11" s="35"/>
      <c r="J11" s="36"/>
      <c r="K11" s="37">
        <v>307136</v>
      </c>
      <c r="L11" s="35"/>
      <c r="M11" s="36"/>
      <c r="N11" s="37">
        <v>240</v>
      </c>
      <c r="O11" s="35"/>
      <c r="P11" s="36"/>
      <c r="Q11" s="37">
        <v>1083989175</v>
      </c>
      <c r="R11" s="35"/>
      <c r="S11" s="36"/>
      <c r="T11" s="37">
        <v>0</v>
      </c>
      <c r="U11" s="35"/>
      <c r="V11" s="36"/>
      <c r="W11" s="37">
        <v>0</v>
      </c>
      <c r="X11" s="35"/>
      <c r="Y11" s="385"/>
      <c r="Z11" s="34"/>
      <c r="AA11" s="36"/>
      <c r="AB11" s="37">
        <v>1083989175</v>
      </c>
      <c r="AC11" s="35"/>
      <c r="AD11" s="405"/>
      <c r="AE11" s="406"/>
      <c r="AF11" s="407"/>
      <c r="AG11" s="36"/>
      <c r="AH11" s="37">
        <v>30696125</v>
      </c>
      <c r="AI11" s="35"/>
      <c r="AJ11" s="36"/>
      <c r="AK11" s="37">
        <v>1033487</v>
      </c>
      <c r="AL11" s="35"/>
      <c r="AM11" s="36"/>
      <c r="AN11" s="37">
        <v>1203579</v>
      </c>
      <c r="AO11" s="35"/>
      <c r="AP11" s="36"/>
      <c r="AQ11" s="37">
        <v>32933191</v>
      </c>
      <c r="AR11" s="35"/>
      <c r="AS11" s="10"/>
      <c r="AT11" s="387" t="s">
        <v>50</v>
      </c>
      <c r="AU11" s="295"/>
    </row>
    <row r="12" spans="1:47" ht="17.25" customHeight="1" x14ac:dyDescent="0.15">
      <c r="A12" s="296"/>
      <c r="B12" s="387" t="s">
        <v>76</v>
      </c>
      <c r="C12" s="23"/>
      <c r="D12" s="24"/>
      <c r="E12" s="505">
        <v>34344</v>
      </c>
      <c r="F12" s="40"/>
      <c r="G12" s="41"/>
      <c r="H12" s="42">
        <v>3243</v>
      </c>
      <c r="I12" s="40"/>
      <c r="J12" s="41"/>
      <c r="K12" s="37">
        <v>37587</v>
      </c>
      <c r="L12" s="40"/>
      <c r="M12" s="41"/>
      <c r="N12" s="42">
        <v>39</v>
      </c>
      <c r="O12" s="40"/>
      <c r="P12" s="41"/>
      <c r="Q12" s="42">
        <v>114827804</v>
      </c>
      <c r="R12" s="40"/>
      <c r="S12" s="41"/>
      <c r="T12" s="42">
        <v>0</v>
      </c>
      <c r="U12" s="40"/>
      <c r="V12" s="41"/>
      <c r="W12" s="37">
        <v>0</v>
      </c>
      <c r="X12" s="40"/>
      <c r="Y12" s="385"/>
      <c r="Z12" s="34"/>
      <c r="AA12" s="41"/>
      <c r="AB12" s="37">
        <v>114827804</v>
      </c>
      <c r="AC12" s="40"/>
      <c r="AD12" s="402"/>
      <c r="AE12" s="403"/>
      <c r="AF12" s="404"/>
      <c r="AG12" s="41"/>
      <c r="AH12" s="42">
        <v>1214388</v>
      </c>
      <c r="AI12" s="40"/>
      <c r="AJ12" s="41"/>
      <c r="AK12" s="42">
        <v>0</v>
      </c>
      <c r="AL12" s="40"/>
      <c r="AM12" s="41"/>
      <c r="AN12" s="42">
        <v>0</v>
      </c>
      <c r="AO12" s="40"/>
      <c r="AP12" s="41"/>
      <c r="AQ12" s="506">
        <v>1214388</v>
      </c>
      <c r="AR12" s="40"/>
      <c r="AS12" s="21"/>
      <c r="AT12" s="387" t="s">
        <v>76</v>
      </c>
      <c r="AU12" s="297"/>
    </row>
    <row r="13" spans="1:47" ht="17.25" customHeight="1" x14ac:dyDescent="0.15">
      <c r="A13" s="294"/>
      <c r="B13" s="386" t="s">
        <v>77</v>
      </c>
      <c r="C13" s="19"/>
      <c r="D13" s="18"/>
      <c r="E13" s="503">
        <v>26408</v>
      </c>
      <c r="F13" s="35"/>
      <c r="G13" s="36"/>
      <c r="H13" s="37">
        <v>1004</v>
      </c>
      <c r="I13" s="35"/>
      <c r="J13" s="36"/>
      <c r="K13" s="43">
        <v>27412</v>
      </c>
      <c r="L13" s="35"/>
      <c r="M13" s="36"/>
      <c r="N13" s="37">
        <v>30</v>
      </c>
      <c r="O13" s="35"/>
      <c r="P13" s="36"/>
      <c r="Q13" s="37">
        <v>80121150</v>
      </c>
      <c r="R13" s="35"/>
      <c r="S13" s="36"/>
      <c r="T13" s="37">
        <v>1496</v>
      </c>
      <c r="U13" s="35"/>
      <c r="V13" s="36"/>
      <c r="W13" s="504">
        <v>0</v>
      </c>
      <c r="X13" s="35"/>
      <c r="Y13" s="385"/>
      <c r="Z13" s="34"/>
      <c r="AA13" s="36"/>
      <c r="AB13" s="43">
        <v>80122646</v>
      </c>
      <c r="AC13" s="35"/>
      <c r="AD13" s="405"/>
      <c r="AE13" s="406"/>
      <c r="AF13" s="407"/>
      <c r="AG13" s="36"/>
      <c r="AH13" s="37">
        <v>863507</v>
      </c>
      <c r="AI13" s="35"/>
      <c r="AJ13" s="36"/>
      <c r="AK13" s="37">
        <v>0</v>
      </c>
      <c r="AL13" s="35"/>
      <c r="AM13" s="36"/>
      <c r="AN13" s="37">
        <v>0</v>
      </c>
      <c r="AO13" s="35"/>
      <c r="AP13" s="36"/>
      <c r="AQ13" s="504">
        <v>863507</v>
      </c>
      <c r="AR13" s="35"/>
      <c r="AS13" s="10"/>
      <c r="AT13" s="386" t="s">
        <v>77</v>
      </c>
      <c r="AU13" s="295"/>
    </row>
    <row r="14" spans="1:47" ht="17.25" customHeight="1" x14ac:dyDescent="0.15">
      <c r="A14" s="294"/>
      <c r="B14" s="387" t="s">
        <v>78</v>
      </c>
      <c r="C14" s="19"/>
      <c r="D14" s="18"/>
      <c r="E14" s="503">
        <v>159048</v>
      </c>
      <c r="F14" s="35"/>
      <c r="G14" s="36"/>
      <c r="H14" s="37">
        <v>13551</v>
      </c>
      <c r="I14" s="35"/>
      <c r="J14" s="36"/>
      <c r="K14" s="37">
        <v>172599</v>
      </c>
      <c r="L14" s="35"/>
      <c r="M14" s="36"/>
      <c r="N14" s="37">
        <v>134</v>
      </c>
      <c r="O14" s="35"/>
      <c r="P14" s="36"/>
      <c r="Q14" s="37">
        <v>605978406</v>
      </c>
      <c r="R14" s="35"/>
      <c r="S14" s="36"/>
      <c r="T14" s="37">
        <v>0</v>
      </c>
      <c r="U14" s="35"/>
      <c r="V14" s="36"/>
      <c r="W14" s="37">
        <v>3485</v>
      </c>
      <c r="X14" s="35"/>
      <c r="Y14" s="385"/>
      <c r="Z14" s="34"/>
      <c r="AA14" s="36"/>
      <c r="AB14" s="37">
        <v>605981891</v>
      </c>
      <c r="AC14" s="35"/>
      <c r="AD14" s="405"/>
      <c r="AE14" s="406"/>
      <c r="AF14" s="407"/>
      <c r="AG14" s="36"/>
      <c r="AH14" s="37">
        <v>16347253</v>
      </c>
      <c r="AI14" s="35"/>
      <c r="AJ14" s="36"/>
      <c r="AK14" s="37">
        <v>1516588</v>
      </c>
      <c r="AL14" s="35"/>
      <c r="AM14" s="36"/>
      <c r="AN14" s="37">
        <v>853053</v>
      </c>
      <c r="AO14" s="35"/>
      <c r="AP14" s="36"/>
      <c r="AQ14" s="37">
        <v>18716894</v>
      </c>
      <c r="AR14" s="35"/>
      <c r="AS14" s="10"/>
      <c r="AT14" s="387" t="s">
        <v>78</v>
      </c>
      <c r="AU14" s="295"/>
    </row>
    <row r="15" spans="1:47" ht="17.25" customHeight="1" x14ac:dyDescent="0.15">
      <c r="A15" s="294"/>
      <c r="B15" s="387" t="s">
        <v>79</v>
      </c>
      <c r="C15" s="19"/>
      <c r="D15" s="18"/>
      <c r="E15" s="503">
        <v>34653</v>
      </c>
      <c r="F15" s="35"/>
      <c r="G15" s="36"/>
      <c r="H15" s="37">
        <v>3156</v>
      </c>
      <c r="I15" s="35"/>
      <c r="J15" s="36"/>
      <c r="K15" s="37">
        <v>37809</v>
      </c>
      <c r="L15" s="35"/>
      <c r="M15" s="36"/>
      <c r="N15" s="37">
        <v>38</v>
      </c>
      <c r="O15" s="35"/>
      <c r="P15" s="36"/>
      <c r="Q15" s="37">
        <v>120788774</v>
      </c>
      <c r="R15" s="35"/>
      <c r="S15" s="36"/>
      <c r="T15" s="37">
        <v>422</v>
      </c>
      <c r="U15" s="35"/>
      <c r="V15" s="36"/>
      <c r="W15" s="37">
        <v>0</v>
      </c>
      <c r="X15" s="35"/>
      <c r="Y15" s="385"/>
      <c r="Z15" s="34"/>
      <c r="AA15" s="36"/>
      <c r="AB15" s="37">
        <v>120789196</v>
      </c>
      <c r="AC15" s="35"/>
      <c r="AD15" s="405"/>
      <c r="AE15" s="406"/>
      <c r="AF15" s="407"/>
      <c r="AG15" s="36"/>
      <c r="AH15" s="37">
        <v>2785968</v>
      </c>
      <c r="AI15" s="35"/>
      <c r="AJ15" s="36"/>
      <c r="AK15" s="37">
        <v>12885</v>
      </c>
      <c r="AL15" s="35"/>
      <c r="AM15" s="36"/>
      <c r="AN15" s="37">
        <v>42475</v>
      </c>
      <c r="AO15" s="35"/>
      <c r="AP15" s="36"/>
      <c r="AQ15" s="37">
        <v>2841328</v>
      </c>
      <c r="AR15" s="35"/>
      <c r="AS15" s="10"/>
      <c r="AT15" s="387" t="s">
        <v>79</v>
      </c>
      <c r="AU15" s="295"/>
    </row>
    <row r="16" spans="1:47" ht="17.25" customHeight="1" x14ac:dyDescent="0.15">
      <c r="A16" s="294"/>
      <c r="B16" s="387" t="s">
        <v>80</v>
      </c>
      <c r="C16" s="19"/>
      <c r="D16" s="18"/>
      <c r="E16" s="503">
        <v>47448</v>
      </c>
      <c r="F16" s="35"/>
      <c r="G16" s="36"/>
      <c r="H16" s="37">
        <v>5218</v>
      </c>
      <c r="I16" s="35"/>
      <c r="J16" s="36"/>
      <c r="K16" s="37">
        <v>52666</v>
      </c>
      <c r="L16" s="35"/>
      <c r="M16" s="36"/>
      <c r="N16" s="37">
        <v>55</v>
      </c>
      <c r="O16" s="35"/>
      <c r="P16" s="36"/>
      <c r="Q16" s="37">
        <v>159430456</v>
      </c>
      <c r="R16" s="35"/>
      <c r="S16" s="36"/>
      <c r="T16" s="37">
        <v>0</v>
      </c>
      <c r="U16" s="35"/>
      <c r="V16" s="36"/>
      <c r="W16" s="37">
        <v>3059</v>
      </c>
      <c r="X16" s="35"/>
      <c r="Y16" s="385"/>
      <c r="Z16" s="34"/>
      <c r="AA16" s="36"/>
      <c r="AB16" s="37">
        <v>159433515</v>
      </c>
      <c r="AC16" s="35"/>
      <c r="AD16" s="405"/>
      <c r="AE16" s="406"/>
      <c r="AF16" s="407"/>
      <c r="AG16" s="36"/>
      <c r="AH16" s="37">
        <v>2997535</v>
      </c>
      <c r="AI16" s="35"/>
      <c r="AJ16" s="36"/>
      <c r="AK16" s="37">
        <v>150119</v>
      </c>
      <c r="AL16" s="35"/>
      <c r="AM16" s="36"/>
      <c r="AN16" s="37">
        <v>21664</v>
      </c>
      <c r="AO16" s="35"/>
      <c r="AP16" s="36"/>
      <c r="AQ16" s="37">
        <v>3169318</v>
      </c>
      <c r="AR16" s="35"/>
      <c r="AS16" s="10"/>
      <c r="AT16" s="387" t="s">
        <v>80</v>
      </c>
      <c r="AU16" s="295"/>
    </row>
    <row r="17" spans="1:47" ht="17.25" customHeight="1" x14ac:dyDescent="0.15">
      <c r="A17" s="294"/>
      <c r="B17" s="44" t="s">
        <v>81</v>
      </c>
      <c r="C17" s="19"/>
      <c r="D17" s="18"/>
      <c r="E17" s="505">
        <v>33635</v>
      </c>
      <c r="F17" s="35"/>
      <c r="G17" s="36"/>
      <c r="H17" s="37">
        <v>3254</v>
      </c>
      <c r="I17" s="35"/>
      <c r="J17" s="36"/>
      <c r="K17" s="42">
        <v>36889</v>
      </c>
      <c r="L17" s="35"/>
      <c r="M17" s="36"/>
      <c r="N17" s="37">
        <v>37</v>
      </c>
      <c r="O17" s="35"/>
      <c r="P17" s="36"/>
      <c r="Q17" s="37">
        <v>114608587</v>
      </c>
      <c r="R17" s="35"/>
      <c r="S17" s="36"/>
      <c r="T17" s="37">
        <v>0</v>
      </c>
      <c r="U17" s="35"/>
      <c r="V17" s="36"/>
      <c r="W17" s="37">
        <v>0</v>
      </c>
      <c r="X17" s="35"/>
      <c r="Y17" s="385"/>
      <c r="Z17" s="34"/>
      <c r="AA17" s="36"/>
      <c r="AB17" s="42">
        <v>114608587</v>
      </c>
      <c r="AC17" s="35"/>
      <c r="AD17" s="402"/>
      <c r="AE17" s="403"/>
      <c r="AF17" s="404"/>
      <c r="AG17" s="36"/>
      <c r="AH17" s="37">
        <v>2096607</v>
      </c>
      <c r="AI17" s="35"/>
      <c r="AJ17" s="36"/>
      <c r="AK17" s="37">
        <v>6998</v>
      </c>
      <c r="AL17" s="35"/>
      <c r="AM17" s="36"/>
      <c r="AN17" s="37">
        <v>0</v>
      </c>
      <c r="AO17" s="35"/>
      <c r="AP17" s="36"/>
      <c r="AQ17" s="506">
        <v>2103605</v>
      </c>
      <c r="AR17" s="35"/>
      <c r="AS17" s="10"/>
      <c r="AT17" s="44" t="s">
        <v>81</v>
      </c>
      <c r="AU17" s="295"/>
    </row>
    <row r="18" spans="1:47" ht="17.25" customHeight="1" x14ac:dyDescent="0.15">
      <c r="A18" s="298"/>
      <c r="B18" s="387" t="s">
        <v>82</v>
      </c>
      <c r="C18" s="45"/>
      <c r="D18" s="46"/>
      <c r="E18" s="503">
        <v>39162</v>
      </c>
      <c r="F18" s="47"/>
      <c r="G18" s="48"/>
      <c r="H18" s="43">
        <v>3970</v>
      </c>
      <c r="I18" s="47"/>
      <c r="J18" s="48"/>
      <c r="K18" s="37">
        <v>43132</v>
      </c>
      <c r="L18" s="47"/>
      <c r="M18" s="48"/>
      <c r="N18" s="43">
        <v>42</v>
      </c>
      <c r="O18" s="47"/>
      <c r="P18" s="48"/>
      <c r="Q18" s="43">
        <v>137158781</v>
      </c>
      <c r="R18" s="47"/>
      <c r="S18" s="48"/>
      <c r="T18" s="43">
        <v>173</v>
      </c>
      <c r="U18" s="47"/>
      <c r="V18" s="48"/>
      <c r="W18" s="504">
        <v>0</v>
      </c>
      <c r="X18" s="47"/>
      <c r="Y18" s="385"/>
      <c r="Z18" s="34"/>
      <c r="AA18" s="48"/>
      <c r="AB18" s="37">
        <v>137158954</v>
      </c>
      <c r="AC18" s="47"/>
      <c r="AD18" s="405"/>
      <c r="AE18" s="406"/>
      <c r="AF18" s="407"/>
      <c r="AG18" s="48"/>
      <c r="AH18" s="43">
        <v>2671573</v>
      </c>
      <c r="AI18" s="47"/>
      <c r="AJ18" s="48"/>
      <c r="AK18" s="43">
        <v>6702</v>
      </c>
      <c r="AL18" s="47"/>
      <c r="AM18" s="48"/>
      <c r="AN18" s="43">
        <v>44376</v>
      </c>
      <c r="AO18" s="47"/>
      <c r="AP18" s="48"/>
      <c r="AQ18" s="504">
        <v>2722651</v>
      </c>
      <c r="AR18" s="47"/>
      <c r="AS18" s="7"/>
      <c r="AT18" s="387" t="s">
        <v>82</v>
      </c>
      <c r="AU18" s="299"/>
    </row>
    <row r="19" spans="1:47" ht="17.25" customHeight="1" x14ac:dyDescent="0.15">
      <c r="A19" s="294"/>
      <c r="B19" s="387" t="s">
        <v>0</v>
      </c>
      <c r="C19" s="19"/>
      <c r="D19" s="18"/>
      <c r="E19" s="503">
        <v>101792</v>
      </c>
      <c r="F19" s="35"/>
      <c r="G19" s="36"/>
      <c r="H19" s="37">
        <v>9392</v>
      </c>
      <c r="I19" s="35"/>
      <c r="J19" s="36"/>
      <c r="K19" s="37">
        <v>111184</v>
      </c>
      <c r="L19" s="35"/>
      <c r="M19" s="36"/>
      <c r="N19" s="37">
        <v>111</v>
      </c>
      <c r="O19" s="35"/>
      <c r="P19" s="36"/>
      <c r="Q19" s="37">
        <v>349803005</v>
      </c>
      <c r="R19" s="35"/>
      <c r="S19" s="36"/>
      <c r="T19" s="37">
        <v>0</v>
      </c>
      <c r="U19" s="35"/>
      <c r="V19" s="36"/>
      <c r="W19" s="37">
        <v>0</v>
      </c>
      <c r="X19" s="35"/>
      <c r="Y19" s="385"/>
      <c r="Z19" s="34"/>
      <c r="AA19" s="36"/>
      <c r="AB19" s="37">
        <v>349803005</v>
      </c>
      <c r="AC19" s="35"/>
      <c r="AD19" s="405"/>
      <c r="AE19" s="406"/>
      <c r="AF19" s="407"/>
      <c r="AG19" s="36"/>
      <c r="AH19" s="37">
        <v>7108669</v>
      </c>
      <c r="AI19" s="35"/>
      <c r="AJ19" s="36"/>
      <c r="AK19" s="37">
        <v>759431</v>
      </c>
      <c r="AL19" s="35"/>
      <c r="AM19" s="36"/>
      <c r="AN19" s="37">
        <v>123327</v>
      </c>
      <c r="AO19" s="35"/>
      <c r="AP19" s="36"/>
      <c r="AQ19" s="37">
        <v>7991427</v>
      </c>
      <c r="AR19" s="35"/>
      <c r="AS19" s="10"/>
      <c r="AT19" s="387" t="s">
        <v>0</v>
      </c>
      <c r="AU19" s="295"/>
    </row>
    <row r="20" spans="1:47" ht="17.25" customHeight="1" x14ac:dyDescent="0.15">
      <c r="A20" s="294"/>
      <c r="B20" s="387" t="s">
        <v>2</v>
      </c>
      <c r="C20" s="19"/>
      <c r="D20" s="18"/>
      <c r="E20" s="503">
        <v>67982</v>
      </c>
      <c r="F20" s="35"/>
      <c r="G20" s="36"/>
      <c r="H20" s="37">
        <v>6031</v>
      </c>
      <c r="I20" s="35"/>
      <c r="J20" s="36"/>
      <c r="K20" s="37">
        <v>74013</v>
      </c>
      <c r="L20" s="35"/>
      <c r="M20" s="36"/>
      <c r="N20" s="37">
        <v>74</v>
      </c>
      <c r="O20" s="35"/>
      <c r="P20" s="36"/>
      <c r="Q20" s="37">
        <v>231877917</v>
      </c>
      <c r="R20" s="35"/>
      <c r="S20" s="36"/>
      <c r="T20" s="37">
        <v>801</v>
      </c>
      <c r="U20" s="35"/>
      <c r="V20" s="36"/>
      <c r="W20" s="37">
        <v>0</v>
      </c>
      <c r="X20" s="35"/>
      <c r="Y20" s="385"/>
      <c r="Z20" s="34"/>
      <c r="AA20" s="36"/>
      <c r="AB20" s="37">
        <v>231878718</v>
      </c>
      <c r="AC20" s="35"/>
      <c r="AD20" s="405"/>
      <c r="AE20" s="406"/>
      <c r="AF20" s="407"/>
      <c r="AG20" s="36"/>
      <c r="AH20" s="37">
        <v>5728942</v>
      </c>
      <c r="AI20" s="35"/>
      <c r="AJ20" s="36"/>
      <c r="AK20" s="37">
        <v>140077</v>
      </c>
      <c r="AL20" s="35"/>
      <c r="AM20" s="36"/>
      <c r="AN20" s="37">
        <v>27170</v>
      </c>
      <c r="AO20" s="35"/>
      <c r="AP20" s="36"/>
      <c r="AQ20" s="37">
        <v>5896189</v>
      </c>
      <c r="AR20" s="35"/>
      <c r="AS20" s="10"/>
      <c r="AT20" s="387" t="s">
        <v>2</v>
      </c>
      <c r="AU20" s="295"/>
    </row>
    <row r="21" spans="1:47" ht="17.25" customHeight="1" x14ac:dyDescent="0.15">
      <c r="A21" s="294"/>
      <c r="B21" s="387" t="s">
        <v>3</v>
      </c>
      <c r="C21" s="19"/>
      <c r="D21" s="18"/>
      <c r="E21" s="503">
        <v>22657</v>
      </c>
      <c r="F21" s="35"/>
      <c r="G21" s="36"/>
      <c r="H21" s="37">
        <v>2418</v>
      </c>
      <c r="I21" s="35"/>
      <c r="J21" s="36"/>
      <c r="K21" s="37">
        <v>25075</v>
      </c>
      <c r="L21" s="35"/>
      <c r="M21" s="36"/>
      <c r="N21" s="37">
        <v>23</v>
      </c>
      <c r="O21" s="35"/>
      <c r="P21" s="36"/>
      <c r="Q21" s="37">
        <v>76132473</v>
      </c>
      <c r="R21" s="35"/>
      <c r="S21" s="36"/>
      <c r="T21" s="37">
        <v>0</v>
      </c>
      <c r="U21" s="35"/>
      <c r="V21" s="36"/>
      <c r="W21" s="37">
        <v>0</v>
      </c>
      <c r="X21" s="35"/>
      <c r="Y21" s="385"/>
      <c r="Z21" s="34"/>
      <c r="AA21" s="36"/>
      <c r="AB21" s="37">
        <v>76132473</v>
      </c>
      <c r="AC21" s="35"/>
      <c r="AD21" s="405"/>
      <c r="AE21" s="406"/>
      <c r="AF21" s="407"/>
      <c r="AG21" s="36"/>
      <c r="AH21" s="37">
        <v>1760715</v>
      </c>
      <c r="AI21" s="35"/>
      <c r="AJ21" s="36"/>
      <c r="AK21" s="37">
        <v>8021</v>
      </c>
      <c r="AL21" s="35"/>
      <c r="AM21" s="36"/>
      <c r="AN21" s="37">
        <v>2329</v>
      </c>
      <c r="AO21" s="35"/>
      <c r="AP21" s="36"/>
      <c r="AQ21" s="37">
        <v>1771065</v>
      </c>
      <c r="AR21" s="35"/>
      <c r="AS21" s="10"/>
      <c r="AT21" s="387" t="s">
        <v>3</v>
      </c>
      <c r="AU21" s="295"/>
    </row>
    <row r="22" spans="1:47" ht="17.25" customHeight="1" x14ac:dyDescent="0.15">
      <c r="A22" s="296"/>
      <c r="B22" s="44" t="s">
        <v>4</v>
      </c>
      <c r="C22" s="23"/>
      <c r="D22" s="24"/>
      <c r="E22" s="507">
        <v>54787</v>
      </c>
      <c r="F22" s="40"/>
      <c r="G22" s="41"/>
      <c r="H22" s="42">
        <v>1964</v>
      </c>
      <c r="I22" s="40"/>
      <c r="J22" s="41"/>
      <c r="K22" s="37">
        <v>56751</v>
      </c>
      <c r="L22" s="40"/>
      <c r="M22" s="41"/>
      <c r="N22" s="42">
        <v>46</v>
      </c>
      <c r="O22" s="40"/>
      <c r="P22" s="41"/>
      <c r="Q22" s="42">
        <v>183200879</v>
      </c>
      <c r="R22" s="40"/>
      <c r="S22" s="41"/>
      <c r="T22" s="42">
        <v>0</v>
      </c>
      <c r="U22" s="40"/>
      <c r="V22" s="41"/>
      <c r="W22" s="42">
        <v>0</v>
      </c>
      <c r="X22" s="40"/>
      <c r="Y22" s="385"/>
      <c r="Z22" s="34"/>
      <c r="AA22" s="41"/>
      <c r="AB22" s="37">
        <v>183200879</v>
      </c>
      <c r="AC22" s="40"/>
      <c r="AD22" s="402"/>
      <c r="AE22" s="403"/>
      <c r="AF22" s="404"/>
      <c r="AG22" s="41"/>
      <c r="AH22" s="42">
        <v>4202183</v>
      </c>
      <c r="AI22" s="40"/>
      <c r="AJ22" s="41"/>
      <c r="AK22" s="42">
        <v>443181</v>
      </c>
      <c r="AL22" s="40"/>
      <c r="AM22" s="41"/>
      <c r="AN22" s="42">
        <v>68574</v>
      </c>
      <c r="AO22" s="40"/>
      <c r="AP22" s="41"/>
      <c r="AQ22" s="506">
        <v>4713938</v>
      </c>
      <c r="AR22" s="40"/>
      <c r="AS22" s="21"/>
      <c r="AT22" s="44" t="s">
        <v>4</v>
      </c>
      <c r="AU22" s="297"/>
    </row>
    <row r="23" spans="1:47" s="11" customFormat="1" ht="17.25" customHeight="1" x14ac:dyDescent="0.15">
      <c r="A23" s="294"/>
      <c r="B23" s="387" t="s">
        <v>5</v>
      </c>
      <c r="C23" s="19"/>
      <c r="D23" s="18"/>
      <c r="E23" s="508">
        <v>60907</v>
      </c>
      <c r="F23" s="35"/>
      <c r="G23" s="36"/>
      <c r="H23" s="37">
        <v>6070</v>
      </c>
      <c r="I23" s="35"/>
      <c r="J23" s="36"/>
      <c r="K23" s="43">
        <v>66977</v>
      </c>
      <c r="L23" s="35"/>
      <c r="M23" s="36"/>
      <c r="N23" s="37">
        <v>74</v>
      </c>
      <c r="O23" s="35"/>
      <c r="P23" s="36"/>
      <c r="Q23" s="37">
        <v>209037092</v>
      </c>
      <c r="R23" s="35"/>
      <c r="S23" s="36"/>
      <c r="T23" s="37">
        <v>0</v>
      </c>
      <c r="U23" s="35"/>
      <c r="V23" s="36"/>
      <c r="W23" s="37">
        <v>0</v>
      </c>
      <c r="X23" s="35"/>
      <c r="Y23" s="385"/>
      <c r="AA23" s="36"/>
      <c r="AB23" s="43">
        <v>209037092</v>
      </c>
      <c r="AC23" s="35"/>
      <c r="AD23" s="405"/>
      <c r="AE23" s="406"/>
      <c r="AF23" s="407"/>
      <c r="AG23" s="36"/>
      <c r="AH23" s="37">
        <v>3489339</v>
      </c>
      <c r="AI23" s="35"/>
      <c r="AJ23" s="36"/>
      <c r="AK23" s="37">
        <v>0</v>
      </c>
      <c r="AL23" s="35"/>
      <c r="AM23" s="36"/>
      <c r="AN23" s="37">
        <v>47630</v>
      </c>
      <c r="AO23" s="35"/>
      <c r="AP23" s="36"/>
      <c r="AQ23" s="504">
        <v>3536969</v>
      </c>
      <c r="AR23" s="35"/>
      <c r="AS23" s="10"/>
      <c r="AT23" s="387" t="s">
        <v>5</v>
      </c>
      <c r="AU23" s="295"/>
    </row>
    <row r="24" spans="1:47" ht="17.25" customHeight="1" x14ac:dyDescent="0.15">
      <c r="A24" s="294"/>
      <c r="B24" s="387" t="s">
        <v>6</v>
      </c>
      <c r="C24" s="19"/>
      <c r="D24" s="18"/>
      <c r="E24" s="508">
        <v>102729</v>
      </c>
      <c r="F24" s="35"/>
      <c r="G24" s="36"/>
      <c r="H24" s="37">
        <v>10139</v>
      </c>
      <c r="I24" s="35"/>
      <c r="J24" s="36"/>
      <c r="K24" s="37">
        <v>112868</v>
      </c>
      <c r="L24" s="35"/>
      <c r="M24" s="36"/>
      <c r="N24" s="37">
        <v>104</v>
      </c>
      <c r="O24" s="35"/>
      <c r="P24" s="36"/>
      <c r="Q24" s="37">
        <v>380832547</v>
      </c>
      <c r="R24" s="35"/>
      <c r="S24" s="36"/>
      <c r="T24" s="37">
        <v>3096</v>
      </c>
      <c r="U24" s="35"/>
      <c r="V24" s="36"/>
      <c r="W24" s="37">
        <v>0</v>
      </c>
      <c r="X24" s="35"/>
      <c r="Y24" s="385"/>
      <c r="AA24" s="36"/>
      <c r="AB24" s="37">
        <v>380835643</v>
      </c>
      <c r="AC24" s="35"/>
      <c r="AD24" s="405"/>
      <c r="AE24" s="406"/>
      <c r="AF24" s="407"/>
      <c r="AG24" s="36"/>
      <c r="AH24" s="37">
        <v>10993133</v>
      </c>
      <c r="AI24" s="35"/>
      <c r="AJ24" s="36"/>
      <c r="AK24" s="37">
        <v>1317475</v>
      </c>
      <c r="AL24" s="35"/>
      <c r="AM24" s="36"/>
      <c r="AN24" s="37">
        <v>141655</v>
      </c>
      <c r="AO24" s="35"/>
      <c r="AP24" s="36"/>
      <c r="AQ24" s="37">
        <v>12452263</v>
      </c>
      <c r="AR24" s="35"/>
      <c r="AS24" s="10"/>
      <c r="AT24" s="387" t="s">
        <v>6</v>
      </c>
      <c r="AU24" s="295"/>
    </row>
    <row r="25" spans="1:47" ht="17.25" customHeight="1" x14ac:dyDescent="0.15">
      <c r="A25" s="294"/>
      <c r="B25" s="387" t="s">
        <v>7</v>
      </c>
      <c r="C25" s="19"/>
      <c r="D25" s="18"/>
      <c r="E25" s="508">
        <v>117528</v>
      </c>
      <c r="F25" s="35"/>
      <c r="G25" s="36"/>
      <c r="H25" s="37">
        <v>9857</v>
      </c>
      <c r="I25" s="35"/>
      <c r="J25" s="36"/>
      <c r="K25" s="37">
        <v>127385</v>
      </c>
      <c r="L25" s="35"/>
      <c r="M25" s="36"/>
      <c r="N25" s="37">
        <v>117</v>
      </c>
      <c r="O25" s="35"/>
      <c r="P25" s="36"/>
      <c r="Q25" s="37">
        <v>432650304</v>
      </c>
      <c r="R25" s="35"/>
      <c r="S25" s="36"/>
      <c r="T25" s="37">
        <v>0</v>
      </c>
      <c r="U25" s="35"/>
      <c r="V25" s="36"/>
      <c r="W25" s="37">
        <v>0</v>
      </c>
      <c r="X25" s="35"/>
      <c r="Y25" s="385"/>
      <c r="AA25" s="36"/>
      <c r="AB25" s="37">
        <v>432650304</v>
      </c>
      <c r="AC25" s="35"/>
      <c r="AD25" s="405"/>
      <c r="AE25" s="406"/>
      <c r="AF25" s="407"/>
      <c r="AG25" s="36"/>
      <c r="AH25" s="37">
        <v>10626609</v>
      </c>
      <c r="AI25" s="35"/>
      <c r="AJ25" s="36"/>
      <c r="AK25" s="37">
        <v>488205</v>
      </c>
      <c r="AL25" s="35"/>
      <c r="AM25" s="36"/>
      <c r="AN25" s="37">
        <v>377417</v>
      </c>
      <c r="AO25" s="35"/>
      <c r="AP25" s="36"/>
      <c r="AQ25" s="37">
        <v>11492231</v>
      </c>
      <c r="AR25" s="35"/>
      <c r="AS25" s="10"/>
      <c r="AT25" s="387" t="s">
        <v>7</v>
      </c>
      <c r="AU25" s="295"/>
    </row>
    <row r="26" spans="1:47" ht="17.25" customHeight="1" x14ac:dyDescent="0.15">
      <c r="A26" s="294"/>
      <c r="B26" s="387" t="s">
        <v>8</v>
      </c>
      <c r="C26" s="19"/>
      <c r="D26" s="18"/>
      <c r="E26" s="508">
        <v>154814</v>
      </c>
      <c r="F26" s="35"/>
      <c r="G26" s="36"/>
      <c r="H26" s="37">
        <v>14791</v>
      </c>
      <c r="I26" s="35"/>
      <c r="J26" s="36"/>
      <c r="K26" s="37">
        <v>169605</v>
      </c>
      <c r="L26" s="35"/>
      <c r="M26" s="36"/>
      <c r="N26" s="37">
        <v>176</v>
      </c>
      <c r="O26" s="35"/>
      <c r="P26" s="36"/>
      <c r="Q26" s="37">
        <v>594473102</v>
      </c>
      <c r="R26" s="35"/>
      <c r="S26" s="36"/>
      <c r="T26" s="37">
        <v>0</v>
      </c>
      <c r="U26" s="35"/>
      <c r="V26" s="36"/>
      <c r="W26" s="37">
        <v>0</v>
      </c>
      <c r="X26" s="35"/>
      <c r="Y26" s="385"/>
      <c r="AA26" s="36"/>
      <c r="AB26" s="37">
        <v>594473102</v>
      </c>
      <c r="AC26" s="35"/>
      <c r="AD26" s="405"/>
      <c r="AE26" s="406"/>
      <c r="AF26" s="407"/>
      <c r="AG26" s="36"/>
      <c r="AH26" s="37">
        <v>11417832</v>
      </c>
      <c r="AI26" s="35"/>
      <c r="AJ26" s="36"/>
      <c r="AK26" s="37">
        <v>491342</v>
      </c>
      <c r="AL26" s="35"/>
      <c r="AM26" s="36"/>
      <c r="AN26" s="37">
        <v>552719</v>
      </c>
      <c r="AO26" s="35"/>
      <c r="AP26" s="36"/>
      <c r="AQ26" s="37">
        <v>12461893</v>
      </c>
      <c r="AR26" s="35"/>
      <c r="AS26" s="10"/>
      <c r="AT26" s="387" t="s">
        <v>8</v>
      </c>
      <c r="AU26" s="295"/>
    </row>
    <row r="27" spans="1:47" ht="17.25" customHeight="1" x14ac:dyDescent="0.15">
      <c r="A27" s="296"/>
      <c r="B27" s="44" t="s">
        <v>9</v>
      </c>
      <c r="C27" s="23"/>
      <c r="D27" s="24"/>
      <c r="E27" s="507">
        <v>37380</v>
      </c>
      <c r="F27" s="40"/>
      <c r="G27" s="41"/>
      <c r="H27" s="42">
        <v>2577</v>
      </c>
      <c r="I27" s="40"/>
      <c r="J27" s="41"/>
      <c r="K27" s="42">
        <v>39957</v>
      </c>
      <c r="L27" s="40"/>
      <c r="M27" s="41"/>
      <c r="N27" s="42">
        <v>29</v>
      </c>
      <c r="O27" s="40"/>
      <c r="P27" s="41"/>
      <c r="Q27" s="42">
        <v>137629152</v>
      </c>
      <c r="R27" s="40"/>
      <c r="S27" s="41"/>
      <c r="T27" s="42">
        <v>0</v>
      </c>
      <c r="U27" s="40"/>
      <c r="V27" s="41"/>
      <c r="W27" s="42">
        <v>0</v>
      </c>
      <c r="X27" s="40"/>
      <c r="Y27" s="385"/>
      <c r="AA27" s="41"/>
      <c r="AB27" s="42">
        <v>137629152</v>
      </c>
      <c r="AC27" s="40"/>
      <c r="AD27" s="402"/>
      <c r="AE27" s="403"/>
      <c r="AF27" s="404"/>
      <c r="AG27" s="41"/>
      <c r="AH27" s="42">
        <v>3447264</v>
      </c>
      <c r="AI27" s="40"/>
      <c r="AJ27" s="41"/>
      <c r="AK27" s="42">
        <v>3453</v>
      </c>
      <c r="AL27" s="40"/>
      <c r="AM27" s="41"/>
      <c r="AN27" s="42">
        <v>83160</v>
      </c>
      <c r="AO27" s="40"/>
      <c r="AP27" s="41"/>
      <c r="AQ27" s="506">
        <v>3533877</v>
      </c>
      <c r="AR27" s="40"/>
      <c r="AS27" s="21"/>
      <c r="AT27" s="44" t="s">
        <v>9</v>
      </c>
      <c r="AU27" s="297"/>
    </row>
    <row r="28" spans="1:47" s="11" customFormat="1" ht="17.25" customHeight="1" x14ac:dyDescent="0.15">
      <c r="A28" s="294"/>
      <c r="B28" s="387" t="s">
        <v>10</v>
      </c>
      <c r="C28" s="19"/>
      <c r="D28" s="18"/>
      <c r="E28" s="508">
        <v>69920</v>
      </c>
      <c r="F28" s="35"/>
      <c r="G28" s="36"/>
      <c r="H28" s="37">
        <v>5623</v>
      </c>
      <c r="I28" s="35"/>
      <c r="J28" s="36"/>
      <c r="K28" s="37">
        <v>75543</v>
      </c>
      <c r="L28" s="35"/>
      <c r="M28" s="36"/>
      <c r="N28" s="37">
        <v>52</v>
      </c>
      <c r="O28" s="35"/>
      <c r="P28" s="36"/>
      <c r="Q28" s="37">
        <v>281692705</v>
      </c>
      <c r="R28" s="35"/>
      <c r="S28" s="36"/>
      <c r="T28" s="37">
        <v>1792</v>
      </c>
      <c r="U28" s="35"/>
      <c r="V28" s="36"/>
      <c r="W28" s="37">
        <v>0</v>
      </c>
      <c r="X28" s="35"/>
      <c r="Y28" s="385"/>
      <c r="AA28" s="36"/>
      <c r="AB28" s="37">
        <v>281694497</v>
      </c>
      <c r="AC28" s="35"/>
      <c r="AD28" s="405"/>
      <c r="AE28" s="406"/>
      <c r="AF28" s="407"/>
      <c r="AG28" s="36"/>
      <c r="AH28" s="37">
        <v>6373162</v>
      </c>
      <c r="AI28" s="35"/>
      <c r="AJ28" s="36"/>
      <c r="AK28" s="37">
        <v>328240</v>
      </c>
      <c r="AL28" s="35"/>
      <c r="AM28" s="36"/>
      <c r="AN28" s="37">
        <v>424052</v>
      </c>
      <c r="AO28" s="35"/>
      <c r="AP28" s="36"/>
      <c r="AQ28" s="504">
        <v>7125454</v>
      </c>
      <c r="AR28" s="35"/>
      <c r="AS28" s="10"/>
      <c r="AT28" s="387" t="s">
        <v>10</v>
      </c>
      <c r="AU28" s="295"/>
    </row>
    <row r="29" spans="1:47" ht="17.25" customHeight="1" x14ac:dyDescent="0.15">
      <c r="A29" s="294"/>
      <c r="B29" s="387" t="s">
        <v>11</v>
      </c>
      <c r="C29" s="19"/>
      <c r="D29" s="18"/>
      <c r="E29" s="508">
        <v>65264</v>
      </c>
      <c r="F29" s="35"/>
      <c r="G29" s="36"/>
      <c r="H29" s="37">
        <v>6101</v>
      </c>
      <c r="I29" s="35"/>
      <c r="J29" s="36"/>
      <c r="K29" s="37">
        <v>71365</v>
      </c>
      <c r="L29" s="35"/>
      <c r="M29" s="36"/>
      <c r="N29" s="37">
        <v>69</v>
      </c>
      <c r="O29" s="35"/>
      <c r="P29" s="36"/>
      <c r="Q29" s="37">
        <v>228166895</v>
      </c>
      <c r="R29" s="35"/>
      <c r="S29" s="36"/>
      <c r="T29" s="37">
        <v>0</v>
      </c>
      <c r="U29" s="35"/>
      <c r="V29" s="36"/>
      <c r="W29" s="37">
        <v>0</v>
      </c>
      <c r="X29" s="35"/>
      <c r="Y29" s="385"/>
      <c r="AA29" s="36"/>
      <c r="AB29" s="37">
        <v>228166895</v>
      </c>
      <c r="AC29" s="35"/>
      <c r="AD29" s="405"/>
      <c r="AE29" s="406"/>
      <c r="AF29" s="407"/>
      <c r="AG29" s="36"/>
      <c r="AH29" s="37">
        <v>6752061</v>
      </c>
      <c r="AI29" s="35"/>
      <c r="AJ29" s="36"/>
      <c r="AK29" s="37">
        <v>78775</v>
      </c>
      <c r="AL29" s="35"/>
      <c r="AM29" s="36"/>
      <c r="AN29" s="37">
        <v>206298</v>
      </c>
      <c r="AO29" s="35"/>
      <c r="AP29" s="36"/>
      <c r="AQ29" s="37">
        <v>7037134</v>
      </c>
      <c r="AR29" s="35"/>
      <c r="AS29" s="10"/>
      <c r="AT29" s="387" t="s">
        <v>11</v>
      </c>
      <c r="AU29" s="295"/>
    </row>
    <row r="30" spans="1:47" ht="17.25" customHeight="1" x14ac:dyDescent="0.15">
      <c r="A30" s="294"/>
      <c r="B30" s="387" t="s">
        <v>12</v>
      </c>
      <c r="C30" s="19"/>
      <c r="D30" s="18"/>
      <c r="E30" s="508">
        <v>70234</v>
      </c>
      <c r="F30" s="35"/>
      <c r="G30" s="36"/>
      <c r="H30" s="37">
        <v>6279</v>
      </c>
      <c r="I30" s="35"/>
      <c r="J30" s="36"/>
      <c r="K30" s="37">
        <v>76513</v>
      </c>
      <c r="L30" s="35"/>
      <c r="M30" s="36"/>
      <c r="N30" s="37">
        <v>41</v>
      </c>
      <c r="O30" s="35"/>
      <c r="P30" s="36"/>
      <c r="Q30" s="37">
        <v>287393230</v>
      </c>
      <c r="R30" s="35"/>
      <c r="S30" s="36"/>
      <c r="T30" s="37">
        <v>400</v>
      </c>
      <c r="U30" s="35"/>
      <c r="V30" s="36"/>
      <c r="W30" s="37">
        <v>0</v>
      </c>
      <c r="X30" s="35"/>
      <c r="Y30" s="385"/>
      <c r="AA30" s="36"/>
      <c r="AB30" s="37">
        <v>287393630</v>
      </c>
      <c r="AC30" s="35"/>
      <c r="AD30" s="405"/>
      <c r="AE30" s="406"/>
      <c r="AF30" s="407"/>
      <c r="AG30" s="36"/>
      <c r="AH30" s="37">
        <v>7710170</v>
      </c>
      <c r="AI30" s="35"/>
      <c r="AJ30" s="36"/>
      <c r="AK30" s="37">
        <v>3258206</v>
      </c>
      <c r="AL30" s="35"/>
      <c r="AM30" s="36"/>
      <c r="AN30" s="37">
        <v>148550</v>
      </c>
      <c r="AO30" s="35"/>
      <c r="AP30" s="36"/>
      <c r="AQ30" s="37">
        <v>11116926</v>
      </c>
      <c r="AR30" s="35"/>
      <c r="AS30" s="10"/>
      <c r="AT30" s="387" t="s">
        <v>12</v>
      </c>
      <c r="AU30" s="295"/>
    </row>
    <row r="31" spans="1:47" ht="17.25" customHeight="1" x14ac:dyDescent="0.15">
      <c r="A31" s="294"/>
      <c r="B31" s="387" t="s">
        <v>13</v>
      </c>
      <c r="C31" s="19"/>
      <c r="D31" s="18"/>
      <c r="E31" s="508">
        <v>35281</v>
      </c>
      <c r="F31" s="35"/>
      <c r="G31" s="36"/>
      <c r="H31" s="37">
        <v>3303</v>
      </c>
      <c r="I31" s="35"/>
      <c r="J31" s="36"/>
      <c r="K31" s="37">
        <v>38584</v>
      </c>
      <c r="L31" s="35"/>
      <c r="M31" s="36"/>
      <c r="N31" s="37">
        <v>25</v>
      </c>
      <c r="O31" s="35"/>
      <c r="P31" s="36"/>
      <c r="Q31" s="37">
        <v>141712641</v>
      </c>
      <c r="R31" s="35"/>
      <c r="S31" s="36"/>
      <c r="T31" s="37">
        <v>0</v>
      </c>
      <c r="U31" s="35"/>
      <c r="V31" s="36"/>
      <c r="W31" s="37">
        <v>0</v>
      </c>
      <c r="X31" s="35"/>
      <c r="Y31" s="385"/>
      <c r="AA31" s="36"/>
      <c r="AB31" s="37">
        <v>141712641</v>
      </c>
      <c r="AC31" s="35"/>
      <c r="AD31" s="405"/>
      <c r="AE31" s="406"/>
      <c r="AF31" s="407"/>
      <c r="AG31" s="36"/>
      <c r="AH31" s="37">
        <v>5695916</v>
      </c>
      <c r="AI31" s="35"/>
      <c r="AJ31" s="36"/>
      <c r="AK31" s="37">
        <v>305983</v>
      </c>
      <c r="AL31" s="35"/>
      <c r="AM31" s="36"/>
      <c r="AN31" s="37">
        <v>204458</v>
      </c>
      <c r="AO31" s="35"/>
      <c r="AP31" s="36"/>
      <c r="AQ31" s="37">
        <v>6206357</v>
      </c>
      <c r="AR31" s="35"/>
      <c r="AS31" s="10"/>
      <c r="AT31" s="387" t="s">
        <v>13</v>
      </c>
      <c r="AU31" s="295"/>
    </row>
    <row r="32" spans="1:47" ht="17.25" customHeight="1" x14ac:dyDescent="0.15">
      <c r="A32" s="296"/>
      <c r="B32" s="44" t="s">
        <v>14</v>
      </c>
      <c r="C32" s="23"/>
      <c r="D32" s="24"/>
      <c r="E32" s="507">
        <v>44467</v>
      </c>
      <c r="F32" s="40"/>
      <c r="G32" s="41"/>
      <c r="H32" s="42">
        <v>2647</v>
      </c>
      <c r="I32" s="40"/>
      <c r="J32" s="41"/>
      <c r="K32" s="42">
        <v>47114</v>
      </c>
      <c r="L32" s="40"/>
      <c r="M32" s="41"/>
      <c r="N32" s="42">
        <v>19</v>
      </c>
      <c r="O32" s="40"/>
      <c r="P32" s="41"/>
      <c r="Q32" s="42">
        <v>182783085</v>
      </c>
      <c r="R32" s="40"/>
      <c r="S32" s="41"/>
      <c r="T32" s="42">
        <v>0</v>
      </c>
      <c r="U32" s="40"/>
      <c r="V32" s="41"/>
      <c r="W32" s="42">
        <v>0</v>
      </c>
      <c r="X32" s="40"/>
      <c r="Y32" s="385"/>
      <c r="AA32" s="41"/>
      <c r="AB32" s="42">
        <v>182783085</v>
      </c>
      <c r="AC32" s="40"/>
      <c r="AD32" s="402"/>
      <c r="AE32" s="403"/>
      <c r="AF32" s="404"/>
      <c r="AG32" s="41"/>
      <c r="AH32" s="42">
        <v>5684589</v>
      </c>
      <c r="AI32" s="40"/>
      <c r="AJ32" s="41"/>
      <c r="AK32" s="42">
        <v>235978</v>
      </c>
      <c r="AL32" s="40"/>
      <c r="AM32" s="41"/>
      <c r="AN32" s="42">
        <v>138055</v>
      </c>
      <c r="AO32" s="40"/>
      <c r="AP32" s="41"/>
      <c r="AQ32" s="42">
        <v>6058622</v>
      </c>
      <c r="AR32" s="40"/>
      <c r="AS32" s="21"/>
      <c r="AT32" s="44" t="s">
        <v>14</v>
      </c>
      <c r="AU32" s="297"/>
    </row>
    <row r="33" spans="1:47" s="11" customFormat="1" ht="17.25" customHeight="1" x14ac:dyDescent="0.15">
      <c r="A33" s="294"/>
      <c r="B33" s="387" t="s">
        <v>15</v>
      </c>
      <c r="C33" s="19"/>
      <c r="D33" s="18"/>
      <c r="E33" s="508">
        <v>74215</v>
      </c>
      <c r="F33" s="35"/>
      <c r="G33" s="36"/>
      <c r="H33" s="37">
        <v>7271</v>
      </c>
      <c r="I33" s="35"/>
      <c r="J33" s="36"/>
      <c r="K33" s="37">
        <v>81486</v>
      </c>
      <c r="L33" s="35"/>
      <c r="M33" s="36"/>
      <c r="N33" s="37">
        <v>58</v>
      </c>
      <c r="O33" s="35"/>
      <c r="P33" s="36"/>
      <c r="Q33" s="37">
        <v>280851175</v>
      </c>
      <c r="R33" s="35"/>
      <c r="S33" s="36"/>
      <c r="T33" s="37">
        <v>0</v>
      </c>
      <c r="U33" s="35"/>
      <c r="V33" s="36"/>
      <c r="W33" s="37">
        <v>0</v>
      </c>
      <c r="X33" s="35"/>
      <c r="Y33" s="385"/>
      <c r="AA33" s="36"/>
      <c r="AB33" s="37">
        <v>280851175</v>
      </c>
      <c r="AC33" s="35"/>
      <c r="AD33" s="405"/>
      <c r="AE33" s="406"/>
      <c r="AF33" s="407"/>
      <c r="AG33" s="36"/>
      <c r="AH33" s="37">
        <v>7182719</v>
      </c>
      <c r="AI33" s="35"/>
      <c r="AJ33" s="36"/>
      <c r="AK33" s="37">
        <v>1241125</v>
      </c>
      <c r="AL33" s="35"/>
      <c r="AM33" s="36"/>
      <c r="AN33" s="37">
        <v>132583</v>
      </c>
      <c r="AO33" s="35"/>
      <c r="AP33" s="36"/>
      <c r="AQ33" s="37">
        <v>8556427</v>
      </c>
      <c r="AR33" s="35"/>
      <c r="AS33" s="10"/>
      <c r="AT33" s="387" t="s">
        <v>15</v>
      </c>
      <c r="AU33" s="295"/>
    </row>
    <row r="34" spans="1:47" ht="17.25" customHeight="1" x14ac:dyDescent="0.15">
      <c r="A34" s="294"/>
      <c r="B34" s="387" t="s">
        <v>16</v>
      </c>
      <c r="C34" s="19"/>
      <c r="D34" s="18"/>
      <c r="E34" s="508">
        <v>33000</v>
      </c>
      <c r="F34" s="35"/>
      <c r="G34" s="36"/>
      <c r="H34" s="37">
        <v>3244</v>
      </c>
      <c r="I34" s="35"/>
      <c r="J34" s="36"/>
      <c r="K34" s="37">
        <v>36244</v>
      </c>
      <c r="L34" s="35"/>
      <c r="M34" s="36"/>
      <c r="N34" s="37">
        <v>35</v>
      </c>
      <c r="O34" s="35"/>
      <c r="P34" s="36"/>
      <c r="Q34" s="37">
        <v>119990356</v>
      </c>
      <c r="R34" s="35"/>
      <c r="S34" s="36"/>
      <c r="T34" s="37">
        <v>114</v>
      </c>
      <c r="U34" s="35"/>
      <c r="V34" s="36"/>
      <c r="W34" s="37">
        <v>0</v>
      </c>
      <c r="X34" s="35"/>
      <c r="Y34" s="385"/>
      <c r="AA34" s="36"/>
      <c r="AB34" s="37">
        <v>119990470</v>
      </c>
      <c r="AC34" s="35"/>
      <c r="AD34" s="405"/>
      <c r="AE34" s="406"/>
      <c r="AF34" s="407"/>
      <c r="AG34" s="36"/>
      <c r="AH34" s="37">
        <v>3184779</v>
      </c>
      <c r="AI34" s="35"/>
      <c r="AJ34" s="36"/>
      <c r="AK34" s="37">
        <v>649904</v>
      </c>
      <c r="AL34" s="35"/>
      <c r="AM34" s="36"/>
      <c r="AN34" s="37">
        <v>5619</v>
      </c>
      <c r="AO34" s="35"/>
      <c r="AP34" s="36"/>
      <c r="AQ34" s="37">
        <v>3840302</v>
      </c>
      <c r="AR34" s="35"/>
      <c r="AS34" s="10"/>
      <c r="AT34" s="387" t="s">
        <v>16</v>
      </c>
      <c r="AU34" s="295"/>
    </row>
    <row r="35" spans="1:47" ht="17.25" customHeight="1" x14ac:dyDescent="0.15">
      <c r="A35" s="294"/>
      <c r="B35" s="387" t="s">
        <v>17</v>
      </c>
      <c r="C35" s="19"/>
      <c r="D35" s="18"/>
      <c r="E35" s="508">
        <v>66521</v>
      </c>
      <c r="F35" s="35"/>
      <c r="G35" s="36"/>
      <c r="H35" s="37">
        <v>6457</v>
      </c>
      <c r="I35" s="35"/>
      <c r="J35" s="36"/>
      <c r="K35" s="37">
        <v>72978</v>
      </c>
      <c r="L35" s="35"/>
      <c r="M35" s="36"/>
      <c r="N35" s="37">
        <v>79</v>
      </c>
      <c r="O35" s="35"/>
      <c r="P35" s="36"/>
      <c r="Q35" s="37">
        <v>238041906</v>
      </c>
      <c r="R35" s="35"/>
      <c r="S35" s="36"/>
      <c r="T35" s="37">
        <v>22491</v>
      </c>
      <c r="U35" s="35"/>
      <c r="V35" s="36"/>
      <c r="W35" s="37">
        <v>0</v>
      </c>
      <c r="X35" s="35"/>
      <c r="Y35" s="385"/>
      <c r="AA35" s="36"/>
      <c r="AB35" s="37">
        <v>238064397</v>
      </c>
      <c r="AC35" s="35"/>
      <c r="AD35" s="405"/>
      <c r="AE35" s="406"/>
      <c r="AF35" s="407"/>
      <c r="AG35" s="36"/>
      <c r="AH35" s="37">
        <v>4308699</v>
      </c>
      <c r="AI35" s="35"/>
      <c r="AJ35" s="36"/>
      <c r="AK35" s="37">
        <v>154971</v>
      </c>
      <c r="AL35" s="35"/>
      <c r="AM35" s="36"/>
      <c r="AN35" s="37">
        <v>163597</v>
      </c>
      <c r="AO35" s="35"/>
      <c r="AP35" s="36"/>
      <c r="AQ35" s="37">
        <v>4627267</v>
      </c>
      <c r="AR35" s="35"/>
      <c r="AS35" s="10"/>
      <c r="AT35" s="387" t="s">
        <v>17</v>
      </c>
      <c r="AU35" s="295"/>
    </row>
    <row r="36" spans="1:47" ht="17.25" customHeight="1" x14ac:dyDescent="0.15">
      <c r="A36" s="294"/>
      <c r="B36" s="387" t="s">
        <v>18</v>
      </c>
      <c r="C36" s="19"/>
      <c r="D36" s="18"/>
      <c r="E36" s="508">
        <v>30610</v>
      </c>
      <c r="F36" s="35"/>
      <c r="G36" s="36"/>
      <c r="H36" s="37">
        <v>1109</v>
      </c>
      <c r="I36" s="35"/>
      <c r="J36" s="36"/>
      <c r="K36" s="37">
        <v>31719</v>
      </c>
      <c r="L36" s="35"/>
      <c r="M36" s="36"/>
      <c r="N36" s="37">
        <v>47</v>
      </c>
      <c r="O36" s="35"/>
      <c r="P36" s="36"/>
      <c r="Q36" s="37">
        <v>102203640</v>
      </c>
      <c r="R36" s="35"/>
      <c r="S36" s="36"/>
      <c r="T36" s="37">
        <v>0</v>
      </c>
      <c r="U36" s="35"/>
      <c r="V36" s="36"/>
      <c r="W36" s="37">
        <v>0</v>
      </c>
      <c r="X36" s="35"/>
      <c r="Y36" s="385"/>
      <c r="AA36" s="36"/>
      <c r="AB36" s="37">
        <v>102203640</v>
      </c>
      <c r="AC36" s="35"/>
      <c r="AD36" s="405"/>
      <c r="AE36" s="406"/>
      <c r="AF36" s="407"/>
      <c r="AG36" s="36"/>
      <c r="AH36" s="37">
        <v>1881606</v>
      </c>
      <c r="AI36" s="35"/>
      <c r="AJ36" s="36"/>
      <c r="AK36" s="37">
        <v>137397</v>
      </c>
      <c r="AL36" s="35"/>
      <c r="AM36" s="36"/>
      <c r="AN36" s="37">
        <v>178153</v>
      </c>
      <c r="AO36" s="35"/>
      <c r="AP36" s="36"/>
      <c r="AQ36" s="37">
        <v>2197156</v>
      </c>
      <c r="AR36" s="35"/>
      <c r="AS36" s="10"/>
      <c r="AT36" s="387" t="s">
        <v>18</v>
      </c>
      <c r="AU36" s="295"/>
    </row>
    <row r="37" spans="1:47" ht="17.25" customHeight="1" x14ac:dyDescent="0.15">
      <c r="A37" s="296"/>
      <c r="B37" s="44" t="s">
        <v>19</v>
      </c>
      <c r="C37" s="23"/>
      <c r="D37" s="24"/>
      <c r="E37" s="507">
        <v>44533</v>
      </c>
      <c r="F37" s="40"/>
      <c r="G37" s="41"/>
      <c r="H37" s="42">
        <v>3946</v>
      </c>
      <c r="I37" s="40"/>
      <c r="J37" s="41"/>
      <c r="K37" s="42">
        <v>48479</v>
      </c>
      <c r="L37" s="40"/>
      <c r="M37" s="41"/>
      <c r="N37" s="42">
        <v>44</v>
      </c>
      <c r="O37" s="40"/>
      <c r="P37" s="41"/>
      <c r="Q37" s="42">
        <v>165062528</v>
      </c>
      <c r="R37" s="40"/>
      <c r="S37" s="41"/>
      <c r="T37" s="42">
        <v>0</v>
      </c>
      <c r="U37" s="40"/>
      <c r="V37" s="41"/>
      <c r="W37" s="42">
        <v>0</v>
      </c>
      <c r="X37" s="40"/>
      <c r="Y37" s="385"/>
      <c r="AA37" s="41"/>
      <c r="AB37" s="42">
        <v>165062528</v>
      </c>
      <c r="AC37" s="40"/>
      <c r="AD37" s="402"/>
      <c r="AE37" s="403"/>
      <c r="AF37" s="404"/>
      <c r="AG37" s="41"/>
      <c r="AH37" s="42">
        <v>4192113</v>
      </c>
      <c r="AI37" s="40"/>
      <c r="AJ37" s="41"/>
      <c r="AK37" s="42">
        <v>495268</v>
      </c>
      <c r="AL37" s="40"/>
      <c r="AM37" s="41"/>
      <c r="AN37" s="42">
        <v>78564</v>
      </c>
      <c r="AO37" s="40"/>
      <c r="AP37" s="41"/>
      <c r="AQ37" s="42">
        <v>4765945</v>
      </c>
      <c r="AR37" s="40"/>
      <c r="AS37" s="21"/>
      <c r="AT37" s="44" t="s">
        <v>19</v>
      </c>
      <c r="AU37" s="297"/>
    </row>
    <row r="38" spans="1:47" ht="17.25" customHeight="1" x14ac:dyDescent="0.15">
      <c r="A38" s="294"/>
      <c r="B38" s="387" t="s">
        <v>1</v>
      </c>
      <c r="C38" s="19"/>
      <c r="D38" s="18"/>
      <c r="E38" s="508">
        <v>51959</v>
      </c>
      <c r="F38" s="35"/>
      <c r="G38" s="36"/>
      <c r="H38" s="37">
        <v>4592</v>
      </c>
      <c r="I38" s="35"/>
      <c r="J38" s="36"/>
      <c r="K38" s="37">
        <v>56551</v>
      </c>
      <c r="L38" s="35"/>
      <c r="M38" s="36"/>
      <c r="N38" s="37">
        <v>52</v>
      </c>
      <c r="O38" s="35"/>
      <c r="P38" s="36"/>
      <c r="Q38" s="37">
        <v>194171763</v>
      </c>
      <c r="R38" s="35"/>
      <c r="S38" s="36"/>
      <c r="T38" s="37">
        <v>0</v>
      </c>
      <c r="U38" s="35"/>
      <c r="V38" s="36"/>
      <c r="W38" s="37">
        <v>0</v>
      </c>
      <c r="X38" s="35"/>
      <c r="Y38" s="385"/>
      <c r="AA38" s="36"/>
      <c r="AB38" s="37">
        <v>194171763</v>
      </c>
      <c r="AC38" s="35"/>
      <c r="AD38" s="405"/>
      <c r="AE38" s="406"/>
      <c r="AF38" s="407"/>
      <c r="AG38" s="36"/>
      <c r="AH38" s="37">
        <v>8833504</v>
      </c>
      <c r="AI38" s="35"/>
      <c r="AJ38" s="36"/>
      <c r="AK38" s="37">
        <v>1818494</v>
      </c>
      <c r="AL38" s="35"/>
      <c r="AM38" s="36"/>
      <c r="AN38" s="37">
        <v>211075</v>
      </c>
      <c r="AO38" s="35"/>
      <c r="AP38" s="36"/>
      <c r="AQ38" s="37">
        <v>10863073</v>
      </c>
      <c r="AR38" s="35"/>
      <c r="AS38" s="10"/>
      <c r="AT38" s="387" t="s">
        <v>1</v>
      </c>
      <c r="AU38" s="295"/>
    </row>
    <row r="39" spans="1:47" ht="17.25" customHeight="1" x14ac:dyDescent="0.15">
      <c r="A39" s="294"/>
      <c r="B39" s="387" t="s">
        <v>20</v>
      </c>
      <c r="C39" s="19"/>
      <c r="D39" s="18"/>
      <c r="E39" s="508">
        <v>63719</v>
      </c>
      <c r="F39" s="35"/>
      <c r="G39" s="36"/>
      <c r="H39" s="37">
        <v>6679</v>
      </c>
      <c r="I39" s="35"/>
      <c r="J39" s="36"/>
      <c r="K39" s="37">
        <v>70398</v>
      </c>
      <c r="L39" s="35"/>
      <c r="M39" s="36"/>
      <c r="N39" s="37">
        <v>63</v>
      </c>
      <c r="O39" s="35"/>
      <c r="P39" s="36"/>
      <c r="Q39" s="37">
        <v>238567656</v>
      </c>
      <c r="R39" s="35"/>
      <c r="S39" s="36"/>
      <c r="T39" s="37">
        <v>0</v>
      </c>
      <c r="U39" s="35"/>
      <c r="V39" s="36"/>
      <c r="W39" s="37">
        <v>0</v>
      </c>
      <c r="X39" s="35"/>
      <c r="Y39" s="385"/>
      <c r="AA39" s="36"/>
      <c r="AB39" s="37">
        <v>238567656</v>
      </c>
      <c r="AC39" s="35"/>
      <c r="AD39" s="405"/>
      <c r="AE39" s="406"/>
      <c r="AF39" s="407"/>
      <c r="AG39" s="36"/>
      <c r="AH39" s="37">
        <v>20572798</v>
      </c>
      <c r="AI39" s="35"/>
      <c r="AJ39" s="36"/>
      <c r="AK39" s="37">
        <v>380414</v>
      </c>
      <c r="AL39" s="35"/>
      <c r="AM39" s="36"/>
      <c r="AN39" s="37">
        <v>270809</v>
      </c>
      <c r="AO39" s="35"/>
      <c r="AP39" s="36"/>
      <c r="AQ39" s="37">
        <v>21224021</v>
      </c>
      <c r="AR39" s="35"/>
      <c r="AS39" s="10"/>
      <c r="AT39" s="387" t="s">
        <v>20</v>
      </c>
      <c r="AU39" s="295"/>
    </row>
    <row r="40" spans="1:47" ht="17.25" customHeight="1" x14ac:dyDescent="0.15">
      <c r="A40" s="294"/>
      <c r="B40" s="387" t="s">
        <v>21</v>
      </c>
      <c r="C40" s="19"/>
      <c r="D40" s="18"/>
      <c r="E40" s="508">
        <v>27605</v>
      </c>
      <c r="F40" s="35"/>
      <c r="G40" s="36"/>
      <c r="H40" s="37">
        <v>2476</v>
      </c>
      <c r="I40" s="35"/>
      <c r="J40" s="36"/>
      <c r="K40" s="37">
        <v>30081</v>
      </c>
      <c r="L40" s="35"/>
      <c r="M40" s="36"/>
      <c r="N40" s="37">
        <v>27</v>
      </c>
      <c r="O40" s="35"/>
      <c r="P40" s="36"/>
      <c r="Q40" s="37">
        <v>100544048</v>
      </c>
      <c r="R40" s="35"/>
      <c r="S40" s="36"/>
      <c r="T40" s="37">
        <v>0</v>
      </c>
      <c r="U40" s="35"/>
      <c r="V40" s="36"/>
      <c r="W40" s="37">
        <v>0</v>
      </c>
      <c r="X40" s="35"/>
      <c r="Y40" s="385"/>
      <c r="AA40" s="36"/>
      <c r="AB40" s="37">
        <v>100544048</v>
      </c>
      <c r="AC40" s="35"/>
      <c r="AD40" s="405"/>
      <c r="AE40" s="406"/>
      <c r="AF40" s="407"/>
      <c r="AG40" s="36"/>
      <c r="AH40" s="37">
        <v>2721974</v>
      </c>
      <c r="AI40" s="35"/>
      <c r="AJ40" s="36"/>
      <c r="AK40" s="37">
        <v>0</v>
      </c>
      <c r="AL40" s="35"/>
      <c r="AM40" s="36"/>
      <c r="AN40" s="37">
        <v>66555</v>
      </c>
      <c r="AO40" s="35"/>
      <c r="AP40" s="36"/>
      <c r="AQ40" s="37">
        <v>2788529</v>
      </c>
      <c r="AR40" s="35"/>
      <c r="AS40" s="10"/>
      <c r="AT40" s="387" t="s">
        <v>21</v>
      </c>
      <c r="AU40" s="295"/>
    </row>
    <row r="41" spans="1:47" ht="17.25" customHeight="1" x14ac:dyDescent="0.15">
      <c r="A41" s="294"/>
      <c r="B41" s="387" t="s">
        <v>22</v>
      </c>
      <c r="C41" s="19"/>
      <c r="D41" s="18"/>
      <c r="E41" s="508">
        <v>43763</v>
      </c>
      <c r="F41" s="35"/>
      <c r="G41" s="36"/>
      <c r="H41" s="37">
        <v>3943</v>
      </c>
      <c r="I41" s="35"/>
      <c r="J41" s="36"/>
      <c r="K41" s="37">
        <v>47706</v>
      </c>
      <c r="L41" s="35"/>
      <c r="M41" s="36"/>
      <c r="N41" s="37">
        <v>50</v>
      </c>
      <c r="O41" s="35"/>
      <c r="P41" s="36"/>
      <c r="Q41" s="37">
        <v>152901704</v>
      </c>
      <c r="R41" s="35"/>
      <c r="S41" s="36"/>
      <c r="T41" s="37">
        <v>0</v>
      </c>
      <c r="U41" s="35"/>
      <c r="V41" s="36"/>
      <c r="W41" s="37">
        <v>0</v>
      </c>
      <c r="X41" s="35"/>
      <c r="Y41" s="385"/>
      <c r="AA41" s="36"/>
      <c r="AB41" s="37">
        <v>152901704</v>
      </c>
      <c r="AC41" s="35"/>
      <c r="AD41" s="405"/>
      <c r="AE41" s="406"/>
      <c r="AF41" s="407"/>
      <c r="AG41" s="36"/>
      <c r="AH41" s="37">
        <v>2208103</v>
      </c>
      <c r="AI41" s="35"/>
      <c r="AJ41" s="36"/>
      <c r="AK41" s="37">
        <v>76374</v>
      </c>
      <c r="AL41" s="35"/>
      <c r="AM41" s="36"/>
      <c r="AN41" s="37">
        <v>89031</v>
      </c>
      <c r="AO41" s="35"/>
      <c r="AP41" s="36"/>
      <c r="AQ41" s="37">
        <v>2373508</v>
      </c>
      <c r="AR41" s="35"/>
      <c r="AS41" s="10"/>
      <c r="AT41" s="387" t="s">
        <v>22</v>
      </c>
      <c r="AU41" s="295"/>
    </row>
    <row r="42" spans="1:47" ht="17.25" customHeight="1" x14ac:dyDescent="0.15">
      <c r="A42" s="296"/>
      <c r="B42" s="44" t="s">
        <v>23</v>
      </c>
      <c r="C42" s="23"/>
      <c r="D42" s="24"/>
      <c r="E42" s="507">
        <v>20889</v>
      </c>
      <c r="F42" s="40"/>
      <c r="G42" s="41"/>
      <c r="H42" s="42">
        <v>1917</v>
      </c>
      <c r="I42" s="40"/>
      <c r="J42" s="41"/>
      <c r="K42" s="42">
        <v>22806</v>
      </c>
      <c r="L42" s="40"/>
      <c r="M42" s="41"/>
      <c r="N42" s="42">
        <v>31</v>
      </c>
      <c r="O42" s="40"/>
      <c r="P42" s="41"/>
      <c r="Q42" s="42">
        <v>68511284</v>
      </c>
      <c r="R42" s="40"/>
      <c r="S42" s="41"/>
      <c r="T42" s="42">
        <v>0</v>
      </c>
      <c r="U42" s="40"/>
      <c r="V42" s="41"/>
      <c r="W42" s="42">
        <v>0</v>
      </c>
      <c r="X42" s="40"/>
      <c r="Y42" s="385"/>
      <c r="AA42" s="41"/>
      <c r="AB42" s="42">
        <v>68511284</v>
      </c>
      <c r="AC42" s="40"/>
      <c r="AD42" s="402"/>
      <c r="AE42" s="403"/>
      <c r="AF42" s="404"/>
      <c r="AG42" s="41"/>
      <c r="AH42" s="42">
        <v>809462</v>
      </c>
      <c r="AI42" s="40"/>
      <c r="AJ42" s="41"/>
      <c r="AK42" s="42">
        <v>30602</v>
      </c>
      <c r="AL42" s="40"/>
      <c r="AM42" s="41"/>
      <c r="AN42" s="42">
        <v>20961</v>
      </c>
      <c r="AO42" s="40"/>
      <c r="AP42" s="41"/>
      <c r="AQ42" s="42">
        <v>861025</v>
      </c>
      <c r="AR42" s="40"/>
      <c r="AS42" s="21"/>
      <c r="AT42" s="44" t="s">
        <v>23</v>
      </c>
      <c r="AU42" s="297"/>
    </row>
    <row r="43" spans="1:47" ht="17.25" customHeight="1" x14ac:dyDescent="0.15">
      <c r="A43" s="294"/>
      <c r="B43" s="387" t="s">
        <v>121</v>
      </c>
      <c r="C43" s="19"/>
      <c r="D43" s="18"/>
      <c r="E43" s="508">
        <v>31423</v>
      </c>
      <c r="F43" s="35"/>
      <c r="G43" s="36"/>
      <c r="H43" s="37">
        <v>2737</v>
      </c>
      <c r="I43" s="35"/>
      <c r="J43" s="36"/>
      <c r="K43" s="37">
        <v>34160</v>
      </c>
      <c r="L43" s="35"/>
      <c r="M43" s="36"/>
      <c r="N43" s="37">
        <v>43</v>
      </c>
      <c r="O43" s="35"/>
      <c r="P43" s="36"/>
      <c r="Q43" s="37">
        <v>113761531</v>
      </c>
      <c r="R43" s="35"/>
      <c r="S43" s="36"/>
      <c r="T43" s="37">
        <v>0</v>
      </c>
      <c r="U43" s="35"/>
      <c r="V43" s="36"/>
      <c r="W43" s="37">
        <v>0</v>
      </c>
      <c r="X43" s="35"/>
      <c r="Y43" s="385"/>
      <c r="AA43" s="36"/>
      <c r="AB43" s="37">
        <v>113761531</v>
      </c>
      <c r="AC43" s="35"/>
      <c r="AD43" s="405"/>
      <c r="AE43" s="406"/>
      <c r="AF43" s="407"/>
      <c r="AG43" s="36"/>
      <c r="AH43" s="37">
        <v>2738412</v>
      </c>
      <c r="AI43" s="35"/>
      <c r="AJ43" s="36"/>
      <c r="AK43" s="37">
        <v>266229</v>
      </c>
      <c r="AL43" s="35"/>
      <c r="AM43" s="36"/>
      <c r="AN43" s="37">
        <v>8676</v>
      </c>
      <c r="AO43" s="35"/>
      <c r="AP43" s="36"/>
      <c r="AQ43" s="37">
        <v>3013317</v>
      </c>
      <c r="AR43" s="35"/>
      <c r="AS43" s="10"/>
      <c r="AT43" s="387" t="s">
        <v>121</v>
      </c>
      <c r="AU43" s="295"/>
    </row>
    <row r="44" spans="1:47" ht="17.25" customHeight="1" x14ac:dyDescent="0.15">
      <c r="A44" s="294"/>
      <c r="B44" s="387" t="s">
        <v>24</v>
      </c>
      <c r="C44" s="19"/>
      <c r="D44" s="18"/>
      <c r="E44" s="508">
        <v>23750</v>
      </c>
      <c r="F44" s="35"/>
      <c r="G44" s="36"/>
      <c r="H44" s="37">
        <v>2027</v>
      </c>
      <c r="I44" s="35"/>
      <c r="J44" s="36"/>
      <c r="K44" s="37">
        <v>25777</v>
      </c>
      <c r="L44" s="35"/>
      <c r="M44" s="36"/>
      <c r="N44" s="37">
        <v>28</v>
      </c>
      <c r="O44" s="35"/>
      <c r="P44" s="36"/>
      <c r="Q44" s="37">
        <v>79295344</v>
      </c>
      <c r="R44" s="35"/>
      <c r="S44" s="36"/>
      <c r="T44" s="37">
        <v>0</v>
      </c>
      <c r="U44" s="35"/>
      <c r="V44" s="36"/>
      <c r="W44" s="37">
        <v>0</v>
      </c>
      <c r="X44" s="35"/>
      <c r="Y44" s="385"/>
      <c r="AA44" s="36"/>
      <c r="AB44" s="37">
        <v>79295344</v>
      </c>
      <c r="AC44" s="35"/>
      <c r="AD44" s="405"/>
      <c r="AE44" s="406"/>
      <c r="AF44" s="407"/>
      <c r="AG44" s="36"/>
      <c r="AH44" s="37">
        <v>1799083</v>
      </c>
      <c r="AI44" s="35"/>
      <c r="AJ44" s="36"/>
      <c r="AK44" s="37">
        <v>13624</v>
      </c>
      <c r="AL44" s="35"/>
      <c r="AM44" s="36"/>
      <c r="AN44" s="37">
        <v>11697</v>
      </c>
      <c r="AO44" s="35"/>
      <c r="AP44" s="36"/>
      <c r="AQ44" s="37">
        <v>1824404</v>
      </c>
      <c r="AR44" s="35"/>
      <c r="AS44" s="10"/>
      <c r="AT44" s="387" t="s">
        <v>24</v>
      </c>
      <c r="AU44" s="295"/>
    </row>
    <row r="45" spans="1:47" ht="17.25" customHeight="1" x14ac:dyDescent="0.15">
      <c r="A45" s="294"/>
      <c r="B45" s="387" t="s">
        <v>25</v>
      </c>
      <c r="C45" s="19"/>
      <c r="D45" s="18"/>
      <c r="E45" s="508">
        <v>32228</v>
      </c>
      <c r="F45" s="35"/>
      <c r="G45" s="36"/>
      <c r="H45" s="37">
        <v>3588</v>
      </c>
      <c r="I45" s="35"/>
      <c r="J45" s="36"/>
      <c r="K45" s="37">
        <v>35816</v>
      </c>
      <c r="L45" s="35"/>
      <c r="M45" s="36"/>
      <c r="N45" s="37">
        <v>40</v>
      </c>
      <c r="O45" s="35"/>
      <c r="P45" s="36"/>
      <c r="Q45" s="37">
        <v>121331419</v>
      </c>
      <c r="R45" s="35"/>
      <c r="S45" s="36"/>
      <c r="T45" s="37">
        <v>0</v>
      </c>
      <c r="U45" s="35"/>
      <c r="V45" s="36"/>
      <c r="W45" s="37">
        <v>0</v>
      </c>
      <c r="X45" s="35"/>
      <c r="Y45" s="385"/>
      <c r="AA45" s="36"/>
      <c r="AB45" s="37">
        <v>121331419</v>
      </c>
      <c r="AC45" s="35"/>
      <c r="AD45" s="405"/>
      <c r="AE45" s="406"/>
      <c r="AF45" s="407"/>
      <c r="AG45" s="36"/>
      <c r="AH45" s="37">
        <v>3177551</v>
      </c>
      <c r="AI45" s="35"/>
      <c r="AJ45" s="36"/>
      <c r="AK45" s="37">
        <v>193194</v>
      </c>
      <c r="AL45" s="35"/>
      <c r="AM45" s="36"/>
      <c r="AN45" s="37">
        <v>27451</v>
      </c>
      <c r="AO45" s="35"/>
      <c r="AP45" s="36"/>
      <c r="AQ45" s="37">
        <v>3398196</v>
      </c>
      <c r="AR45" s="35"/>
      <c r="AS45" s="10"/>
      <c r="AT45" s="387" t="s">
        <v>25</v>
      </c>
      <c r="AU45" s="295"/>
    </row>
    <row r="46" spans="1:47" ht="17.25" customHeight="1" x14ac:dyDescent="0.15">
      <c r="A46" s="294"/>
      <c r="B46" s="387" t="s">
        <v>55</v>
      </c>
      <c r="C46" s="19"/>
      <c r="D46" s="18"/>
      <c r="E46" s="508">
        <v>50960</v>
      </c>
      <c r="F46" s="35"/>
      <c r="G46" s="36"/>
      <c r="H46" s="37">
        <v>4917</v>
      </c>
      <c r="I46" s="35"/>
      <c r="J46" s="36"/>
      <c r="K46" s="37">
        <v>55877</v>
      </c>
      <c r="L46" s="35"/>
      <c r="M46" s="36"/>
      <c r="N46" s="37">
        <v>54</v>
      </c>
      <c r="O46" s="35"/>
      <c r="P46" s="36"/>
      <c r="Q46" s="37">
        <v>195697718</v>
      </c>
      <c r="R46" s="35"/>
      <c r="S46" s="36"/>
      <c r="T46" s="37">
        <v>0</v>
      </c>
      <c r="U46" s="35"/>
      <c r="V46" s="36"/>
      <c r="W46" s="37">
        <v>0</v>
      </c>
      <c r="X46" s="35"/>
      <c r="Y46" s="385"/>
      <c r="AA46" s="36"/>
      <c r="AB46" s="37">
        <v>195697718</v>
      </c>
      <c r="AC46" s="35"/>
      <c r="AD46" s="405"/>
      <c r="AE46" s="406"/>
      <c r="AF46" s="407"/>
      <c r="AG46" s="36"/>
      <c r="AH46" s="37">
        <v>9503403</v>
      </c>
      <c r="AI46" s="35"/>
      <c r="AJ46" s="36"/>
      <c r="AK46" s="37">
        <v>1119642</v>
      </c>
      <c r="AL46" s="35"/>
      <c r="AM46" s="36"/>
      <c r="AN46" s="37">
        <v>132800</v>
      </c>
      <c r="AO46" s="35"/>
      <c r="AP46" s="36"/>
      <c r="AQ46" s="37">
        <v>10755845</v>
      </c>
      <c r="AR46" s="35"/>
      <c r="AS46" s="10"/>
      <c r="AT46" s="387" t="s">
        <v>55</v>
      </c>
      <c r="AU46" s="295"/>
    </row>
    <row r="47" spans="1:47" ht="17.25" customHeight="1" thickBot="1" x14ac:dyDescent="0.2">
      <c r="A47" s="294"/>
      <c r="B47" s="387" t="s">
        <v>126</v>
      </c>
      <c r="C47" s="19"/>
      <c r="D47" s="18"/>
      <c r="E47" s="378">
        <v>23585</v>
      </c>
      <c r="F47" s="35"/>
      <c r="G47" s="36"/>
      <c r="H47" s="37">
        <v>2068</v>
      </c>
      <c r="I47" s="35"/>
      <c r="J47" s="36"/>
      <c r="K47" s="37">
        <v>25653</v>
      </c>
      <c r="L47" s="35"/>
      <c r="M47" s="36"/>
      <c r="N47" s="37">
        <v>30</v>
      </c>
      <c r="O47" s="35"/>
      <c r="P47" s="36"/>
      <c r="Q47" s="37">
        <v>88805294</v>
      </c>
      <c r="R47" s="35"/>
      <c r="S47" s="36"/>
      <c r="T47" s="37">
        <v>0</v>
      </c>
      <c r="U47" s="35"/>
      <c r="V47" s="36"/>
      <c r="W47" s="37">
        <v>0</v>
      </c>
      <c r="X47" s="35"/>
      <c r="Y47" s="385"/>
      <c r="AA47" s="36"/>
      <c r="AB47" s="37">
        <v>88805294</v>
      </c>
      <c r="AC47" s="35"/>
      <c r="AD47" s="411"/>
      <c r="AE47" s="412"/>
      <c r="AF47" s="413"/>
      <c r="AG47" s="36"/>
      <c r="AH47" s="37">
        <v>2123854</v>
      </c>
      <c r="AI47" s="35"/>
      <c r="AJ47" s="36"/>
      <c r="AK47" s="37">
        <v>6</v>
      </c>
      <c r="AL47" s="35"/>
      <c r="AM47" s="36"/>
      <c r="AN47" s="37">
        <v>54869</v>
      </c>
      <c r="AO47" s="35"/>
      <c r="AP47" s="36"/>
      <c r="AQ47" s="37">
        <v>2178729</v>
      </c>
      <c r="AR47" s="35"/>
      <c r="AS47" s="10"/>
      <c r="AT47" s="387" t="s">
        <v>127</v>
      </c>
      <c r="AU47" s="295"/>
    </row>
    <row r="48" spans="1:47" ht="22.5" customHeight="1" thickTop="1" x14ac:dyDescent="0.15">
      <c r="A48" s="300"/>
      <c r="B48" s="244" t="s">
        <v>26</v>
      </c>
      <c r="C48" s="245"/>
      <c r="D48" s="265"/>
      <c r="E48" s="266">
        <f>SUM(E8:E47)</f>
        <v>3148005</v>
      </c>
      <c r="F48" s="253"/>
      <c r="G48" s="267"/>
      <c r="H48" s="266">
        <f>SUM(H8:H47)</f>
        <v>277234</v>
      </c>
      <c r="I48" s="253"/>
      <c r="J48" s="267"/>
      <c r="K48" s="266">
        <f>SUM(K8:K47)</f>
        <v>3425239</v>
      </c>
      <c r="L48" s="253"/>
      <c r="M48" s="267"/>
      <c r="N48" s="266">
        <f>SUM(N8:N47)</f>
        <v>2983</v>
      </c>
      <c r="O48" s="253"/>
      <c r="P48" s="267"/>
      <c r="Q48" s="266">
        <f>SUM(Q8:Q47)</f>
        <v>11947041659</v>
      </c>
      <c r="R48" s="253"/>
      <c r="S48" s="267"/>
      <c r="T48" s="266">
        <f>SUM(T8:T47)</f>
        <v>39503</v>
      </c>
      <c r="U48" s="253"/>
      <c r="V48" s="267"/>
      <c r="W48" s="266">
        <f>SUM(W8:W47)</f>
        <v>37728</v>
      </c>
      <c r="X48" s="253"/>
      <c r="Y48" s="385"/>
      <c r="AA48" s="267"/>
      <c r="AB48" s="266">
        <f>SUM(AB8:AB47)</f>
        <v>11947118890</v>
      </c>
      <c r="AC48" s="253"/>
      <c r="AD48" s="402"/>
      <c r="AE48" s="403"/>
      <c r="AF48" s="404"/>
      <c r="AG48" s="267"/>
      <c r="AH48" s="266">
        <f>SUM(AH8:AH47)</f>
        <v>326792194</v>
      </c>
      <c r="AI48" s="253"/>
      <c r="AJ48" s="267"/>
      <c r="AK48" s="266">
        <f>SUM(AK8:AK47)</f>
        <v>20212944</v>
      </c>
      <c r="AL48" s="253"/>
      <c r="AM48" s="267"/>
      <c r="AN48" s="266">
        <f>SUM(AN8:AN47)</f>
        <v>11393940</v>
      </c>
      <c r="AO48" s="253"/>
      <c r="AP48" s="267"/>
      <c r="AQ48" s="266">
        <f>SUM(AQ8:AQ47)</f>
        <v>358399078</v>
      </c>
      <c r="AR48" s="253"/>
      <c r="AS48" s="243"/>
      <c r="AT48" s="244" t="s">
        <v>26</v>
      </c>
      <c r="AU48" s="301"/>
    </row>
    <row r="49" spans="1:47" ht="21.95" customHeight="1" x14ac:dyDescent="0.15">
      <c r="A49" s="298"/>
      <c r="B49" s="386" t="s">
        <v>27</v>
      </c>
      <c r="C49" s="45"/>
      <c r="D49" s="46"/>
      <c r="E49" s="43">
        <v>19769</v>
      </c>
      <c r="F49" s="47"/>
      <c r="G49" s="48"/>
      <c r="H49" s="43">
        <v>1984</v>
      </c>
      <c r="I49" s="47"/>
      <c r="J49" s="48"/>
      <c r="K49" s="43">
        <v>21753</v>
      </c>
      <c r="L49" s="47"/>
      <c r="M49" s="48"/>
      <c r="N49" s="43">
        <v>23</v>
      </c>
      <c r="O49" s="47"/>
      <c r="P49" s="48"/>
      <c r="Q49" s="43">
        <v>72168557</v>
      </c>
      <c r="R49" s="47"/>
      <c r="S49" s="48"/>
      <c r="T49" s="43">
        <v>0</v>
      </c>
      <c r="U49" s="47"/>
      <c r="V49" s="48"/>
      <c r="W49" s="43">
        <v>0</v>
      </c>
      <c r="X49" s="47"/>
      <c r="Y49" s="385"/>
      <c r="AA49" s="48"/>
      <c r="AB49" s="43">
        <v>72168557</v>
      </c>
      <c r="AC49" s="47"/>
      <c r="AD49" s="405"/>
      <c r="AE49" s="406"/>
      <c r="AF49" s="407"/>
      <c r="AG49" s="48"/>
      <c r="AH49" s="43">
        <v>1801276</v>
      </c>
      <c r="AI49" s="47"/>
      <c r="AJ49" s="48"/>
      <c r="AK49" s="43">
        <v>42911</v>
      </c>
      <c r="AL49" s="47"/>
      <c r="AM49" s="48"/>
      <c r="AN49" s="43">
        <v>67289</v>
      </c>
      <c r="AO49" s="47"/>
      <c r="AP49" s="48"/>
      <c r="AQ49" s="43">
        <v>1911476</v>
      </c>
      <c r="AR49" s="47"/>
      <c r="AS49" s="7"/>
      <c r="AT49" s="386" t="s">
        <v>27</v>
      </c>
      <c r="AU49" s="299"/>
    </row>
    <row r="50" spans="1:47" s="11" customFormat="1" ht="21.95" customHeight="1" x14ac:dyDescent="0.15">
      <c r="A50" s="294"/>
      <c r="B50" s="387" t="s">
        <v>28</v>
      </c>
      <c r="C50" s="19"/>
      <c r="D50" s="18"/>
      <c r="E50" s="37">
        <v>16435</v>
      </c>
      <c r="F50" s="35"/>
      <c r="G50" s="36"/>
      <c r="H50" s="37">
        <v>1630</v>
      </c>
      <c r="I50" s="35"/>
      <c r="J50" s="36"/>
      <c r="K50" s="37">
        <v>18065</v>
      </c>
      <c r="L50" s="35"/>
      <c r="M50" s="36"/>
      <c r="N50" s="37">
        <v>22</v>
      </c>
      <c r="O50" s="35"/>
      <c r="P50" s="36"/>
      <c r="Q50" s="37">
        <v>61971229</v>
      </c>
      <c r="R50" s="35"/>
      <c r="S50" s="36"/>
      <c r="T50" s="37">
        <v>0</v>
      </c>
      <c r="U50" s="35"/>
      <c r="V50" s="36"/>
      <c r="W50" s="37">
        <v>0</v>
      </c>
      <c r="X50" s="35"/>
      <c r="Y50" s="385"/>
      <c r="AA50" s="36"/>
      <c r="AB50" s="37">
        <v>61971229</v>
      </c>
      <c r="AC50" s="35"/>
      <c r="AD50" s="405"/>
      <c r="AE50" s="406"/>
      <c r="AF50" s="407"/>
      <c r="AG50" s="36"/>
      <c r="AH50" s="37">
        <v>1307414</v>
      </c>
      <c r="AI50" s="35"/>
      <c r="AJ50" s="36"/>
      <c r="AK50" s="37">
        <v>0</v>
      </c>
      <c r="AL50" s="35"/>
      <c r="AM50" s="36"/>
      <c r="AN50" s="37">
        <v>0</v>
      </c>
      <c r="AO50" s="35"/>
      <c r="AP50" s="36"/>
      <c r="AQ50" s="37">
        <v>1307414</v>
      </c>
      <c r="AR50" s="35"/>
      <c r="AS50" s="10"/>
      <c r="AT50" s="387" t="s">
        <v>28</v>
      </c>
      <c r="AU50" s="295"/>
    </row>
    <row r="51" spans="1:47" ht="21.95" customHeight="1" x14ac:dyDescent="0.15">
      <c r="A51" s="294"/>
      <c r="B51" s="387" t="s">
        <v>29</v>
      </c>
      <c r="C51" s="19"/>
      <c r="D51" s="18"/>
      <c r="E51" s="37">
        <v>13999</v>
      </c>
      <c r="F51" s="35"/>
      <c r="G51" s="36"/>
      <c r="H51" s="37">
        <v>1101</v>
      </c>
      <c r="I51" s="35"/>
      <c r="J51" s="36"/>
      <c r="K51" s="37">
        <v>15100</v>
      </c>
      <c r="L51" s="35"/>
      <c r="M51" s="36"/>
      <c r="N51" s="37">
        <v>17</v>
      </c>
      <c r="O51" s="35"/>
      <c r="P51" s="36"/>
      <c r="Q51" s="37">
        <v>44344013</v>
      </c>
      <c r="R51" s="35"/>
      <c r="S51" s="36"/>
      <c r="T51" s="37">
        <v>0</v>
      </c>
      <c r="U51" s="35"/>
      <c r="V51" s="36"/>
      <c r="W51" s="37">
        <v>0</v>
      </c>
      <c r="X51" s="35"/>
      <c r="Y51" s="385"/>
      <c r="AA51" s="36"/>
      <c r="AB51" s="37">
        <v>44344013</v>
      </c>
      <c r="AC51" s="35"/>
      <c r="AD51" s="405"/>
      <c r="AE51" s="406"/>
      <c r="AF51" s="407"/>
      <c r="AG51" s="36"/>
      <c r="AH51" s="37">
        <v>212671</v>
      </c>
      <c r="AI51" s="35"/>
      <c r="AJ51" s="36"/>
      <c r="AK51" s="37">
        <v>0</v>
      </c>
      <c r="AL51" s="35"/>
      <c r="AM51" s="36"/>
      <c r="AN51" s="37">
        <v>0</v>
      </c>
      <c r="AO51" s="35"/>
      <c r="AP51" s="36"/>
      <c r="AQ51" s="37">
        <v>212671</v>
      </c>
      <c r="AR51" s="35"/>
      <c r="AS51" s="10"/>
      <c r="AT51" s="387" t="s">
        <v>29</v>
      </c>
      <c r="AU51" s="295"/>
    </row>
    <row r="52" spans="1:47" ht="21.95" customHeight="1" x14ac:dyDescent="0.15">
      <c r="A52" s="294"/>
      <c r="B52" s="387" t="s">
        <v>56</v>
      </c>
      <c r="C52" s="19"/>
      <c r="D52" s="18"/>
      <c r="E52" s="37">
        <v>4884</v>
      </c>
      <c r="F52" s="35"/>
      <c r="G52" s="36"/>
      <c r="H52" s="37">
        <v>374</v>
      </c>
      <c r="I52" s="35"/>
      <c r="J52" s="36"/>
      <c r="K52" s="37">
        <v>5258</v>
      </c>
      <c r="L52" s="35"/>
      <c r="M52" s="36"/>
      <c r="N52" s="37">
        <v>6</v>
      </c>
      <c r="O52" s="35"/>
      <c r="P52" s="36"/>
      <c r="Q52" s="37">
        <v>15219766</v>
      </c>
      <c r="R52" s="35"/>
      <c r="S52" s="36"/>
      <c r="T52" s="37">
        <v>0</v>
      </c>
      <c r="U52" s="35"/>
      <c r="V52" s="36"/>
      <c r="W52" s="37">
        <v>0</v>
      </c>
      <c r="X52" s="35"/>
      <c r="Y52" s="385"/>
      <c r="AA52" s="36"/>
      <c r="AB52" s="37">
        <v>15219766</v>
      </c>
      <c r="AC52" s="35"/>
      <c r="AD52" s="405"/>
      <c r="AE52" s="406"/>
      <c r="AF52" s="407"/>
      <c r="AG52" s="36"/>
      <c r="AH52" s="37">
        <v>130563</v>
      </c>
      <c r="AI52" s="35"/>
      <c r="AJ52" s="36"/>
      <c r="AK52" s="37">
        <v>0</v>
      </c>
      <c r="AL52" s="35"/>
      <c r="AM52" s="36"/>
      <c r="AN52" s="37">
        <v>261710</v>
      </c>
      <c r="AO52" s="35"/>
      <c r="AP52" s="36"/>
      <c r="AQ52" s="37">
        <v>392273</v>
      </c>
      <c r="AR52" s="35"/>
      <c r="AS52" s="10"/>
      <c r="AT52" s="387" t="s">
        <v>56</v>
      </c>
      <c r="AU52" s="295"/>
    </row>
    <row r="53" spans="1:47" ht="21.95" customHeight="1" x14ac:dyDescent="0.15">
      <c r="A53" s="296"/>
      <c r="B53" s="44" t="s">
        <v>30</v>
      </c>
      <c r="C53" s="23"/>
      <c r="D53" s="24"/>
      <c r="E53" s="42">
        <v>8186</v>
      </c>
      <c r="F53" s="40"/>
      <c r="G53" s="41"/>
      <c r="H53" s="42">
        <v>1167</v>
      </c>
      <c r="I53" s="40"/>
      <c r="J53" s="41"/>
      <c r="K53" s="37">
        <v>9353</v>
      </c>
      <c r="L53" s="40"/>
      <c r="M53" s="41"/>
      <c r="N53" s="42">
        <v>6</v>
      </c>
      <c r="O53" s="40"/>
      <c r="P53" s="41"/>
      <c r="Q53" s="42">
        <v>30548377</v>
      </c>
      <c r="R53" s="40"/>
      <c r="S53" s="41"/>
      <c r="T53" s="42">
        <v>0</v>
      </c>
      <c r="U53" s="40"/>
      <c r="V53" s="41"/>
      <c r="W53" s="42">
        <v>0</v>
      </c>
      <c r="X53" s="40"/>
      <c r="Y53" s="385"/>
      <c r="AA53" s="41"/>
      <c r="AB53" s="37">
        <v>30548377</v>
      </c>
      <c r="AC53" s="40"/>
      <c r="AD53" s="402"/>
      <c r="AE53" s="403"/>
      <c r="AF53" s="404"/>
      <c r="AG53" s="41"/>
      <c r="AH53" s="42">
        <v>566716</v>
      </c>
      <c r="AI53" s="40"/>
      <c r="AJ53" s="41"/>
      <c r="AK53" s="42">
        <v>0</v>
      </c>
      <c r="AL53" s="40"/>
      <c r="AM53" s="41"/>
      <c r="AN53" s="42">
        <v>0</v>
      </c>
      <c r="AO53" s="40"/>
      <c r="AP53" s="41"/>
      <c r="AQ53" s="37">
        <v>566716</v>
      </c>
      <c r="AR53" s="40"/>
      <c r="AS53" s="21"/>
      <c r="AT53" s="44" t="s">
        <v>30</v>
      </c>
      <c r="AU53" s="297"/>
    </row>
    <row r="54" spans="1:47" ht="21.95" customHeight="1" x14ac:dyDescent="0.15">
      <c r="A54" s="294"/>
      <c r="B54" s="387" t="s">
        <v>31</v>
      </c>
      <c r="C54" s="19"/>
      <c r="D54" s="18"/>
      <c r="E54" s="37">
        <v>7716</v>
      </c>
      <c r="F54" s="35"/>
      <c r="G54" s="36"/>
      <c r="H54" s="37">
        <v>739</v>
      </c>
      <c r="I54" s="35"/>
      <c r="J54" s="36"/>
      <c r="K54" s="43">
        <v>8455</v>
      </c>
      <c r="L54" s="35"/>
      <c r="M54" s="36"/>
      <c r="N54" s="37">
        <v>7</v>
      </c>
      <c r="O54" s="35"/>
      <c r="P54" s="36"/>
      <c r="Q54" s="37">
        <v>24698927</v>
      </c>
      <c r="R54" s="35"/>
      <c r="S54" s="36"/>
      <c r="T54" s="37">
        <v>0</v>
      </c>
      <c r="U54" s="35"/>
      <c r="V54" s="36"/>
      <c r="W54" s="37">
        <v>0</v>
      </c>
      <c r="X54" s="35"/>
      <c r="Y54" s="385"/>
      <c r="AA54" s="36"/>
      <c r="AB54" s="43">
        <v>24698927</v>
      </c>
      <c r="AC54" s="35"/>
      <c r="AD54" s="405"/>
      <c r="AE54" s="406"/>
      <c r="AF54" s="407"/>
      <c r="AG54" s="36"/>
      <c r="AH54" s="37">
        <v>377876</v>
      </c>
      <c r="AI54" s="35"/>
      <c r="AJ54" s="36"/>
      <c r="AK54" s="37">
        <v>0</v>
      </c>
      <c r="AL54" s="35"/>
      <c r="AM54" s="36"/>
      <c r="AN54" s="37">
        <v>0</v>
      </c>
      <c r="AO54" s="35"/>
      <c r="AP54" s="36"/>
      <c r="AQ54" s="43">
        <v>377876</v>
      </c>
      <c r="AR54" s="35"/>
      <c r="AS54" s="10"/>
      <c r="AT54" s="387" t="s">
        <v>31</v>
      </c>
      <c r="AU54" s="295"/>
    </row>
    <row r="55" spans="1:47" s="11" customFormat="1" ht="21.95" customHeight="1" x14ac:dyDescent="0.15">
      <c r="A55" s="294"/>
      <c r="B55" s="387" t="s">
        <v>32</v>
      </c>
      <c r="C55" s="19"/>
      <c r="D55" s="18"/>
      <c r="E55" s="37">
        <v>12567</v>
      </c>
      <c r="F55" s="35"/>
      <c r="G55" s="36"/>
      <c r="H55" s="37">
        <v>861</v>
      </c>
      <c r="I55" s="35"/>
      <c r="J55" s="36"/>
      <c r="K55" s="37">
        <v>13428</v>
      </c>
      <c r="L55" s="35"/>
      <c r="M55" s="36"/>
      <c r="N55" s="37">
        <v>17</v>
      </c>
      <c r="O55" s="35"/>
      <c r="P55" s="36"/>
      <c r="Q55" s="37">
        <v>38259414</v>
      </c>
      <c r="R55" s="35"/>
      <c r="S55" s="36"/>
      <c r="T55" s="37">
        <v>0</v>
      </c>
      <c r="U55" s="35"/>
      <c r="V55" s="36"/>
      <c r="W55" s="37">
        <v>0</v>
      </c>
      <c r="X55" s="35"/>
      <c r="Y55" s="385"/>
      <c r="AA55" s="36"/>
      <c r="AB55" s="37">
        <v>38259414</v>
      </c>
      <c r="AC55" s="35"/>
      <c r="AD55" s="405"/>
      <c r="AE55" s="406"/>
      <c r="AF55" s="407"/>
      <c r="AG55" s="36"/>
      <c r="AH55" s="37">
        <v>523470</v>
      </c>
      <c r="AI55" s="35"/>
      <c r="AJ55" s="36"/>
      <c r="AK55" s="37">
        <v>0</v>
      </c>
      <c r="AL55" s="35"/>
      <c r="AM55" s="36"/>
      <c r="AN55" s="37">
        <v>89079</v>
      </c>
      <c r="AO55" s="35"/>
      <c r="AP55" s="36"/>
      <c r="AQ55" s="37">
        <v>612549</v>
      </c>
      <c r="AR55" s="35"/>
      <c r="AS55" s="10"/>
      <c r="AT55" s="387" t="s">
        <v>32</v>
      </c>
      <c r="AU55" s="295"/>
    </row>
    <row r="56" spans="1:47" ht="21.95" customHeight="1" x14ac:dyDescent="0.15">
      <c r="A56" s="294"/>
      <c r="B56" s="387" t="s">
        <v>33</v>
      </c>
      <c r="C56" s="19"/>
      <c r="D56" s="18"/>
      <c r="E56" s="37">
        <v>8394</v>
      </c>
      <c r="F56" s="35"/>
      <c r="G56" s="36"/>
      <c r="H56" s="37">
        <v>751</v>
      </c>
      <c r="I56" s="35"/>
      <c r="J56" s="36"/>
      <c r="K56" s="37">
        <v>9145</v>
      </c>
      <c r="L56" s="35"/>
      <c r="M56" s="36"/>
      <c r="N56" s="37">
        <v>8</v>
      </c>
      <c r="O56" s="35"/>
      <c r="P56" s="36"/>
      <c r="Q56" s="37">
        <v>26486141</v>
      </c>
      <c r="R56" s="35"/>
      <c r="S56" s="36"/>
      <c r="T56" s="37">
        <v>0</v>
      </c>
      <c r="U56" s="35"/>
      <c r="V56" s="36"/>
      <c r="W56" s="37">
        <v>0</v>
      </c>
      <c r="X56" s="35"/>
      <c r="Y56" s="385"/>
      <c r="AA56" s="36"/>
      <c r="AB56" s="37">
        <v>26486141</v>
      </c>
      <c r="AC56" s="35"/>
      <c r="AD56" s="405"/>
      <c r="AE56" s="406"/>
      <c r="AF56" s="407"/>
      <c r="AG56" s="36"/>
      <c r="AH56" s="37">
        <v>254887</v>
      </c>
      <c r="AI56" s="35"/>
      <c r="AJ56" s="36"/>
      <c r="AK56" s="37">
        <v>0</v>
      </c>
      <c r="AL56" s="35"/>
      <c r="AM56" s="36"/>
      <c r="AN56" s="37">
        <v>275</v>
      </c>
      <c r="AO56" s="35"/>
      <c r="AP56" s="36"/>
      <c r="AQ56" s="37">
        <v>255162</v>
      </c>
      <c r="AR56" s="35"/>
      <c r="AS56" s="10"/>
      <c r="AT56" s="387" t="s">
        <v>33</v>
      </c>
      <c r="AU56" s="295"/>
    </row>
    <row r="57" spans="1:47" ht="21.95" customHeight="1" x14ac:dyDescent="0.15">
      <c r="A57" s="294"/>
      <c r="B57" s="387" t="s">
        <v>34</v>
      </c>
      <c r="C57" s="19"/>
      <c r="D57" s="18"/>
      <c r="E57" s="37">
        <v>8084</v>
      </c>
      <c r="F57" s="35"/>
      <c r="G57" s="36"/>
      <c r="H57" s="37">
        <v>687</v>
      </c>
      <c r="I57" s="35"/>
      <c r="J57" s="36"/>
      <c r="K57" s="37">
        <v>8771</v>
      </c>
      <c r="L57" s="35"/>
      <c r="M57" s="36"/>
      <c r="N57" s="37">
        <v>8</v>
      </c>
      <c r="O57" s="35"/>
      <c r="P57" s="36"/>
      <c r="Q57" s="37">
        <v>25365352</v>
      </c>
      <c r="R57" s="35"/>
      <c r="S57" s="36"/>
      <c r="T57" s="37">
        <v>0</v>
      </c>
      <c r="U57" s="35"/>
      <c r="V57" s="36"/>
      <c r="W57" s="37">
        <v>0</v>
      </c>
      <c r="X57" s="35"/>
      <c r="Y57" s="385"/>
      <c r="AA57" s="36"/>
      <c r="AB57" s="37">
        <v>25365352</v>
      </c>
      <c r="AC57" s="35"/>
      <c r="AD57" s="405"/>
      <c r="AE57" s="406"/>
      <c r="AF57" s="407"/>
      <c r="AG57" s="36"/>
      <c r="AH57" s="37">
        <v>211959</v>
      </c>
      <c r="AI57" s="35"/>
      <c r="AJ57" s="36"/>
      <c r="AK57" s="37">
        <v>0</v>
      </c>
      <c r="AL57" s="35"/>
      <c r="AM57" s="36"/>
      <c r="AN57" s="37">
        <v>0</v>
      </c>
      <c r="AO57" s="35"/>
      <c r="AP57" s="36"/>
      <c r="AQ57" s="37">
        <v>211959</v>
      </c>
      <c r="AR57" s="35"/>
      <c r="AS57" s="10"/>
      <c r="AT57" s="387" t="s">
        <v>34</v>
      </c>
      <c r="AU57" s="295"/>
    </row>
    <row r="58" spans="1:47" ht="21.95" customHeight="1" x14ac:dyDescent="0.15">
      <c r="A58" s="296"/>
      <c r="B58" s="44" t="s">
        <v>35</v>
      </c>
      <c r="C58" s="23"/>
      <c r="D58" s="24"/>
      <c r="E58" s="42">
        <v>5669</v>
      </c>
      <c r="F58" s="40"/>
      <c r="G58" s="41"/>
      <c r="H58" s="42">
        <v>461</v>
      </c>
      <c r="I58" s="40"/>
      <c r="J58" s="41"/>
      <c r="K58" s="42">
        <v>6130</v>
      </c>
      <c r="L58" s="40"/>
      <c r="M58" s="41"/>
      <c r="N58" s="42">
        <v>4</v>
      </c>
      <c r="O58" s="40"/>
      <c r="P58" s="41"/>
      <c r="Q58" s="42">
        <v>17846008</v>
      </c>
      <c r="R58" s="40"/>
      <c r="S58" s="41"/>
      <c r="T58" s="42">
        <v>0</v>
      </c>
      <c r="U58" s="40"/>
      <c r="V58" s="41"/>
      <c r="W58" s="42">
        <v>0</v>
      </c>
      <c r="X58" s="40"/>
      <c r="Y58" s="385"/>
      <c r="AA58" s="41"/>
      <c r="AB58" s="42">
        <v>17846008</v>
      </c>
      <c r="AC58" s="40"/>
      <c r="AD58" s="402"/>
      <c r="AE58" s="403"/>
      <c r="AF58" s="404"/>
      <c r="AG58" s="41"/>
      <c r="AH58" s="42">
        <v>474810</v>
      </c>
      <c r="AI58" s="40"/>
      <c r="AJ58" s="41"/>
      <c r="AK58" s="42">
        <v>0</v>
      </c>
      <c r="AL58" s="40"/>
      <c r="AM58" s="41"/>
      <c r="AN58" s="42">
        <v>28173</v>
      </c>
      <c r="AO58" s="40"/>
      <c r="AP58" s="41"/>
      <c r="AQ58" s="42">
        <v>502983</v>
      </c>
      <c r="AR58" s="40"/>
      <c r="AS58" s="21"/>
      <c r="AT58" s="44" t="s">
        <v>35</v>
      </c>
      <c r="AU58" s="297"/>
    </row>
    <row r="59" spans="1:47" ht="21.95" customHeight="1" x14ac:dyDescent="0.15">
      <c r="A59" s="294"/>
      <c r="B59" s="387" t="s">
        <v>57</v>
      </c>
      <c r="C59" s="19"/>
      <c r="D59" s="18"/>
      <c r="E59" s="37">
        <v>4520</v>
      </c>
      <c r="F59" s="35"/>
      <c r="G59" s="36"/>
      <c r="H59" s="37">
        <v>298</v>
      </c>
      <c r="I59" s="35"/>
      <c r="J59" s="36"/>
      <c r="K59" s="37">
        <v>4818</v>
      </c>
      <c r="L59" s="35"/>
      <c r="M59" s="36"/>
      <c r="N59" s="37">
        <v>9</v>
      </c>
      <c r="O59" s="35"/>
      <c r="P59" s="36"/>
      <c r="Q59" s="37">
        <v>13504942</v>
      </c>
      <c r="R59" s="35"/>
      <c r="S59" s="36"/>
      <c r="T59" s="37">
        <v>0</v>
      </c>
      <c r="U59" s="35"/>
      <c r="V59" s="36"/>
      <c r="W59" s="37">
        <v>0</v>
      </c>
      <c r="X59" s="35"/>
      <c r="Y59" s="385"/>
      <c r="AA59" s="36"/>
      <c r="AB59" s="37">
        <v>13504942</v>
      </c>
      <c r="AC59" s="35"/>
      <c r="AD59" s="405"/>
      <c r="AE59" s="406"/>
      <c r="AF59" s="407"/>
      <c r="AG59" s="36"/>
      <c r="AH59" s="37">
        <v>174731</v>
      </c>
      <c r="AI59" s="35"/>
      <c r="AJ59" s="36"/>
      <c r="AK59" s="37">
        <v>0</v>
      </c>
      <c r="AL59" s="35"/>
      <c r="AM59" s="36"/>
      <c r="AN59" s="37">
        <v>87615</v>
      </c>
      <c r="AO59" s="35"/>
      <c r="AP59" s="36"/>
      <c r="AQ59" s="37">
        <v>262346</v>
      </c>
      <c r="AR59" s="35"/>
      <c r="AS59" s="10"/>
      <c r="AT59" s="387" t="s">
        <v>57</v>
      </c>
      <c r="AU59" s="295"/>
    </row>
    <row r="60" spans="1:47" ht="21.95" customHeight="1" x14ac:dyDescent="0.15">
      <c r="A60" s="294"/>
      <c r="B60" s="387" t="s">
        <v>36</v>
      </c>
      <c r="C60" s="19"/>
      <c r="D60" s="18"/>
      <c r="E60" s="37">
        <v>3372</v>
      </c>
      <c r="F60" s="35"/>
      <c r="G60" s="36"/>
      <c r="H60" s="37">
        <v>273</v>
      </c>
      <c r="I60" s="35"/>
      <c r="J60" s="36"/>
      <c r="K60" s="37">
        <v>3645</v>
      </c>
      <c r="L60" s="35"/>
      <c r="M60" s="36"/>
      <c r="N60" s="37">
        <v>8</v>
      </c>
      <c r="O60" s="35"/>
      <c r="P60" s="36"/>
      <c r="Q60" s="37">
        <v>10727419</v>
      </c>
      <c r="R60" s="35"/>
      <c r="S60" s="36"/>
      <c r="T60" s="37">
        <v>0</v>
      </c>
      <c r="U60" s="35"/>
      <c r="V60" s="36"/>
      <c r="W60" s="37">
        <v>0</v>
      </c>
      <c r="X60" s="35"/>
      <c r="Y60" s="385"/>
      <c r="AA60" s="36"/>
      <c r="AB60" s="37">
        <v>10727419</v>
      </c>
      <c r="AC60" s="35"/>
      <c r="AD60" s="405"/>
      <c r="AE60" s="406"/>
      <c r="AF60" s="407"/>
      <c r="AG60" s="36"/>
      <c r="AH60" s="37">
        <v>105586</v>
      </c>
      <c r="AI60" s="35"/>
      <c r="AJ60" s="36"/>
      <c r="AK60" s="37">
        <v>0</v>
      </c>
      <c r="AL60" s="35"/>
      <c r="AM60" s="36"/>
      <c r="AN60" s="37">
        <v>0</v>
      </c>
      <c r="AO60" s="35"/>
      <c r="AP60" s="36"/>
      <c r="AQ60" s="37">
        <v>105586</v>
      </c>
      <c r="AR60" s="35"/>
      <c r="AS60" s="10"/>
      <c r="AT60" s="387" t="s">
        <v>36</v>
      </c>
      <c r="AU60" s="295"/>
    </row>
    <row r="61" spans="1:47" ht="21.95" customHeight="1" x14ac:dyDescent="0.15">
      <c r="A61" s="294"/>
      <c r="B61" s="387" t="s">
        <v>37</v>
      </c>
      <c r="C61" s="19"/>
      <c r="D61" s="18"/>
      <c r="E61" s="37">
        <v>3935</v>
      </c>
      <c r="F61" s="35"/>
      <c r="G61" s="36"/>
      <c r="H61" s="37">
        <v>344</v>
      </c>
      <c r="I61" s="35"/>
      <c r="J61" s="36"/>
      <c r="K61" s="37">
        <v>4279</v>
      </c>
      <c r="L61" s="35"/>
      <c r="M61" s="36"/>
      <c r="N61" s="37">
        <v>5</v>
      </c>
      <c r="O61" s="35"/>
      <c r="P61" s="36"/>
      <c r="Q61" s="37">
        <v>11716068</v>
      </c>
      <c r="R61" s="35"/>
      <c r="S61" s="36"/>
      <c r="T61" s="37">
        <v>0</v>
      </c>
      <c r="U61" s="35"/>
      <c r="V61" s="36"/>
      <c r="W61" s="37">
        <v>0</v>
      </c>
      <c r="X61" s="35"/>
      <c r="Y61" s="385"/>
      <c r="AA61" s="36"/>
      <c r="AB61" s="37">
        <v>11716068</v>
      </c>
      <c r="AC61" s="35"/>
      <c r="AD61" s="405"/>
      <c r="AE61" s="406"/>
      <c r="AF61" s="407"/>
      <c r="AG61" s="36"/>
      <c r="AH61" s="37">
        <v>176647</v>
      </c>
      <c r="AI61" s="35"/>
      <c r="AJ61" s="36"/>
      <c r="AK61" s="37">
        <v>0</v>
      </c>
      <c r="AL61" s="35"/>
      <c r="AM61" s="36"/>
      <c r="AN61" s="37">
        <v>0</v>
      </c>
      <c r="AO61" s="35"/>
      <c r="AP61" s="36"/>
      <c r="AQ61" s="37">
        <v>176647</v>
      </c>
      <c r="AR61" s="35"/>
      <c r="AS61" s="10"/>
      <c r="AT61" s="387" t="s">
        <v>37</v>
      </c>
      <c r="AU61" s="295"/>
    </row>
    <row r="62" spans="1:47" ht="21.95" customHeight="1" x14ac:dyDescent="0.15">
      <c r="A62" s="294"/>
      <c r="B62" s="387" t="s">
        <v>38</v>
      </c>
      <c r="C62" s="19"/>
      <c r="D62" s="18"/>
      <c r="E62" s="37">
        <v>2728</v>
      </c>
      <c r="F62" s="35"/>
      <c r="G62" s="36"/>
      <c r="H62" s="37">
        <v>245</v>
      </c>
      <c r="I62" s="35"/>
      <c r="J62" s="36"/>
      <c r="K62" s="37">
        <v>2973</v>
      </c>
      <c r="L62" s="35"/>
      <c r="M62" s="36"/>
      <c r="N62" s="37">
        <v>4</v>
      </c>
      <c r="O62" s="35"/>
      <c r="P62" s="36"/>
      <c r="Q62" s="37">
        <v>8679706</v>
      </c>
      <c r="R62" s="35"/>
      <c r="S62" s="36"/>
      <c r="T62" s="37">
        <v>0</v>
      </c>
      <c r="U62" s="35"/>
      <c r="V62" s="36"/>
      <c r="W62" s="37">
        <v>0</v>
      </c>
      <c r="X62" s="35"/>
      <c r="Y62" s="385"/>
      <c r="AA62" s="36"/>
      <c r="AB62" s="37">
        <v>8679706</v>
      </c>
      <c r="AC62" s="35"/>
      <c r="AD62" s="405"/>
      <c r="AE62" s="406"/>
      <c r="AF62" s="407"/>
      <c r="AG62" s="36"/>
      <c r="AH62" s="37">
        <v>73394</v>
      </c>
      <c r="AI62" s="35"/>
      <c r="AJ62" s="36"/>
      <c r="AK62" s="37">
        <v>0</v>
      </c>
      <c r="AL62" s="35"/>
      <c r="AM62" s="36"/>
      <c r="AN62" s="37">
        <v>0</v>
      </c>
      <c r="AO62" s="35"/>
      <c r="AP62" s="36"/>
      <c r="AQ62" s="37">
        <v>73394</v>
      </c>
      <c r="AR62" s="35"/>
      <c r="AS62" s="10"/>
      <c r="AT62" s="387" t="s">
        <v>38</v>
      </c>
      <c r="AU62" s="295"/>
    </row>
    <row r="63" spans="1:47" ht="21.95" customHeight="1" x14ac:dyDescent="0.15">
      <c r="A63" s="296"/>
      <c r="B63" s="44" t="s">
        <v>39</v>
      </c>
      <c r="C63" s="23"/>
      <c r="D63" s="24"/>
      <c r="E63" s="42">
        <v>4595</v>
      </c>
      <c r="F63" s="40"/>
      <c r="G63" s="41"/>
      <c r="H63" s="42">
        <v>321</v>
      </c>
      <c r="I63" s="40"/>
      <c r="J63" s="41"/>
      <c r="K63" s="37">
        <v>4916</v>
      </c>
      <c r="L63" s="40"/>
      <c r="M63" s="41"/>
      <c r="N63" s="42">
        <v>5</v>
      </c>
      <c r="O63" s="40"/>
      <c r="P63" s="41"/>
      <c r="Q63" s="42">
        <v>13151912</v>
      </c>
      <c r="R63" s="40"/>
      <c r="S63" s="41"/>
      <c r="T63" s="42">
        <v>134</v>
      </c>
      <c r="U63" s="40"/>
      <c r="V63" s="41"/>
      <c r="W63" s="42">
        <v>0</v>
      </c>
      <c r="X63" s="40"/>
      <c r="Y63" s="385"/>
      <c r="AA63" s="41"/>
      <c r="AB63" s="37">
        <v>13152046</v>
      </c>
      <c r="AC63" s="40"/>
      <c r="AD63" s="402"/>
      <c r="AE63" s="403"/>
      <c r="AF63" s="404"/>
      <c r="AG63" s="41"/>
      <c r="AH63" s="42">
        <v>78596</v>
      </c>
      <c r="AI63" s="40"/>
      <c r="AJ63" s="41"/>
      <c r="AK63" s="42">
        <v>0</v>
      </c>
      <c r="AL63" s="40"/>
      <c r="AM63" s="41"/>
      <c r="AN63" s="42">
        <v>0</v>
      </c>
      <c r="AO63" s="40"/>
      <c r="AP63" s="41"/>
      <c r="AQ63" s="37">
        <v>78596</v>
      </c>
      <c r="AR63" s="40"/>
      <c r="AS63" s="21"/>
      <c r="AT63" s="44" t="s">
        <v>39</v>
      </c>
      <c r="AU63" s="297"/>
    </row>
    <row r="64" spans="1:47" ht="21.95" customHeight="1" x14ac:dyDescent="0.15">
      <c r="A64" s="294"/>
      <c r="B64" s="387" t="s">
        <v>40</v>
      </c>
      <c r="C64" s="19"/>
      <c r="D64" s="18"/>
      <c r="E64" s="37">
        <v>1084</v>
      </c>
      <c r="F64" s="35"/>
      <c r="G64" s="36"/>
      <c r="H64" s="37">
        <v>87</v>
      </c>
      <c r="I64" s="35"/>
      <c r="J64" s="36"/>
      <c r="K64" s="43">
        <v>1171</v>
      </c>
      <c r="L64" s="35"/>
      <c r="M64" s="36"/>
      <c r="N64" s="37">
        <v>1</v>
      </c>
      <c r="O64" s="35"/>
      <c r="P64" s="36"/>
      <c r="Q64" s="37">
        <v>3014224</v>
      </c>
      <c r="R64" s="35"/>
      <c r="S64" s="36"/>
      <c r="T64" s="37">
        <v>427</v>
      </c>
      <c r="U64" s="35"/>
      <c r="V64" s="36"/>
      <c r="W64" s="37">
        <v>0</v>
      </c>
      <c r="X64" s="35"/>
      <c r="Y64" s="385"/>
      <c r="AA64" s="36"/>
      <c r="AB64" s="43">
        <v>3014651</v>
      </c>
      <c r="AC64" s="35"/>
      <c r="AD64" s="405"/>
      <c r="AE64" s="406"/>
      <c r="AF64" s="407"/>
      <c r="AG64" s="36"/>
      <c r="AH64" s="37">
        <v>161363</v>
      </c>
      <c r="AI64" s="35"/>
      <c r="AJ64" s="36"/>
      <c r="AK64" s="37">
        <v>0</v>
      </c>
      <c r="AL64" s="35"/>
      <c r="AM64" s="36"/>
      <c r="AN64" s="37">
        <v>0</v>
      </c>
      <c r="AO64" s="35"/>
      <c r="AP64" s="36"/>
      <c r="AQ64" s="43">
        <v>161363</v>
      </c>
      <c r="AR64" s="35"/>
      <c r="AS64" s="10"/>
      <c r="AT64" s="387" t="s">
        <v>40</v>
      </c>
      <c r="AU64" s="295"/>
    </row>
    <row r="65" spans="1:47" ht="21.95" customHeight="1" x14ac:dyDescent="0.15">
      <c r="A65" s="294"/>
      <c r="B65" s="387" t="s">
        <v>41</v>
      </c>
      <c r="C65" s="19"/>
      <c r="D65" s="18"/>
      <c r="E65" s="37">
        <v>4429</v>
      </c>
      <c r="F65" s="35"/>
      <c r="G65" s="36"/>
      <c r="H65" s="37">
        <v>489</v>
      </c>
      <c r="I65" s="35"/>
      <c r="J65" s="36"/>
      <c r="K65" s="37">
        <v>4918</v>
      </c>
      <c r="L65" s="35"/>
      <c r="M65" s="36"/>
      <c r="N65" s="37">
        <v>7</v>
      </c>
      <c r="O65" s="35"/>
      <c r="P65" s="36"/>
      <c r="Q65" s="37">
        <v>14224888</v>
      </c>
      <c r="R65" s="35"/>
      <c r="S65" s="36"/>
      <c r="T65" s="37">
        <v>0</v>
      </c>
      <c r="U65" s="35"/>
      <c r="V65" s="36"/>
      <c r="W65" s="37">
        <v>0</v>
      </c>
      <c r="X65" s="35"/>
      <c r="Y65" s="385"/>
      <c r="AA65" s="36"/>
      <c r="AB65" s="37">
        <v>14224888</v>
      </c>
      <c r="AC65" s="35"/>
      <c r="AD65" s="405"/>
      <c r="AE65" s="406"/>
      <c r="AF65" s="407"/>
      <c r="AG65" s="36"/>
      <c r="AH65" s="37">
        <v>203600</v>
      </c>
      <c r="AI65" s="35"/>
      <c r="AJ65" s="36"/>
      <c r="AK65" s="37">
        <v>0</v>
      </c>
      <c r="AL65" s="35"/>
      <c r="AM65" s="36"/>
      <c r="AN65" s="37">
        <v>0</v>
      </c>
      <c r="AO65" s="35"/>
      <c r="AP65" s="36"/>
      <c r="AQ65" s="37">
        <v>203600</v>
      </c>
      <c r="AR65" s="35"/>
      <c r="AS65" s="10"/>
      <c r="AT65" s="387" t="s">
        <v>41</v>
      </c>
      <c r="AU65" s="295"/>
    </row>
    <row r="66" spans="1:47" ht="21.95" customHeight="1" x14ac:dyDescent="0.15">
      <c r="A66" s="294"/>
      <c r="B66" s="387" t="s">
        <v>42</v>
      </c>
      <c r="C66" s="19"/>
      <c r="D66" s="18"/>
      <c r="E66" s="37">
        <v>5748</v>
      </c>
      <c r="F66" s="35"/>
      <c r="G66" s="36"/>
      <c r="H66" s="37">
        <v>253</v>
      </c>
      <c r="I66" s="35"/>
      <c r="J66" s="36"/>
      <c r="K66" s="37">
        <v>6001</v>
      </c>
      <c r="L66" s="35"/>
      <c r="M66" s="36"/>
      <c r="N66" s="37">
        <v>8</v>
      </c>
      <c r="O66" s="35"/>
      <c r="P66" s="36"/>
      <c r="Q66" s="37">
        <v>16519959</v>
      </c>
      <c r="R66" s="35"/>
      <c r="S66" s="36"/>
      <c r="T66" s="37">
        <v>452</v>
      </c>
      <c r="U66" s="35"/>
      <c r="V66" s="36"/>
      <c r="W66" s="37">
        <v>0</v>
      </c>
      <c r="X66" s="35"/>
      <c r="Y66" s="385"/>
      <c r="AA66" s="36"/>
      <c r="AB66" s="37">
        <v>16520411</v>
      </c>
      <c r="AC66" s="35"/>
      <c r="AD66" s="405"/>
      <c r="AE66" s="406"/>
      <c r="AF66" s="407"/>
      <c r="AG66" s="36"/>
      <c r="AH66" s="37">
        <v>136916</v>
      </c>
      <c r="AI66" s="35"/>
      <c r="AJ66" s="36"/>
      <c r="AK66" s="37">
        <v>0</v>
      </c>
      <c r="AL66" s="35"/>
      <c r="AM66" s="36"/>
      <c r="AN66" s="37">
        <v>0</v>
      </c>
      <c r="AO66" s="35"/>
      <c r="AP66" s="36"/>
      <c r="AQ66" s="37">
        <v>136916</v>
      </c>
      <c r="AR66" s="35"/>
      <c r="AS66" s="10"/>
      <c r="AT66" s="387" t="s">
        <v>42</v>
      </c>
      <c r="AU66" s="295"/>
    </row>
    <row r="67" spans="1:47" ht="21.95" customHeight="1" x14ac:dyDescent="0.15">
      <c r="A67" s="294"/>
      <c r="B67" s="387" t="s">
        <v>43</v>
      </c>
      <c r="C67" s="19"/>
      <c r="D67" s="18"/>
      <c r="E67" s="37">
        <v>13088</v>
      </c>
      <c r="F67" s="35"/>
      <c r="G67" s="36"/>
      <c r="H67" s="37">
        <v>1370</v>
      </c>
      <c r="I67" s="35"/>
      <c r="J67" s="36"/>
      <c r="K67" s="37">
        <v>14458</v>
      </c>
      <c r="L67" s="35"/>
      <c r="M67" s="36"/>
      <c r="N67" s="37">
        <v>15</v>
      </c>
      <c r="O67" s="35"/>
      <c r="P67" s="36"/>
      <c r="Q67" s="37">
        <v>41505592</v>
      </c>
      <c r="R67" s="35"/>
      <c r="S67" s="36"/>
      <c r="T67" s="37">
        <v>0</v>
      </c>
      <c r="U67" s="35"/>
      <c r="V67" s="36"/>
      <c r="W67" s="37">
        <v>0</v>
      </c>
      <c r="X67" s="35"/>
      <c r="Y67" s="385"/>
      <c r="AA67" s="36"/>
      <c r="AB67" s="37">
        <v>41505592</v>
      </c>
      <c r="AC67" s="35"/>
      <c r="AD67" s="405"/>
      <c r="AE67" s="406"/>
      <c r="AF67" s="407"/>
      <c r="AG67" s="36"/>
      <c r="AH67" s="37">
        <v>409707</v>
      </c>
      <c r="AI67" s="35"/>
      <c r="AJ67" s="36"/>
      <c r="AK67" s="37">
        <v>0</v>
      </c>
      <c r="AL67" s="35"/>
      <c r="AM67" s="36"/>
      <c r="AN67" s="37">
        <v>0</v>
      </c>
      <c r="AO67" s="35"/>
      <c r="AP67" s="36"/>
      <c r="AQ67" s="37">
        <v>409707</v>
      </c>
      <c r="AR67" s="35"/>
      <c r="AS67" s="10"/>
      <c r="AT67" s="387" t="s">
        <v>43</v>
      </c>
      <c r="AU67" s="295"/>
    </row>
    <row r="68" spans="1:47" ht="21.95" customHeight="1" x14ac:dyDescent="0.15">
      <c r="A68" s="296"/>
      <c r="B68" s="44" t="s">
        <v>44</v>
      </c>
      <c r="C68" s="23"/>
      <c r="D68" s="24"/>
      <c r="E68" s="42">
        <v>13863</v>
      </c>
      <c r="F68" s="40"/>
      <c r="G68" s="41"/>
      <c r="H68" s="42">
        <v>1164</v>
      </c>
      <c r="I68" s="40"/>
      <c r="J68" s="41"/>
      <c r="K68" s="42">
        <v>15027</v>
      </c>
      <c r="L68" s="40"/>
      <c r="M68" s="41"/>
      <c r="N68" s="42">
        <v>18</v>
      </c>
      <c r="O68" s="40"/>
      <c r="P68" s="41"/>
      <c r="Q68" s="42">
        <v>42676267</v>
      </c>
      <c r="R68" s="40"/>
      <c r="S68" s="41"/>
      <c r="T68" s="42">
        <v>0</v>
      </c>
      <c r="U68" s="40"/>
      <c r="V68" s="41"/>
      <c r="W68" s="42">
        <v>0</v>
      </c>
      <c r="X68" s="40"/>
      <c r="Y68" s="385"/>
      <c r="AA68" s="41"/>
      <c r="AB68" s="42">
        <v>42676267</v>
      </c>
      <c r="AC68" s="40"/>
      <c r="AD68" s="402"/>
      <c r="AE68" s="403"/>
      <c r="AF68" s="404"/>
      <c r="AG68" s="41"/>
      <c r="AH68" s="42">
        <v>569135</v>
      </c>
      <c r="AI68" s="40"/>
      <c r="AJ68" s="41"/>
      <c r="AK68" s="42">
        <v>0</v>
      </c>
      <c r="AL68" s="40"/>
      <c r="AM68" s="41"/>
      <c r="AN68" s="42">
        <v>2019</v>
      </c>
      <c r="AO68" s="40"/>
      <c r="AP68" s="41"/>
      <c r="AQ68" s="42">
        <v>571154</v>
      </c>
      <c r="AR68" s="40"/>
      <c r="AS68" s="21"/>
      <c r="AT68" s="44" t="s">
        <v>44</v>
      </c>
      <c r="AU68" s="297"/>
    </row>
    <row r="69" spans="1:47" ht="21.95" customHeight="1" x14ac:dyDescent="0.15">
      <c r="A69" s="294"/>
      <c r="B69" s="387" t="s">
        <v>45</v>
      </c>
      <c r="C69" s="19"/>
      <c r="D69" s="18"/>
      <c r="E69" s="37">
        <v>14499</v>
      </c>
      <c r="F69" s="35"/>
      <c r="G69" s="36"/>
      <c r="H69" s="37">
        <v>1486</v>
      </c>
      <c r="I69" s="35"/>
      <c r="J69" s="36"/>
      <c r="K69" s="37">
        <v>15985</v>
      </c>
      <c r="L69" s="35"/>
      <c r="M69" s="36"/>
      <c r="N69" s="37">
        <v>12</v>
      </c>
      <c r="O69" s="35"/>
      <c r="P69" s="36"/>
      <c r="Q69" s="37">
        <v>49644505</v>
      </c>
      <c r="R69" s="35"/>
      <c r="S69" s="36"/>
      <c r="T69" s="37">
        <v>0</v>
      </c>
      <c r="U69" s="35"/>
      <c r="V69" s="36"/>
      <c r="W69" s="37">
        <v>0</v>
      </c>
      <c r="X69" s="35"/>
      <c r="Y69" s="385"/>
      <c r="AA69" s="36"/>
      <c r="AB69" s="37">
        <v>49644505</v>
      </c>
      <c r="AC69" s="35"/>
      <c r="AD69" s="405"/>
      <c r="AE69" s="406"/>
      <c r="AF69" s="407"/>
      <c r="AG69" s="36"/>
      <c r="AH69" s="37">
        <v>1004327</v>
      </c>
      <c r="AI69" s="35"/>
      <c r="AJ69" s="36"/>
      <c r="AK69" s="37">
        <v>5189</v>
      </c>
      <c r="AL69" s="35"/>
      <c r="AM69" s="36"/>
      <c r="AN69" s="37">
        <v>0</v>
      </c>
      <c r="AO69" s="35"/>
      <c r="AP69" s="36"/>
      <c r="AQ69" s="37">
        <v>1009516</v>
      </c>
      <c r="AR69" s="35"/>
      <c r="AS69" s="10"/>
      <c r="AT69" s="387" t="s">
        <v>45</v>
      </c>
      <c r="AU69" s="295"/>
    </row>
    <row r="70" spans="1:47" ht="21.95" customHeight="1" x14ac:dyDescent="0.15">
      <c r="A70" s="294"/>
      <c r="B70" s="387" t="s">
        <v>46</v>
      </c>
      <c r="C70" s="19"/>
      <c r="D70" s="18"/>
      <c r="E70" s="37">
        <v>18782</v>
      </c>
      <c r="F70" s="35"/>
      <c r="G70" s="36"/>
      <c r="H70" s="37">
        <v>1781</v>
      </c>
      <c r="I70" s="35"/>
      <c r="J70" s="36"/>
      <c r="K70" s="37">
        <v>20563</v>
      </c>
      <c r="L70" s="35"/>
      <c r="M70" s="36"/>
      <c r="N70" s="37">
        <v>26</v>
      </c>
      <c r="O70" s="35"/>
      <c r="P70" s="36"/>
      <c r="Q70" s="37">
        <v>64523291</v>
      </c>
      <c r="R70" s="35"/>
      <c r="S70" s="36"/>
      <c r="T70" s="37">
        <v>0</v>
      </c>
      <c r="U70" s="35"/>
      <c r="V70" s="36"/>
      <c r="W70" s="37">
        <v>0</v>
      </c>
      <c r="X70" s="35"/>
      <c r="Y70" s="385"/>
      <c r="AA70" s="36"/>
      <c r="AB70" s="37">
        <v>64523291</v>
      </c>
      <c r="AC70" s="35"/>
      <c r="AD70" s="405"/>
      <c r="AE70" s="406"/>
      <c r="AF70" s="407"/>
      <c r="AG70" s="36"/>
      <c r="AH70" s="37">
        <v>1602162</v>
      </c>
      <c r="AI70" s="35"/>
      <c r="AJ70" s="36"/>
      <c r="AK70" s="37">
        <v>72618</v>
      </c>
      <c r="AL70" s="35"/>
      <c r="AM70" s="36"/>
      <c r="AN70" s="37">
        <v>21924</v>
      </c>
      <c r="AO70" s="35"/>
      <c r="AP70" s="36"/>
      <c r="AQ70" s="37">
        <v>1696704</v>
      </c>
      <c r="AR70" s="35"/>
      <c r="AS70" s="10"/>
      <c r="AT70" s="387" t="s">
        <v>46</v>
      </c>
      <c r="AU70" s="295"/>
    </row>
    <row r="71" spans="1:47" ht="21.95" customHeight="1" thickBot="1" x14ac:dyDescent="0.2">
      <c r="A71" s="294"/>
      <c r="B71" s="387" t="s">
        <v>47</v>
      </c>
      <c r="C71" s="19"/>
      <c r="D71" s="18"/>
      <c r="E71" s="37">
        <v>12138</v>
      </c>
      <c r="F71" s="35"/>
      <c r="G71" s="36"/>
      <c r="H71" s="37">
        <v>1397</v>
      </c>
      <c r="I71" s="35"/>
      <c r="J71" s="36"/>
      <c r="K71" s="37">
        <v>13535</v>
      </c>
      <c r="L71" s="35"/>
      <c r="M71" s="36"/>
      <c r="N71" s="37">
        <v>17</v>
      </c>
      <c r="O71" s="35"/>
      <c r="P71" s="36"/>
      <c r="Q71" s="37">
        <v>40812046</v>
      </c>
      <c r="R71" s="35"/>
      <c r="S71" s="36"/>
      <c r="T71" s="37">
        <v>0</v>
      </c>
      <c r="U71" s="35"/>
      <c r="V71" s="36"/>
      <c r="W71" s="37">
        <v>0</v>
      </c>
      <c r="X71" s="35"/>
      <c r="Y71" s="385"/>
      <c r="AA71" s="36"/>
      <c r="AB71" s="37">
        <v>40812046</v>
      </c>
      <c r="AC71" s="35"/>
      <c r="AD71" s="405"/>
      <c r="AE71" s="406"/>
      <c r="AF71" s="407"/>
      <c r="AG71" s="36"/>
      <c r="AH71" s="37">
        <v>1206652</v>
      </c>
      <c r="AI71" s="35"/>
      <c r="AJ71" s="36"/>
      <c r="AK71" s="37">
        <v>79074</v>
      </c>
      <c r="AL71" s="35"/>
      <c r="AM71" s="36"/>
      <c r="AN71" s="37">
        <v>6023</v>
      </c>
      <c r="AO71" s="35"/>
      <c r="AP71" s="36"/>
      <c r="AQ71" s="37">
        <v>1291749</v>
      </c>
      <c r="AR71" s="35"/>
      <c r="AS71" s="10"/>
      <c r="AT71" s="387" t="s">
        <v>47</v>
      </c>
      <c r="AU71" s="295"/>
    </row>
    <row r="72" spans="1:47" ht="21.95" customHeight="1" thickTop="1" thickBot="1" x14ac:dyDescent="0.2">
      <c r="A72" s="302"/>
      <c r="B72" s="255" t="s">
        <v>48</v>
      </c>
      <c r="C72" s="256"/>
      <c r="D72" s="268"/>
      <c r="E72" s="269">
        <f>SUM(E49:E71)</f>
        <v>208484</v>
      </c>
      <c r="F72" s="264"/>
      <c r="G72" s="270"/>
      <c r="H72" s="269">
        <f>SUM(H49:H71)</f>
        <v>19263</v>
      </c>
      <c r="I72" s="264"/>
      <c r="J72" s="270"/>
      <c r="K72" s="269">
        <f>SUM(K49:K71)</f>
        <v>227747</v>
      </c>
      <c r="L72" s="264"/>
      <c r="M72" s="270"/>
      <c r="N72" s="269">
        <f>SUM(N49:N71)</f>
        <v>253</v>
      </c>
      <c r="O72" s="264"/>
      <c r="P72" s="270"/>
      <c r="Q72" s="269">
        <f>SUM(Q49:Q71)</f>
        <v>687608603</v>
      </c>
      <c r="R72" s="264"/>
      <c r="S72" s="270"/>
      <c r="T72" s="269">
        <f>SUM(T49:T71)</f>
        <v>1013</v>
      </c>
      <c r="U72" s="264"/>
      <c r="V72" s="270"/>
      <c r="W72" s="269">
        <f>SUM(W49:W71)</f>
        <v>0</v>
      </c>
      <c r="X72" s="264"/>
      <c r="Y72" s="385"/>
      <c r="AA72" s="270"/>
      <c r="AB72" s="269">
        <f>SUM(AB49:AB71)</f>
        <v>687609616</v>
      </c>
      <c r="AC72" s="264"/>
      <c r="AD72" s="408"/>
      <c r="AE72" s="409"/>
      <c r="AF72" s="410"/>
      <c r="AG72" s="270"/>
      <c r="AH72" s="269">
        <f>SUM(AH49:AH71)</f>
        <v>11764458</v>
      </c>
      <c r="AI72" s="264"/>
      <c r="AJ72" s="270"/>
      <c r="AK72" s="269">
        <f>SUM(AK49:AK71)</f>
        <v>199792</v>
      </c>
      <c r="AL72" s="264"/>
      <c r="AM72" s="270"/>
      <c r="AN72" s="269">
        <f>SUM(AN49:AN71)</f>
        <v>564107</v>
      </c>
      <c r="AO72" s="264"/>
      <c r="AP72" s="270"/>
      <c r="AQ72" s="269">
        <f>SUM(AQ49:AQ71)</f>
        <v>12528357</v>
      </c>
      <c r="AR72" s="264"/>
      <c r="AS72" s="254"/>
      <c r="AT72" s="255" t="s">
        <v>48</v>
      </c>
      <c r="AU72" s="303"/>
    </row>
    <row r="73" spans="1:47" ht="21.95" customHeight="1" thickTop="1" thickBot="1" x14ac:dyDescent="0.2">
      <c r="A73" s="304"/>
      <c r="B73" s="305" t="s">
        <v>49</v>
      </c>
      <c r="C73" s="306"/>
      <c r="D73" s="307"/>
      <c r="E73" s="308">
        <f>E48+E72</f>
        <v>3356489</v>
      </c>
      <c r="F73" s="309"/>
      <c r="G73" s="310"/>
      <c r="H73" s="308">
        <f>H48+H72</f>
        <v>296497</v>
      </c>
      <c r="I73" s="309"/>
      <c r="J73" s="310"/>
      <c r="K73" s="308">
        <f>K48+K72</f>
        <v>3652986</v>
      </c>
      <c r="L73" s="309"/>
      <c r="M73" s="310"/>
      <c r="N73" s="308">
        <f>N48+N72</f>
        <v>3236</v>
      </c>
      <c r="O73" s="309"/>
      <c r="P73" s="310"/>
      <c r="Q73" s="308">
        <f>Q48+Q72</f>
        <v>12634650262</v>
      </c>
      <c r="R73" s="309"/>
      <c r="S73" s="310"/>
      <c r="T73" s="308">
        <f>T48+T72</f>
        <v>40516</v>
      </c>
      <c r="U73" s="309"/>
      <c r="V73" s="310"/>
      <c r="W73" s="308">
        <f>W48+W72</f>
        <v>37728</v>
      </c>
      <c r="X73" s="309"/>
      <c r="Y73" s="385"/>
      <c r="AA73" s="310"/>
      <c r="AB73" s="308">
        <f>AB48+AB72</f>
        <v>12634728506</v>
      </c>
      <c r="AC73" s="309"/>
      <c r="AD73" s="399"/>
      <c r="AE73" s="400"/>
      <c r="AF73" s="401"/>
      <c r="AG73" s="310"/>
      <c r="AH73" s="308">
        <f>AH48+AH72</f>
        <v>338556652</v>
      </c>
      <c r="AI73" s="309"/>
      <c r="AJ73" s="310"/>
      <c r="AK73" s="308">
        <f>AK48+AK72</f>
        <v>20412736</v>
      </c>
      <c r="AL73" s="309"/>
      <c r="AM73" s="310"/>
      <c r="AN73" s="308">
        <f>AN48+AN72</f>
        <v>11958047</v>
      </c>
      <c r="AO73" s="309"/>
      <c r="AP73" s="310"/>
      <c r="AQ73" s="308">
        <f>SUM(AQ48,AQ72)</f>
        <v>370927435</v>
      </c>
      <c r="AR73" s="309"/>
      <c r="AS73" s="311"/>
      <c r="AT73" s="305" t="s">
        <v>49</v>
      </c>
      <c r="AU73" s="312"/>
    </row>
    <row r="74" spans="1:47" ht="17.25" customHeight="1" x14ac:dyDescent="0.15">
      <c r="B74" s="11" t="s">
        <v>83</v>
      </c>
      <c r="C74" s="11"/>
      <c r="D74" s="11"/>
      <c r="E74" s="12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ht="16.5" customHeight="1" x14ac:dyDescent="0.15">
      <c r="B75" s="11"/>
      <c r="C75" s="11"/>
      <c r="D75" s="11"/>
      <c r="E75" s="12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7" ht="16.5" customHeight="1" x14ac:dyDescent="0.15">
      <c r="B76" s="11"/>
      <c r="C76" s="11"/>
      <c r="D76" s="11"/>
      <c r="E76" s="12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AA76" s="11"/>
      <c r="AB76" s="509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509"/>
      <c r="AR76" s="11"/>
    </row>
    <row r="77" spans="1:47" ht="16.5" customHeight="1" x14ac:dyDescent="0.15">
      <c r="B77" s="11"/>
      <c r="C77" s="11"/>
      <c r="D77" s="11"/>
      <c r="E77" s="12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AA77" s="11"/>
      <c r="AB77" s="509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509"/>
      <c r="AR77" s="11"/>
    </row>
    <row r="78" spans="1:47" ht="16.5" customHeight="1" x14ac:dyDescent="0.15">
      <c r="B78" s="11"/>
      <c r="C78" s="11"/>
      <c r="D78" s="11"/>
      <c r="E78" s="12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AA78" s="11"/>
      <c r="AB78" s="509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509"/>
      <c r="AR78" s="11"/>
    </row>
    <row r="79" spans="1:47" ht="16.5" customHeight="1" x14ac:dyDescent="0.15">
      <c r="B79" s="11"/>
      <c r="C79" s="11"/>
      <c r="D79" s="11"/>
      <c r="E79" s="12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</sheetData>
  <mergeCells count="82">
    <mergeCell ref="A3:C7"/>
    <mergeCell ref="H3:K3"/>
    <mergeCell ref="AB4:AB7"/>
    <mergeCell ref="W4:W7"/>
    <mergeCell ref="T4:T7"/>
    <mergeCell ref="Q4:Q7"/>
    <mergeCell ref="K4:K7"/>
    <mergeCell ref="E4:H4"/>
    <mergeCell ref="M5:O5"/>
    <mergeCell ref="Q3:W3"/>
    <mergeCell ref="AS3:AU7"/>
    <mergeCell ref="AE4:AE7"/>
    <mergeCell ref="AK4:AN4"/>
    <mergeCell ref="AK5:AK7"/>
    <mergeCell ref="AN5:AN7"/>
    <mergeCell ref="AB3:AQ3"/>
    <mergeCell ref="AD8:AF8"/>
    <mergeCell ref="AD9:AF9"/>
    <mergeCell ref="AD10:AF10"/>
    <mergeCell ref="AD11:AF11"/>
    <mergeCell ref="AD12:AF12"/>
    <mergeCell ref="AD13:AF13"/>
    <mergeCell ref="AD14:AF14"/>
    <mergeCell ref="AD15:AF15"/>
    <mergeCell ref="AD16:AF16"/>
    <mergeCell ref="AD17:AF17"/>
    <mergeCell ref="AD18:AF18"/>
    <mergeCell ref="AD19:AF19"/>
    <mergeCell ref="AD20:AF20"/>
    <mergeCell ref="AD21:AF21"/>
    <mergeCell ref="AD22:AF22"/>
    <mergeCell ref="AD23:AF23"/>
    <mergeCell ref="AD24:AF24"/>
    <mergeCell ref="AD25:AF25"/>
    <mergeCell ref="AD26:AF26"/>
    <mergeCell ref="AD27:AF27"/>
    <mergeCell ref="AD28:AF28"/>
    <mergeCell ref="AD29:AF29"/>
    <mergeCell ref="AD30:AF30"/>
    <mergeCell ref="AD31:AF31"/>
    <mergeCell ref="AD32:AF32"/>
    <mergeCell ref="AD33:AF33"/>
    <mergeCell ref="AD34:AF34"/>
    <mergeCell ref="AD35:AF35"/>
    <mergeCell ref="AD36:AF36"/>
    <mergeCell ref="AD37:AF37"/>
    <mergeCell ref="AD38:AF38"/>
    <mergeCell ref="AD39:AF39"/>
    <mergeCell ref="AD40:AF40"/>
    <mergeCell ref="AD41:AF41"/>
    <mergeCell ref="AD42:AF42"/>
    <mergeCell ref="AD43:AF43"/>
    <mergeCell ref="AD44:AF44"/>
    <mergeCell ref="AD45:AF45"/>
    <mergeCell ref="AD46:AF46"/>
    <mergeCell ref="AD47:AF47"/>
    <mergeCell ref="AD48:AF48"/>
    <mergeCell ref="AD49:AF49"/>
    <mergeCell ref="AD50:AF50"/>
    <mergeCell ref="AD51:AF51"/>
    <mergeCell ref="AD52:AF52"/>
    <mergeCell ref="AD53:AF53"/>
    <mergeCell ref="AD54:AF54"/>
    <mergeCell ref="AD55:AF55"/>
    <mergeCell ref="AD56:AF56"/>
    <mergeCell ref="AD57:AF57"/>
    <mergeCell ref="AD58:AF58"/>
    <mergeCell ref="AD59:AF59"/>
    <mergeCell ref="AD60:AF60"/>
    <mergeCell ref="AD61:AF61"/>
    <mergeCell ref="AD62:AF62"/>
    <mergeCell ref="AD63:AF63"/>
    <mergeCell ref="AD64:AF64"/>
    <mergeCell ref="AD65:AF65"/>
    <mergeCell ref="AD66:AF66"/>
    <mergeCell ref="AD67:AF67"/>
    <mergeCell ref="AD73:AF73"/>
    <mergeCell ref="AD68:AF68"/>
    <mergeCell ref="AD69:AF69"/>
    <mergeCell ref="AD70:AF70"/>
    <mergeCell ref="AD71:AF71"/>
    <mergeCell ref="AD72:AF72"/>
  </mergeCells>
  <phoneticPr fontId="2"/>
  <printOptions horizontalCentered="1"/>
  <pageMargins left="0.74803149606299213" right="0.74803149606299213" top="0.62992125984251968" bottom="0.51181102362204722" header="0.51181102362204722" footer="0.27559055118110237"/>
  <pageSetup paperSize="9" scale="58" firstPageNumber="42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52" man="1"/>
  </rowBreaks>
  <colBreaks count="1" manualBreakCount="1">
    <brk id="25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H75"/>
  <sheetViews>
    <sheetView showGridLines="0" tabSelected="1" view="pageBreakPreview" topLeftCell="A67" zoomScale="85" zoomScaleNormal="90" zoomScaleSheetLayoutView="85" workbookViewId="0">
      <selection activeCell="Q14" sqref="Q14"/>
    </sheetView>
  </sheetViews>
  <sheetFormatPr defaultColWidth="12.5" defaultRowHeight="16.5" customHeight="1" x14ac:dyDescent="0.15"/>
  <cols>
    <col min="1" max="1" width="1.75" style="5" customWidth="1"/>
    <col min="2" max="2" width="11" style="5" customWidth="1"/>
    <col min="3" max="4" width="1.75" style="5" customWidth="1"/>
    <col min="5" max="5" width="10.75" style="5" customWidth="1"/>
    <col min="6" max="7" width="1.75" style="5" customWidth="1"/>
    <col min="8" max="8" width="10.75" style="5" customWidth="1"/>
    <col min="9" max="10" width="1.75" style="5" customWidth="1"/>
    <col min="11" max="11" width="10.75" style="5" customWidth="1"/>
    <col min="12" max="13" width="1.75" style="5" customWidth="1"/>
    <col min="14" max="14" width="10.75" style="5" customWidth="1"/>
    <col min="15" max="16" width="1.75" style="5" customWidth="1"/>
    <col min="17" max="17" width="10.75" style="5" customWidth="1"/>
    <col min="18" max="19" width="1.75" style="5" customWidth="1"/>
    <col min="20" max="20" width="10.75" style="5" customWidth="1"/>
    <col min="21" max="22" width="1.75" style="5" customWidth="1"/>
    <col min="23" max="23" width="10.75" style="5" customWidth="1"/>
    <col min="24" max="25" width="1.75" style="5" customWidth="1"/>
    <col min="26" max="26" width="14.875" style="5" customWidth="1"/>
    <col min="27" max="29" width="1.75" style="5" customWidth="1"/>
    <col min="30" max="30" width="2.125" style="5" customWidth="1"/>
    <col min="31" max="31" width="14.25" style="60" customWidth="1"/>
    <col min="32" max="33" width="1.75" style="60" customWidth="1"/>
    <col min="34" max="34" width="14.25" style="60" customWidth="1"/>
    <col min="35" max="36" width="1.75" style="60" customWidth="1"/>
    <col min="37" max="37" width="16.75" style="60" customWidth="1"/>
    <col min="38" max="39" width="1.75" style="60" customWidth="1"/>
    <col min="40" max="40" width="14.25" style="60" customWidth="1"/>
    <col min="41" max="42" width="1.75" style="60" customWidth="1"/>
    <col min="43" max="43" width="14.25" style="60" customWidth="1"/>
    <col min="44" max="45" width="1.75" style="60" customWidth="1"/>
    <col min="46" max="46" width="14.25" style="60" customWidth="1"/>
    <col min="47" max="47" width="1.75" style="60" customWidth="1"/>
    <col min="48" max="48" width="1.75" style="5" customWidth="1"/>
    <col min="49" max="49" width="13.125" style="5" customWidth="1"/>
    <col min="50" max="50" width="1.75" style="5" customWidth="1"/>
    <col min="51" max="59" width="12.5" style="526"/>
    <col min="60" max="16384" width="12.5" style="5"/>
  </cols>
  <sheetData>
    <row r="2" spans="1:60" ht="16.5" customHeight="1" thickBot="1" x14ac:dyDescent="0.2">
      <c r="AA2" s="6" t="s">
        <v>58</v>
      </c>
      <c r="AB2" s="6"/>
      <c r="AX2" s="6" t="s">
        <v>58</v>
      </c>
    </row>
    <row r="3" spans="1:60" ht="16.5" customHeight="1" x14ac:dyDescent="0.15">
      <c r="A3" s="428" t="s">
        <v>123</v>
      </c>
      <c r="B3" s="429"/>
      <c r="C3" s="430"/>
      <c r="D3" s="288"/>
      <c r="E3" s="427" t="s">
        <v>84</v>
      </c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320"/>
      <c r="AB3" s="387"/>
      <c r="AD3" s="288"/>
      <c r="AE3" s="456" t="s">
        <v>89</v>
      </c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456"/>
      <c r="AT3" s="456"/>
      <c r="AU3" s="363"/>
      <c r="AV3" s="414" t="s">
        <v>125</v>
      </c>
      <c r="AW3" s="415"/>
      <c r="AX3" s="416"/>
    </row>
    <row r="4" spans="1:60" ht="16.5" customHeight="1" x14ac:dyDescent="0.15">
      <c r="A4" s="431"/>
      <c r="B4" s="432"/>
      <c r="C4" s="433"/>
      <c r="D4" s="12"/>
      <c r="E4" s="426" t="s">
        <v>86</v>
      </c>
      <c r="F4" s="457"/>
      <c r="G4" s="457"/>
      <c r="H4" s="457"/>
      <c r="I4" s="457"/>
      <c r="J4" s="457"/>
      <c r="K4" s="457"/>
      <c r="L4" s="54"/>
      <c r="M4" s="55"/>
      <c r="N4" s="423" t="s">
        <v>177</v>
      </c>
      <c r="O4" s="56"/>
      <c r="P4" s="57"/>
      <c r="Q4" s="423" t="s">
        <v>176</v>
      </c>
      <c r="R4" s="56"/>
      <c r="S4" s="57"/>
      <c r="T4" s="423" t="s">
        <v>178</v>
      </c>
      <c r="U4" s="56"/>
      <c r="V4" s="57"/>
      <c r="W4" s="423" t="s">
        <v>151</v>
      </c>
      <c r="X4" s="56"/>
      <c r="Y4" s="57"/>
      <c r="Z4" s="57"/>
      <c r="AA4" s="45"/>
      <c r="AB4" s="385"/>
      <c r="AD4" s="10"/>
      <c r="AE4" s="453" t="s">
        <v>90</v>
      </c>
      <c r="AF4" s="391"/>
      <c r="AG4" s="61"/>
      <c r="AH4" s="453" t="s">
        <v>91</v>
      </c>
      <c r="AI4" s="62"/>
      <c r="AJ4" s="391"/>
      <c r="AK4" s="453" t="s">
        <v>92</v>
      </c>
      <c r="AL4" s="63"/>
      <c r="AM4" s="64"/>
      <c r="AN4" s="65"/>
      <c r="AO4" s="66"/>
      <c r="AP4" s="63"/>
      <c r="AQ4" s="453" t="s">
        <v>93</v>
      </c>
      <c r="AR4" s="63"/>
      <c r="AS4" s="64"/>
      <c r="AT4" s="453" t="s">
        <v>62</v>
      </c>
      <c r="AU4" s="66"/>
      <c r="AV4" s="417"/>
      <c r="AW4" s="418"/>
      <c r="AX4" s="419"/>
    </row>
    <row r="5" spans="1:60" ht="16.5" customHeight="1" x14ac:dyDescent="0.15">
      <c r="A5" s="431"/>
      <c r="B5" s="432"/>
      <c r="C5" s="433"/>
      <c r="D5" s="10"/>
      <c r="E5" s="387"/>
      <c r="F5" s="19"/>
      <c r="G5" s="18"/>
      <c r="H5" s="423" t="s">
        <v>175</v>
      </c>
      <c r="I5" s="16"/>
      <c r="J5" s="17"/>
      <c r="K5" s="387"/>
      <c r="L5" s="52"/>
      <c r="M5" s="387"/>
      <c r="N5" s="424"/>
      <c r="O5" s="19"/>
      <c r="P5" s="385"/>
      <c r="Q5" s="424"/>
      <c r="R5" s="19"/>
      <c r="S5" s="385"/>
      <c r="T5" s="424"/>
      <c r="U5" s="19"/>
      <c r="V5" s="385"/>
      <c r="W5" s="424"/>
      <c r="X5" s="19"/>
      <c r="Y5" s="385"/>
      <c r="Z5" s="439" t="s">
        <v>87</v>
      </c>
      <c r="AA5" s="16"/>
      <c r="AB5" s="385"/>
      <c r="AD5" s="10"/>
      <c r="AE5" s="454"/>
      <c r="AF5" s="391"/>
      <c r="AG5" s="69"/>
      <c r="AH5" s="454"/>
      <c r="AI5" s="70"/>
      <c r="AJ5" s="391"/>
      <c r="AK5" s="454"/>
      <c r="AL5" s="63"/>
      <c r="AM5" s="71"/>
      <c r="AN5" s="72" t="s">
        <v>95</v>
      </c>
      <c r="AO5" s="73"/>
      <c r="AP5" s="63"/>
      <c r="AQ5" s="454"/>
      <c r="AR5" s="63"/>
      <c r="AS5" s="71"/>
      <c r="AT5" s="454"/>
      <c r="AU5" s="73"/>
      <c r="AV5" s="417"/>
      <c r="AW5" s="418"/>
      <c r="AX5" s="419"/>
    </row>
    <row r="6" spans="1:60" ht="16.5" customHeight="1" x14ac:dyDescent="0.15">
      <c r="A6" s="431"/>
      <c r="B6" s="432"/>
      <c r="C6" s="433"/>
      <c r="D6" s="10"/>
      <c r="E6" s="387" t="s">
        <v>157</v>
      </c>
      <c r="F6" s="19"/>
      <c r="G6" s="18"/>
      <c r="H6" s="424"/>
      <c r="I6" s="16"/>
      <c r="J6" s="385"/>
      <c r="K6" s="385" t="s">
        <v>88</v>
      </c>
      <c r="L6" s="52"/>
      <c r="M6" s="387"/>
      <c r="N6" s="424"/>
      <c r="O6" s="16"/>
      <c r="P6" s="385"/>
      <c r="Q6" s="424"/>
      <c r="R6" s="19"/>
      <c r="S6" s="385"/>
      <c r="T6" s="424"/>
      <c r="U6" s="19"/>
      <c r="V6" s="385"/>
      <c r="W6" s="424"/>
      <c r="X6" s="19"/>
      <c r="Y6" s="385"/>
      <c r="Z6" s="439"/>
      <c r="AA6" s="16"/>
      <c r="AB6" s="385"/>
      <c r="AD6" s="10"/>
      <c r="AE6" s="454"/>
      <c r="AF6" s="391"/>
      <c r="AG6" s="69"/>
      <c r="AH6" s="454"/>
      <c r="AI6" s="70"/>
      <c r="AJ6" s="391"/>
      <c r="AK6" s="454"/>
      <c r="AL6" s="63"/>
      <c r="AM6" s="71"/>
      <c r="AN6" s="72" t="s">
        <v>96</v>
      </c>
      <c r="AO6" s="73"/>
      <c r="AP6" s="63"/>
      <c r="AQ6" s="454"/>
      <c r="AR6" s="63"/>
      <c r="AS6" s="71"/>
      <c r="AT6" s="454"/>
      <c r="AU6" s="73"/>
      <c r="AV6" s="417"/>
      <c r="AW6" s="418"/>
      <c r="AX6" s="419"/>
    </row>
    <row r="7" spans="1:60" ht="16.5" customHeight="1" x14ac:dyDescent="0.15">
      <c r="A7" s="434"/>
      <c r="B7" s="435"/>
      <c r="C7" s="436"/>
      <c r="D7" s="22"/>
      <c r="E7" s="388"/>
      <c r="F7" s="23"/>
      <c r="G7" s="24"/>
      <c r="H7" s="425"/>
      <c r="I7" s="26"/>
      <c r="J7" s="29"/>
      <c r="K7" s="29"/>
      <c r="L7" s="28"/>
      <c r="M7" s="29"/>
      <c r="N7" s="425"/>
      <c r="O7" s="28"/>
      <c r="P7" s="29"/>
      <c r="Q7" s="425"/>
      <c r="R7" s="58"/>
      <c r="S7" s="29"/>
      <c r="T7" s="425"/>
      <c r="U7" s="58"/>
      <c r="V7" s="29"/>
      <c r="W7" s="425"/>
      <c r="X7" s="58"/>
      <c r="Y7" s="29"/>
      <c r="Z7" s="364"/>
      <c r="AA7" s="28"/>
      <c r="AB7" s="59"/>
      <c r="AD7" s="22"/>
      <c r="AE7" s="455"/>
      <c r="AF7" s="392"/>
      <c r="AG7" s="77"/>
      <c r="AH7" s="455"/>
      <c r="AI7" s="78"/>
      <c r="AJ7" s="392"/>
      <c r="AK7" s="455"/>
      <c r="AL7" s="79"/>
      <c r="AM7" s="80"/>
      <c r="AN7" s="79"/>
      <c r="AO7" s="81"/>
      <c r="AP7" s="79"/>
      <c r="AQ7" s="455"/>
      <c r="AR7" s="79"/>
      <c r="AS7" s="80"/>
      <c r="AT7" s="455"/>
      <c r="AU7" s="81"/>
      <c r="AV7" s="420"/>
      <c r="AW7" s="421"/>
      <c r="AX7" s="422"/>
    </row>
    <row r="8" spans="1:60" ht="16.5" customHeight="1" x14ac:dyDescent="0.15">
      <c r="A8" s="294"/>
      <c r="B8" s="387" t="s">
        <v>53</v>
      </c>
      <c r="C8" s="32"/>
      <c r="D8" s="33"/>
      <c r="E8" s="504">
        <v>540471</v>
      </c>
      <c r="F8" s="35"/>
      <c r="G8" s="36"/>
      <c r="H8" s="504">
        <v>900</v>
      </c>
      <c r="I8" s="35"/>
      <c r="J8" s="39"/>
      <c r="K8" s="504">
        <v>541371</v>
      </c>
      <c r="L8" s="35"/>
      <c r="M8" s="36"/>
      <c r="N8" s="504">
        <v>19278786</v>
      </c>
      <c r="O8" s="35"/>
      <c r="P8" s="37"/>
      <c r="Q8" s="504">
        <v>14066910</v>
      </c>
      <c r="R8" s="35"/>
      <c r="S8" s="37"/>
      <c r="T8" s="504">
        <v>2054772</v>
      </c>
      <c r="U8" s="35"/>
      <c r="V8" s="37"/>
      <c r="W8" s="504">
        <v>1536100</v>
      </c>
      <c r="X8" s="37"/>
      <c r="Y8" s="36"/>
      <c r="Z8" s="37">
        <v>2785429184</v>
      </c>
      <c r="AA8" s="38"/>
      <c r="AB8" s="37"/>
      <c r="AC8" s="34"/>
      <c r="AD8" s="33"/>
      <c r="AE8" s="86">
        <v>20996</v>
      </c>
      <c r="AF8" s="86"/>
      <c r="AG8" s="87"/>
      <c r="AH8" s="86">
        <v>18675991</v>
      </c>
      <c r="AI8" s="88"/>
      <c r="AJ8" s="86"/>
      <c r="AK8" s="86">
        <v>436136328</v>
      </c>
      <c r="AL8" s="86"/>
      <c r="AM8" s="87"/>
      <c r="AN8" s="86">
        <v>12325727</v>
      </c>
      <c r="AO8" s="88"/>
      <c r="AP8" s="86"/>
      <c r="AQ8" s="86">
        <v>22924167</v>
      </c>
      <c r="AR8" s="86"/>
      <c r="AS8" s="87"/>
      <c r="AT8" s="86">
        <v>1482938</v>
      </c>
      <c r="AU8" s="88"/>
      <c r="AV8" s="10"/>
      <c r="AW8" s="387" t="s">
        <v>53</v>
      </c>
      <c r="AX8" s="295"/>
      <c r="BH8" s="34"/>
    </row>
    <row r="9" spans="1:60" ht="16.5" customHeight="1" x14ac:dyDescent="0.15">
      <c r="A9" s="294"/>
      <c r="B9" s="387" t="s">
        <v>52</v>
      </c>
      <c r="C9" s="19"/>
      <c r="D9" s="18"/>
      <c r="E9" s="37">
        <v>144645</v>
      </c>
      <c r="F9" s="35"/>
      <c r="G9" s="36"/>
      <c r="H9" s="37">
        <v>1168</v>
      </c>
      <c r="I9" s="35"/>
      <c r="J9" s="36"/>
      <c r="K9" s="37">
        <v>145813</v>
      </c>
      <c r="L9" s="35"/>
      <c r="M9" s="36"/>
      <c r="N9" s="37">
        <v>3596455</v>
      </c>
      <c r="O9" s="35"/>
      <c r="P9" s="37"/>
      <c r="Q9" s="37">
        <v>1683342</v>
      </c>
      <c r="R9" s="35"/>
      <c r="S9" s="37"/>
      <c r="T9" s="37">
        <v>419374</v>
      </c>
      <c r="U9" s="35"/>
      <c r="V9" s="37"/>
      <c r="W9" s="37">
        <v>355609</v>
      </c>
      <c r="X9" s="37"/>
      <c r="Y9" s="36"/>
      <c r="Z9" s="37">
        <v>611760705</v>
      </c>
      <c r="AA9" s="35"/>
      <c r="AB9" s="37"/>
      <c r="AC9" s="34"/>
      <c r="AD9" s="18"/>
      <c r="AE9" s="92">
        <v>18268</v>
      </c>
      <c r="AF9" s="92"/>
      <c r="AG9" s="93"/>
      <c r="AH9" s="92">
        <v>3743616</v>
      </c>
      <c r="AI9" s="94"/>
      <c r="AJ9" s="92"/>
      <c r="AK9" s="92">
        <v>98794853</v>
      </c>
      <c r="AL9" s="92"/>
      <c r="AM9" s="93"/>
      <c r="AN9" s="92">
        <v>2398732</v>
      </c>
      <c r="AO9" s="94"/>
      <c r="AP9" s="92"/>
      <c r="AQ9" s="92">
        <v>5772576</v>
      </c>
      <c r="AR9" s="92"/>
      <c r="AS9" s="93"/>
      <c r="AT9" s="92">
        <v>376770</v>
      </c>
      <c r="AU9" s="94"/>
      <c r="AV9" s="10"/>
      <c r="AW9" s="387" t="s">
        <v>52</v>
      </c>
      <c r="AX9" s="295"/>
      <c r="BH9" s="34"/>
    </row>
    <row r="10" spans="1:60" ht="16.5" customHeight="1" x14ac:dyDescent="0.15">
      <c r="A10" s="294"/>
      <c r="B10" s="387" t="s">
        <v>51</v>
      </c>
      <c r="C10" s="19"/>
      <c r="D10" s="18"/>
      <c r="E10" s="37">
        <v>42132</v>
      </c>
      <c r="F10" s="35"/>
      <c r="G10" s="36"/>
      <c r="H10" s="37">
        <v>0</v>
      </c>
      <c r="I10" s="35"/>
      <c r="J10" s="36"/>
      <c r="K10" s="37">
        <v>42132</v>
      </c>
      <c r="L10" s="35"/>
      <c r="M10" s="36"/>
      <c r="N10" s="37">
        <v>428592</v>
      </c>
      <c r="O10" s="35"/>
      <c r="P10" s="37"/>
      <c r="Q10" s="37">
        <v>613736</v>
      </c>
      <c r="R10" s="35"/>
      <c r="S10" s="37"/>
      <c r="T10" s="37">
        <v>158737</v>
      </c>
      <c r="U10" s="35"/>
      <c r="V10" s="37"/>
      <c r="W10" s="37">
        <v>150391</v>
      </c>
      <c r="X10" s="37"/>
      <c r="Y10" s="36"/>
      <c r="Z10" s="37">
        <v>310110373</v>
      </c>
      <c r="AA10" s="35"/>
      <c r="AB10" s="37"/>
      <c r="AC10" s="34"/>
      <c r="AD10" s="18"/>
      <c r="AE10" s="92">
        <v>624</v>
      </c>
      <c r="AF10" s="92"/>
      <c r="AG10" s="93"/>
      <c r="AH10" s="92">
        <v>1813792</v>
      </c>
      <c r="AI10" s="94"/>
      <c r="AJ10" s="92"/>
      <c r="AK10" s="92">
        <v>52297197</v>
      </c>
      <c r="AL10" s="92"/>
      <c r="AM10" s="93"/>
      <c r="AN10" s="92">
        <v>1213737</v>
      </c>
      <c r="AO10" s="94"/>
      <c r="AP10" s="92"/>
      <c r="AQ10" s="92">
        <v>3295165</v>
      </c>
      <c r="AR10" s="92"/>
      <c r="AS10" s="93"/>
      <c r="AT10" s="92">
        <v>197816</v>
      </c>
      <c r="AU10" s="94"/>
      <c r="AV10" s="10"/>
      <c r="AW10" s="387" t="s">
        <v>51</v>
      </c>
      <c r="AX10" s="295"/>
      <c r="BH10" s="34"/>
    </row>
    <row r="11" spans="1:60" ht="16.5" customHeight="1" x14ac:dyDescent="0.15">
      <c r="A11" s="294"/>
      <c r="B11" s="387" t="s">
        <v>50</v>
      </c>
      <c r="C11" s="19"/>
      <c r="D11" s="18"/>
      <c r="E11" s="37">
        <v>347189</v>
      </c>
      <c r="F11" s="35"/>
      <c r="G11" s="36"/>
      <c r="H11" s="37">
        <v>3220</v>
      </c>
      <c r="I11" s="35"/>
      <c r="J11" s="36"/>
      <c r="K11" s="37">
        <v>350409</v>
      </c>
      <c r="L11" s="35"/>
      <c r="M11" s="36"/>
      <c r="N11" s="37">
        <v>9261143</v>
      </c>
      <c r="O11" s="35"/>
      <c r="P11" s="37"/>
      <c r="Q11" s="37">
        <v>4501756</v>
      </c>
      <c r="R11" s="35"/>
      <c r="S11" s="37"/>
      <c r="T11" s="37">
        <v>631393</v>
      </c>
      <c r="U11" s="35"/>
      <c r="V11" s="37"/>
      <c r="W11" s="37">
        <v>472933</v>
      </c>
      <c r="X11" s="37"/>
      <c r="Y11" s="36"/>
      <c r="Z11" s="37">
        <v>1132140000</v>
      </c>
      <c r="AA11" s="35"/>
      <c r="AB11" s="37"/>
      <c r="AC11" s="34"/>
      <c r="AD11" s="18"/>
      <c r="AE11" s="92">
        <v>10472</v>
      </c>
      <c r="AF11" s="92"/>
      <c r="AG11" s="93"/>
      <c r="AH11" s="92">
        <v>6753711</v>
      </c>
      <c r="AI11" s="94"/>
      <c r="AJ11" s="92"/>
      <c r="AK11" s="92">
        <v>182145411</v>
      </c>
      <c r="AL11" s="92"/>
      <c r="AM11" s="93"/>
      <c r="AN11" s="92">
        <v>5077403</v>
      </c>
      <c r="AO11" s="94"/>
      <c r="AP11" s="92"/>
      <c r="AQ11" s="92">
        <v>9821594</v>
      </c>
      <c r="AR11" s="92"/>
      <c r="AS11" s="93"/>
      <c r="AT11" s="92">
        <v>621972</v>
      </c>
      <c r="AU11" s="94"/>
      <c r="AV11" s="10"/>
      <c r="AW11" s="387" t="s">
        <v>50</v>
      </c>
      <c r="AX11" s="295"/>
      <c r="BH11" s="34"/>
    </row>
    <row r="12" spans="1:60" ht="16.5" customHeight="1" x14ac:dyDescent="0.15">
      <c r="A12" s="296"/>
      <c r="B12" s="387" t="s">
        <v>76</v>
      </c>
      <c r="C12" s="23"/>
      <c r="D12" s="24"/>
      <c r="E12" s="42">
        <v>11020</v>
      </c>
      <c r="F12" s="40"/>
      <c r="G12" s="41"/>
      <c r="H12" s="42">
        <v>0</v>
      </c>
      <c r="I12" s="40"/>
      <c r="J12" s="41"/>
      <c r="K12" s="42">
        <v>11020</v>
      </c>
      <c r="L12" s="40"/>
      <c r="M12" s="41"/>
      <c r="N12" s="42">
        <v>468520</v>
      </c>
      <c r="O12" s="40"/>
      <c r="P12" s="42"/>
      <c r="Q12" s="42">
        <v>448540</v>
      </c>
      <c r="R12" s="40"/>
      <c r="S12" s="42"/>
      <c r="T12" s="42">
        <v>95050</v>
      </c>
      <c r="U12" s="40"/>
      <c r="V12" s="42"/>
      <c r="W12" s="42">
        <v>27649</v>
      </c>
      <c r="X12" s="42"/>
      <c r="Y12" s="41"/>
      <c r="Z12" s="42">
        <v>117092971</v>
      </c>
      <c r="AA12" s="40"/>
      <c r="AB12" s="37"/>
      <c r="AC12" s="34"/>
      <c r="AD12" s="24"/>
      <c r="AE12" s="95">
        <v>564</v>
      </c>
      <c r="AF12" s="95"/>
      <c r="AG12" s="96"/>
      <c r="AH12" s="95">
        <v>690413</v>
      </c>
      <c r="AI12" s="97"/>
      <c r="AJ12" s="95"/>
      <c r="AK12" s="95">
        <v>20031899</v>
      </c>
      <c r="AL12" s="95"/>
      <c r="AM12" s="96"/>
      <c r="AN12" s="95">
        <v>445911</v>
      </c>
      <c r="AO12" s="97"/>
      <c r="AP12" s="95"/>
      <c r="AQ12" s="95">
        <v>1344374</v>
      </c>
      <c r="AR12" s="95"/>
      <c r="AS12" s="96"/>
      <c r="AT12" s="95">
        <v>84731</v>
      </c>
      <c r="AU12" s="97"/>
      <c r="AV12" s="21"/>
      <c r="AW12" s="387" t="s">
        <v>76</v>
      </c>
      <c r="AX12" s="297"/>
      <c r="BH12" s="34"/>
    </row>
    <row r="13" spans="1:60" ht="16.5" customHeight="1" x14ac:dyDescent="0.15">
      <c r="A13" s="294"/>
      <c r="B13" s="386" t="s">
        <v>77</v>
      </c>
      <c r="C13" s="19"/>
      <c r="D13" s="18"/>
      <c r="E13" s="37">
        <v>21588</v>
      </c>
      <c r="F13" s="35"/>
      <c r="G13" s="36"/>
      <c r="H13" s="37">
        <v>0</v>
      </c>
      <c r="I13" s="35"/>
      <c r="J13" s="36"/>
      <c r="K13" s="37">
        <v>21588</v>
      </c>
      <c r="L13" s="35"/>
      <c r="M13" s="36"/>
      <c r="N13" s="37">
        <v>22995</v>
      </c>
      <c r="O13" s="35"/>
      <c r="P13" s="37"/>
      <c r="Q13" s="37">
        <v>137648</v>
      </c>
      <c r="R13" s="35"/>
      <c r="S13" s="37"/>
      <c r="T13" s="37">
        <v>27620</v>
      </c>
      <c r="U13" s="35"/>
      <c r="V13" s="37"/>
      <c r="W13" s="37">
        <v>14611</v>
      </c>
      <c r="X13" s="37"/>
      <c r="Y13" s="36"/>
      <c r="Z13" s="37">
        <v>81210615</v>
      </c>
      <c r="AA13" s="35"/>
      <c r="AB13" s="37"/>
      <c r="AC13" s="34"/>
      <c r="AD13" s="18"/>
      <c r="AE13" s="92">
        <v>1313</v>
      </c>
      <c r="AF13" s="92"/>
      <c r="AG13" s="93"/>
      <c r="AH13" s="92">
        <v>532408</v>
      </c>
      <c r="AI13" s="94"/>
      <c r="AJ13" s="92"/>
      <c r="AK13" s="92">
        <v>13765418</v>
      </c>
      <c r="AL13" s="92"/>
      <c r="AM13" s="93"/>
      <c r="AN13" s="92">
        <v>407087</v>
      </c>
      <c r="AO13" s="94"/>
      <c r="AP13" s="92"/>
      <c r="AQ13" s="92">
        <v>998963</v>
      </c>
      <c r="AR13" s="92"/>
      <c r="AS13" s="93"/>
      <c r="AT13" s="92">
        <v>41956</v>
      </c>
      <c r="AU13" s="94"/>
      <c r="AV13" s="10"/>
      <c r="AW13" s="386" t="s">
        <v>77</v>
      </c>
      <c r="AX13" s="295"/>
      <c r="BH13" s="34"/>
    </row>
    <row r="14" spans="1:60" ht="16.5" customHeight="1" x14ac:dyDescent="0.15">
      <c r="A14" s="294"/>
      <c r="B14" s="387" t="s">
        <v>78</v>
      </c>
      <c r="C14" s="19"/>
      <c r="D14" s="18"/>
      <c r="E14" s="37">
        <v>141722</v>
      </c>
      <c r="F14" s="35"/>
      <c r="G14" s="36"/>
      <c r="H14" s="37">
        <v>0</v>
      </c>
      <c r="I14" s="35"/>
      <c r="J14" s="36"/>
      <c r="K14" s="37">
        <v>141722</v>
      </c>
      <c r="L14" s="35"/>
      <c r="M14" s="36"/>
      <c r="N14" s="37">
        <v>4718538</v>
      </c>
      <c r="O14" s="35"/>
      <c r="P14" s="37"/>
      <c r="Q14" s="37">
        <v>3729988</v>
      </c>
      <c r="R14" s="35"/>
      <c r="S14" s="37"/>
      <c r="T14" s="37">
        <v>323491</v>
      </c>
      <c r="U14" s="35"/>
      <c r="V14" s="37"/>
      <c r="W14" s="37">
        <v>392003</v>
      </c>
      <c r="X14" s="37"/>
      <c r="Y14" s="36"/>
      <c r="Z14" s="37">
        <v>634004527</v>
      </c>
      <c r="AA14" s="35"/>
      <c r="AB14" s="37"/>
      <c r="AC14" s="34"/>
      <c r="AD14" s="18"/>
      <c r="AE14" s="92">
        <v>5844</v>
      </c>
      <c r="AF14" s="92"/>
      <c r="AG14" s="93"/>
      <c r="AH14" s="92">
        <v>4471632</v>
      </c>
      <c r="AI14" s="94"/>
      <c r="AJ14" s="92"/>
      <c r="AK14" s="92">
        <v>101791187</v>
      </c>
      <c r="AL14" s="92"/>
      <c r="AM14" s="93"/>
      <c r="AN14" s="92">
        <v>2629788</v>
      </c>
      <c r="AO14" s="94"/>
      <c r="AP14" s="92"/>
      <c r="AQ14" s="92">
        <v>5627994</v>
      </c>
      <c r="AR14" s="92"/>
      <c r="AS14" s="93"/>
      <c r="AT14" s="92">
        <v>366793</v>
      </c>
      <c r="AU14" s="94"/>
      <c r="AV14" s="10"/>
      <c r="AW14" s="387" t="s">
        <v>78</v>
      </c>
      <c r="AX14" s="295"/>
      <c r="BH14" s="34"/>
    </row>
    <row r="15" spans="1:60" ht="16.5" customHeight="1" x14ac:dyDescent="0.15">
      <c r="A15" s="294"/>
      <c r="B15" s="387" t="s">
        <v>79</v>
      </c>
      <c r="C15" s="19"/>
      <c r="D15" s="18"/>
      <c r="E15" s="37">
        <v>23430</v>
      </c>
      <c r="F15" s="35"/>
      <c r="G15" s="36"/>
      <c r="H15" s="37">
        <v>0</v>
      </c>
      <c r="I15" s="35"/>
      <c r="J15" s="36"/>
      <c r="K15" s="37">
        <v>23430</v>
      </c>
      <c r="L15" s="35"/>
      <c r="M15" s="36"/>
      <c r="N15" s="37">
        <v>109383</v>
      </c>
      <c r="O15" s="35"/>
      <c r="P15" s="37"/>
      <c r="Q15" s="37">
        <v>388294</v>
      </c>
      <c r="R15" s="35"/>
      <c r="S15" s="37"/>
      <c r="T15" s="37">
        <v>18857</v>
      </c>
      <c r="U15" s="35"/>
      <c r="V15" s="37"/>
      <c r="W15" s="37">
        <v>51380</v>
      </c>
      <c r="X15" s="37"/>
      <c r="Y15" s="36"/>
      <c r="Z15" s="37">
        <v>124221868</v>
      </c>
      <c r="AA15" s="35"/>
      <c r="AB15" s="37"/>
      <c r="AC15" s="34"/>
      <c r="AD15" s="18"/>
      <c r="AE15" s="92">
        <v>1817</v>
      </c>
      <c r="AF15" s="92"/>
      <c r="AG15" s="93"/>
      <c r="AH15" s="92">
        <v>789025</v>
      </c>
      <c r="AI15" s="94"/>
      <c r="AJ15" s="92"/>
      <c r="AK15" s="92">
        <v>20725423</v>
      </c>
      <c r="AL15" s="92"/>
      <c r="AM15" s="93"/>
      <c r="AN15" s="92">
        <v>492622</v>
      </c>
      <c r="AO15" s="94"/>
      <c r="AP15" s="92"/>
      <c r="AQ15" s="92">
        <v>1308142</v>
      </c>
      <c r="AR15" s="92"/>
      <c r="AS15" s="93"/>
      <c r="AT15" s="92">
        <v>89771</v>
      </c>
      <c r="AU15" s="94"/>
      <c r="AV15" s="10"/>
      <c r="AW15" s="387" t="s">
        <v>79</v>
      </c>
      <c r="AX15" s="295"/>
      <c r="BH15" s="34"/>
    </row>
    <row r="16" spans="1:60" ht="16.5" customHeight="1" x14ac:dyDescent="0.15">
      <c r="A16" s="294"/>
      <c r="B16" s="387" t="s">
        <v>80</v>
      </c>
      <c r="C16" s="19"/>
      <c r="D16" s="18"/>
      <c r="E16" s="37">
        <v>8544</v>
      </c>
      <c r="F16" s="35"/>
      <c r="G16" s="36"/>
      <c r="H16" s="37">
        <v>0</v>
      </c>
      <c r="I16" s="35"/>
      <c r="J16" s="36"/>
      <c r="K16" s="37">
        <v>8544</v>
      </c>
      <c r="L16" s="35"/>
      <c r="M16" s="36"/>
      <c r="N16" s="37">
        <v>107421</v>
      </c>
      <c r="O16" s="35"/>
      <c r="P16" s="37"/>
      <c r="Q16" s="37">
        <v>553431</v>
      </c>
      <c r="R16" s="35"/>
      <c r="S16" s="37"/>
      <c r="T16" s="37">
        <v>118674</v>
      </c>
      <c r="U16" s="35"/>
      <c r="V16" s="37"/>
      <c r="W16" s="37">
        <v>26085</v>
      </c>
      <c r="X16" s="37"/>
      <c r="Y16" s="36"/>
      <c r="Z16" s="37">
        <v>163416988</v>
      </c>
      <c r="AA16" s="35"/>
      <c r="AB16" s="37"/>
      <c r="AC16" s="34"/>
      <c r="AD16" s="18"/>
      <c r="AE16" s="92">
        <v>325</v>
      </c>
      <c r="AF16" s="92"/>
      <c r="AG16" s="93"/>
      <c r="AH16" s="92">
        <v>1053454</v>
      </c>
      <c r="AI16" s="94"/>
      <c r="AJ16" s="92"/>
      <c r="AK16" s="92">
        <v>28443390</v>
      </c>
      <c r="AL16" s="92"/>
      <c r="AM16" s="93"/>
      <c r="AN16" s="92">
        <v>576185</v>
      </c>
      <c r="AO16" s="94"/>
      <c r="AP16" s="92"/>
      <c r="AQ16" s="92">
        <v>1854732</v>
      </c>
      <c r="AR16" s="92"/>
      <c r="AS16" s="93"/>
      <c r="AT16" s="92">
        <v>137464</v>
      </c>
      <c r="AU16" s="94"/>
      <c r="AV16" s="10"/>
      <c r="AW16" s="387" t="s">
        <v>80</v>
      </c>
      <c r="AX16" s="295"/>
      <c r="BH16" s="34"/>
    </row>
    <row r="17" spans="1:60" ht="16.5" customHeight="1" x14ac:dyDescent="0.15">
      <c r="A17" s="294"/>
      <c r="B17" s="44" t="s">
        <v>81</v>
      </c>
      <c r="C17" s="19"/>
      <c r="D17" s="18"/>
      <c r="E17" s="37">
        <v>18073</v>
      </c>
      <c r="F17" s="35"/>
      <c r="G17" s="36"/>
      <c r="H17" s="37">
        <v>0</v>
      </c>
      <c r="I17" s="35"/>
      <c r="J17" s="36"/>
      <c r="K17" s="37">
        <v>18073</v>
      </c>
      <c r="L17" s="35"/>
      <c r="M17" s="36"/>
      <c r="N17" s="37">
        <v>525844</v>
      </c>
      <c r="O17" s="35"/>
      <c r="P17" s="37"/>
      <c r="Q17" s="37">
        <v>222320</v>
      </c>
      <c r="R17" s="35"/>
      <c r="S17" s="37"/>
      <c r="T17" s="37">
        <v>44839</v>
      </c>
      <c r="U17" s="35"/>
      <c r="V17" s="37"/>
      <c r="W17" s="37">
        <v>14761</v>
      </c>
      <c r="X17" s="37"/>
      <c r="Y17" s="36"/>
      <c r="Z17" s="42">
        <v>117538029</v>
      </c>
      <c r="AA17" s="35"/>
      <c r="AB17" s="37"/>
      <c r="AC17" s="34"/>
      <c r="AD17" s="18"/>
      <c r="AE17" s="92">
        <v>612</v>
      </c>
      <c r="AF17" s="92"/>
      <c r="AG17" s="93"/>
      <c r="AH17" s="92">
        <v>599605</v>
      </c>
      <c r="AI17" s="94"/>
      <c r="AJ17" s="92"/>
      <c r="AK17" s="92">
        <v>19895533</v>
      </c>
      <c r="AL17" s="92"/>
      <c r="AM17" s="93"/>
      <c r="AN17" s="92">
        <v>489023</v>
      </c>
      <c r="AO17" s="94"/>
      <c r="AP17" s="92"/>
      <c r="AQ17" s="92">
        <v>1293042</v>
      </c>
      <c r="AR17" s="92"/>
      <c r="AS17" s="93"/>
      <c r="AT17" s="92">
        <v>69263</v>
      </c>
      <c r="AU17" s="94"/>
      <c r="AV17" s="10"/>
      <c r="AW17" s="44" t="s">
        <v>81</v>
      </c>
      <c r="AX17" s="295"/>
      <c r="BH17" s="34"/>
    </row>
    <row r="18" spans="1:60" ht="16.5" customHeight="1" x14ac:dyDescent="0.15">
      <c r="A18" s="298"/>
      <c r="B18" s="387" t="s">
        <v>82</v>
      </c>
      <c r="C18" s="45"/>
      <c r="D18" s="46"/>
      <c r="E18" s="43">
        <v>5908</v>
      </c>
      <c r="F18" s="47"/>
      <c r="G18" s="48"/>
      <c r="H18" s="43">
        <v>0</v>
      </c>
      <c r="I18" s="47"/>
      <c r="J18" s="48"/>
      <c r="K18" s="43">
        <v>5908</v>
      </c>
      <c r="L18" s="47"/>
      <c r="M18" s="48"/>
      <c r="N18" s="43">
        <v>51137</v>
      </c>
      <c r="O18" s="47"/>
      <c r="P18" s="43"/>
      <c r="Q18" s="43">
        <v>415346</v>
      </c>
      <c r="R18" s="47"/>
      <c r="S18" s="43"/>
      <c r="T18" s="43">
        <v>52652</v>
      </c>
      <c r="U18" s="47"/>
      <c r="V18" s="43"/>
      <c r="W18" s="43">
        <v>22858</v>
      </c>
      <c r="X18" s="43"/>
      <c r="Y18" s="48"/>
      <c r="Z18" s="37">
        <v>140429506</v>
      </c>
      <c r="AA18" s="47"/>
      <c r="AB18" s="37"/>
      <c r="AC18" s="34"/>
      <c r="AD18" s="46"/>
      <c r="AE18" s="100">
        <v>401</v>
      </c>
      <c r="AF18" s="100"/>
      <c r="AG18" s="101"/>
      <c r="AH18" s="100">
        <v>868082</v>
      </c>
      <c r="AI18" s="102"/>
      <c r="AJ18" s="100"/>
      <c r="AK18" s="100">
        <v>23773153</v>
      </c>
      <c r="AL18" s="100"/>
      <c r="AM18" s="101"/>
      <c r="AN18" s="100">
        <v>579262</v>
      </c>
      <c r="AO18" s="102"/>
      <c r="AP18" s="100"/>
      <c r="AQ18" s="100">
        <v>1462739</v>
      </c>
      <c r="AR18" s="100"/>
      <c r="AS18" s="101"/>
      <c r="AT18" s="100">
        <v>94027</v>
      </c>
      <c r="AU18" s="102"/>
      <c r="AV18" s="7"/>
      <c r="AW18" s="387" t="s">
        <v>82</v>
      </c>
      <c r="AX18" s="299"/>
      <c r="BH18" s="34"/>
    </row>
    <row r="19" spans="1:60" ht="16.5" customHeight="1" x14ac:dyDescent="0.15">
      <c r="A19" s="294"/>
      <c r="B19" s="387" t="s">
        <v>0</v>
      </c>
      <c r="C19" s="19"/>
      <c r="D19" s="18"/>
      <c r="E19" s="37">
        <v>82479</v>
      </c>
      <c r="F19" s="35"/>
      <c r="G19" s="36"/>
      <c r="H19" s="37">
        <v>0</v>
      </c>
      <c r="I19" s="35"/>
      <c r="J19" s="36"/>
      <c r="K19" s="37">
        <v>82479</v>
      </c>
      <c r="L19" s="35"/>
      <c r="M19" s="36"/>
      <c r="N19" s="37">
        <v>817479</v>
      </c>
      <c r="O19" s="35"/>
      <c r="P19" s="37"/>
      <c r="Q19" s="37">
        <v>1027094</v>
      </c>
      <c r="R19" s="35"/>
      <c r="S19" s="37"/>
      <c r="T19" s="37">
        <v>226428</v>
      </c>
      <c r="U19" s="35"/>
      <c r="V19" s="37"/>
      <c r="W19" s="37">
        <v>145924</v>
      </c>
      <c r="X19" s="37"/>
      <c r="Y19" s="36"/>
      <c r="Z19" s="37">
        <v>360093836</v>
      </c>
      <c r="AA19" s="35"/>
      <c r="AB19" s="37"/>
      <c r="AC19" s="34"/>
      <c r="AD19" s="18"/>
      <c r="AE19" s="92">
        <v>3636</v>
      </c>
      <c r="AF19" s="92"/>
      <c r="AG19" s="93"/>
      <c r="AH19" s="92">
        <v>2138438</v>
      </c>
      <c r="AI19" s="94"/>
      <c r="AJ19" s="92"/>
      <c r="AK19" s="92">
        <v>61038311</v>
      </c>
      <c r="AL19" s="92"/>
      <c r="AM19" s="93"/>
      <c r="AN19" s="92">
        <v>1462500</v>
      </c>
      <c r="AO19" s="94"/>
      <c r="AP19" s="92"/>
      <c r="AQ19" s="92">
        <v>3665970</v>
      </c>
      <c r="AR19" s="92"/>
      <c r="AS19" s="93"/>
      <c r="AT19" s="92">
        <v>249629</v>
      </c>
      <c r="AU19" s="94"/>
      <c r="AV19" s="10"/>
      <c r="AW19" s="387" t="s">
        <v>0</v>
      </c>
      <c r="AX19" s="295"/>
      <c r="BH19" s="34"/>
    </row>
    <row r="20" spans="1:60" ht="16.5" customHeight="1" x14ac:dyDescent="0.15">
      <c r="A20" s="294"/>
      <c r="B20" s="387" t="s">
        <v>2</v>
      </c>
      <c r="C20" s="19"/>
      <c r="D20" s="18"/>
      <c r="E20" s="37">
        <v>62579</v>
      </c>
      <c r="F20" s="35"/>
      <c r="G20" s="36"/>
      <c r="H20" s="37">
        <v>0</v>
      </c>
      <c r="I20" s="35"/>
      <c r="J20" s="36"/>
      <c r="K20" s="37">
        <v>62579</v>
      </c>
      <c r="L20" s="35"/>
      <c r="M20" s="36"/>
      <c r="N20" s="37">
        <v>340411</v>
      </c>
      <c r="O20" s="35"/>
      <c r="P20" s="37"/>
      <c r="Q20" s="37">
        <v>649412</v>
      </c>
      <c r="R20" s="35"/>
      <c r="S20" s="37"/>
      <c r="T20" s="37">
        <v>121001</v>
      </c>
      <c r="U20" s="35"/>
      <c r="V20" s="37"/>
      <c r="W20" s="37">
        <v>100792</v>
      </c>
      <c r="X20" s="37"/>
      <c r="Y20" s="36"/>
      <c r="Z20" s="37">
        <v>239049102</v>
      </c>
      <c r="AA20" s="35"/>
      <c r="AB20" s="37"/>
      <c r="AC20" s="34"/>
      <c r="AD20" s="18"/>
      <c r="AE20" s="92">
        <v>2326</v>
      </c>
      <c r="AF20" s="92"/>
      <c r="AG20" s="93"/>
      <c r="AH20" s="92">
        <v>1463883</v>
      </c>
      <c r="AI20" s="94"/>
      <c r="AJ20" s="92"/>
      <c r="AK20" s="92">
        <v>40012556</v>
      </c>
      <c r="AL20" s="92"/>
      <c r="AM20" s="93"/>
      <c r="AN20" s="92">
        <v>915184</v>
      </c>
      <c r="AO20" s="94"/>
      <c r="AP20" s="92"/>
      <c r="AQ20" s="92">
        <v>2403007</v>
      </c>
      <c r="AR20" s="92"/>
      <c r="AS20" s="93"/>
      <c r="AT20" s="92">
        <v>151821</v>
      </c>
      <c r="AU20" s="94"/>
      <c r="AV20" s="10"/>
      <c r="AW20" s="387" t="s">
        <v>2</v>
      </c>
      <c r="AX20" s="295"/>
      <c r="BH20" s="34"/>
    </row>
    <row r="21" spans="1:60" ht="16.5" customHeight="1" x14ac:dyDescent="0.15">
      <c r="A21" s="294"/>
      <c r="B21" s="387" t="s">
        <v>3</v>
      </c>
      <c r="C21" s="19"/>
      <c r="D21" s="18"/>
      <c r="E21" s="37">
        <v>19337</v>
      </c>
      <c r="F21" s="35"/>
      <c r="G21" s="36"/>
      <c r="H21" s="37">
        <v>0</v>
      </c>
      <c r="I21" s="35"/>
      <c r="J21" s="36"/>
      <c r="K21" s="37">
        <v>19337</v>
      </c>
      <c r="L21" s="35"/>
      <c r="M21" s="36"/>
      <c r="N21" s="37">
        <v>13003</v>
      </c>
      <c r="O21" s="35"/>
      <c r="P21" s="37"/>
      <c r="Q21" s="37">
        <v>141521</v>
      </c>
      <c r="R21" s="35"/>
      <c r="S21" s="37"/>
      <c r="T21" s="37">
        <v>38224</v>
      </c>
      <c r="U21" s="35"/>
      <c r="V21" s="37"/>
      <c r="W21" s="37">
        <v>32909</v>
      </c>
      <c r="X21" s="37"/>
      <c r="Y21" s="36"/>
      <c r="Z21" s="37">
        <v>78148532</v>
      </c>
      <c r="AA21" s="35"/>
      <c r="AB21" s="37"/>
      <c r="AC21" s="34"/>
      <c r="AD21" s="18"/>
      <c r="AE21" s="92">
        <v>5781</v>
      </c>
      <c r="AF21" s="92"/>
      <c r="AG21" s="93"/>
      <c r="AH21" s="92">
        <v>504676</v>
      </c>
      <c r="AI21" s="94"/>
      <c r="AJ21" s="92"/>
      <c r="AK21" s="92">
        <v>13540894</v>
      </c>
      <c r="AL21" s="92"/>
      <c r="AM21" s="93"/>
      <c r="AN21" s="92">
        <v>274182</v>
      </c>
      <c r="AO21" s="94"/>
      <c r="AP21" s="92"/>
      <c r="AQ21" s="92">
        <v>872220</v>
      </c>
      <c r="AR21" s="92"/>
      <c r="AS21" s="93"/>
      <c r="AT21" s="92">
        <v>56722</v>
      </c>
      <c r="AU21" s="94"/>
      <c r="AV21" s="10"/>
      <c r="AW21" s="387" t="s">
        <v>3</v>
      </c>
      <c r="AX21" s="295"/>
      <c r="BH21" s="34"/>
    </row>
    <row r="22" spans="1:60" ht="16.5" customHeight="1" x14ac:dyDescent="0.15">
      <c r="A22" s="296"/>
      <c r="B22" s="44" t="s">
        <v>4</v>
      </c>
      <c r="C22" s="23"/>
      <c r="D22" s="24"/>
      <c r="E22" s="42">
        <v>9572</v>
      </c>
      <c r="F22" s="40"/>
      <c r="G22" s="41"/>
      <c r="H22" s="42">
        <v>0</v>
      </c>
      <c r="I22" s="40"/>
      <c r="J22" s="41"/>
      <c r="K22" s="42">
        <v>9572</v>
      </c>
      <c r="L22" s="40"/>
      <c r="M22" s="41"/>
      <c r="N22" s="42">
        <v>204352</v>
      </c>
      <c r="O22" s="40"/>
      <c r="P22" s="42"/>
      <c r="Q22" s="42">
        <v>510881</v>
      </c>
      <c r="R22" s="40"/>
      <c r="S22" s="42"/>
      <c r="T22" s="42">
        <v>56042</v>
      </c>
      <c r="U22" s="40"/>
      <c r="V22" s="42"/>
      <c r="W22" s="42">
        <v>77263</v>
      </c>
      <c r="X22" s="42"/>
      <c r="Y22" s="41"/>
      <c r="Z22" s="42">
        <v>188772927</v>
      </c>
      <c r="AA22" s="40"/>
      <c r="AB22" s="37"/>
      <c r="AC22" s="34"/>
      <c r="AD22" s="24"/>
      <c r="AE22" s="95">
        <v>1687</v>
      </c>
      <c r="AF22" s="95"/>
      <c r="AG22" s="96"/>
      <c r="AH22" s="95">
        <v>1150346</v>
      </c>
      <c r="AI22" s="97"/>
      <c r="AJ22" s="95"/>
      <c r="AK22" s="95">
        <v>32164748</v>
      </c>
      <c r="AL22" s="95"/>
      <c r="AM22" s="96"/>
      <c r="AN22" s="95">
        <v>742219</v>
      </c>
      <c r="AO22" s="97"/>
      <c r="AP22" s="95"/>
      <c r="AQ22" s="95">
        <v>1980767</v>
      </c>
      <c r="AR22" s="95"/>
      <c r="AS22" s="96"/>
      <c r="AT22" s="95">
        <v>132064</v>
      </c>
      <c r="AU22" s="97"/>
      <c r="AV22" s="21"/>
      <c r="AW22" s="44" t="s">
        <v>4</v>
      </c>
      <c r="AX22" s="297"/>
      <c r="BH22" s="34"/>
    </row>
    <row r="23" spans="1:60" s="11" customFormat="1" ht="16.5" customHeight="1" x14ac:dyDescent="0.15">
      <c r="A23" s="294"/>
      <c r="B23" s="387" t="s">
        <v>5</v>
      </c>
      <c r="C23" s="19"/>
      <c r="D23" s="18"/>
      <c r="E23" s="37">
        <v>40867</v>
      </c>
      <c r="F23" s="35"/>
      <c r="G23" s="36"/>
      <c r="H23" s="37">
        <v>0</v>
      </c>
      <c r="I23" s="35"/>
      <c r="J23" s="36"/>
      <c r="K23" s="37">
        <v>40867</v>
      </c>
      <c r="L23" s="35"/>
      <c r="M23" s="36"/>
      <c r="N23" s="37">
        <v>1075435</v>
      </c>
      <c r="O23" s="35"/>
      <c r="P23" s="37"/>
      <c r="Q23" s="37">
        <v>559067</v>
      </c>
      <c r="R23" s="35"/>
      <c r="S23" s="37"/>
      <c r="T23" s="37">
        <v>119040</v>
      </c>
      <c r="U23" s="35"/>
      <c r="V23" s="37"/>
      <c r="W23" s="37">
        <v>117361</v>
      </c>
      <c r="X23" s="37"/>
      <c r="Y23" s="36"/>
      <c r="Z23" s="37">
        <v>214485831</v>
      </c>
      <c r="AA23" s="35"/>
      <c r="AB23" s="37"/>
      <c r="AD23" s="18"/>
      <c r="AE23" s="92">
        <v>1750</v>
      </c>
      <c r="AF23" s="92"/>
      <c r="AG23" s="93"/>
      <c r="AH23" s="92">
        <v>1121579</v>
      </c>
      <c r="AI23" s="94"/>
      <c r="AJ23" s="92"/>
      <c r="AK23" s="92">
        <v>36494094</v>
      </c>
      <c r="AL23" s="92"/>
      <c r="AM23" s="93"/>
      <c r="AN23" s="92">
        <v>883587</v>
      </c>
      <c r="AO23" s="94"/>
      <c r="AP23" s="92"/>
      <c r="AQ23" s="92">
        <v>2410215</v>
      </c>
      <c r="AR23" s="92"/>
      <c r="AS23" s="93"/>
      <c r="AT23" s="92">
        <v>149082</v>
      </c>
      <c r="AU23" s="94"/>
      <c r="AV23" s="10"/>
      <c r="AW23" s="387" t="s">
        <v>5</v>
      </c>
      <c r="AX23" s="295"/>
    </row>
    <row r="24" spans="1:60" ht="16.5" customHeight="1" x14ac:dyDescent="0.15">
      <c r="A24" s="294"/>
      <c r="B24" s="387" t="s">
        <v>6</v>
      </c>
      <c r="C24" s="19"/>
      <c r="D24" s="18"/>
      <c r="E24" s="37">
        <v>123124</v>
      </c>
      <c r="F24" s="35"/>
      <c r="G24" s="36"/>
      <c r="H24" s="37">
        <v>0</v>
      </c>
      <c r="I24" s="35"/>
      <c r="J24" s="36"/>
      <c r="K24" s="37">
        <v>123124</v>
      </c>
      <c r="L24" s="35"/>
      <c r="M24" s="36"/>
      <c r="N24" s="37">
        <v>1913244</v>
      </c>
      <c r="O24" s="35"/>
      <c r="P24" s="37"/>
      <c r="Q24" s="37">
        <v>891757</v>
      </c>
      <c r="R24" s="35"/>
      <c r="S24" s="37"/>
      <c r="T24" s="37">
        <v>220495</v>
      </c>
      <c r="U24" s="35"/>
      <c r="V24" s="37"/>
      <c r="W24" s="37">
        <v>111926</v>
      </c>
      <c r="X24" s="37"/>
      <c r="Y24" s="36"/>
      <c r="Z24" s="37">
        <v>396548452</v>
      </c>
      <c r="AA24" s="35"/>
      <c r="AB24" s="37"/>
      <c r="AD24" s="18"/>
      <c r="AE24" s="92">
        <v>6140</v>
      </c>
      <c r="AF24" s="92"/>
      <c r="AG24" s="93"/>
      <c r="AH24" s="92">
        <v>2524794</v>
      </c>
      <c r="AI24" s="94"/>
      <c r="AJ24" s="92"/>
      <c r="AK24" s="92">
        <v>65645755</v>
      </c>
      <c r="AL24" s="92"/>
      <c r="AM24" s="93"/>
      <c r="AN24" s="92">
        <v>1549370</v>
      </c>
      <c r="AO24" s="94"/>
      <c r="AP24" s="92"/>
      <c r="AQ24" s="92">
        <v>3763260</v>
      </c>
      <c r="AR24" s="92"/>
      <c r="AS24" s="93"/>
      <c r="AT24" s="92">
        <v>248005</v>
      </c>
      <c r="AU24" s="94"/>
      <c r="AV24" s="10"/>
      <c r="AW24" s="387" t="s">
        <v>6</v>
      </c>
      <c r="AX24" s="295"/>
    </row>
    <row r="25" spans="1:60" ht="16.5" customHeight="1" x14ac:dyDescent="0.15">
      <c r="A25" s="294"/>
      <c r="B25" s="387" t="s">
        <v>7</v>
      </c>
      <c r="C25" s="19"/>
      <c r="D25" s="18"/>
      <c r="E25" s="37">
        <v>104187</v>
      </c>
      <c r="F25" s="35"/>
      <c r="G25" s="36"/>
      <c r="H25" s="37">
        <v>0</v>
      </c>
      <c r="I25" s="35"/>
      <c r="J25" s="36"/>
      <c r="K25" s="37">
        <v>104187</v>
      </c>
      <c r="L25" s="35"/>
      <c r="M25" s="36"/>
      <c r="N25" s="37">
        <v>1175905</v>
      </c>
      <c r="O25" s="35"/>
      <c r="P25" s="37"/>
      <c r="Q25" s="37">
        <v>2346347</v>
      </c>
      <c r="R25" s="35"/>
      <c r="S25" s="37"/>
      <c r="T25" s="37">
        <v>137915</v>
      </c>
      <c r="U25" s="35"/>
      <c r="V25" s="37"/>
      <c r="W25" s="37">
        <v>281271</v>
      </c>
      <c r="X25" s="37"/>
      <c r="Y25" s="36"/>
      <c r="Z25" s="37">
        <v>448188160</v>
      </c>
      <c r="AA25" s="35"/>
      <c r="AB25" s="37"/>
      <c r="AD25" s="18"/>
      <c r="AE25" s="92">
        <v>8453</v>
      </c>
      <c r="AF25" s="92"/>
      <c r="AG25" s="93"/>
      <c r="AH25" s="92">
        <v>2566277</v>
      </c>
      <c r="AI25" s="94"/>
      <c r="AJ25" s="92"/>
      <c r="AK25" s="92">
        <v>74080790</v>
      </c>
      <c r="AL25" s="92"/>
      <c r="AM25" s="93"/>
      <c r="AN25" s="92">
        <v>2050309</v>
      </c>
      <c r="AO25" s="94"/>
      <c r="AP25" s="92"/>
      <c r="AQ25" s="92">
        <v>4129034</v>
      </c>
      <c r="AR25" s="92"/>
      <c r="AS25" s="93"/>
      <c r="AT25" s="92">
        <v>262437</v>
      </c>
      <c r="AU25" s="94"/>
      <c r="AV25" s="10"/>
      <c r="AW25" s="387" t="s">
        <v>7</v>
      </c>
      <c r="AX25" s="295"/>
    </row>
    <row r="26" spans="1:60" ht="16.5" customHeight="1" x14ac:dyDescent="0.15">
      <c r="A26" s="294"/>
      <c r="B26" s="387" t="s">
        <v>8</v>
      </c>
      <c r="C26" s="19"/>
      <c r="D26" s="18"/>
      <c r="E26" s="37">
        <v>108351</v>
      </c>
      <c r="F26" s="35"/>
      <c r="G26" s="36"/>
      <c r="H26" s="37">
        <v>0</v>
      </c>
      <c r="I26" s="35"/>
      <c r="J26" s="36"/>
      <c r="K26" s="37">
        <v>108351</v>
      </c>
      <c r="L26" s="35"/>
      <c r="M26" s="36"/>
      <c r="N26" s="37">
        <v>2114949</v>
      </c>
      <c r="O26" s="35"/>
      <c r="P26" s="37"/>
      <c r="Q26" s="37">
        <v>2521756</v>
      </c>
      <c r="R26" s="35"/>
      <c r="S26" s="37"/>
      <c r="T26" s="37">
        <v>255698</v>
      </c>
      <c r="U26" s="35"/>
      <c r="V26" s="37"/>
      <c r="W26" s="37">
        <v>338667</v>
      </c>
      <c r="X26" s="37"/>
      <c r="Y26" s="36"/>
      <c r="Z26" s="37">
        <v>612274416</v>
      </c>
      <c r="AA26" s="35"/>
      <c r="AB26" s="37"/>
      <c r="AD26" s="18"/>
      <c r="AE26" s="92">
        <v>9090</v>
      </c>
      <c r="AF26" s="92"/>
      <c r="AG26" s="93"/>
      <c r="AH26" s="92">
        <v>3751443</v>
      </c>
      <c r="AI26" s="94"/>
      <c r="AJ26" s="92"/>
      <c r="AK26" s="92">
        <v>101301704</v>
      </c>
      <c r="AL26" s="92"/>
      <c r="AM26" s="93"/>
      <c r="AN26" s="92">
        <v>2711940</v>
      </c>
      <c r="AO26" s="94"/>
      <c r="AP26" s="92"/>
      <c r="AQ26" s="92">
        <v>5732855</v>
      </c>
      <c r="AR26" s="92"/>
      <c r="AS26" s="93"/>
      <c r="AT26" s="92">
        <v>388368</v>
      </c>
      <c r="AU26" s="94"/>
      <c r="AV26" s="10"/>
      <c r="AW26" s="387" t="s">
        <v>8</v>
      </c>
      <c r="AX26" s="295"/>
    </row>
    <row r="27" spans="1:60" ht="16.5" customHeight="1" x14ac:dyDescent="0.15">
      <c r="A27" s="296"/>
      <c r="B27" s="44" t="s">
        <v>9</v>
      </c>
      <c r="C27" s="23"/>
      <c r="D27" s="24"/>
      <c r="E27" s="42">
        <v>38807</v>
      </c>
      <c r="F27" s="40"/>
      <c r="G27" s="41"/>
      <c r="H27" s="42">
        <v>0</v>
      </c>
      <c r="I27" s="40"/>
      <c r="J27" s="41"/>
      <c r="K27" s="42">
        <v>38807</v>
      </c>
      <c r="L27" s="40"/>
      <c r="M27" s="41"/>
      <c r="N27" s="42">
        <v>210351</v>
      </c>
      <c r="O27" s="40"/>
      <c r="P27" s="42"/>
      <c r="Q27" s="42">
        <v>592936</v>
      </c>
      <c r="R27" s="40"/>
      <c r="S27" s="42"/>
      <c r="T27" s="42">
        <v>75506</v>
      </c>
      <c r="U27" s="40"/>
      <c r="V27" s="42"/>
      <c r="W27" s="42">
        <v>27498</v>
      </c>
      <c r="X27" s="42"/>
      <c r="Y27" s="41"/>
      <c r="Z27" s="42">
        <v>142108127</v>
      </c>
      <c r="AA27" s="40"/>
      <c r="AB27" s="37"/>
      <c r="AD27" s="24"/>
      <c r="AE27" s="95">
        <v>429</v>
      </c>
      <c r="AF27" s="95"/>
      <c r="AG27" s="96"/>
      <c r="AH27" s="95">
        <v>890578</v>
      </c>
      <c r="AI27" s="97"/>
      <c r="AJ27" s="95"/>
      <c r="AK27" s="95">
        <v>22809368</v>
      </c>
      <c r="AL27" s="95"/>
      <c r="AM27" s="96"/>
      <c r="AN27" s="95">
        <v>590920</v>
      </c>
      <c r="AO27" s="97"/>
      <c r="AP27" s="95"/>
      <c r="AQ27" s="95">
        <v>1186575</v>
      </c>
      <c r="AR27" s="95"/>
      <c r="AS27" s="96"/>
      <c r="AT27" s="95">
        <v>67673</v>
      </c>
      <c r="AU27" s="97"/>
      <c r="AV27" s="21"/>
      <c r="AW27" s="44" t="s">
        <v>9</v>
      </c>
      <c r="AX27" s="297"/>
    </row>
    <row r="28" spans="1:60" s="11" customFormat="1" ht="16.5" customHeight="1" x14ac:dyDescent="0.15">
      <c r="A28" s="294"/>
      <c r="B28" s="387" t="s">
        <v>10</v>
      </c>
      <c r="C28" s="19"/>
      <c r="D28" s="18"/>
      <c r="E28" s="37">
        <v>38867</v>
      </c>
      <c r="F28" s="35"/>
      <c r="G28" s="36"/>
      <c r="H28" s="37">
        <v>0</v>
      </c>
      <c r="I28" s="35"/>
      <c r="J28" s="36"/>
      <c r="K28" s="37">
        <v>38867</v>
      </c>
      <c r="L28" s="35"/>
      <c r="M28" s="36"/>
      <c r="N28" s="37">
        <v>1214417</v>
      </c>
      <c r="O28" s="35"/>
      <c r="P28" s="37"/>
      <c r="Q28" s="37">
        <v>969818</v>
      </c>
      <c r="R28" s="35"/>
      <c r="S28" s="37"/>
      <c r="T28" s="37">
        <v>116793</v>
      </c>
      <c r="U28" s="35"/>
      <c r="V28" s="37"/>
      <c r="W28" s="37">
        <v>85033</v>
      </c>
      <c r="X28" s="37"/>
      <c r="Y28" s="36"/>
      <c r="Z28" s="37">
        <v>291244879</v>
      </c>
      <c r="AA28" s="35"/>
      <c r="AB28" s="37"/>
      <c r="AD28" s="18"/>
      <c r="AE28" s="92">
        <v>380</v>
      </c>
      <c r="AF28" s="92"/>
      <c r="AG28" s="93"/>
      <c r="AH28" s="92">
        <v>1738846</v>
      </c>
      <c r="AI28" s="94"/>
      <c r="AJ28" s="92"/>
      <c r="AK28" s="92">
        <v>47094465</v>
      </c>
      <c r="AL28" s="92"/>
      <c r="AM28" s="93"/>
      <c r="AN28" s="92">
        <v>1291400</v>
      </c>
      <c r="AO28" s="94"/>
      <c r="AP28" s="92"/>
      <c r="AQ28" s="92">
        <v>2445531</v>
      </c>
      <c r="AR28" s="92"/>
      <c r="AS28" s="93"/>
      <c r="AT28" s="92">
        <v>120452</v>
      </c>
      <c r="AU28" s="94"/>
      <c r="AV28" s="10"/>
      <c r="AW28" s="387" t="s">
        <v>10</v>
      </c>
      <c r="AX28" s="295"/>
    </row>
    <row r="29" spans="1:60" ht="16.5" customHeight="1" x14ac:dyDescent="0.15">
      <c r="A29" s="294"/>
      <c r="B29" s="387" t="s">
        <v>11</v>
      </c>
      <c r="C29" s="19"/>
      <c r="D29" s="18"/>
      <c r="E29" s="37">
        <v>29059</v>
      </c>
      <c r="F29" s="35"/>
      <c r="G29" s="36"/>
      <c r="H29" s="37">
        <v>0</v>
      </c>
      <c r="I29" s="35"/>
      <c r="J29" s="36"/>
      <c r="K29" s="37">
        <v>29059</v>
      </c>
      <c r="L29" s="35"/>
      <c r="M29" s="36"/>
      <c r="N29" s="37">
        <v>429941</v>
      </c>
      <c r="O29" s="35"/>
      <c r="P29" s="37"/>
      <c r="Q29" s="37">
        <v>1442623</v>
      </c>
      <c r="R29" s="35"/>
      <c r="S29" s="37"/>
      <c r="T29" s="37">
        <v>50970</v>
      </c>
      <c r="U29" s="35"/>
      <c r="V29" s="37"/>
      <c r="W29" s="37">
        <v>92264</v>
      </c>
      <c r="X29" s="37"/>
      <c r="Y29" s="36"/>
      <c r="Z29" s="37">
        <v>237248886</v>
      </c>
      <c r="AA29" s="35"/>
      <c r="AB29" s="37"/>
      <c r="AD29" s="18"/>
      <c r="AE29" s="92">
        <v>2866</v>
      </c>
      <c r="AF29" s="92"/>
      <c r="AG29" s="93"/>
      <c r="AH29" s="92">
        <v>1434853</v>
      </c>
      <c r="AI29" s="94"/>
      <c r="AJ29" s="92"/>
      <c r="AK29" s="92">
        <v>39629701</v>
      </c>
      <c r="AL29" s="92"/>
      <c r="AM29" s="93"/>
      <c r="AN29" s="92">
        <v>825686</v>
      </c>
      <c r="AO29" s="94"/>
      <c r="AP29" s="92"/>
      <c r="AQ29" s="92">
        <v>2408291</v>
      </c>
      <c r="AR29" s="92"/>
      <c r="AS29" s="93"/>
      <c r="AT29" s="92">
        <v>151745</v>
      </c>
      <c r="AU29" s="94"/>
      <c r="AV29" s="10"/>
      <c r="AW29" s="387" t="s">
        <v>11</v>
      </c>
      <c r="AX29" s="295"/>
    </row>
    <row r="30" spans="1:60" ht="16.5" customHeight="1" x14ac:dyDescent="0.15">
      <c r="A30" s="294"/>
      <c r="B30" s="387" t="s">
        <v>12</v>
      </c>
      <c r="C30" s="19"/>
      <c r="D30" s="18"/>
      <c r="E30" s="37">
        <v>36560</v>
      </c>
      <c r="F30" s="35"/>
      <c r="G30" s="36"/>
      <c r="H30" s="37">
        <v>0</v>
      </c>
      <c r="I30" s="35"/>
      <c r="J30" s="36"/>
      <c r="K30" s="37">
        <v>36560</v>
      </c>
      <c r="L30" s="35"/>
      <c r="M30" s="36"/>
      <c r="N30" s="37">
        <v>684816</v>
      </c>
      <c r="O30" s="35"/>
      <c r="P30" s="37"/>
      <c r="Q30" s="37">
        <v>873910</v>
      </c>
      <c r="R30" s="35"/>
      <c r="S30" s="37"/>
      <c r="T30" s="37">
        <v>175940</v>
      </c>
      <c r="U30" s="35"/>
      <c r="V30" s="37"/>
      <c r="W30" s="37">
        <v>178989</v>
      </c>
      <c r="X30" s="37"/>
      <c r="Y30" s="36"/>
      <c r="Z30" s="37">
        <v>300460771</v>
      </c>
      <c r="AA30" s="35"/>
      <c r="AB30" s="37"/>
      <c r="AD30" s="18"/>
      <c r="AE30" s="92">
        <v>302</v>
      </c>
      <c r="AF30" s="92"/>
      <c r="AG30" s="93"/>
      <c r="AH30" s="92">
        <v>1838041</v>
      </c>
      <c r="AI30" s="94"/>
      <c r="AJ30" s="92"/>
      <c r="AK30" s="92">
        <v>48806898</v>
      </c>
      <c r="AL30" s="92"/>
      <c r="AM30" s="93"/>
      <c r="AN30" s="92">
        <v>1220314</v>
      </c>
      <c r="AO30" s="94"/>
      <c r="AP30" s="92"/>
      <c r="AQ30" s="92">
        <v>2585918</v>
      </c>
      <c r="AR30" s="92"/>
      <c r="AS30" s="93"/>
      <c r="AT30" s="92">
        <v>148988</v>
      </c>
      <c r="AU30" s="94"/>
      <c r="AV30" s="10"/>
      <c r="AW30" s="387" t="s">
        <v>12</v>
      </c>
      <c r="AX30" s="295"/>
    </row>
    <row r="31" spans="1:60" ht="16.5" customHeight="1" x14ac:dyDescent="0.15">
      <c r="A31" s="294"/>
      <c r="B31" s="387" t="s">
        <v>13</v>
      </c>
      <c r="C31" s="19"/>
      <c r="D31" s="18"/>
      <c r="E31" s="37">
        <v>283483</v>
      </c>
      <c r="F31" s="35"/>
      <c r="G31" s="36"/>
      <c r="H31" s="37">
        <v>0</v>
      </c>
      <c r="I31" s="35"/>
      <c r="J31" s="36"/>
      <c r="K31" s="37">
        <v>283483</v>
      </c>
      <c r="L31" s="35"/>
      <c r="M31" s="36"/>
      <c r="N31" s="37">
        <v>1602400</v>
      </c>
      <c r="O31" s="35"/>
      <c r="P31" s="37"/>
      <c r="Q31" s="37">
        <v>468756</v>
      </c>
      <c r="R31" s="35"/>
      <c r="S31" s="37"/>
      <c r="T31" s="37">
        <v>102216</v>
      </c>
      <c r="U31" s="35"/>
      <c r="V31" s="37"/>
      <c r="W31" s="37">
        <v>77933</v>
      </c>
      <c r="X31" s="37"/>
      <c r="Y31" s="36"/>
      <c r="Z31" s="37">
        <v>150453786</v>
      </c>
      <c r="AA31" s="35"/>
      <c r="AB31" s="37"/>
      <c r="AD31" s="18"/>
      <c r="AE31" s="92">
        <v>747</v>
      </c>
      <c r="AF31" s="92"/>
      <c r="AG31" s="93"/>
      <c r="AH31" s="92">
        <v>1090607</v>
      </c>
      <c r="AI31" s="94"/>
      <c r="AJ31" s="92"/>
      <c r="AK31" s="92">
        <v>23575547</v>
      </c>
      <c r="AL31" s="92"/>
      <c r="AM31" s="93"/>
      <c r="AN31" s="92">
        <v>652215</v>
      </c>
      <c r="AO31" s="94"/>
      <c r="AP31" s="92"/>
      <c r="AQ31" s="92">
        <v>1277580</v>
      </c>
      <c r="AR31" s="92"/>
      <c r="AS31" s="93"/>
      <c r="AT31" s="92">
        <v>88496</v>
      </c>
      <c r="AU31" s="94"/>
      <c r="AV31" s="10"/>
      <c r="AW31" s="387" t="s">
        <v>13</v>
      </c>
      <c r="AX31" s="295"/>
    </row>
    <row r="32" spans="1:60" ht="16.5" customHeight="1" x14ac:dyDescent="0.15">
      <c r="A32" s="296"/>
      <c r="B32" s="44" t="s">
        <v>14</v>
      </c>
      <c r="C32" s="23"/>
      <c r="D32" s="24"/>
      <c r="E32" s="42">
        <v>34848</v>
      </c>
      <c r="F32" s="40"/>
      <c r="G32" s="41"/>
      <c r="H32" s="42">
        <v>0</v>
      </c>
      <c r="I32" s="40"/>
      <c r="J32" s="41"/>
      <c r="K32" s="42">
        <v>34848</v>
      </c>
      <c r="L32" s="40"/>
      <c r="M32" s="41"/>
      <c r="N32" s="42">
        <v>297853</v>
      </c>
      <c r="O32" s="40"/>
      <c r="P32" s="42"/>
      <c r="Q32" s="42">
        <v>657007</v>
      </c>
      <c r="R32" s="40"/>
      <c r="S32" s="42"/>
      <c r="T32" s="42">
        <v>104018</v>
      </c>
      <c r="U32" s="40"/>
      <c r="V32" s="42"/>
      <c r="W32" s="42">
        <v>93476</v>
      </c>
      <c r="X32" s="42"/>
      <c r="Y32" s="41"/>
      <c r="Z32" s="42">
        <v>190028909</v>
      </c>
      <c r="AA32" s="40"/>
      <c r="AB32" s="37"/>
      <c r="AD32" s="24"/>
      <c r="AE32" s="95">
        <v>195</v>
      </c>
      <c r="AF32" s="95"/>
      <c r="AG32" s="96"/>
      <c r="AH32" s="95">
        <v>1245884</v>
      </c>
      <c r="AI32" s="97"/>
      <c r="AJ32" s="95"/>
      <c r="AK32" s="95">
        <v>30491924</v>
      </c>
      <c r="AL32" s="95"/>
      <c r="AM32" s="96"/>
      <c r="AN32" s="95">
        <v>777976</v>
      </c>
      <c r="AO32" s="97"/>
      <c r="AP32" s="95"/>
      <c r="AQ32" s="95">
        <v>1527775</v>
      </c>
      <c r="AR32" s="95"/>
      <c r="AS32" s="96"/>
      <c r="AT32" s="95">
        <v>76603</v>
      </c>
      <c r="AU32" s="97"/>
      <c r="AV32" s="21"/>
      <c r="AW32" s="44" t="s">
        <v>14</v>
      </c>
      <c r="AX32" s="297"/>
    </row>
    <row r="33" spans="1:50" s="11" customFormat="1" ht="16.5" customHeight="1" x14ac:dyDescent="0.15">
      <c r="A33" s="294"/>
      <c r="B33" s="387" t="s">
        <v>15</v>
      </c>
      <c r="C33" s="19"/>
      <c r="D33" s="18"/>
      <c r="E33" s="37">
        <v>34416</v>
      </c>
      <c r="F33" s="35"/>
      <c r="G33" s="36"/>
      <c r="H33" s="37">
        <v>0</v>
      </c>
      <c r="I33" s="35"/>
      <c r="J33" s="36"/>
      <c r="K33" s="37">
        <v>34416</v>
      </c>
      <c r="L33" s="35"/>
      <c r="M33" s="36"/>
      <c r="N33" s="37">
        <v>551151</v>
      </c>
      <c r="O33" s="35"/>
      <c r="P33" s="37"/>
      <c r="Q33" s="37">
        <v>561883</v>
      </c>
      <c r="R33" s="35"/>
      <c r="S33" s="37"/>
      <c r="T33" s="37">
        <v>94181</v>
      </c>
      <c r="U33" s="35"/>
      <c r="V33" s="37"/>
      <c r="W33" s="37">
        <v>135064</v>
      </c>
      <c r="X33" s="37"/>
      <c r="Y33" s="36"/>
      <c r="Z33" s="37">
        <v>290784297</v>
      </c>
      <c r="AA33" s="35"/>
      <c r="AB33" s="37"/>
      <c r="AD33" s="18"/>
      <c r="AE33" s="92">
        <v>2046</v>
      </c>
      <c r="AF33" s="92"/>
      <c r="AG33" s="93"/>
      <c r="AH33" s="92">
        <v>1892087</v>
      </c>
      <c r="AI33" s="94"/>
      <c r="AJ33" s="92"/>
      <c r="AK33" s="92">
        <v>47548922</v>
      </c>
      <c r="AL33" s="92"/>
      <c r="AM33" s="93"/>
      <c r="AN33" s="92">
        <v>1186975</v>
      </c>
      <c r="AO33" s="94"/>
      <c r="AP33" s="92"/>
      <c r="AQ33" s="92">
        <v>2702891</v>
      </c>
      <c r="AR33" s="92"/>
      <c r="AS33" s="93"/>
      <c r="AT33" s="92">
        <v>184500</v>
      </c>
      <c r="AU33" s="94"/>
      <c r="AV33" s="10"/>
      <c r="AW33" s="387" t="s">
        <v>15</v>
      </c>
      <c r="AX33" s="295"/>
    </row>
    <row r="34" spans="1:50" ht="16.5" customHeight="1" x14ac:dyDescent="0.15">
      <c r="A34" s="294"/>
      <c r="B34" s="387" t="s">
        <v>16</v>
      </c>
      <c r="C34" s="19"/>
      <c r="D34" s="18"/>
      <c r="E34" s="37">
        <v>7558</v>
      </c>
      <c r="F34" s="35"/>
      <c r="G34" s="36"/>
      <c r="H34" s="37">
        <v>0</v>
      </c>
      <c r="I34" s="35"/>
      <c r="J34" s="36"/>
      <c r="K34" s="37">
        <v>7558</v>
      </c>
      <c r="L34" s="35"/>
      <c r="M34" s="36"/>
      <c r="N34" s="37">
        <v>930703</v>
      </c>
      <c r="O34" s="35"/>
      <c r="P34" s="37"/>
      <c r="Q34" s="37">
        <v>523066</v>
      </c>
      <c r="R34" s="35"/>
      <c r="S34" s="37"/>
      <c r="T34" s="37">
        <v>54990</v>
      </c>
      <c r="U34" s="35"/>
      <c r="V34" s="37"/>
      <c r="W34" s="37">
        <v>47921</v>
      </c>
      <c r="X34" s="37"/>
      <c r="Y34" s="36"/>
      <c r="Z34" s="37">
        <v>125395010</v>
      </c>
      <c r="AA34" s="35"/>
      <c r="AB34" s="37"/>
      <c r="AD34" s="18"/>
      <c r="AE34" s="92">
        <v>964</v>
      </c>
      <c r="AF34" s="92"/>
      <c r="AG34" s="93"/>
      <c r="AH34" s="92">
        <v>812263</v>
      </c>
      <c r="AI34" s="94"/>
      <c r="AJ34" s="92"/>
      <c r="AK34" s="92">
        <v>20856635</v>
      </c>
      <c r="AL34" s="92"/>
      <c r="AM34" s="93"/>
      <c r="AN34" s="92">
        <v>521153</v>
      </c>
      <c r="AO34" s="94"/>
      <c r="AP34" s="92"/>
      <c r="AQ34" s="92">
        <v>1246466</v>
      </c>
      <c r="AR34" s="92"/>
      <c r="AS34" s="93"/>
      <c r="AT34" s="92">
        <v>82876</v>
      </c>
      <c r="AU34" s="94"/>
      <c r="AV34" s="10"/>
      <c r="AW34" s="387" t="s">
        <v>16</v>
      </c>
      <c r="AX34" s="295"/>
    </row>
    <row r="35" spans="1:50" ht="16.5" customHeight="1" x14ac:dyDescent="0.15">
      <c r="A35" s="294"/>
      <c r="B35" s="387" t="s">
        <v>17</v>
      </c>
      <c r="C35" s="19"/>
      <c r="D35" s="18"/>
      <c r="E35" s="37">
        <v>32835</v>
      </c>
      <c r="F35" s="35"/>
      <c r="G35" s="36"/>
      <c r="H35" s="37">
        <v>0</v>
      </c>
      <c r="I35" s="35"/>
      <c r="J35" s="36"/>
      <c r="K35" s="37">
        <v>32835</v>
      </c>
      <c r="L35" s="35"/>
      <c r="M35" s="36"/>
      <c r="N35" s="37">
        <v>765769</v>
      </c>
      <c r="O35" s="35"/>
      <c r="P35" s="37"/>
      <c r="Q35" s="37">
        <v>1440037</v>
      </c>
      <c r="R35" s="35"/>
      <c r="S35" s="37"/>
      <c r="T35" s="37">
        <v>82439</v>
      </c>
      <c r="U35" s="35"/>
      <c r="V35" s="37"/>
      <c r="W35" s="37">
        <v>47873</v>
      </c>
      <c r="X35" s="37"/>
      <c r="Y35" s="36"/>
      <c r="Z35" s="37">
        <v>245060617</v>
      </c>
      <c r="AA35" s="35"/>
      <c r="AB35" s="37"/>
      <c r="AD35" s="18"/>
      <c r="AE35" s="92">
        <v>3390</v>
      </c>
      <c r="AF35" s="92"/>
      <c r="AG35" s="93"/>
      <c r="AH35" s="92">
        <v>1608278</v>
      </c>
      <c r="AI35" s="94"/>
      <c r="AJ35" s="92"/>
      <c r="AK35" s="92">
        <v>41375851</v>
      </c>
      <c r="AL35" s="92"/>
      <c r="AM35" s="93"/>
      <c r="AN35" s="92">
        <v>971435</v>
      </c>
      <c r="AO35" s="94"/>
      <c r="AP35" s="92"/>
      <c r="AQ35" s="92">
        <v>2486767</v>
      </c>
      <c r="AR35" s="92"/>
      <c r="AS35" s="93"/>
      <c r="AT35" s="92">
        <v>171847</v>
      </c>
      <c r="AU35" s="94"/>
      <c r="AV35" s="10"/>
      <c r="AW35" s="387" t="s">
        <v>17</v>
      </c>
      <c r="AX35" s="295"/>
    </row>
    <row r="36" spans="1:50" ht="16.5" customHeight="1" x14ac:dyDescent="0.15">
      <c r="A36" s="294"/>
      <c r="B36" s="387" t="s">
        <v>18</v>
      </c>
      <c r="C36" s="19"/>
      <c r="D36" s="18"/>
      <c r="E36" s="37">
        <v>17697</v>
      </c>
      <c r="F36" s="35"/>
      <c r="G36" s="36"/>
      <c r="H36" s="37">
        <v>0</v>
      </c>
      <c r="I36" s="35"/>
      <c r="J36" s="36"/>
      <c r="K36" s="37">
        <v>17697</v>
      </c>
      <c r="L36" s="35"/>
      <c r="M36" s="36"/>
      <c r="N36" s="37">
        <v>919531</v>
      </c>
      <c r="O36" s="35"/>
      <c r="P36" s="37"/>
      <c r="Q36" s="37">
        <v>240815</v>
      </c>
      <c r="R36" s="35"/>
      <c r="S36" s="37"/>
      <c r="T36" s="37">
        <v>43556</v>
      </c>
      <c r="U36" s="35"/>
      <c r="V36" s="37"/>
      <c r="W36" s="37">
        <v>49182</v>
      </c>
      <c r="X36" s="37"/>
      <c r="Y36" s="36"/>
      <c r="Z36" s="37">
        <v>105671577</v>
      </c>
      <c r="AA36" s="35"/>
      <c r="AB36" s="37"/>
      <c r="AD36" s="18"/>
      <c r="AE36" s="92">
        <v>302</v>
      </c>
      <c r="AF36" s="92"/>
      <c r="AG36" s="93"/>
      <c r="AH36" s="92">
        <v>721396</v>
      </c>
      <c r="AI36" s="94"/>
      <c r="AJ36" s="92"/>
      <c r="AK36" s="92">
        <v>17644409</v>
      </c>
      <c r="AL36" s="92"/>
      <c r="AM36" s="93"/>
      <c r="AN36" s="92">
        <v>437077</v>
      </c>
      <c r="AO36" s="94"/>
      <c r="AP36" s="92"/>
      <c r="AQ36" s="92">
        <v>1083626</v>
      </c>
      <c r="AR36" s="92"/>
      <c r="AS36" s="93"/>
      <c r="AT36" s="92">
        <v>67075</v>
      </c>
      <c r="AU36" s="94"/>
      <c r="AV36" s="10"/>
      <c r="AW36" s="387" t="s">
        <v>18</v>
      </c>
      <c r="AX36" s="295"/>
    </row>
    <row r="37" spans="1:50" ht="16.5" customHeight="1" x14ac:dyDescent="0.15">
      <c r="A37" s="296"/>
      <c r="B37" s="44" t="s">
        <v>19</v>
      </c>
      <c r="C37" s="23"/>
      <c r="D37" s="24"/>
      <c r="E37" s="42">
        <v>45719</v>
      </c>
      <c r="F37" s="40"/>
      <c r="G37" s="41"/>
      <c r="H37" s="42">
        <v>0</v>
      </c>
      <c r="I37" s="40"/>
      <c r="J37" s="41"/>
      <c r="K37" s="42">
        <v>45719</v>
      </c>
      <c r="L37" s="40"/>
      <c r="M37" s="41"/>
      <c r="N37" s="42">
        <v>561703</v>
      </c>
      <c r="O37" s="40"/>
      <c r="P37" s="42"/>
      <c r="Q37" s="42">
        <v>442236</v>
      </c>
      <c r="R37" s="40"/>
      <c r="S37" s="42"/>
      <c r="T37" s="42">
        <v>39927</v>
      </c>
      <c r="U37" s="40"/>
      <c r="V37" s="42"/>
      <c r="W37" s="42">
        <v>152253</v>
      </c>
      <c r="X37" s="42"/>
      <c r="Y37" s="41"/>
      <c r="Z37" s="42">
        <v>171070311</v>
      </c>
      <c r="AA37" s="40"/>
      <c r="AB37" s="37"/>
      <c r="AD37" s="24"/>
      <c r="AE37" s="95">
        <v>6846</v>
      </c>
      <c r="AF37" s="95"/>
      <c r="AG37" s="96"/>
      <c r="AH37" s="95">
        <v>988773</v>
      </c>
      <c r="AI37" s="97"/>
      <c r="AJ37" s="95"/>
      <c r="AK37" s="95">
        <v>28236475</v>
      </c>
      <c r="AL37" s="95"/>
      <c r="AM37" s="96"/>
      <c r="AN37" s="95">
        <v>806972</v>
      </c>
      <c r="AO37" s="97"/>
      <c r="AP37" s="95"/>
      <c r="AQ37" s="95">
        <v>1569820</v>
      </c>
      <c r="AR37" s="95"/>
      <c r="AS37" s="96"/>
      <c r="AT37" s="95">
        <v>101482</v>
      </c>
      <c r="AU37" s="97"/>
      <c r="AV37" s="21"/>
      <c r="AW37" s="44" t="s">
        <v>19</v>
      </c>
      <c r="AX37" s="297"/>
    </row>
    <row r="38" spans="1:50" ht="16.5" customHeight="1" x14ac:dyDescent="0.15">
      <c r="A38" s="294"/>
      <c r="B38" s="387" t="s">
        <v>1</v>
      </c>
      <c r="C38" s="19"/>
      <c r="D38" s="18"/>
      <c r="E38" s="37">
        <v>276066</v>
      </c>
      <c r="F38" s="35"/>
      <c r="G38" s="36"/>
      <c r="H38" s="37">
        <v>23975</v>
      </c>
      <c r="I38" s="35"/>
      <c r="J38" s="36"/>
      <c r="K38" s="37">
        <v>300041</v>
      </c>
      <c r="L38" s="35"/>
      <c r="M38" s="36"/>
      <c r="N38" s="37">
        <v>921617</v>
      </c>
      <c r="O38" s="35"/>
      <c r="P38" s="37"/>
      <c r="Q38" s="37">
        <v>491047</v>
      </c>
      <c r="R38" s="35"/>
      <c r="S38" s="37"/>
      <c r="T38" s="37">
        <v>78923</v>
      </c>
      <c r="U38" s="35"/>
      <c r="V38" s="37"/>
      <c r="W38" s="37">
        <v>111380</v>
      </c>
      <c r="X38" s="37"/>
      <c r="Y38" s="36"/>
      <c r="Z38" s="37">
        <v>206937844</v>
      </c>
      <c r="AA38" s="35"/>
      <c r="AB38" s="37"/>
      <c r="AD38" s="18"/>
      <c r="AE38" s="92">
        <v>0</v>
      </c>
      <c r="AF38" s="92"/>
      <c r="AG38" s="93"/>
      <c r="AH38" s="92">
        <v>1297382</v>
      </c>
      <c r="AI38" s="94"/>
      <c r="AJ38" s="92"/>
      <c r="AK38" s="92">
        <v>33687996</v>
      </c>
      <c r="AL38" s="92"/>
      <c r="AM38" s="93"/>
      <c r="AN38" s="92">
        <v>826076</v>
      </c>
      <c r="AO38" s="94"/>
      <c r="AP38" s="92"/>
      <c r="AQ38" s="92">
        <v>1833693</v>
      </c>
      <c r="AR38" s="92"/>
      <c r="AS38" s="93"/>
      <c r="AT38" s="92">
        <v>111882</v>
      </c>
      <c r="AU38" s="94"/>
      <c r="AV38" s="10"/>
      <c r="AW38" s="387" t="s">
        <v>1</v>
      </c>
      <c r="AX38" s="295"/>
    </row>
    <row r="39" spans="1:50" ht="16.5" customHeight="1" x14ac:dyDescent="0.15">
      <c r="A39" s="294"/>
      <c r="B39" s="387" t="s">
        <v>20</v>
      </c>
      <c r="C39" s="19"/>
      <c r="D39" s="18"/>
      <c r="E39" s="37">
        <v>41225</v>
      </c>
      <c r="F39" s="35"/>
      <c r="G39" s="36"/>
      <c r="H39" s="37">
        <v>0</v>
      </c>
      <c r="I39" s="35"/>
      <c r="J39" s="36"/>
      <c r="K39" s="37">
        <v>41225</v>
      </c>
      <c r="L39" s="35"/>
      <c r="M39" s="36"/>
      <c r="N39" s="37">
        <v>696020</v>
      </c>
      <c r="O39" s="35"/>
      <c r="P39" s="37"/>
      <c r="Q39" s="37">
        <v>578709</v>
      </c>
      <c r="R39" s="35"/>
      <c r="S39" s="37"/>
      <c r="T39" s="37">
        <v>122191</v>
      </c>
      <c r="U39" s="35"/>
      <c r="V39" s="37"/>
      <c r="W39" s="37">
        <v>102385</v>
      </c>
      <c r="X39" s="37"/>
      <c r="Y39" s="36"/>
      <c r="Z39" s="37">
        <v>261332207</v>
      </c>
      <c r="AA39" s="35"/>
      <c r="AB39" s="37"/>
      <c r="AD39" s="18"/>
      <c r="AE39" s="92">
        <v>7533</v>
      </c>
      <c r="AF39" s="92"/>
      <c r="AG39" s="93"/>
      <c r="AH39" s="92">
        <v>1574112</v>
      </c>
      <c r="AI39" s="94"/>
      <c r="AJ39" s="92"/>
      <c r="AK39" s="92">
        <v>40116256</v>
      </c>
      <c r="AL39" s="92"/>
      <c r="AM39" s="93"/>
      <c r="AN39" s="92">
        <v>1248605</v>
      </c>
      <c r="AO39" s="94"/>
      <c r="AP39" s="92"/>
      <c r="AQ39" s="92">
        <v>2283366</v>
      </c>
      <c r="AR39" s="92"/>
      <c r="AS39" s="93"/>
      <c r="AT39" s="92">
        <v>159898</v>
      </c>
      <c r="AU39" s="94"/>
      <c r="AV39" s="10"/>
      <c r="AW39" s="387" t="s">
        <v>20</v>
      </c>
      <c r="AX39" s="295"/>
    </row>
    <row r="40" spans="1:50" ht="16.5" customHeight="1" x14ac:dyDescent="0.15">
      <c r="A40" s="294"/>
      <c r="B40" s="387" t="s">
        <v>21</v>
      </c>
      <c r="C40" s="19"/>
      <c r="D40" s="18"/>
      <c r="E40" s="37">
        <v>17261</v>
      </c>
      <c r="F40" s="35"/>
      <c r="G40" s="36"/>
      <c r="H40" s="37">
        <v>0</v>
      </c>
      <c r="I40" s="35"/>
      <c r="J40" s="36"/>
      <c r="K40" s="37">
        <v>17261</v>
      </c>
      <c r="L40" s="35"/>
      <c r="M40" s="36"/>
      <c r="N40" s="37">
        <v>279790</v>
      </c>
      <c r="O40" s="35"/>
      <c r="P40" s="37"/>
      <c r="Q40" s="37">
        <v>308770</v>
      </c>
      <c r="R40" s="35"/>
      <c r="S40" s="37"/>
      <c r="T40" s="37">
        <v>100549</v>
      </c>
      <c r="U40" s="35"/>
      <c r="V40" s="37"/>
      <c r="W40" s="37">
        <v>26025</v>
      </c>
      <c r="X40" s="37"/>
      <c r="Y40" s="36"/>
      <c r="Z40" s="37">
        <v>104064972</v>
      </c>
      <c r="AA40" s="35"/>
      <c r="AB40" s="37"/>
      <c r="AD40" s="18"/>
      <c r="AE40" s="92">
        <v>1196</v>
      </c>
      <c r="AF40" s="92"/>
      <c r="AG40" s="93"/>
      <c r="AH40" s="92">
        <v>792019</v>
      </c>
      <c r="AI40" s="94"/>
      <c r="AJ40" s="92"/>
      <c r="AK40" s="92">
        <v>17276643</v>
      </c>
      <c r="AL40" s="92"/>
      <c r="AM40" s="93"/>
      <c r="AN40" s="92">
        <v>447105</v>
      </c>
      <c r="AO40" s="94"/>
      <c r="AP40" s="92"/>
      <c r="AQ40" s="92">
        <v>1020014</v>
      </c>
      <c r="AR40" s="92"/>
      <c r="AS40" s="93"/>
      <c r="AT40" s="92">
        <v>73143</v>
      </c>
      <c r="AU40" s="94"/>
      <c r="AV40" s="10"/>
      <c r="AW40" s="387" t="s">
        <v>21</v>
      </c>
      <c r="AX40" s="295"/>
    </row>
    <row r="41" spans="1:50" ht="16.5" customHeight="1" x14ac:dyDescent="0.15">
      <c r="A41" s="294"/>
      <c r="B41" s="387" t="s">
        <v>22</v>
      </c>
      <c r="C41" s="19"/>
      <c r="D41" s="18"/>
      <c r="E41" s="37">
        <v>9153</v>
      </c>
      <c r="F41" s="35"/>
      <c r="G41" s="36"/>
      <c r="H41" s="37">
        <v>0</v>
      </c>
      <c r="I41" s="35"/>
      <c r="J41" s="36"/>
      <c r="K41" s="37">
        <v>9153</v>
      </c>
      <c r="L41" s="35"/>
      <c r="M41" s="36"/>
      <c r="N41" s="37">
        <v>362545</v>
      </c>
      <c r="O41" s="35"/>
      <c r="P41" s="37"/>
      <c r="Q41" s="37">
        <v>180027</v>
      </c>
      <c r="R41" s="35"/>
      <c r="S41" s="37"/>
      <c r="T41" s="37">
        <v>38054</v>
      </c>
      <c r="U41" s="35"/>
      <c r="V41" s="37"/>
      <c r="W41" s="37">
        <v>101283</v>
      </c>
      <c r="X41" s="37"/>
      <c r="Y41" s="36"/>
      <c r="Z41" s="37">
        <v>155966274</v>
      </c>
      <c r="AA41" s="35"/>
      <c r="AB41" s="37"/>
      <c r="AD41" s="18"/>
      <c r="AE41" s="92">
        <v>523</v>
      </c>
      <c r="AF41" s="92"/>
      <c r="AG41" s="93"/>
      <c r="AH41" s="92">
        <v>924066</v>
      </c>
      <c r="AI41" s="94"/>
      <c r="AJ41" s="92"/>
      <c r="AK41" s="92">
        <v>25991626</v>
      </c>
      <c r="AL41" s="92"/>
      <c r="AM41" s="93"/>
      <c r="AN41" s="92">
        <v>604273</v>
      </c>
      <c r="AO41" s="94"/>
      <c r="AP41" s="92"/>
      <c r="AQ41" s="92">
        <v>1575550</v>
      </c>
      <c r="AR41" s="92"/>
      <c r="AS41" s="93"/>
      <c r="AT41" s="92">
        <v>97889</v>
      </c>
      <c r="AU41" s="94"/>
      <c r="AV41" s="10"/>
      <c r="AW41" s="387" t="s">
        <v>22</v>
      </c>
      <c r="AX41" s="295"/>
    </row>
    <row r="42" spans="1:50" ht="16.5" customHeight="1" x14ac:dyDescent="0.15">
      <c r="A42" s="296"/>
      <c r="B42" s="44" t="s">
        <v>23</v>
      </c>
      <c r="C42" s="23"/>
      <c r="D42" s="24"/>
      <c r="E42" s="42">
        <v>17556</v>
      </c>
      <c r="F42" s="40"/>
      <c r="G42" s="41"/>
      <c r="H42" s="42">
        <v>0</v>
      </c>
      <c r="I42" s="40"/>
      <c r="J42" s="41"/>
      <c r="K42" s="42">
        <v>17556</v>
      </c>
      <c r="L42" s="40"/>
      <c r="M42" s="41"/>
      <c r="N42" s="42">
        <v>286212</v>
      </c>
      <c r="O42" s="40"/>
      <c r="P42" s="42"/>
      <c r="Q42" s="42">
        <v>166765</v>
      </c>
      <c r="R42" s="40"/>
      <c r="S42" s="42"/>
      <c r="T42" s="42">
        <v>60836</v>
      </c>
      <c r="U42" s="40"/>
      <c r="V42" s="42"/>
      <c r="W42" s="42">
        <v>21557</v>
      </c>
      <c r="X42" s="42"/>
      <c r="Y42" s="41"/>
      <c r="Z42" s="42">
        <v>69925235</v>
      </c>
      <c r="AA42" s="40"/>
      <c r="AB42" s="37"/>
      <c r="AD42" s="24"/>
      <c r="AE42" s="95">
        <v>3071</v>
      </c>
      <c r="AF42" s="95"/>
      <c r="AG42" s="96"/>
      <c r="AH42" s="95">
        <v>452320</v>
      </c>
      <c r="AI42" s="97"/>
      <c r="AJ42" s="95"/>
      <c r="AK42" s="95">
        <v>11966841</v>
      </c>
      <c r="AL42" s="95"/>
      <c r="AM42" s="96"/>
      <c r="AN42" s="95">
        <v>269859</v>
      </c>
      <c r="AO42" s="97"/>
      <c r="AP42" s="95"/>
      <c r="AQ42" s="95">
        <v>776204</v>
      </c>
      <c r="AR42" s="95"/>
      <c r="AS42" s="96"/>
      <c r="AT42" s="95">
        <v>53859</v>
      </c>
      <c r="AU42" s="97"/>
      <c r="AV42" s="21"/>
      <c r="AW42" s="44" t="s">
        <v>23</v>
      </c>
      <c r="AX42" s="297"/>
    </row>
    <row r="43" spans="1:50" ht="16.5" customHeight="1" x14ac:dyDescent="0.15">
      <c r="A43" s="294"/>
      <c r="B43" s="387" t="s">
        <v>121</v>
      </c>
      <c r="C43" s="19"/>
      <c r="D43" s="18"/>
      <c r="E43" s="37">
        <v>29435</v>
      </c>
      <c r="F43" s="35"/>
      <c r="G43" s="36"/>
      <c r="H43" s="37">
        <v>0</v>
      </c>
      <c r="I43" s="35"/>
      <c r="J43" s="36"/>
      <c r="K43" s="37">
        <v>29435</v>
      </c>
      <c r="L43" s="35"/>
      <c r="M43" s="36"/>
      <c r="N43" s="37">
        <v>910285</v>
      </c>
      <c r="O43" s="35"/>
      <c r="P43" s="37"/>
      <c r="Q43" s="37">
        <v>380590</v>
      </c>
      <c r="R43" s="35"/>
      <c r="S43" s="37"/>
      <c r="T43" s="37">
        <v>151116</v>
      </c>
      <c r="U43" s="35"/>
      <c r="V43" s="37"/>
      <c r="W43" s="37">
        <v>42186</v>
      </c>
      <c r="X43" s="37"/>
      <c r="Y43" s="36"/>
      <c r="Z43" s="37">
        <v>118288460</v>
      </c>
      <c r="AA43" s="35"/>
      <c r="AB43" s="37"/>
      <c r="AD43" s="18"/>
      <c r="AE43" s="92">
        <v>607</v>
      </c>
      <c r="AF43" s="92"/>
      <c r="AG43" s="93"/>
      <c r="AH43" s="92">
        <v>730250</v>
      </c>
      <c r="AI43" s="94"/>
      <c r="AJ43" s="92"/>
      <c r="AK43" s="92">
        <v>19072157</v>
      </c>
      <c r="AL43" s="92"/>
      <c r="AM43" s="93"/>
      <c r="AN43" s="92">
        <v>486459</v>
      </c>
      <c r="AO43" s="94"/>
      <c r="AP43" s="92"/>
      <c r="AQ43" s="92">
        <v>1139195</v>
      </c>
      <c r="AR43" s="92"/>
      <c r="AS43" s="93"/>
      <c r="AT43" s="92">
        <v>67998</v>
      </c>
      <c r="AU43" s="94"/>
      <c r="AV43" s="10"/>
      <c r="AW43" s="387" t="s">
        <v>121</v>
      </c>
      <c r="AX43" s="295"/>
    </row>
    <row r="44" spans="1:50" ht="16.5" customHeight="1" x14ac:dyDescent="0.15">
      <c r="A44" s="294"/>
      <c r="B44" s="387" t="s">
        <v>24</v>
      </c>
      <c r="C44" s="19"/>
      <c r="D44" s="18"/>
      <c r="E44" s="37">
        <v>22809</v>
      </c>
      <c r="F44" s="35"/>
      <c r="G44" s="36"/>
      <c r="H44" s="37">
        <v>0</v>
      </c>
      <c r="I44" s="35"/>
      <c r="J44" s="36"/>
      <c r="K44" s="37">
        <v>22809</v>
      </c>
      <c r="L44" s="35"/>
      <c r="M44" s="36"/>
      <c r="N44" s="37">
        <v>79382</v>
      </c>
      <c r="O44" s="35"/>
      <c r="P44" s="37"/>
      <c r="Q44" s="37">
        <v>295070</v>
      </c>
      <c r="R44" s="35"/>
      <c r="S44" s="37"/>
      <c r="T44" s="37">
        <v>15687</v>
      </c>
      <c r="U44" s="35"/>
      <c r="V44" s="37"/>
      <c r="W44" s="37">
        <v>23284</v>
      </c>
      <c r="X44" s="37"/>
      <c r="Y44" s="36"/>
      <c r="Z44" s="37">
        <v>81555980</v>
      </c>
      <c r="AA44" s="35"/>
      <c r="AB44" s="37"/>
      <c r="AD44" s="18"/>
      <c r="AE44" s="92">
        <v>478</v>
      </c>
      <c r="AF44" s="92"/>
      <c r="AG44" s="93"/>
      <c r="AH44" s="92">
        <v>535285</v>
      </c>
      <c r="AI44" s="94"/>
      <c r="AJ44" s="92"/>
      <c r="AK44" s="92">
        <v>13662133</v>
      </c>
      <c r="AL44" s="92"/>
      <c r="AM44" s="93"/>
      <c r="AN44" s="92">
        <v>326995</v>
      </c>
      <c r="AO44" s="94"/>
      <c r="AP44" s="92"/>
      <c r="AQ44" s="92">
        <v>888931</v>
      </c>
      <c r="AR44" s="92"/>
      <c r="AS44" s="93"/>
      <c r="AT44" s="92">
        <v>60047</v>
      </c>
      <c r="AU44" s="94"/>
      <c r="AV44" s="10"/>
      <c r="AW44" s="387" t="s">
        <v>24</v>
      </c>
      <c r="AX44" s="295"/>
    </row>
    <row r="45" spans="1:50" ht="16.5" customHeight="1" x14ac:dyDescent="0.15">
      <c r="A45" s="294"/>
      <c r="B45" s="387" t="s">
        <v>25</v>
      </c>
      <c r="C45" s="19"/>
      <c r="D45" s="18"/>
      <c r="E45" s="37">
        <v>28439</v>
      </c>
      <c r="F45" s="35"/>
      <c r="G45" s="36"/>
      <c r="H45" s="37">
        <v>4625</v>
      </c>
      <c r="I45" s="35"/>
      <c r="J45" s="36"/>
      <c r="K45" s="37">
        <v>33064</v>
      </c>
      <c r="L45" s="35"/>
      <c r="M45" s="36"/>
      <c r="N45" s="37">
        <v>250992</v>
      </c>
      <c r="O45" s="35"/>
      <c r="P45" s="37"/>
      <c r="Q45" s="37">
        <v>219221</v>
      </c>
      <c r="R45" s="35"/>
      <c r="S45" s="37"/>
      <c r="T45" s="37">
        <v>27863</v>
      </c>
      <c r="U45" s="35"/>
      <c r="V45" s="37"/>
      <c r="W45" s="37">
        <v>110513</v>
      </c>
      <c r="X45" s="37"/>
      <c r="Y45" s="36"/>
      <c r="Z45" s="37">
        <v>125371268</v>
      </c>
      <c r="AA45" s="35"/>
      <c r="AB45" s="37"/>
      <c r="AD45" s="18"/>
      <c r="AE45" s="92">
        <v>316</v>
      </c>
      <c r="AF45" s="92"/>
      <c r="AG45" s="93"/>
      <c r="AH45" s="92">
        <v>765177</v>
      </c>
      <c r="AI45" s="94"/>
      <c r="AJ45" s="92"/>
      <c r="AK45" s="92">
        <v>20946936</v>
      </c>
      <c r="AL45" s="92"/>
      <c r="AM45" s="93"/>
      <c r="AN45" s="92">
        <v>617895</v>
      </c>
      <c r="AO45" s="94"/>
      <c r="AP45" s="92"/>
      <c r="AQ45" s="92">
        <v>1247230</v>
      </c>
      <c r="AR45" s="92"/>
      <c r="AS45" s="93"/>
      <c r="AT45" s="92">
        <v>91142</v>
      </c>
      <c r="AU45" s="94"/>
      <c r="AV45" s="10"/>
      <c r="AW45" s="387" t="s">
        <v>25</v>
      </c>
      <c r="AX45" s="295"/>
    </row>
    <row r="46" spans="1:50" ht="16.5" customHeight="1" x14ac:dyDescent="0.15">
      <c r="A46" s="294"/>
      <c r="B46" s="387" t="s">
        <v>55</v>
      </c>
      <c r="C46" s="19"/>
      <c r="D46" s="18"/>
      <c r="E46" s="37">
        <v>42105</v>
      </c>
      <c r="F46" s="35"/>
      <c r="G46" s="36"/>
      <c r="H46" s="37">
        <v>0</v>
      </c>
      <c r="I46" s="35"/>
      <c r="J46" s="36"/>
      <c r="K46" s="37">
        <v>42105</v>
      </c>
      <c r="L46" s="35"/>
      <c r="M46" s="36"/>
      <c r="N46" s="37">
        <v>293571</v>
      </c>
      <c r="O46" s="35"/>
      <c r="P46" s="37"/>
      <c r="Q46" s="37">
        <v>513880</v>
      </c>
      <c r="R46" s="35"/>
      <c r="S46" s="37"/>
      <c r="T46" s="37">
        <v>44891</v>
      </c>
      <c r="U46" s="35"/>
      <c r="V46" s="37"/>
      <c r="W46" s="37">
        <v>114538</v>
      </c>
      <c r="X46" s="37"/>
      <c r="Y46" s="36"/>
      <c r="Z46" s="37">
        <v>207462548</v>
      </c>
      <c r="AA46" s="35"/>
      <c r="AB46" s="37"/>
      <c r="AD46" s="18"/>
      <c r="AE46" s="92">
        <v>2037</v>
      </c>
      <c r="AF46" s="92"/>
      <c r="AG46" s="93"/>
      <c r="AH46" s="92">
        <v>1299610</v>
      </c>
      <c r="AI46" s="94"/>
      <c r="AJ46" s="92"/>
      <c r="AK46" s="92">
        <v>33211147</v>
      </c>
      <c r="AL46" s="92"/>
      <c r="AM46" s="93"/>
      <c r="AN46" s="92">
        <v>831444</v>
      </c>
      <c r="AO46" s="94"/>
      <c r="AP46" s="92"/>
      <c r="AQ46" s="92">
        <v>1872493</v>
      </c>
      <c r="AR46" s="92"/>
      <c r="AS46" s="93"/>
      <c r="AT46" s="92">
        <v>115919</v>
      </c>
      <c r="AU46" s="94"/>
      <c r="AV46" s="10"/>
      <c r="AW46" s="387" t="s">
        <v>55</v>
      </c>
      <c r="AX46" s="295"/>
    </row>
    <row r="47" spans="1:50" ht="16.5" customHeight="1" thickBot="1" x14ac:dyDescent="0.2">
      <c r="A47" s="294"/>
      <c r="B47" s="387" t="s">
        <v>127</v>
      </c>
      <c r="C47" s="19"/>
      <c r="D47" s="18"/>
      <c r="E47" s="37">
        <v>5974</v>
      </c>
      <c r="F47" s="35"/>
      <c r="G47" s="36"/>
      <c r="H47" s="37">
        <v>0</v>
      </c>
      <c r="I47" s="35"/>
      <c r="J47" s="36"/>
      <c r="K47" s="37">
        <v>5974</v>
      </c>
      <c r="L47" s="35"/>
      <c r="M47" s="36"/>
      <c r="N47" s="37">
        <v>31433</v>
      </c>
      <c r="O47" s="35"/>
      <c r="P47" s="37"/>
      <c r="Q47" s="37">
        <v>471028</v>
      </c>
      <c r="R47" s="35"/>
      <c r="S47" s="37"/>
      <c r="T47" s="37">
        <v>67100</v>
      </c>
      <c r="U47" s="35"/>
      <c r="V47" s="37"/>
      <c r="W47" s="37">
        <v>30886</v>
      </c>
      <c r="X47" s="37"/>
      <c r="Y47" s="36"/>
      <c r="Z47" s="42">
        <v>91590444</v>
      </c>
      <c r="AA47" s="35"/>
      <c r="AB47" s="37"/>
      <c r="AD47" s="18"/>
      <c r="AE47" s="92">
        <v>1400</v>
      </c>
      <c r="AF47" s="92"/>
      <c r="AG47" s="93"/>
      <c r="AH47" s="92">
        <v>652544</v>
      </c>
      <c r="AI47" s="94"/>
      <c r="AJ47" s="92"/>
      <c r="AK47" s="92">
        <v>15439125</v>
      </c>
      <c r="AL47" s="92"/>
      <c r="AM47" s="93"/>
      <c r="AN47" s="92">
        <v>348489</v>
      </c>
      <c r="AO47" s="94"/>
      <c r="AP47" s="92"/>
      <c r="AQ47" s="92">
        <v>908439</v>
      </c>
      <c r="AR47" s="92"/>
      <c r="AS47" s="93"/>
      <c r="AT47" s="92">
        <v>63980</v>
      </c>
      <c r="AU47" s="94"/>
      <c r="AV47" s="10"/>
      <c r="AW47" s="387" t="s">
        <v>127</v>
      </c>
      <c r="AX47" s="295"/>
    </row>
    <row r="48" spans="1:50" ht="21.75" customHeight="1" thickTop="1" x14ac:dyDescent="0.15">
      <c r="A48" s="300"/>
      <c r="B48" s="244" t="s">
        <v>26</v>
      </c>
      <c r="C48" s="245"/>
      <c r="D48" s="265"/>
      <c r="E48" s="266">
        <f>SUM(E8:E47)</f>
        <v>2945090</v>
      </c>
      <c r="F48" s="253"/>
      <c r="G48" s="267"/>
      <c r="H48" s="266">
        <f>SUM(H8:H47)</f>
        <v>33888</v>
      </c>
      <c r="I48" s="253"/>
      <c r="J48" s="267"/>
      <c r="K48" s="266">
        <f>SUM(K8:K47)</f>
        <v>2978978</v>
      </c>
      <c r="L48" s="253"/>
      <c r="M48" s="267"/>
      <c r="N48" s="266">
        <f>SUM(N8:N47)</f>
        <v>58504074</v>
      </c>
      <c r="O48" s="253"/>
      <c r="P48" s="266"/>
      <c r="Q48" s="266">
        <f>SUM(Q8:Q47)</f>
        <v>47227340</v>
      </c>
      <c r="R48" s="253"/>
      <c r="S48" s="266"/>
      <c r="T48" s="266">
        <f>SUM(T8:T47)</f>
        <v>6768048</v>
      </c>
      <c r="U48" s="253"/>
      <c r="V48" s="266"/>
      <c r="W48" s="266">
        <f>SUM(W8:W47)</f>
        <v>5942016</v>
      </c>
      <c r="X48" s="266"/>
      <c r="Y48" s="267"/>
      <c r="Z48" s="266">
        <f>SUM(Z8:Z47)</f>
        <v>12426938424</v>
      </c>
      <c r="AA48" s="253"/>
      <c r="AB48" s="37"/>
      <c r="AD48" s="265"/>
      <c r="AE48" s="266">
        <f>SUM(AE8:AE47)</f>
        <v>135727</v>
      </c>
      <c r="AF48" s="276"/>
      <c r="AG48" s="277"/>
      <c r="AH48" s="266">
        <f>SUM(AH8:AH47)</f>
        <v>78497536</v>
      </c>
      <c r="AI48" s="278"/>
      <c r="AJ48" s="277"/>
      <c r="AK48" s="266">
        <f>SUM(AK8:AK47)</f>
        <v>2021519699</v>
      </c>
      <c r="AL48" s="278"/>
      <c r="AM48" s="277"/>
      <c r="AN48" s="266">
        <f>SUM(AN8:AN47)</f>
        <v>52514091</v>
      </c>
      <c r="AO48" s="278"/>
      <c r="AP48" s="276"/>
      <c r="AQ48" s="266">
        <f>SUM(AQ8:AQ47)</f>
        <v>114727171</v>
      </c>
      <c r="AR48" s="276"/>
      <c r="AS48" s="277"/>
      <c r="AT48" s="266">
        <f>SUM(AT8:AT47)</f>
        <v>7359123</v>
      </c>
      <c r="AU48" s="278"/>
      <c r="AV48" s="243"/>
      <c r="AW48" s="244" t="s">
        <v>26</v>
      </c>
      <c r="AX48" s="301"/>
    </row>
    <row r="49" spans="1:50" ht="21.95" customHeight="1" x14ac:dyDescent="0.15">
      <c r="A49" s="298"/>
      <c r="B49" s="386" t="s">
        <v>27</v>
      </c>
      <c r="C49" s="45"/>
      <c r="D49" s="46"/>
      <c r="E49" s="43">
        <v>4030</v>
      </c>
      <c r="F49" s="47"/>
      <c r="G49" s="48"/>
      <c r="H49" s="43">
        <v>0</v>
      </c>
      <c r="I49" s="47"/>
      <c r="J49" s="48"/>
      <c r="K49" s="43">
        <v>4030</v>
      </c>
      <c r="L49" s="47"/>
      <c r="M49" s="48"/>
      <c r="N49" s="43">
        <v>657427</v>
      </c>
      <c r="O49" s="47"/>
      <c r="P49" s="43"/>
      <c r="Q49" s="43">
        <v>124551</v>
      </c>
      <c r="R49" s="47"/>
      <c r="S49" s="43"/>
      <c r="T49" s="43">
        <v>20655</v>
      </c>
      <c r="U49" s="47"/>
      <c r="V49" s="43"/>
      <c r="W49" s="43">
        <v>22135</v>
      </c>
      <c r="X49" s="43"/>
      <c r="Y49" s="48"/>
      <c r="Z49" s="37">
        <f>W49+T49+Q49+N49+K49+'1(5)第11表-1'!AQ49+'1(5)第11表-1'!AB49</f>
        <v>74908831</v>
      </c>
      <c r="AA49" s="47"/>
      <c r="AB49" s="37"/>
      <c r="AD49" s="46"/>
      <c r="AE49" s="100">
        <v>1426</v>
      </c>
      <c r="AF49" s="100"/>
      <c r="AG49" s="101"/>
      <c r="AH49" s="100">
        <v>425742</v>
      </c>
      <c r="AI49" s="102"/>
      <c r="AJ49" s="100"/>
      <c r="AK49" s="527">
        <v>12882205</v>
      </c>
      <c r="AL49" s="100"/>
      <c r="AM49" s="101"/>
      <c r="AN49" s="100">
        <v>297395</v>
      </c>
      <c r="AO49" s="102"/>
      <c r="AP49" s="100"/>
      <c r="AQ49" s="100">
        <v>764247</v>
      </c>
      <c r="AR49" s="100"/>
      <c r="AS49" s="101"/>
      <c r="AT49" s="100">
        <v>50921</v>
      </c>
      <c r="AU49" s="102"/>
      <c r="AV49" s="7"/>
      <c r="AW49" s="386" t="s">
        <v>27</v>
      </c>
      <c r="AX49" s="299"/>
    </row>
    <row r="50" spans="1:50" s="11" customFormat="1" ht="21.95" customHeight="1" x14ac:dyDescent="0.15">
      <c r="A50" s="294"/>
      <c r="B50" s="387" t="s">
        <v>28</v>
      </c>
      <c r="C50" s="19"/>
      <c r="D50" s="18"/>
      <c r="E50" s="37">
        <v>125956</v>
      </c>
      <c r="F50" s="35"/>
      <c r="G50" s="36"/>
      <c r="H50" s="37">
        <v>0</v>
      </c>
      <c r="I50" s="35"/>
      <c r="J50" s="36"/>
      <c r="K50" s="37">
        <v>125956</v>
      </c>
      <c r="L50" s="35"/>
      <c r="M50" s="36"/>
      <c r="N50" s="37">
        <v>19401</v>
      </c>
      <c r="O50" s="35"/>
      <c r="P50" s="37"/>
      <c r="Q50" s="37">
        <v>109213</v>
      </c>
      <c r="R50" s="35"/>
      <c r="S50" s="37"/>
      <c r="T50" s="37">
        <v>28094</v>
      </c>
      <c r="U50" s="35"/>
      <c r="V50" s="37"/>
      <c r="W50" s="37">
        <v>13788</v>
      </c>
      <c r="X50" s="37"/>
      <c r="Y50" s="36"/>
      <c r="Z50" s="37">
        <f>W50+T50+Q50+N50+K50+'1(5)第11表-1'!AQ50+'1(5)第11表-1'!AB50</f>
        <v>63575095</v>
      </c>
      <c r="AA50" s="35"/>
      <c r="AB50" s="37"/>
      <c r="AD50" s="18"/>
      <c r="AE50" s="92">
        <v>0</v>
      </c>
      <c r="AF50" s="92"/>
      <c r="AG50" s="93"/>
      <c r="AH50" s="92">
        <v>482867</v>
      </c>
      <c r="AI50" s="94"/>
      <c r="AJ50" s="92"/>
      <c r="AK50" s="528">
        <v>10384129</v>
      </c>
      <c r="AL50" s="92"/>
      <c r="AM50" s="93"/>
      <c r="AN50" s="92">
        <v>273499</v>
      </c>
      <c r="AO50" s="94"/>
      <c r="AP50" s="92"/>
      <c r="AQ50" s="92">
        <v>624965</v>
      </c>
      <c r="AR50" s="92"/>
      <c r="AS50" s="93"/>
      <c r="AT50" s="92">
        <v>42600</v>
      </c>
      <c r="AU50" s="94"/>
      <c r="AV50" s="10"/>
      <c r="AW50" s="387" t="s">
        <v>28</v>
      </c>
      <c r="AX50" s="295"/>
    </row>
    <row r="51" spans="1:50" ht="21.95" customHeight="1" x14ac:dyDescent="0.15">
      <c r="A51" s="294"/>
      <c r="B51" s="387" t="s">
        <v>29</v>
      </c>
      <c r="C51" s="19"/>
      <c r="D51" s="18"/>
      <c r="E51" s="37">
        <v>14723</v>
      </c>
      <c r="F51" s="35"/>
      <c r="G51" s="36"/>
      <c r="H51" s="37">
        <v>0</v>
      </c>
      <c r="I51" s="35"/>
      <c r="J51" s="36"/>
      <c r="K51" s="37">
        <v>14723</v>
      </c>
      <c r="L51" s="35"/>
      <c r="M51" s="36"/>
      <c r="N51" s="37">
        <v>16822</v>
      </c>
      <c r="O51" s="35"/>
      <c r="P51" s="37"/>
      <c r="Q51" s="37">
        <v>52439</v>
      </c>
      <c r="R51" s="35"/>
      <c r="S51" s="37"/>
      <c r="T51" s="37">
        <v>8113</v>
      </c>
      <c r="U51" s="35"/>
      <c r="V51" s="37"/>
      <c r="W51" s="37">
        <v>22754</v>
      </c>
      <c r="X51" s="37"/>
      <c r="Y51" s="36"/>
      <c r="Z51" s="37">
        <f>W51+T51+Q51+N51+K51+'1(5)第11表-1'!AQ51+'1(5)第11表-1'!AB51</f>
        <v>44671535</v>
      </c>
      <c r="AA51" s="35"/>
      <c r="AB51" s="37"/>
      <c r="AD51" s="18"/>
      <c r="AE51" s="92">
        <v>600</v>
      </c>
      <c r="AF51" s="92"/>
      <c r="AG51" s="93"/>
      <c r="AH51" s="92">
        <v>226900</v>
      </c>
      <c r="AI51" s="94"/>
      <c r="AJ51" s="92"/>
      <c r="AK51" s="528">
        <v>7691304</v>
      </c>
      <c r="AL51" s="92"/>
      <c r="AM51" s="93"/>
      <c r="AN51" s="92">
        <v>170406</v>
      </c>
      <c r="AO51" s="94"/>
      <c r="AP51" s="92"/>
      <c r="AQ51" s="92">
        <v>490521</v>
      </c>
      <c r="AR51" s="92"/>
      <c r="AS51" s="93"/>
      <c r="AT51" s="92">
        <v>29460</v>
      </c>
      <c r="AU51" s="94"/>
      <c r="AV51" s="10"/>
      <c r="AW51" s="387" t="s">
        <v>29</v>
      </c>
      <c r="AX51" s="295"/>
    </row>
    <row r="52" spans="1:50" ht="21.95" customHeight="1" x14ac:dyDescent="0.15">
      <c r="A52" s="294"/>
      <c r="B52" s="387" t="s">
        <v>56</v>
      </c>
      <c r="C52" s="19"/>
      <c r="D52" s="18"/>
      <c r="E52" s="37">
        <v>488</v>
      </c>
      <c r="F52" s="35"/>
      <c r="G52" s="36"/>
      <c r="H52" s="37">
        <v>0</v>
      </c>
      <c r="I52" s="35"/>
      <c r="J52" s="36"/>
      <c r="K52" s="37">
        <v>488</v>
      </c>
      <c r="L52" s="35"/>
      <c r="M52" s="36"/>
      <c r="N52" s="37">
        <v>8517</v>
      </c>
      <c r="O52" s="35"/>
      <c r="P52" s="37"/>
      <c r="Q52" s="37">
        <v>21972</v>
      </c>
      <c r="R52" s="35"/>
      <c r="S52" s="37"/>
      <c r="T52" s="37">
        <v>2693</v>
      </c>
      <c r="U52" s="35"/>
      <c r="V52" s="37"/>
      <c r="W52" s="37">
        <v>648</v>
      </c>
      <c r="X52" s="37"/>
      <c r="Y52" s="36"/>
      <c r="Z52" s="37">
        <f>W52+T52+Q52+N52+K52+'1(5)第11表-1'!AQ52+'1(5)第11表-1'!AB52</f>
        <v>15646357</v>
      </c>
      <c r="AA52" s="35"/>
      <c r="AB52" s="37"/>
      <c r="AD52" s="18"/>
      <c r="AE52" s="92">
        <v>0</v>
      </c>
      <c r="AF52" s="92"/>
      <c r="AG52" s="93"/>
      <c r="AH52" s="92">
        <v>101809</v>
      </c>
      <c r="AI52" s="94"/>
      <c r="AJ52" s="92"/>
      <c r="AK52" s="528">
        <v>2681653</v>
      </c>
      <c r="AL52" s="92"/>
      <c r="AM52" s="93"/>
      <c r="AN52" s="92">
        <v>64304</v>
      </c>
      <c r="AO52" s="94"/>
      <c r="AP52" s="92"/>
      <c r="AQ52" s="92">
        <v>183749</v>
      </c>
      <c r="AR52" s="92"/>
      <c r="AS52" s="93"/>
      <c r="AT52" s="92">
        <v>12017</v>
      </c>
      <c r="AU52" s="94"/>
      <c r="AV52" s="10"/>
      <c r="AW52" s="387" t="s">
        <v>56</v>
      </c>
      <c r="AX52" s="295"/>
    </row>
    <row r="53" spans="1:50" ht="21.95" customHeight="1" x14ac:dyDescent="0.15">
      <c r="A53" s="296"/>
      <c r="B53" s="44" t="s">
        <v>30</v>
      </c>
      <c r="C53" s="23"/>
      <c r="D53" s="24"/>
      <c r="E53" s="42">
        <v>0</v>
      </c>
      <c r="F53" s="40"/>
      <c r="G53" s="41"/>
      <c r="H53" s="42">
        <v>0</v>
      </c>
      <c r="I53" s="40"/>
      <c r="J53" s="41"/>
      <c r="K53" s="42">
        <v>0</v>
      </c>
      <c r="L53" s="40"/>
      <c r="M53" s="41"/>
      <c r="N53" s="42">
        <v>499633</v>
      </c>
      <c r="O53" s="40"/>
      <c r="P53" s="42"/>
      <c r="Q53" s="42">
        <v>33301</v>
      </c>
      <c r="R53" s="40"/>
      <c r="S53" s="42"/>
      <c r="T53" s="42">
        <v>5547</v>
      </c>
      <c r="U53" s="40"/>
      <c r="V53" s="42"/>
      <c r="W53" s="42">
        <v>4102</v>
      </c>
      <c r="X53" s="42"/>
      <c r="Y53" s="41"/>
      <c r="Z53" s="42">
        <f>W53+T53+Q53+N53+K53+'1(5)第11表-1'!AQ53+'1(5)第11表-1'!AB53</f>
        <v>31657676</v>
      </c>
      <c r="AA53" s="40"/>
      <c r="AB53" s="37"/>
      <c r="AD53" s="24"/>
      <c r="AE53" s="95">
        <v>1859</v>
      </c>
      <c r="AF53" s="95"/>
      <c r="AG53" s="96"/>
      <c r="AH53" s="95">
        <v>154547</v>
      </c>
      <c r="AI53" s="97"/>
      <c r="AJ53" s="95"/>
      <c r="AK53" s="529">
        <v>5480756</v>
      </c>
      <c r="AL53" s="95"/>
      <c r="AM53" s="96"/>
      <c r="AN53" s="95">
        <v>115541</v>
      </c>
      <c r="AO53" s="97"/>
      <c r="AP53" s="95"/>
      <c r="AQ53" s="95">
        <v>341545</v>
      </c>
      <c r="AR53" s="95"/>
      <c r="AS53" s="96"/>
      <c r="AT53" s="95">
        <v>26068</v>
      </c>
      <c r="AU53" s="97"/>
      <c r="AV53" s="21"/>
      <c r="AW53" s="44" t="s">
        <v>30</v>
      </c>
      <c r="AX53" s="297"/>
    </row>
    <row r="54" spans="1:50" ht="21.95" customHeight="1" x14ac:dyDescent="0.15">
      <c r="A54" s="294"/>
      <c r="B54" s="387" t="s">
        <v>31</v>
      </c>
      <c r="C54" s="19"/>
      <c r="D54" s="18"/>
      <c r="E54" s="37">
        <v>1423</v>
      </c>
      <c r="F54" s="35"/>
      <c r="G54" s="36"/>
      <c r="H54" s="37">
        <v>0</v>
      </c>
      <c r="I54" s="35"/>
      <c r="J54" s="36"/>
      <c r="K54" s="37">
        <v>1423</v>
      </c>
      <c r="L54" s="35"/>
      <c r="M54" s="36"/>
      <c r="N54" s="37">
        <v>3253</v>
      </c>
      <c r="O54" s="35"/>
      <c r="P54" s="37"/>
      <c r="Q54" s="37">
        <v>28427</v>
      </c>
      <c r="R54" s="35"/>
      <c r="S54" s="37"/>
      <c r="T54" s="37">
        <v>7425</v>
      </c>
      <c r="U54" s="35"/>
      <c r="V54" s="37"/>
      <c r="W54" s="37">
        <v>897</v>
      </c>
      <c r="X54" s="37"/>
      <c r="Y54" s="36"/>
      <c r="Z54" s="37">
        <f>W54+T54+Q54+N54+K54+'1(5)第11表-1'!AQ54+'1(5)第11表-1'!AB54</f>
        <v>25118228</v>
      </c>
      <c r="AA54" s="35"/>
      <c r="AB54" s="37"/>
      <c r="AD54" s="18"/>
      <c r="AE54" s="92">
        <v>0</v>
      </c>
      <c r="AF54" s="92"/>
      <c r="AG54" s="93"/>
      <c r="AH54" s="92">
        <v>159095</v>
      </c>
      <c r="AI54" s="94"/>
      <c r="AJ54" s="92"/>
      <c r="AK54" s="527">
        <v>4383003</v>
      </c>
      <c r="AL54" s="92"/>
      <c r="AM54" s="93"/>
      <c r="AN54" s="92">
        <v>118835</v>
      </c>
      <c r="AO54" s="94"/>
      <c r="AP54" s="92"/>
      <c r="AQ54" s="92">
        <v>283227</v>
      </c>
      <c r="AR54" s="92"/>
      <c r="AS54" s="93"/>
      <c r="AT54" s="92">
        <v>20259</v>
      </c>
      <c r="AU54" s="94"/>
      <c r="AV54" s="10"/>
      <c r="AW54" s="387" t="s">
        <v>31</v>
      </c>
      <c r="AX54" s="295"/>
    </row>
    <row r="55" spans="1:50" s="11" customFormat="1" ht="21.95" customHeight="1" x14ac:dyDescent="0.15">
      <c r="A55" s="294"/>
      <c r="B55" s="387" t="s">
        <v>32</v>
      </c>
      <c r="C55" s="19"/>
      <c r="D55" s="18"/>
      <c r="E55" s="37">
        <v>251</v>
      </c>
      <c r="F55" s="35"/>
      <c r="G55" s="36"/>
      <c r="H55" s="37">
        <v>0</v>
      </c>
      <c r="I55" s="35"/>
      <c r="J55" s="36"/>
      <c r="K55" s="37">
        <v>251</v>
      </c>
      <c r="L55" s="35"/>
      <c r="M55" s="36"/>
      <c r="N55" s="37">
        <v>245493</v>
      </c>
      <c r="O55" s="35"/>
      <c r="P55" s="37"/>
      <c r="Q55" s="37">
        <v>61644</v>
      </c>
      <c r="R55" s="35"/>
      <c r="S55" s="37"/>
      <c r="T55" s="37">
        <v>12032</v>
      </c>
      <c r="U55" s="35"/>
      <c r="V55" s="37"/>
      <c r="W55" s="37">
        <v>6368</v>
      </c>
      <c r="X55" s="37"/>
      <c r="Y55" s="36"/>
      <c r="Z55" s="37">
        <f>W55+T55+Q55+N55+K55+'1(5)第11表-1'!AQ55+'1(5)第11表-1'!AB55</f>
        <v>39197751</v>
      </c>
      <c r="AA55" s="35"/>
      <c r="AB55" s="37"/>
      <c r="AD55" s="18"/>
      <c r="AE55" s="92">
        <v>2998</v>
      </c>
      <c r="AF55" s="92"/>
      <c r="AG55" s="93"/>
      <c r="AH55" s="92">
        <v>278323</v>
      </c>
      <c r="AI55" s="94"/>
      <c r="AJ55" s="92"/>
      <c r="AK55" s="528">
        <v>6720302</v>
      </c>
      <c r="AL55" s="92"/>
      <c r="AM55" s="93"/>
      <c r="AN55" s="92">
        <v>160866</v>
      </c>
      <c r="AO55" s="94"/>
      <c r="AP55" s="92"/>
      <c r="AQ55" s="92">
        <v>463617</v>
      </c>
      <c r="AR55" s="92"/>
      <c r="AS55" s="93"/>
      <c r="AT55" s="92">
        <v>30793</v>
      </c>
      <c r="AU55" s="94"/>
      <c r="AV55" s="10"/>
      <c r="AW55" s="387" t="s">
        <v>32</v>
      </c>
      <c r="AX55" s="295"/>
    </row>
    <row r="56" spans="1:50" ht="21.95" customHeight="1" x14ac:dyDescent="0.15">
      <c r="A56" s="294"/>
      <c r="B56" s="387" t="s">
        <v>33</v>
      </c>
      <c r="C56" s="19"/>
      <c r="D56" s="18"/>
      <c r="E56" s="37">
        <v>986</v>
      </c>
      <c r="F56" s="35"/>
      <c r="G56" s="36"/>
      <c r="H56" s="37">
        <v>0</v>
      </c>
      <c r="I56" s="35"/>
      <c r="J56" s="36"/>
      <c r="K56" s="37">
        <v>986</v>
      </c>
      <c r="L56" s="35"/>
      <c r="M56" s="36"/>
      <c r="N56" s="37">
        <v>2256</v>
      </c>
      <c r="O56" s="35"/>
      <c r="P56" s="37"/>
      <c r="Q56" s="37">
        <v>59524</v>
      </c>
      <c r="R56" s="35"/>
      <c r="S56" s="37"/>
      <c r="T56" s="37">
        <v>4430</v>
      </c>
      <c r="U56" s="35"/>
      <c r="V56" s="37"/>
      <c r="W56" s="37">
        <v>104622</v>
      </c>
      <c r="X56" s="37"/>
      <c r="Y56" s="36"/>
      <c r="Z56" s="37">
        <f>W56+T56+Q56+N56+K56+'1(5)第11表-1'!AQ56+'1(5)第11表-1'!AB56</f>
        <v>26913121</v>
      </c>
      <c r="AA56" s="35"/>
      <c r="AB56" s="37"/>
      <c r="AD56" s="18"/>
      <c r="AE56" s="92">
        <v>0</v>
      </c>
      <c r="AF56" s="92"/>
      <c r="AG56" s="93"/>
      <c r="AH56" s="92">
        <v>209833</v>
      </c>
      <c r="AI56" s="94"/>
      <c r="AJ56" s="92"/>
      <c r="AK56" s="528">
        <v>4692691</v>
      </c>
      <c r="AL56" s="92"/>
      <c r="AM56" s="93"/>
      <c r="AN56" s="92">
        <v>109054</v>
      </c>
      <c r="AO56" s="94"/>
      <c r="AP56" s="92"/>
      <c r="AQ56" s="92">
        <v>324974</v>
      </c>
      <c r="AR56" s="92"/>
      <c r="AS56" s="93"/>
      <c r="AT56" s="92">
        <v>26302</v>
      </c>
      <c r="AU56" s="94"/>
      <c r="AV56" s="10"/>
      <c r="AW56" s="387" t="s">
        <v>33</v>
      </c>
      <c r="AX56" s="295"/>
    </row>
    <row r="57" spans="1:50" ht="21.95" customHeight="1" x14ac:dyDescent="0.15">
      <c r="A57" s="294"/>
      <c r="B57" s="387" t="s">
        <v>34</v>
      </c>
      <c r="C57" s="19"/>
      <c r="D57" s="18"/>
      <c r="E57" s="37">
        <v>37566</v>
      </c>
      <c r="F57" s="35"/>
      <c r="G57" s="36"/>
      <c r="H57" s="37">
        <v>0</v>
      </c>
      <c r="I57" s="35"/>
      <c r="J57" s="36"/>
      <c r="K57" s="37">
        <v>37566</v>
      </c>
      <c r="L57" s="35"/>
      <c r="M57" s="36"/>
      <c r="N57" s="37">
        <v>13320</v>
      </c>
      <c r="O57" s="35"/>
      <c r="P57" s="37"/>
      <c r="Q57" s="37">
        <v>31464</v>
      </c>
      <c r="R57" s="35"/>
      <c r="S57" s="37"/>
      <c r="T57" s="37">
        <v>5861</v>
      </c>
      <c r="U57" s="35"/>
      <c r="V57" s="37"/>
      <c r="W57" s="37">
        <v>4381</v>
      </c>
      <c r="X57" s="37"/>
      <c r="Y57" s="36"/>
      <c r="Z57" s="37">
        <f>W57+T57+Q57+N57+K57+'1(5)第11表-1'!AQ57+'1(5)第11表-1'!AB57</f>
        <v>25669903</v>
      </c>
      <c r="AA57" s="35"/>
      <c r="AB57" s="37"/>
      <c r="AD57" s="18"/>
      <c r="AE57" s="92">
        <v>0</v>
      </c>
      <c r="AF57" s="92"/>
      <c r="AG57" s="93"/>
      <c r="AH57" s="92">
        <v>176374</v>
      </c>
      <c r="AI57" s="94"/>
      <c r="AJ57" s="92"/>
      <c r="AK57" s="528">
        <v>4575831</v>
      </c>
      <c r="AL57" s="92"/>
      <c r="AM57" s="93"/>
      <c r="AN57" s="92">
        <v>95336</v>
      </c>
      <c r="AO57" s="94"/>
      <c r="AP57" s="92"/>
      <c r="AQ57" s="92">
        <v>313659</v>
      </c>
      <c r="AR57" s="92"/>
      <c r="AS57" s="93"/>
      <c r="AT57" s="92">
        <v>21954</v>
      </c>
      <c r="AU57" s="94"/>
      <c r="AV57" s="10"/>
      <c r="AW57" s="387" t="s">
        <v>34</v>
      </c>
      <c r="AX57" s="295"/>
    </row>
    <row r="58" spans="1:50" ht="21.95" customHeight="1" x14ac:dyDescent="0.15">
      <c r="A58" s="296"/>
      <c r="B58" s="44" t="s">
        <v>35</v>
      </c>
      <c r="C58" s="23"/>
      <c r="D58" s="24"/>
      <c r="E58" s="42">
        <v>7654</v>
      </c>
      <c r="F58" s="40"/>
      <c r="G58" s="41"/>
      <c r="H58" s="42">
        <v>0</v>
      </c>
      <c r="I58" s="40"/>
      <c r="J58" s="41"/>
      <c r="K58" s="42">
        <v>7654</v>
      </c>
      <c r="L58" s="40"/>
      <c r="M58" s="41"/>
      <c r="N58" s="42">
        <v>39940</v>
      </c>
      <c r="O58" s="40"/>
      <c r="P58" s="42"/>
      <c r="Q58" s="42">
        <v>150450</v>
      </c>
      <c r="R58" s="40"/>
      <c r="S58" s="42"/>
      <c r="T58" s="42">
        <v>9314</v>
      </c>
      <c r="U58" s="40"/>
      <c r="V58" s="42"/>
      <c r="W58" s="42">
        <v>13993</v>
      </c>
      <c r="X58" s="42"/>
      <c r="Y58" s="41"/>
      <c r="Z58" s="42">
        <f>W58+T58+Q58+N58+K58+'1(5)第11表-1'!AQ58+'1(5)第11表-1'!AB58</f>
        <v>18570342</v>
      </c>
      <c r="AA58" s="40"/>
      <c r="AB58" s="37"/>
      <c r="AD58" s="24"/>
      <c r="AE58" s="95">
        <v>0</v>
      </c>
      <c r="AF58" s="95"/>
      <c r="AG58" s="96"/>
      <c r="AH58" s="95">
        <v>155448</v>
      </c>
      <c r="AI58" s="97"/>
      <c r="AJ58" s="95"/>
      <c r="AK58" s="529">
        <v>2958737</v>
      </c>
      <c r="AL58" s="95"/>
      <c r="AM58" s="96"/>
      <c r="AN58" s="95">
        <v>83298</v>
      </c>
      <c r="AO58" s="97"/>
      <c r="AP58" s="95"/>
      <c r="AQ58" s="95">
        <v>205741</v>
      </c>
      <c r="AR58" s="95"/>
      <c r="AS58" s="96"/>
      <c r="AT58" s="95">
        <v>15805</v>
      </c>
      <c r="AU58" s="97"/>
      <c r="AV58" s="21"/>
      <c r="AW58" s="44" t="s">
        <v>35</v>
      </c>
      <c r="AX58" s="297"/>
    </row>
    <row r="59" spans="1:50" ht="21.95" customHeight="1" x14ac:dyDescent="0.15">
      <c r="A59" s="294"/>
      <c r="B59" s="387" t="s">
        <v>57</v>
      </c>
      <c r="C59" s="19"/>
      <c r="D59" s="18"/>
      <c r="E59" s="37">
        <v>8</v>
      </c>
      <c r="F59" s="35"/>
      <c r="G59" s="36"/>
      <c r="H59" s="37">
        <v>0</v>
      </c>
      <c r="I59" s="35"/>
      <c r="J59" s="36"/>
      <c r="K59" s="37">
        <v>8</v>
      </c>
      <c r="L59" s="35"/>
      <c r="M59" s="36"/>
      <c r="N59" s="37">
        <v>2673</v>
      </c>
      <c r="O59" s="35"/>
      <c r="P59" s="37"/>
      <c r="Q59" s="37">
        <v>9245</v>
      </c>
      <c r="R59" s="35"/>
      <c r="S59" s="37"/>
      <c r="T59" s="37">
        <v>7369</v>
      </c>
      <c r="U59" s="35"/>
      <c r="V59" s="37"/>
      <c r="W59" s="37">
        <v>0</v>
      </c>
      <c r="X59" s="37"/>
      <c r="Y59" s="36"/>
      <c r="Z59" s="37">
        <f>W59+T59+Q59+N59+K59+'1(5)第11表-1'!AQ59+'1(5)第11表-1'!AB59</f>
        <v>13786583</v>
      </c>
      <c r="AA59" s="35"/>
      <c r="AB59" s="37"/>
      <c r="AD59" s="18"/>
      <c r="AE59" s="92">
        <v>0</v>
      </c>
      <c r="AF59" s="92"/>
      <c r="AG59" s="93"/>
      <c r="AH59" s="92">
        <v>103592</v>
      </c>
      <c r="AI59" s="94"/>
      <c r="AJ59" s="92"/>
      <c r="AK59" s="527">
        <v>2346920</v>
      </c>
      <c r="AL59" s="92"/>
      <c r="AM59" s="93"/>
      <c r="AN59" s="92">
        <v>62264</v>
      </c>
      <c r="AO59" s="94"/>
      <c r="AP59" s="92"/>
      <c r="AQ59" s="92">
        <v>173716</v>
      </c>
      <c r="AR59" s="92"/>
      <c r="AS59" s="93"/>
      <c r="AT59" s="92">
        <v>11353</v>
      </c>
      <c r="AU59" s="94"/>
      <c r="AV59" s="10"/>
      <c r="AW59" s="387" t="s">
        <v>57</v>
      </c>
      <c r="AX59" s="295"/>
    </row>
    <row r="60" spans="1:50" ht="21.95" customHeight="1" x14ac:dyDescent="0.15">
      <c r="A60" s="294"/>
      <c r="B60" s="387" t="s">
        <v>36</v>
      </c>
      <c r="C60" s="19"/>
      <c r="D60" s="18"/>
      <c r="E60" s="37">
        <v>2128</v>
      </c>
      <c r="F60" s="35"/>
      <c r="G60" s="36"/>
      <c r="H60" s="37">
        <v>0</v>
      </c>
      <c r="I60" s="35"/>
      <c r="J60" s="36"/>
      <c r="K60" s="37">
        <v>2128</v>
      </c>
      <c r="L60" s="35"/>
      <c r="M60" s="36"/>
      <c r="N60" s="37">
        <v>7610</v>
      </c>
      <c r="O60" s="35"/>
      <c r="P60" s="37"/>
      <c r="Q60" s="37">
        <v>7446</v>
      </c>
      <c r="R60" s="35"/>
      <c r="S60" s="37"/>
      <c r="T60" s="37">
        <v>1191</v>
      </c>
      <c r="U60" s="35"/>
      <c r="V60" s="37"/>
      <c r="W60" s="37">
        <v>3464</v>
      </c>
      <c r="X60" s="37"/>
      <c r="Y60" s="36"/>
      <c r="Z60" s="37">
        <f>W60+T60+Q60+N60+K60+'1(5)第11表-1'!AQ60+'1(5)第11表-1'!AB60</f>
        <v>10854844</v>
      </c>
      <c r="AA60" s="35"/>
      <c r="AB60" s="37"/>
      <c r="AD60" s="18"/>
      <c r="AE60" s="92">
        <v>0</v>
      </c>
      <c r="AF60" s="92"/>
      <c r="AG60" s="93"/>
      <c r="AH60" s="92">
        <v>81271</v>
      </c>
      <c r="AI60" s="94"/>
      <c r="AJ60" s="92"/>
      <c r="AK60" s="528">
        <v>1873068</v>
      </c>
      <c r="AL60" s="92"/>
      <c r="AM60" s="93"/>
      <c r="AN60" s="92">
        <v>41513</v>
      </c>
      <c r="AO60" s="94"/>
      <c r="AP60" s="92"/>
      <c r="AQ60" s="92">
        <v>137621</v>
      </c>
      <c r="AR60" s="92"/>
      <c r="AS60" s="93"/>
      <c r="AT60" s="92">
        <v>7033</v>
      </c>
      <c r="AU60" s="94"/>
      <c r="AV60" s="10"/>
      <c r="AW60" s="387" t="s">
        <v>36</v>
      </c>
      <c r="AX60" s="295"/>
    </row>
    <row r="61" spans="1:50" ht="21.95" customHeight="1" x14ac:dyDescent="0.15">
      <c r="A61" s="294"/>
      <c r="B61" s="387" t="s">
        <v>37</v>
      </c>
      <c r="C61" s="19"/>
      <c r="D61" s="18"/>
      <c r="E61" s="37">
        <v>683</v>
      </c>
      <c r="F61" s="35"/>
      <c r="G61" s="36"/>
      <c r="H61" s="37">
        <v>0</v>
      </c>
      <c r="I61" s="35"/>
      <c r="J61" s="36"/>
      <c r="K61" s="37">
        <v>683</v>
      </c>
      <c r="L61" s="35"/>
      <c r="M61" s="36"/>
      <c r="N61" s="37">
        <v>0</v>
      </c>
      <c r="O61" s="35"/>
      <c r="P61" s="37"/>
      <c r="Q61" s="37">
        <v>67936</v>
      </c>
      <c r="R61" s="35"/>
      <c r="S61" s="37"/>
      <c r="T61" s="37">
        <v>18722</v>
      </c>
      <c r="U61" s="35"/>
      <c r="V61" s="37"/>
      <c r="W61" s="37">
        <v>0</v>
      </c>
      <c r="X61" s="37"/>
      <c r="Y61" s="36"/>
      <c r="Z61" s="37">
        <f>W61+T61+Q61+N61+K61+'1(5)第11表-1'!AQ61+'1(5)第11表-1'!AB61</f>
        <v>11980056</v>
      </c>
      <c r="AA61" s="35"/>
      <c r="AB61" s="37"/>
      <c r="AD61" s="18"/>
      <c r="AE61" s="92">
        <v>0</v>
      </c>
      <c r="AF61" s="92"/>
      <c r="AG61" s="93"/>
      <c r="AH61" s="92">
        <v>86188</v>
      </c>
      <c r="AI61" s="94"/>
      <c r="AJ61" s="92"/>
      <c r="AK61" s="528">
        <v>2036661</v>
      </c>
      <c r="AL61" s="92"/>
      <c r="AM61" s="93"/>
      <c r="AN61" s="92">
        <v>55376</v>
      </c>
      <c r="AO61" s="94"/>
      <c r="AP61" s="92"/>
      <c r="AQ61" s="92">
        <v>154834</v>
      </c>
      <c r="AR61" s="92"/>
      <c r="AS61" s="93"/>
      <c r="AT61" s="92">
        <v>7846</v>
      </c>
      <c r="AU61" s="94"/>
      <c r="AV61" s="10"/>
      <c r="AW61" s="387" t="s">
        <v>37</v>
      </c>
      <c r="AX61" s="295"/>
    </row>
    <row r="62" spans="1:50" ht="21.95" customHeight="1" x14ac:dyDescent="0.15">
      <c r="A62" s="294"/>
      <c r="B62" s="387" t="s">
        <v>38</v>
      </c>
      <c r="C62" s="19"/>
      <c r="D62" s="18"/>
      <c r="E62" s="37">
        <v>0</v>
      </c>
      <c r="F62" s="35"/>
      <c r="G62" s="36"/>
      <c r="H62" s="37">
        <v>0</v>
      </c>
      <c r="I62" s="35"/>
      <c r="J62" s="36"/>
      <c r="K62" s="37">
        <v>0</v>
      </c>
      <c r="L62" s="35"/>
      <c r="M62" s="36"/>
      <c r="N62" s="37">
        <v>12350</v>
      </c>
      <c r="O62" s="35"/>
      <c r="P62" s="37"/>
      <c r="Q62" s="37">
        <v>3176</v>
      </c>
      <c r="R62" s="35"/>
      <c r="S62" s="37"/>
      <c r="T62" s="37">
        <v>9482</v>
      </c>
      <c r="U62" s="35"/>
      <c r="V62" s="37"/>
      <c r="W62" s="37">
        <v>207</v>
      </c>
      <c r="X62" s="37"/>
      <c r="Y62" s="36"/>
      <c r="Z62" s="37">
        <f>W62+T62+Q62+N62+K62+'1(5)第11表-1'!AQ62+'1(5)第11表-1'!AB62</f>
        <v>8778315</v>
      </c>
      <c r="AA62" s="35"/>
      <c r="AB62" s="37"/>
      <c r="AD62" s="18"/>
      <c r="AE62" s="92">
        <v>0</v>
      </c>
      <c r="AF62" s="92"/>
      <c r="AG62" s="93"/>
      <c r="AH62" s="92">
        <v>56366</v>
      </c>
      <c r="AI62" s="94"/>
      <c r="AJ62" s="92"/>
      <c r="AK62" s="528">
        <v>1458135</v>
      </c>
      <c r="AL62" s="92"/>
      <c r="AM62" s="93"/>
      <c r="AN62" s="92">
        <v>51056</v>
      </c>
      <c r="AO62" s="94"/>
      <c r="AP62" s="92"/>
      <c r="AQ62" s="92">
        <v>113333</v>
      </c>
      <c r="AR62" s="92"/>
      <c r="AS62" s="93"/>
      <c r="AT62" s="92">
        <v>6108</v>
      </c>
      <c r="AU62" s="94"/>
      <c r="AV62" s="10"/>
      <c r="AW62" s="387" t="s">
        <v>38</v>
      </c>
      <c r="AX62" s="295"/>
    </row>
    <row r="63" spans="1:50" ht="21.95" customHeight="1" x14ac:dyDescent="0.15">
      <c r="A63" s="296"/>
      <c r="B63" s="44" t="s">
        <v>39</v>
      </c>
      <c r="C63" s="23"/>
      <c r="D63" s="24"/>
      <c r="E63" s="42">
        <v>3950</v>
      </c>
      <c r="F63" s="40"/>
      <c r="G63" s="41"/>
      <c r="H63" s="42">
        <v>0</v>
      </c>
      <c r="I63" s="40"/>
      <c r="J63" s="41"/>
      <c r="K63" s="42">
        <v>3950</v>
      </c>
      <c r="L63" s="40"/>
      <c r="M63" s="41"/>
      <c r="N63" s="42">
        <v>500</v>
      </c>
      <c r="O63" s="40"/>
      <c r="P63" s="42"/>
      <c r="Q63" s="42">
        <v>3756</v>
      </c>
      <c r="R63" s="40"/>
      <c r="S63" s="42"/>
      <c r="T63" s="42">
        <v>14391</v>
      </c>
      <c r="U63" s="40"/>
      <c r="V63" s="42"/>
      <c r="W63" s="42">
        <v>1783</v>
      </c>
      <c r="X63" s="42"/>
      <c r="Y63" s="41"/>
      <c r="Z63" s="42">
        <f>W63+T63+Q63+N63+K63+'1(5)第11表-1'!AQ63+'1(5)第11表-1'!AB63</f>
        <v>13255022</v>
      </c>
      <c r="AA63" s="40"/>
      <c r="AB63" s="37"/>
      <c r="AD63" s="24"/>
      <c r="AE63" s="95">
        <v>82</v>
      </c>
      <c r="AF63" s="95"/>
      <c r="AG63" s="96"/>
      <c r="AH63" s="95">
        <v>79707</v>
      </c>
      <c r="AI63" s="97"/>
      <c r="AJ63" s="95"/>
      <c r="AK63" s="529">
        <v>2270760</v>
      </c>
      <c r="AL63" s="95"/>
      <c r="AM63" s="96"/>
      <c r="AN63" s="95">
        <v>101081</v>
      </c>
      <c r="AO63" s="97"/>
      <c r="AP63" s="95"/>
      <c r="AQ63" s="95">
        <v>183316</v>
      </c>
      <c r="AR63" s="95"/>
      <c r="AS63" s="96"/>
      <c r="AT63" s="95">
        <v>9545</v>
      </c>
      <c r="AU63" s="97"/>
      <c r="AV63" s="21"/>
      <c r="AW63" s="44" t="s">
        <v>39</v>
      </c>
      <c r="AX63" s="297"/>
    </row>
    <row r="64" spans="1:50" ht="21.95" customHeight="1" x14ac:dyDescent="0.15">
      <c r="A64" s="294"/>
      <c r="B64" s="387" t="s">
        <v>40</v>
      </c>
      <c r="C64" s="19"/>
      <c r="D64" s="18"/>
      <c r="E64" s="37">
        <v>0</v>
      </c>
      <c r="F64" s="35"/>
      <c r="G64" s="36"/>
      <c r="H64" s="37">
        <v>0</v>
      </c>
      <c r="I64" s="35"/>
      <c r="J64" s="36"/>
      <c r="K64" s="37">
        <v>0</v>
      </c>
      <c r="L64" s="35"/>
      <c r="M64" s="36"/>
      <c r="N64" s="37">
        <v>0</v>
      </c>
      <c r="O64" s="35"/>
      <c r="P64" s="37"/>
      <c r="Q64" s="37">
        <v>23795</v>
      </c>
      <c r="R64" s="35"/>
      <c r="S64" s="37"/>
      <c r="T64" s="37">
        <v>3708</v>
      </c>
      <c r="U64" s="35"/>
      <c r="V64" s="37"/>
      <c r="W64" s="37">
        <v>612</v>
      </c>
      <c r="X64" s="37"/>
      <c r="Y64" s="36"/>
      <c r="Z64" s="37">
        <f>W64+T64+Q64+N64+K64+'1(5)第11表-1'!AQ64+'1(5)第11表-1'!AB64</f>
        <v>3204129</v>
      </c>
      <c r="AA64" s="35"/>
      <c r="AB64" s="37"/>
      <c r="AD64" s="18"/>
      <c r="AE64" s="92">
        <v>0</v>
      </c>
      <c r="AF64" s="92"/>
      <c r="AG64" s="93"/>
      <c r="AH64" s="92">
        <v>33616</v>
      </c>
      <c r="AI64" s="94"/>
      <c r="AJ64" s="92"/>
      <c r="AK64" s="527">
        <v>550467</v>
      </c>
      <c r="AL64" s="92"/>
      <c r="AM64" s="93"/>
      <c r="AN64" s="92">
        <v>18595</v>
      </c>
      <c r="AO64" s="94"/>
      <c r="AP64" s="92"/>
      <c r="AQ64" s="92">
        <v>43884</v>
      </c>
      <c r="AR64" s="92"/>
      <c r="AS64" s="93"/>
      <c r="AT64" s="92">
        <v>4417</v>
      </c>
      <c r="AU64" s="94"/>
      <c r="AV64" s="10"/>
      <c r="AW64" s="387" t="s">
        <v>40</v>
      </c>
      <c r="AX64" s="295"/>
    </row>
    <row r="65" spans="1:50" ht="21.95" customHeight="1" x14ac:dyDescent="0.15">
      <c r="A65" s="294"/>
      <c r="B65" s="387" t="s">
        <v>41</v>
      </c>
      <c r="C65" s="19"/>
      <c r="D65" s="18"/>
      <c r="E65" s="37">
        <v>0</v>
      </c>
      <c r="F65" s="35"/>
      <c r="G65" s="36"/>
      <c r="H65" s="37">
        <v>0</v>
      </c>
      <c r="I65" s="35"/>
      <c r="J65" s="36"/>
      <c r="K65" s="37">
        <v>0</v>
      </c>
      <c r="L65" s="35"/>
      <c r="M65" s="36"/>
      <c r="N65" s="37">
        <v>0</v>
      </c>
      <c r="O65" s="35"/>
      <c r="P65" s="37"/>
      <c r="Q65" s="37">
        <v>5732</v>
      </c>
      <c r="R65" s="35"/>
      <c r="S65" s="37"/>
      <c r="T65" s="37">
        <v>522</v>
      </c>
      <c r="U65" s="35"/>
      <c r="V65" s="37"/>
      <c r="W65" s="37">
        <v>359</v>
      </c>
      <c r="X65" s="37"/>
      <c r="Y65" s="36"/>
      <c r="Z65" s="37">
        <f>W65+T65+Q65+N65+K65+'1(5)第11表-1'!AQ65+'1(5)第11表-1'!AB65</f>
        <v>14435101</v>
      </c>
      <c r="AA65" s="35"/>
      <c r="AB65" s="37"/>
      <c r="AD65" s="18"/>
      <c r="AE65" s="92">
        <v>0</v>
      </c>
      <c r="AF65" s="92"/>
      <c r="AG65" s="93"/>
      <c r="AH65" s="92">
        <v>83123</v>
      </c>
      <c r="AI65" s="94"/>
      <c r="AJ65" s="92"/>
      <c r="AK65" s="528">
        <v>2566338</v>
      </c>
      <c r="AL65" s="92"/>
      <c r="AM65" s="93"/>
      <c r="AN65" s="92">
        <v>65627</v>
      </c>
      <c r="AO65" s="94"/>
      <c r="AP65" s="92"/>
      <c r="AQ65" s="92">
        <v>185999</v>
      </c>
      <c r="AR65" s="92"/>
      <c r="AS65" s="93"/>
      <c r="AT65" s="92">
        <v>12127</v>
      </c>
      <c r="AU65" s="94"/>
      <c r="AV65" s="10"/>
      <c r="AW65" s="387" t="s">
        <v>41</v>
      </c>
      <c r="AX65" s="295"/>
    </row>
    <row r="66" spans="1:50" ht="21.95" customHeight="1" x14ac:dyDescent="0.15">
      <c r="A66" s="294"/>
      <c r="B66" s="387" t="s">
        <v>42</v>
      </c>
      <c r="C66" s="19"/>
      <c r="D66" s="18"/>
      <c r="E66" s="37">
        <v>0</v>
      </c>
      <c r="F66" s="35"/>
      <c r="G66" s="36"/>
      <c r="H66" s="37">
        <v>0</v>
      </c>
      <c r="I66" s="35"/>
      <c r="J66" s="36"/>
      <c r="K66" s="37">
        <v>0</v>
      </c>
      <c r="L66" s="35"/>
      <c r="M66" s="36"/>
      <c r="N66" s="37">
        <v>41680</v>
      </c>
      <c r="O66" s="35"/>
      <c r="P66" s="37"/>
      <c r="Q66" s="37">
        <v>15151</v>
      </c>
      <c r="R66" s="35"/>
      <c r="S66" s="37"/>
      <c r="T66" s="37">
        <v>104</v>
      </c>
      <c r="U66" s="35"/>
      <c r="V66" s="37"/>
      <c r="W66" s="37">
        <v>1102</v>
      </c>
      <c r="X66" s="37"/>
      <c r="Y66" s="36"/>
      <c r="Z66" s="37">
        <f>W66+T66+Q66+N66+K66+'1(5)第11表-1'!AQ66+'1(5)第11表-1'!AB66</f>
        <v>16715364</v>
      </c>
      <c r="AA66" s="35"/>
      <c r="AB66" s="37"/>
      <c r="AD66" s="18"/>
      <c r="AE66" s="92">
        <v>0</v>
      </c>
      <c r="AF66" s="92"/>
      <c r="AG66" s="93"/>
      <c r="AH66" s="92">
        <v>90073</v>
      </c>
      <c r="AI66" s="94"/>
      <c r="AJ66" s="92"/>
      <c r="AK66" s="528">
        <v>3023516</v>
      </c>
      <c r="AL66" s="92"/>
      <c r="AM66" s="93"/>
      <c r="AN66" s="92">
        <v>61784</v>
      </c>
      <c r="AO66" s="94"/>
      <c r="AP66" s="92"/>
      <c r="AQ66" s="92">
        <v>210677</v>
      </c>
      <c r="AR66" s="92"/>
      <c r="AS66" s="93"/>
      <c r="AT66" s="92">
        <v>10686</v>
      </c>
      <c r="AU66" s="94"/>
      <c r="AV66" s="10"/>
      <c r="AW66" s="387" t="s">
        <v>42</v>
      </c>
      <c r="AX66" s="295"/>
    </row>
    <row r="67" spans="1:50" ht="21.95" customHeight="1" x14ac:dyDescent="0.15">
      <c r="A67" s="294"/>
      <c r="B67" s="387" t="s">
        <v>43</v>
      </c>
      <c r="C67" s="19"/>
      <c r="D67" s="18"/>
      <c r="E67" s="37">
        <v>9487</v>
      </c>
      <c r="F67" s="35"/>
      <c r="G67" s="36"/>
      <c r="H67" s="37">
        <v>0</v>
      </c>
      <c r="I67" s="35"/>
      <c r="J67" s="36"/>
      <c r="K67" s="37">
        <v>9487</v>
      </c>
      <c r="L67" s="35"/>
      <c r="M67" s="36"/>
      <c r="N67" s="37">
        <v>112304</v>
      </c>
      <c r="O67" s="35"/>
      <c r="P67" s="37"/>
      <c r="Q67" s="37">
        <v>25167</v>
      </c>
      <c r="R67" s="35"/>
      <c r="S67" s="37"/>
      <c r="T67" s="37">
        <v>14525</v>
      </c>
      <c r="U67" s="35"/>
      <c r="V67" s="37"/>
      <c r="W67" s="37">
        <v>5582</v>
      </c>
      <c r="X67" s="37"/>
      <c r="Y67" s="36"/>
      <c r="Z67" s="37">
        <f>W67+T67+Q67+N67+K67+'1(5)第11表-1'!AQ67+'1(5)第11表-1'!AB67</f>
        <v>42082364</v>
      </c>
      <c r="AA67" s="35"/>
      <c r="AB67" s="37"/>
      <c r="AD67" s="18"/>
      <c r="AE67" s="92">
        <v>127</v>
      </c>
      <c r="AF67" s="92"/>
      <c r="AG67" s="93"/>
      <c r="AH67" s="92">
        <v>204286</v>
      </c>
      <c r="AI67" s="94"/>
      <c r="AJ67" s="92"/>
      <c r="AK67" s="528">
        <v>7454193</v>
      </c>
      <c r="AL67" s="92"/>
      <c r="AM67" s="93"/>
      <c r="AN67" s="92">
        <v>172289</v>
      </c>
      <c r="AO67" s="94"/>
      <c r="AP67" s="92"/>
      <c r="AQ67" s="92">
        <v>509920</v>
      </c>
      <c r="AR67" s="92"/>
      <c r="AS67" s="93"/>
      <c r="AT67" s="92">
        <v>27140</v>
      </c>
      <c r="AU67" s="94"/>
      <c r="AV67" s="10"/>
      <c r="AW67" s="387" t="s">
        <v>43</v>
      </c>
      <c r="AX67" s="295"/>
    </row>
    <row r="68" spans="1:50" ht="21.95" customHeight="1" x14ac:dyDescent="0.15">
      <c r="A68" s="296"/>
      <c r="B68" s="44" t="s">
        <v>44</v>
      </c>
      <c r="C68" s="23"/>
      <c r="D68" s="24"/>
      <c r="E68" s="42">
        <v>1691</v>
      </c>
      <c r="F68" s="40"/>
      <c r="G68" s="41"/>
      <c r="H68" s="42">
        <v>0</v>
      </c>
      <c r="I68" s="40"/>
      <c r="J68" s="41"/>
      <c r="K68" s="42">
        <v>1691</v>
      </c>
      <c r="L68" s="40"/>
      <c r="M68" s="41"/>
      <c r="N68" s="42">
        <v>12814</v>
      </c>
      <c r="O68" s="40"/>
      <c r="P68" s="42"/>
      <c r="Q68" s="42">
        <v>59464</v>
      </c>
      <c r="R68" s="40"/>
      <c r="S68" s="42"/>
      <c r="T68" s="42">
        <v>7120</v>
      </c>
      <c r="U68" s="40"/>
      <c r="V68" s="42"/>
      <c r="W68" s="42">
        <v>9755</v>
      </c>
      <c r="X68" s="42"/>
      <c r="Y68" s="41"/>
      <c r="Z68" s="42">
        <f>W68+T68+Q68+N68+K68+'1(5)第11表-1'!AQ68+'1(5)第11表-1'!AB68</f>
        <v>43338265</v>
      </c>
      <c r="AA68" s="40"/>
      <c r="AB68" s="37"/>
      <c r="AD68" s="24"/>
      <c r="AE68" s="95">
        <v>0</v>
      </c>
      <c r="AF68" s="95"/>
      <c r="AG68" s="96"/>
      <c r="AH68" s="95">
        <v>220986</v>
      </c>
      <c r="AI68" s="97"/>
      <c r="AJ68" s="95"/>
      <c r="AK68" s="529">
        <v>7685081</v>
      </c>
      <c r="AL68" s="95"/>
      <c r="AM68" s="96"/>
      <c r="AN68" s="95">
        <v>142142</v>
      </c>
      <c r="AO68" s="97"/>
      <c r="AP68" s="95"/>
      <c r="AQ68" s="95">
        <v>518066</v>
      </c>
      <c r="AR68" s="95"/>
      <c r="AS68" s="96"/>
      <c r="AT68" s="95">
        <v>28309</v>
      </c>
      <c r="AU68" s="97"/>
      <c r="AV68" s="21"/>
      <c r="AW68" s="44" t="s">
        <v>44</v>
      </c>
      <c r="AX68" s="297"/>
    </row>
    <row r="69" spans="1:50" ht="21.95" customHeight="1" x14ac:dyDescent="0.15">
      <c r="A69" s="294"/>
      <c r="B69" s="387" t="s">
        <v>45</v>
      </c>
      <c r="C69" s="19"/>
      <c r="D69" s="18"/>
      <c r="E69" s="37">
        <v>20349</v>
      </c>
      <c r="F69" s="35"/>
      <c r="G69" s="36"/>
      <c r="H69" s="37">
        <v>0</v>
      </c>
      <c r="I69" s="35"/>
      <c r="J69" s="36"/>
      <c r="K69" s="37">
        <v>20349</v>
      </c>
      <c r="L69" s="35"/>
      <c r="M69" s="36"/>
      <c r="N69" s="37">
        <v>91223</v>
      </c>
      <c r="O69" s="35"/>
      <c r="P69" s="37"/>
      <c r="Q69" s="37">
        <v>128501</v>
      </c>
      <c r="R69" s="35"/>
      <c r="S69" s="37"/>
      <c r="T69" s="37">
        <v>19316</v>
      </c>
      <c r="U69" s="35"/>
      <c r="V69" s="37"/>
      <c r="W69" s="37">
        <v>6054</v>
      </c>
      <c r="X69" s="37"/>
      <c r="Y69" s="36"/>
      <c r="Z69" s="37">
        <f>W69+T69+Q69+N69+K69+'1(5)第11表-1'!AQ69+'1(5)第11表-1'!AB69</f>
        <v>50919464</v>
      </c>
      <c r="AA69" s="35"/>
      <c r="AB69" s="37"/>
      <c r="AD69" s="18"/>
      <c r="AE69" s="92">
        <v>45</v>
      </c>
      <c r="AF69" s="92"/>
      <c r="AG69" s="93"/>
      <c r="AH69" s="92">
        <v>363234</v>
      </c>
      <c r="AI69" s="94"/>
      <c r="AJ69" s="92"/>
      <c r="AK69" s="528">
        <v>8808871</v>
      </c>
      <c r="AL69" s="92"/>
      <c r="AM69" s="93"/>
      <c r="AN69" s="92">
        <v>202653</v>
      </c>
      <c r="AO69" s="94"/>
      <c r="AP69" s="92"/>
      <c r="AQ69" s="92">
        <v>552561</v>
      </c>
      <c r="AR69" s="92"/>
      <c r="AS69" s="93"/>
      <c r="AT69" s="92">
        <v>42433</v>
      </c>
      <c r="AU69" s="94"/>
      <c r="AV69" s="10"/>
      <c r="AW69" s="387" t="s">
        <v>45</v>
      </c>
      <c r="AX69" s="295"/>
    </row>
    <row r="70" spans="1:50" ht="21.95" customHeight="1" x14ac:dyDescent="0.15">
      <c r="A70" s="294"/>
      <c r="B70" s="387" t="s">
        <v>46</v>
      </c>
      <c r="C70" s="19"/>
      <c r="D70" s="18"/>
      <c r="E70" s="37">
        <v>429</v>
      </c>
      <c r="F70" s="35"/>
      <c r="G70" s="36"/>
      <c r="H70" s="37">
        <v>0</v>
      </c>
      <c r="I70" s="35"/>
      <c r="J70" s="36"/>
      <c r="K70" s="37">
        <v>429</v>
      </c>
      <c r="L70" s="35"/>
      <c r="M70" s="36"/>
      <c r="N70" s="37">
        <v>98976</v>
      </c>
      <c r="O70" s="35"/>
      <c r="P70" s="37"/>
      <c r="Q70" s="37">
        <v>107013</v>
      </c>
      <c r="R70" s="35"/>
      <c r="S70" s="37"/>
      <c r="T70" s="37">
        <v>19709</v>
      </c>
      <c r="U70" s="35"/>
      <c r="V70" s="37"/>
      <c r="W70" s="37">
        <v>37968</v>
      </c>
      <c r="X70" s="37"/>
      <c r="Y70" s="36"/>
      <c r="Z70" s="37">
        <f>W70+T70+Q70+N70+K70+'1(5)第11表-1'!AQ70+'1(5)第11表-1'!AB70</f>
        <v>66484090</v>
      </c>
      <c r="AA70" s="35"/>
      <c r="AB70" s="37"/>
      <c r="AD70" s="18"/>
      <c r="AE70" s="92">
        <v>5162</v>
      </c>
      <c r="AF70" s="92"/>
      <c r="AG70" s="93"/>
      <c r="AH70" s="92">
        <v>428462</v>
      </c>
      <c r="AI70" s="94"/>
      <c r="AJ70" s="92"/>
      <c r="AK70" s="528">
        <v>11081709</v>
      </c>
      <c r="AL70" s="92"/>
      <c r="AM70" s="93"/>
      <c r="AN70" s="92">
        <v>280352</v>
      </c>
      <c r="AO70" s="94"/>
      <c r="AP70" s="92"/>
      <c r="AQ70" s="92">
        <v>722741</v>
      </c>
      <c r="AR70" s="92"/>
      <c r="AS70" s="93"/>
      <c r="AT70" s="92">
        <v>50426</v>
      </c>
      <c r="AU70" s="94"/>
      <c r="AV70" s="10"/>
      <c r="AW70" s="387" t="s">
        <v>46</v>
      </c>
      <c r="AX70" s="295"/>
    </row>
    <row r="71" spans="1:50" ht="21.95" customHeight="1" thickBot="1" x14ac:dyDescent="0.2">
      <c r="A71" s="294"/>
      <c r="B71" s="387" t="s">
        <v>47</v>
      </c>
      <c r="C71" s="19"/>
      <c r="D71" s="18"/>
      <c r="E71" s="37">
        <v>3433</v>
      </c>
      <c r="F71" s="35"/>
      <c r="G71" s="36"/>
      <c r="H71" s="37">
        <v>0</v>
      </c>
      <c r="I71" s="35"/>
      <c r="J71" s="36"/>
      <c r="K71" s="37">
        <v>3433</v>
      </c>
      <c r="L71" s="35"/>
      <c r="M71" s="36"/>
      <c r="N71" s="37">
        <v>22148</v>
      </c>
      <c r="O71" s="35"/>
      <c r="P71" s="37"/>
      <c r="Q71" s="37">
        <v>93963</v>
      </c>
      <c r="R71" s="35"/>
      <c r="S71" s="37"/>
      <c r="T71" s="37">
        <v>19381</v>
      </c>
      <c r="U71" s="35"/>
      <c r="V71" s="37"/>
      <c r="W71" s="37">
        <v>15715</v>
      </c>
      <c r="X71" s="37"/>
      <c r="Y71" s="36"/>
      <c r="Z71" s="42">
        <f>W71+T71+Q71+N71+K71+'1(5)第11表-1'!AQ71+'1(5)第11表-1'!AB71</f>
        <v>42258435</v>
      </c>
      <c r="AA71" s="35"/>
      <c r="AB71" s="37"/>
      <c r="AD71" s="18"/>
      <c r="AE71" s="92">
        <v>80</v>
      </c>
      <c r="AF71" s="92"/>
      <c r="AG71" s="93"/>
      <c r="AH71" s="92">
        <v>276550</v>
      </c>
      <c r="AI71" s="94"/>
      <c r="AJ71" s="92"/>
      <c r="AK71" s="528">
        <v>7189356</v>
      </c>
      <c r="AL71" s="92"/>
      <c r="AM71" s="93"/>
      <c r="AN71" s="92">
        <v>210873</v>
      </c>
      <c r="AO71" s="94"/>
      <c r="AP71" s="92"/>
      <c r="AQ71" s="92">
        <v>474884</v>
      </c>
      <c r="AR71" s="92"/>
      <c r="AS71" s="93"/>
      <c r="AT71" s="92">
        <v>38206</v>
      </c>
      <c r="AU71" s="94"/>
      <c r="AV71" s="10"/>
      <c r="AW71" s="387" t="s">
        <v>47</v>
      </c>
      <c r="AX71" s="295"/>
    </row>
    <row r="72" spans="1:50" ht="21.95" customHeight="1" thickTop="1" thickBot="1" x14ac:dyDescent="0.2">
      <c r="A72" s="302"/>
      <c r="B72" s="255" t="s">
        <v>48</v>
      </c>
      <c r="C72" s="256"/>
      <c r="D72" s="268"/>
      <c r="E72" s="269">
        <f>SUM(E49:E71)</f>
        <v>235235</v>
      </c>
      <c r="F72" s="264"/>
      <c r="G72" s="270"/>
      <c r="H72" s="269">
        <f>SUM(H49:H71)</f>
        <v>0</v>
      </c>
      <c r="I72" s="264"/>
      <c r="J72" s="270"/>
      <c r="K72" s="269">
        <f>SUM(K49:K71)</f>
        <v>235235</v>
      </c>
      <c r="L72" s="264"/>
      <c r="M72" s="270"/>
      <c r="N72" s="269">
        <f>SUM(N49:N71)</f>
        <v>1908340</v>
      </c>
      <c r="O72" s="264"/>
      <c r="P72" s="269"/>
      <c r="Q72" s="269">
        <f>SUM(Q49:Q71)</f>
        <v>1223330</v>
      </c>
      <c r="R72" s="264"/>
      <c r="S72" s="269"/>
      <c r="T72" s="269">
        <f>SUM(T49:T71)</f>
        <v>239704</v>
      </c>
      <c r="U72" s="264"/>
      <c r="V72" s="269"/>
      <c r="W72" s="269">
        <f>SUM(W49:W71)</f>
        <v>276289</v>
      </c>
      <c r="X72" s="269"/>
      <c r="Y72" s="270"/>
      <c r="Z72" s="269">
        <f>SUM(Z49:Z71)</f>
        <v>704020871</v>
      </c>
      <c r="AA72" s="264"/>
      <c r="AB72" s="37"/>
      <c r="AD72" s="268"/>
      <c r="AE72" s="269">
        <f>SUM(AE49:AE71)</f>
        <v>12379</v>
      </c>
      <c r="AF72" s="271"/>
      <c r="AG72" s="272"/>
      <c r="AH72" s="269">
        <f>SUM(AH49:AH71)</f>
        <v>4478392</v>
      </c>
      <c r="AI72" s="273"/>
      <c r="AJ72" s="271"/>
      <c r="AK72" s="269">
        <f>SUM(AK49:AK71)</f>
        <v>120795686</v>
      </c>
      <c r="AL72" s="271"/>
      <c r="AM72" s="272"/>
      <c r="AN72" s="269">
        <f>SUM(AN49:AN71)</f>
        <v>2954139</v>
      </c>
      <c r="AO72" s="273"/>
      <c r="AP72" s="271"/>
      <c r="AQ72" s="269">
        <f>SUM(AQ49:AQ71)</f>
        <v>7977797</v>
      </c>
      <c r="AR72" s="271"/>
      <c r="AS72" s="272"/>
      <c r="AT72" s="269">
        <f>SUM(AT49:AT71)</f>
        <v>531808</v>
      </c>
      <c r="AU72" s="273"/>
      <c r="AV72" s="254"/>
      <c r="AW72" s="255" t="s">
        <v>48</v>
      </c>
      <c r="AX72" s="303"/>
    </row>
    <row r="73" spans="1:50" ht="21.95" customHeight="1" thickTop="1" thickBot="1" x14ac:dyDescent="0.2">
      <c r="A73" s="304"/>
      <c r="B73" s="305" t="s">
        <v>49</v>
      </c>
      <c r="C73" s="306"/>
      <c r="D73" s="307"/>
      <c r="E73" s="308">
        <f>E72+E48</f>
        <v>3180325</v>
      </c>
      <c r="F73" s="309"/>
      <c r="G73" s="310"/>
      <c r="H73" s="308">
        <f>H72+H48</f>
        <v>33888</v>
      </c>
      <c r="I73" s="309"/>
      <c r="J73" s="310"/>
      <c r="K73" s="308">
        <f>K72+K48</f>
        <v>3214213</v>
      </c>
      <c r="L73" s="309"/>
      <c r="M73" s="310"/>
      <c r="N73" s="308">
        <f>N72+N48</f>
        <v>60412414</v>
      </c>
      <c r="O73" s="309"/>
      <c r="P73" s="308"/>
      <c r="Q73" s="308">
        <f>Q72+Q48</f>
        <v>48450670</v>
      </c>
      <c r="R73" s="309"/>
      <c r="S73" s="308"/>
      <c r="T73" s="308">
        <f>T72+T48</f>
        <v>7007752</v>
      </c>
      <c r="U73" s="309"/>
      <c r="V73" s="308"/>
      <c r="W73" s="308">
        <f>W72+W48</f>
        <v>6218305</v>
      </c>
      <c r="X73" s="308"/>
      <c r="Y73" s="310"/>
      <c r="Z73" s="308">
        <f>SUM(Z48,Z72)</f>
        <v>13130959295</v>
      </c>
      <c r="AA73" s="309"/>
      <c r="AB73" s="37"/>
      <c r="AD73" s="307"/>
      <c r="AE73" s="308">
        <f>AE72+AE48</f>
        <v>148106</v>
      </c>
      <c r="AF73" s="313"/>
      <c r="AG73" s="314"/>
      <c r="AH73" s="308">
        <f>AH72+AH48</f>
        <v>82975928</v>
      </c>
      <c r="AI73" s="315"/>
      <c r="AJ73" s="313"/>
      <c r="AK73" s="308">
        <f>AK72+AK48</f>
        <v>2142315385</v>
      </c>
      <c r="AL73" s="313"/>
      <c r="AM73" s="314"/>
      <c r="AN73" s="308">
        <f>AN72+AN48</f>
        <v>55468230</v>
      </c>
      <c r="AO73" s="315"/>
      <c r="AP73" s="313"/>
      <c r="AQ73" s="308">
        <f>AQ72+AQ48</f>
        <v>122704968</v>
      </c>
      <c r="AR73" s="313"/>
      <c r="AS73" s="314"/>
      <c r="AT73" s="308">
        <f>AT72+AT48</f>
        <v>7890931</v>
      </c>
      <c r="AU73" s="315"/>
      <c r="AV73" s="311"/>
      <c r="AW73" s="305" t="s">
        <v>49</v>
      </c>
      <c r="AX73" s="312"/>
    </row>
    <row r="74" spans="1:50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50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D75" s="11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</row>
  </sheetData>
  <mergeCells count="16">
    <mergeCell ref="E4:K4"/>
    <mergeCell ref="E3:Z3"/>
    <mergeCell ref="A3:C7"/>
    <mergeCell ref="H5:H7"/>
    <mergeCell ref="N4:N7"/>
    <mergeCell ref="Q4:Q7"/>
    <mergeCell ref="W4:W7"/>
    <mergeCell ref="Z5:Z6"/>
    <mergeCell ref="T4:T7"/>
    <mergeCell ref="AV3:AX7"/>
    <mergeCell ref="AH4:AH7"/>
    <mergeCell ref="AE4:AE7"/>
    <mergeCell ref="AT4:AT7"/>
    <mergeCell ref="AQ4:AQ7"/>
    <mergeCell ref="AK4:AK7"/>
    <mergeCell ref="AE3:AT3"/>
  </mergeCells>
  <phoneticPr fontId="2"/>
  <pageMargins left="0.82677165354330717" right="0.70866141732283472" top="0.78740157480314965" bottom="0.43307086614173229" header="0.47244094488188981" footer="0.27559055118110237"/>
  <pageSetup paperSize="9" scale="59" firstPageNumber="44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4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U75"/>
  <sheetViews>
    <sheetView showGridLines="0" tabSelected="1" view="pageBreakPreview" topLeftCell="A74" zoomScale="85" zoomScaleNormal="90" zoomScaleSheetLayoutView="85" workbookViewId="0">
      <selection activeCell="Q14" sqref="Q14"/>
    </sheetView>
  </sheetViews>
  <sheetFormatPr defaultColWidth="12.5" defaultRowHeight="16.5" customHeight="1" x14ac:dyDescent="0.15"/>
  <cols>
    <col min="1" max="1" width="1.625" style="5" customWidth="1"/>
    <col min="2" max="2" width="12.5" style="5" customWidth="1"/>
    <col min="3" max="3" width="1.625" style="5" customWidth="1"/>
    <col min="4" max="4" width="1.75" style="60" customWidth="1"/>
    <col min="5" max="5" width="15.75" style="60" customWidth="1"/>
    <col min="6" max="7" width="1.75" style="60" customWidth="1"/>
    <col min="8" max="8" width="15.75" style="60" customWidth="1"/>
    <col min="9" max="10" width="1.75" style="60" customWidth="1"/>
    <col min="11" max="11" width="15.75" style="60" customWidth="1"/>
    <col min="12" max="12" width="1.75" style="60" customWidth="1"/>
    <col min="13" max="13" width="1.625" style="5" customWidth="1"/>
    <col min="14" max="14" width="15.75" style="5" customWidth="1"/>
    <col min="15" max="16" width="1.625" style="5" customWidth="1"/>
    <col min="17" max="17" width="15.75" style="5" customWidth="1"/>
    <col min="18" max="19" width="1.625" style="5" customWidth="1"/>
    <col min="20" max="20" width="15.75" style="5" customWidth="1"/>
    <col min="21" max="24" width="1.625" style="5" customWidth="1"/>
    <col min="25" max="25" width="15.625" style="5" customWidth="1"/>
    <col min="26" max="27" width="1.625" style="5" customWidth="1"/>
    <col min="28" max="28" width="15.625" style="5" customWidth="1"/>
    <col min="29" max="30" width="1.625" style="5" customWidth="1"/>
    <col min="31" max="31" width="15.625" style="5" customWidth="1"/>
    <col min="32" max="33" width="1.625" style="5" customWidth="1"/>
    <col min="34" max="34" width="15.625" style="5" customWidth="1"/>
    <col min="35" max="36" width="1.625" style="5" customWidth="1"/>
    <col min="37" max="37" width="15.625" style="5" customWidth="1"/>
    <col min="38" max="39" width="1.625" style="5" customWidth="1"/>
    <col min="40" max="40" width="15.625" style="5" customWidth="1"/>
    <col min="41" max="42" width="1.625" style="5" customWidth="1"/>
    <col min="43" max="43" width="13.125" style="5" customWidth="1"/>
    <col min="44" max="44" width="1.625" style="5" customWidth="1"/>
    <col min="45" max="47" width="11.875" style="5" customWidth="1"/>
    <col min="48" max="16384" width="12.5" style="5"/>
  </cols>
  <sheetData>
    <row r="2" spans="1:47" ht="17.25" customHeight="1" thickBot="1" x14ac:dyDescent="0.2">
      <c r="AR2" s="6" t="s">
        <v>58</v>
      </c>
    </row>
    <row r="3" spans="1:47" ht="17.25" customHeight="1" x14ac:dyDescent="0.15">
      <c r="A3" s="428" t="s">
        <v>124</v>
      </c>
      <c r="B3" s="429"/>
      <c r="C3" s="430"/>
      <c r="D3" s="363"/>
      <c r="E3" s="459" t="s">
        <v>167</v>
      </c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371"/>
      <c r="X3" s="371"/>
      <c r="Y3" s="460" t="s">
        <v>168</v>
      </c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320"/>
      <c r="AP3" s="414" t="s">
        <v>125</v>
      </c>
      <c r="AQ3" s="415"/>
      <c r="AR3" s="416"/>
    </row>
    <row r="4" spans="1:47" ht="17.25" customHeight="1" x14ac:dyDescent="0.15">
      <c r="A4" s="431"/>
      <c r="B4" s="432"/>
      <c r="C4" s="433"/>
      <c r="D4" s="67"/>
      <c r="E4" s="458" t="s">
        <v>94</v>
      </c>
      <c r="F4" s="458"/>
      <c r="G4" s="458"/>
      <c r="H4" s="458"/>
      <c r="I4" s="458"/>
      <c r="J4" s="458"/>
      <c r="K4" s="458"/>
      <c r="L4" s="68"/>
      <c r="M4" s="12"/>
      <c r="N4" s="389"/>
      <c r="O4" s="426" t="s">
        <v>101</v>
      </c>
      <c r="P4" s="457"/>
      <c r="Q4" s="457"/>
      <c r="R4" s="457"/>
      <c r="S4" s="457"/>
      <c r="T4" s="390"/>
      <c r="U4" s="106"/>
      <c r="X4" s="161"/>
      <c r="Y4" s="50"/>
      <c r="Z4" s="107"/>
      <c r="AA4" s="110"/>
      <c r="AB4" s="108"/>
      <c r="AC4" s="108"/>
      <c r="AD4" s="109"/>
      <c r="AE4" s="389"/>
      <c r="AF4" s="426" t="s">
        <v>102</v>
      </c>
      <c r="AG4" s="457"/>
      <c r="AH4" s="457"/>
      <c r="AI4" s="457"/>
      <c r="AJ4" s="457"/>
      <c r="AK4" s="390"/>
      <c r="AL4" s="54"/>
      <c r="AM4" s="108"/>
      <c r="AN4" s="108"/>
      <c r="AO4" s="108"/>
      <c r="AP4" s="417"/>
      <c r="AQ4" s="418"/>
      <c r="AR4" s="419"/>
    </row>
    <row r="5" spans="1:47" ht="17.25" customHeight="1" x14ac:dyDescent="0.15">
      <c r="A5" s="431"/>
      <c r="B5" s="432"/>
      <c r="C5" s="433"/>
      <c r="D5" s="69"/>
      <c r="E5" s="391"/>
      <c r="F5" s="74"/>
      <c r="G5" s="75"/>
      <c r="H5" s="391"/>
      <c r="I5" s="70"/>
      <c r="J5" s="391"/>
      <c r="K5" s="391"/>
      <c r="L5" s="70"/>
      <c r="M5" s="11"/>
      <c r="N5" s="108"/>
      <c r="O5" s="108"/>
      <c r="P5" s="110"/>
      <c r="Q5" s="108"/>
      <c r="R5" s="111"/>
      <c r="S5" s="108"/>
      <c r="T5" s="112"/>
      <c r="U5" s="111"/>
      <c r="X5" s="110"/>
      <c r="Y5" s="439" t="s">
        <v>190</v>
      </c>
      <c r="Z5" s="111"/>
      <c r="AA5" s="110"/>
      <c r="AB5" s="439" t="s">
        <v>103</v>
      </c>
      <c r="AC5" s="108"/>
      <c r="AD5" s="110"/>
      <c r="AE5" s="112"/>
      <c r="AF5" s="111"/>
      <c r="AG5" s="110"/>
      <c r="AH5" s="387"/>
      <c r="AI5" s="52"/>
      <c r="AJ5" s="113"/>
      <c r="AK5" s="387"/>
      <c r="AL5" s="114"/>
      <c r="AM5" s="108"/>
      <c r="AN5" s="439" t="s">
        <v>54</v>
      </c>
      <c r="AO5" s="108"/>
      <c r="AP5" s="417"/>
      <c r="AQ5" s="418"/>
      <c r="AR5" s="419"/>
    </row>
    <row r="6" spans="1:47" ht="17.25" customHeight="1" x14ac:dyDescent="0.15">
      <c r="A6" s="431"/>
      <c r="B6" s="432"/>
      <c r="C6" s="433"/>
      <c r="D6" s="69"/>
      <c r="E6" s="391" t="s">
        <v>97</v>
      </c>
      <c r="F6" s="74"/>
      <c r="G6" s="391"/>
      <c r="H6" s="391" t="s">
        <v>98</v>
      </c>
      <c r="I6" s="70"/>
      <c r="J6" s="391"/>
      <c r="K6" s="391" t="s">
        <v>99</v>
      </c>
      <c r="L6" s="74"/>
      <c r="M6" s="11"/>
      <c r="N6" s="108" t="s">
        <v>104</v>
      </c>
      <c r="O6" s="108"/>
      <c r="P6" s="110"/>
      <c r="Q6" s="108" t="s">
        <v>105</v>
      </c>
      <c r="R6" s="111"/>
      <c r="S6" s="108"/>
      <c r="T6" s="108" t="s">
        <v>99</v>
      </c>
      <c r="U6" s="111"/>
      <c r="X6" s="110"/>
      <c r="Y6" s="439"/>
      <c r="Z6" s="111"/>
      <c r="AA6" s="110"/>
      <c r="AB6" s="439"/>
      <c r="AC6" s="108"/>
      <c r="AD6" s="110"/>
      <c r="AE6" s="108" t="s">
        <v>104</v>
      </c>
      <c r="AF6" s="111"/>
      <c r="AG6" s="110"/>
      <c r="AH6" s="385" t="s">
        <v>106</v>
      </c>
      <c r="AI6" s="52"/>
      <c r="AJ6" s="113"/>
      <c r="AK6" s="387" t="s">
        <v>99</v>
      </c>
      <c r="AL6" s="114"/>
      <c r="AM6" s="108"/>
      <c r="AN6" s="439"/>
      <c r="AO6" s="108"/>
      <c r="AP6" s="417"/>
      <c r="AQ6" s="418"/>
      <c r="AR6" s="419"/>
    </row>
    <row r="7" spans="1:47" ht="17.25" customHeight="1" x14ac:dyDescent="0.15">
      <c r="A7" s="434"/>
      <c r="B7" s="435"/>
      <c r="C7" s="436"/>
      <c r="D7" s="82"/>
      <c r="E7" s="83"/>
      <c r="F7" s="84"/>
      <c r="G7" s="392"/>
      <c r="H7" s="392"/>
      <c r="I7" s="85"/>
      <c r="J7" s="392"/>
      <c r="K7" s="392"/>
      <c r="L7" s="85"/>
      <c r="M7" s="76"/>
      <c r="N7" s="115"/>
      <c r="O7" s="115"/>
      <c r="P7" s="116"/>
      <c r="Q7" s="115"/>
      <c r="R7" s="117"/>
      <c r="S7" s="115"/>
      <c r="T7" s="115"/>
      <c r="U7" s="117"/>
      <c r="X7" s="116"/>
      <c r="Y7" s="115"/>
      <c r="Z7" s="117"/>
      <c r="AA7" s="116"/>
      <c r="AB7" s="115"/>
      <c r="AC7" s="115"/>
      <c r="AD7" s="116"/>
      <c r="AE7" s="115"/>
      <c r="AF7" s="117"/>
      <c r="AG7" s="116"/>
      <c r="AH7" s="388"/>
      <c r="AI7" s="118"/>
      <c r="AJ7" s="119"/>
      <c r="AK7" s="44"/>
      <c r="AL7" s="120"/>
      <c r="AM7" s="115"/>
      <c r="AN7" s="115"/>
      <c r="AO7" s="115"/>
      <c r="AP7" s="420"/>
      <c r="AQ7" s="421"/>
      <c r="AR7" s="422"/>
    </row>
    <row r="8" spans="1:47" ht="17.25" customHeight="1" x14ac:dyDescent="0.15">
      <c r="A8" s="294"/>
      <c r="B8" s="387" t="s">
        <v>53</v>
      </c>
      <c r="C8" s="32"/>
      <c r="D8" s="89"/>
      <c r="E8" s="86">
        <v>2974400</v>
      </c>
      <c r="F8" s="90"/>
      <c r="G8" s="91"/>
      <c r="H8" s="86">
        <v>2624100</v>
      </c>
      <c r="I8" s="90"/>
      <c r="J8" s="89"/>
      <c r="K8" s="514">
        <v>5598500</v>
      </c>
      <c r="L8" s="90"/>
      <c r="M8" s="121"/>
      <c r="N8" s="122">
        <v>1034020</v>
      </c>
      <c r="O8" s="122"/>
      <c r="P8" s="123"/>
      <c r="Q8" s="515" t="s">
        <v>189</v>
      </c>
      <c r="R8" s="124"/>
      <c r="S8" s="122"/>
      <c r="T8" s="122">
        <f>SUM(N8:Q8)</f>
        <v>1034020</v>
      </c>
      <c r="U8" s="124"/>
      <c r="X8" s="123"/>
      <c r="Y8" s="122">
        <v>1942800</v>
      </c>
      <c r="Z8" s="124"/>
      <c r="AA8" s="123"/>
      <c r="AB8" s="122">
        <v>20540</v>
      </c>
      <c r="AC8" s="122"/>
      <c r="AD8" s="123"/>
      <c r="AE8" s="122">
        <v>32872730</v>
      </c>
      <c r="AF8" s="124"/>
      <c r="AG8" s="123"/>
      <c r="AH8" s="122">
        <v>11609550</v>
      </c>
      <c r="AI8" s="125"/>
      <c r="AJ8" s="126"/>
      <c r="AK8" s="127">
        <f>SUM(AE8:AH8)</f>
        <v>44482280</v>
      </c>
      <c r="AL8" s="125"/>
      <c r="AM8" s="126"/>
      <c r="AN8" s="122">
        <v>8126200</v>
      </c>
      <c r="AO8" s="38"/>
      <c r="AP8" s="10"/>
      <c r="AQ8" s="387" t="s">
        <v>53</v>
      </c>
      <c r="AR8" s="295"/>
      <c r="AS8" s="34"/>
      <c r="AT8" s="34"/>
      <c r="AU8" s="34"/>
    </row>
    <row r="9" spans="1:47" ht="17.25" customHeight="1" x14ac:dyDescent="0.15">
      <c r="A9" s="294"/>
      <c r="B9" s="387" t="s">
        <v>52</v>
      </c>
      <c r="C9" s="19"/>
      <c r="D9" s="89"/>
      <c r="E9" s="514">
        <v>829660</v>
      </c>
      <c r="F9" s="90"/>
      <c r="G9" s="89"/>
      <c r="H9" s="514">
        <v>766500</v>
      </c>
      <c r="I9" s="90"/>
      <c r="J9" s="89"/>
      <c r="K9" s="514">
        <v>1596160</v>
      </c>
      <c r="L9" s="90"/>
      <c r="M9" s="128"/>
      <c r="N9" s="129">
        <v>307060</v>
      </c>
      <c r="O9" s="129"/>
      <c r="P9" s="130"/>
      <c r="Q9" s="394" t="s">
        <v>189</v>
      </c>
      <c r="R9" s="131"/>
      <c r="S9" s="129"/>
      <c r="T9" s="129">
        <f t="shared" ref="T9:T47" si="0">SUM(N9:Q9)</f>
        <v>307060</v>
      </c>
      <c r="U9" s="131"/>
      <c r="X9" s="130"/>
      <c r="Y9" s="129">
        <v>656700</v>
      </c>
      <c r="Z9" s="131"/>
      <c r="AA9" s="130"/>
      <c r="AB9" s="129">
        <v>2600</v>
      </c>
      <c r="AC9" s="129"/>
      <c r="AD9" s="130"/>
      <c r="AE9" s="129">
        <v>8665140</v>
      </c>
      <c r="AF9" s="131"/>
      <c r="AG9" s="130"/>
      <c r="AH9" s="127">
        <v>3762090</v>
      </c>
      <c r="AI9" s="125"/>
      <c r="AJ9" s="126"/>
      <c r="AK9" s="127">
        <f t="shared" ref="AK9:AK47" si="1">SUM(AE9:AH9)</f>
        <v>12427230</v>
      </c>
      <c r="AL9" s="125"/>
      <c r="AM9" s="126"/>
      <c r="AN9" s="127">
        <v>2206090</v>
      </c>
      <c r="AO9" s="35"/>
      <c r="AP9" s="10"/>
      <c r="AQ9" s="387" t="s">
        <v>52</v>
      </c>
      <c r="AR9" s="295"/>
      <c r="AS9" s="34"/>
      <c r="AT9" s="34"/>
      <c r="AU9" s="34"/>
    </row>
    <row r="10" spans="1:47" ht="17.25" customHeight="1" x14ac:dyDescent="0.15">
      <c r="A10" s="294"/>
      <c r="B10" s="387" t="s">
        <v>51</v>
      </c>
      <c r="C10" s="19"/>
      <c r="D10" s="89"/>
      <c r="E10" s="514">
        <v>401700</v>
      </c>
      <c r="F10" s="90"/>
      <c r="G10" s="89"/>
      <c r="H10" s="514">
        <v>389700</v>
      </c>
      <c r="I10" s="90"/>
      <c r="J10" s="89"/>
      <c r="K10" s="514">
        <v>791400</v>
      </c>
      <c r="L10" s="90"/>
      <c r="M10" s="128"/>
      <c r="N10" s="129">
        <v>180960</v>
      </c>
      <c r="O10" s="129"/>
      <c r="P10" s="130"/>
      <c r="Q10" s="394" t="s">
        <v>189</v>
      </c>
      <c r="R10" s="131"/>
      <c r="S10" s="129"/>
      <c r="T10" s="129">
        <f t="shared" si="0"/>
        <v>180960</v>
      </c>
      <c r="U10" s="131"/>
      <c r="X10" s="130"/>
      <c r="Y10" s="129">
        <v>370800</v>
      </c>
      <c r="Z10" s="131"/>
      <c r="AA10" s="130"/>
      <c r="AB10" s="129">
        <v>2080</v>
      </c>
      <c r="AC10" s="129"/>
      <c r="AD10" s="130"/>
      <c r="AE10" s="129">
        <v>4545090</v>
      </c>
      <c r="AF10" s="131"/>
      <c r="AG10" s="130"/>
      <c r="AH10" s="127">
        <v>1726790</v>
      </c>
      <c r="AI10" s="125"/>
      <c r="AJ10" s="126"/>
      <c r="AK10" s="127">
        <f t="shared" si="1"/>
        <v>6271880</v>
      </c>
      <c r="AL10" s="125"/>
      <c r="AM10" s="126"/>
      <c r="AN10" s="127">
        <v>1321430</v>
      </c>
      <c r="AO10" s="35"/>
      <c r="AP10" s="10"/>
      <c r="AQ10" s="387" t="s">
        <v>51</v>
      </c>
      <c r="AR10" s="295"/>
      <c r="AS10" s="34"/>
      <c r="AT10" s="34"/>
      <c r="AU10" s="34"/>
    </row>
    <row r="11" spans="1:47" ht="17.25" customHeight="1" x14ac:dyDescent="0.15">
      <c r="A11" s="294"/>
      <c r="B11" s="387" t="s">
        <v>50</v>
      </c>
      <c r="C11" s="19"/>
      <c r="D11" s="89"/>
      <c r="E11" s="514">
        <v>1230320</v>
      </c>
      <c r="F11" s="90"/>
      <c r="G11" s="89"/>
      <c r="H11" s="514">
        <v>1050300</v>
      </c>
      <c r="I11" s="90"/>
      <c r="J11" s="89"/>
      <c r="K11" s="514">
        <v>2280620</v>
      </c>
      <c r="L11" s="90"/>
      <c r="M11" s="128"/>
      <c r="N11" s="129">
        <v>545480</v>
      </c>
      <c r="O11" s="129"/>
      <c r="P11" s="130"/>
      <c r="Q11" s="394" t="s">
        <v>189</v>
      </c>
      <c r="R11" s="131"/>
      <c r="S11" s="129"/>
      <c r="T11" s="129">
        <f t="shared" si="0"/>
        <v>545480</v>
      </c>
      <c r="U11" s="131"/>
      <c r="X11" s="130"/>
      <c r="Y11" s="129">
        <v>1014000</v>
      </c>
      <c r="Z11" s="131"/>
      <c r="AA11" s="130"/>
      <c r="AB11" s="129">
        <v>10920</v>
      </c>
      <c r="AC11" s="129"/>
      <c r="AD11" s="130"/>
      <c r="AE11" s="129">
        <v>13675640</v>
      </c>
      <c r="AF11" s="131"/>
      <c r="AG11" s="130"/>
      <c r="AH11" s="127">
        <v>3968260</v>
      </c>
      <c r="AI11" s="125"/>
      <c r="AJ11" s="126"/>
      <c r="AK11" s="127">
        <f t="shared" si="1"/>
        <v>17643900</v>
      </c>
      <c r="AL11" s="125"/>
      <c r="AM11" s="126"/>
      <c r="AN11" s="127">
        <v>3618840</v>
      </c>
      <c r="AO11" s="35"/>
      <c r="AP11" s="10"/>
      <c r="AQ11" s="387" t="s">
        <v>50</v>
      </c>
      <c r="AR11" s="295"/>
      <c r="AS11" s="34"/>
      <c r="AT11" s="34"/>
      <c r="AU11" s="34"/>
    </row>
    <row r="12" spans="1:47" ht="17.25" customHeight="1" x14ac:dyDescent="0.15">
      <c r="A12" s="296"/>
      <c r="B12" s="387" t="s">
        <v>76</v>
      </c>
      <c r="C12" s="23"/>
      <c r="D12" s="98"/>
      <c r="E12" s="516">
        <v>178100</v>
      </c>
      <c r="F12" s="99"/>
      <c r="G12" s="98"/>
      <c r="H12" s="516">
        <v>161400</v>
      </c>
      <c r="I12" s="99"/>
      <c r="J12" s="98"/>
      <c r="K12" s="516">
        <v>339500</v>
      </c>
      <c r="L12" s="99"/>
      <c r="M12" s="132"/>
      <c r="N12" s="133">
        <v>75400</v>
      </c>
      <c r="O12" s="133"/>
      <c r="P12" s="134"/>
      <c r="Q12" s="517" t="s">
        <v>189</v>
      </c>
      <c r="R12" s="135"/>
      <c r="S12" s="133"/>
      <c r="T12" s="133">
        <f t="shared" si="0"/>
        <v>75400</v>
      </c>
      <c r="U12" s="135"/>
      <c r="X12" s="134"/>
      <c r="Y12" s="133">
        <v>158100</v>
      </c>
      <c r="Z12" s="135"/>
      <c r="AA12" s="134"/>
      <c r="AB12" s="133">
        <v>520</v>
      </c>
      <c r="AC12" s="133"/>
      <c r="AD12" s="134"/>
      <c r="AE12" s="129">
        <v>1876050</v>
      </c>
      <c r="AF12" s="135"/>
      <c r="AG12" s="134"/>
      <c r="AH12" s="136">
        <v>716700</v>
      </c>
      <c r="AI12" s="137"/>
      <c r="AJ12" s="138"/>
      <c r="AK12" s="136">
        <f t="shared" si="1"/>
        <v>2592750</v>
      </c>
      <c r="AL12" s="137"/>
      <c r="AM12" s="138"/>
      <c r="AN12" s="136">
        <v>564510</v>
      </c>
      <c r="AO12" s="40"/>
      <c r="AP12" s="21"/>
      <c r="AQ12" s="387" t="s">
        <v>76</v>
      </c>
      <c r="AR12" s="297"/>
      <c r="AS12" s="34"/>
      <c r="AT12" s="34"/>
      <c r="AU12" s="34"/>
    </row>
    <row r="13" spans="1:47" ht="17.25" customHeight="1" x14ac:dyDescent="0.15">
      <c r="A13" s="294"/>
      <c r="B13" s="386" t="s">
        <v>77</v>
      </c>
      <c r="C13" s="19"/>
      <c r="D13" s="89"/>
      <c r="E13" s="514">
        <v>144820</v>
      </c>
      <c r="F13" s="90"/>
      <c r="G13" s="89"/>
      <c r="H13" s="514">
        <v>120600</v>
      </c>
      <c r="I13" s="90"/>
      <c r="J13" s="89"/>
      <c r="K13" s="514">
        <v>265420</v>
      </c>
      <c r="L13" s="90"/>
      <c r="M13" s="128"/>
      <c r="N13" s="129">
        <v>64480</v>
      </c>
      <c r="O13" s="129"/>
      <c r="P13" s="130"/>
      <c r="Q13" s="394" t="s">
        <v>189</v>
      </c>
      <c r="R13" s="131"/>
      <c r="S13" s="129"/>
      <c r="T13" s="129">
        <f t="shared" si="0"/>
        <v>64480</v>
      </c>
      <c r="U13" s="131"/>
      <c r="X13" s="130"/>
      <c r="Y13" s="129">
        <v>136500</v>
      </c>
      <c r="Z13" s="131"/>
      <c r="AA13" s="130"/>
      <c r="AB13" s="129">
        <v>0</v>
      </c>
      <c r="AC13" s="129"/>
      <c r="AD13" s="130"/>
      <c r="AE13" s="139">
        <v>1233870</v>
      </c>
      <c r="AF13" s="131"/>
      <c r="AG13" s="130"/>
      <c r="AH13" s="127">
        <v>473860</v>
      </c>
      <c r="AI13" s="125"/>
      <c r="AJ13" s="126"/>
      <c r="AK13" s="127">
        <f t="shared" si="1"/>
        <v>1707730</v>
      </c>
      <c r="AL13" s="125"/>
      <c r="AM13" s="126"/>
      <c r="AN13" s="127">
        <v>490730</v>
      </c>
      <c r="AO13" s="35"/>
      <c r="AP13" s="10"/>
      <c r="AQ13" s="386" t="s">
        <v>77</v>
      </c>
      <c r="AR13" s="295"/>
      <c r="AS13" s="34"/>
      <c r="AT13" s="34"/>
      <c r="AU13" s="34"/>
    </row>
    <row r="14" spans="1:47" ht="17.25" customHeight="1" x14ac:dyDescent="0.15">
      <c r="A14" s="294"/>
      <c r="B14" s="387" t="s">
        <v>78</v>
      </c>
      <c r="C14" s="19"/>
      <c r="D14" s="89"/>
      <c r="E14" s="514">
        <v>945880</v>
      </c>
      <c r="F14" s="90"/>
      <c r="G14" s="89"/>
      <c r="H14" s="514">
        <v>739200</v>
      </c>
      <c r="I14" s="90"/>
      <c r="J14" s="89"/>
      <c r="K14" s="514">
        <v>1685080</v>
      </c>
      <c r="L14" s="90"/>
      <c r="M14" s="128"/>
      <c r="N14" s="129">
        <v>285220</v>
      </c>
      <c r="O14" s="129"/>
      <c r="P14" s="130"/>
      <c r="Q14" s="394" t="s">
        <v>189</v>
      </c>
      <c r="R14" s="131"/>
      <c r="S14" s="129"/>
      <c r="T14" s="129">
        <f t="shared" si="0"/>
        <v>285220</v>
      </c>
      <c r="U14" s="131"/>
      <c r="X14" s="130"/>
      <c r="Y14" s="129">
        <v>587400</v>
      </c>
      <c r="Z14" s="131"/>
      <c r="AA14" s="130"/>
      <c r="AB14" s="129">
        <v>4940</v>
      </c>
      <c r="AC14" s="129"/>
      <c r="AD14" s="130"/>
      <c r="AE14" s="129">
        <v>8232180</v>
      </c>
      <c r="AF14" s="131"/>
      <c r="AG14" s="130"/>
      <c r="AH14" s="127">
        <v>3899820</v>
      </c>
      <c r="AI14" s="125"/>
      <c r="AJ14" s="126"/>
      <c r="AK14" s="127">
        <f t="shared" si="1"/>
        <v>12132000</v>
      </c>
      <c r="AL14" s="125"/>
      <c r="AM14" s="126"/>
      <c r="AN14" s="127">
        <v>2191770</v>
      </c>
      <c r="AO14" s="35"/>
      <c r="AP14" s="10"/>
      <c r="AQ14" s="387" t="s">
        <v>78</v>
      </c>
      <c r="AR14" s="295"/>
      <c r="AS14" s="34"/>
      <c r="AT14" s="34"/>
      <c r="AU14" s="34"/>
    </row>
    <row r="15" spans="1:47" ht="17.25" customHeight="1" x14ac:dyDescent="0.15">
      <c r="A15" s="294"/>
      <c r="B15" s="387" t="s">
        <v>79</v>
      </c>
      <c r="C15" s="19"/>
      <c r="D15" s="89"/>
      <c r="E15" s="514">
        <v>195780</v>
      </c>
      <c r="F15" s="90"/>
      <c r="G15" s="89"/>
      <c r="H15" s="514">
        <v>168600</v>
      </c>
      <c r="I15" s="90"/>
      <c r="J15" s="89"/>
      <c r="K15" s="514">
        <v>364380</v>
      </c>
      <c r="L15" s="90"/>
      <c r="M15" s="128"/>
      <c r="N15" s="129">
        <v>74620</v>
      </c>
      <c r="O15" s="129"/>
      <c r="P15" s="130"/>
      <c r="Q15" s="394" t="s">
        <v>189</v>
      </c>
      <c r="R15" s="131"/>
      <c r="S15" s="129"/>
      <c r="T15" s="129">
        <f t="shared" si="0"/>
        <v>74620</v>
      </c>
      <c r="U15" s="131"/>
      <c r="X15" s="130"/>
      <c r="Y15" s="129">
        <v>140400</v>
      </c>
      <c r="Z15" s="131"/>
      <c r="AA15" s="130"/>
      <c r="AB15" s="129">
        <v>260</v>
      </c>
      <c r="AC15" s="129"/>
      <c r="AD15" s="130"/>
      <c r="AE15" s="129">
        <v>1905750</v>
      </c>
      <c r="AF15" s="131"/>
      <c r="AG15" s="130"/>
      <c r="AH15" s="127">
        <v>816030</v>
      </c>
      <c r="AI15" s="125"/>
      <c r="AJ15" s="126"/>
      <c r="AK15" s="127">
        <f t="shared" si="1"/>
        <v>2721780</v>
      </c>
      <c r="AL15" s="125"/>
      <c r="AM15" s="126"/>
      <c r="AN15" s="127">
        <v>572830</v>
      </c>
      <c r="AO15" s="35"/>
      <c r="AP15" s="10"/>
      <c r="AQ15" s="387" t="s">
        <v>79</v>
      </c>
      <c r="AR15" s="295"/>
      <c r="AS15" s="34"/>
      <c r="AT15" s="34"/>
      <c r="AU15" s="34"/>
    </row>
    <row r="16" spans="1:47" ht="17.25" customHeight="1" x14ac:dyDescent="0.15">
      <c r="A16" s="294"/>
      <c r="B16" s="387" t="s">
        <v>80</v>
      </c>
      <c r="C16" s="19"/>
      <c r="D16" s="89"/>
      <c r="E16" s="514">
        <v>293280</v>
      </c>
      <c r="F16" s="90"/>
      <c r="G16" s="89"/>
      <c r="H16" s="514">
        <v>269400</v>
      </c>
      <c r="I16" s="90"/>
      <c r="J16" s="89"/>
      <c r="K16" s="514">
        <v>562680</v>
      </c>
      <c r="L16" s="90"/>
      <c r="M16" s="128"/>
      <c r="N16" s="129">
        <v>81640</v>
      </c>
      <c r="O16" s="129"/>
      <c r="P16" s="130"/>
      <c r="Q16" s="394" t="s">
        <v>189</v>
      </c>
      <c r="R16" s="131"/>
      <c r="S16" s="129"/>
      <c r="T16" s="129">
        <f t="shared" si="0"/>
        <v>81640</v>
      </c>
      <c r="U16" s="131"/>
      <c r="X16" s="130"/>
      <c r="Y16" s="129">
        <v>228600</v>
      </c>
      <c r="Z16" s="131"/>
      <c r="AA16" s="130"/>
      <c r="AB16" s="129">
        <v>1560</v>
      </c>
      <c r="AC16" s="129"/>
      <c r="AD16" s="130"/>
      <c r="AE16" s="129">
        <v>2854060</v>
      </c>
      <c r="AF16" s="131"/>
      <c r="AG16" s="130"/>
      <c r="AH16" s="127">
        <v>816270</v>
      </c>
      <c r="AI16" s="125"/>
      <c r="AJ16" s="126"/>
      <c r="AK16" s="127">
        <f t="shared" si="1"/>
        <v>3670330</v>
      </c>
      <c r="AL16" s="125"/>
      <c r="AM16" s="126"/>
      <c r="AN16" s="127">
        <v>819360</v>
      </c>
      <c r="AO16" s="35"/>
      <c r="AP16" s="10"/>
      <c r="AQ16" s="387" t="s">
        <v>80</v>
      </c>
      <c r="AR16" s="295"/>
      <c r="AS16" s="34"/>
      <c r="AT16" s="34"/>
      <c r="AU16" s="34"/>
    </row>
    <row r="17" spans="1:47" ht="17.25" customHeight="1" x14ac:dyDescent="0.15">
      <c r="A17" s="294"/>
      <c r="B17" s="44" t="s">
        <v>81</v>
      </c>
      <c r="C17" s="19"/>
      <c r="D17" s="89"/>
      <c r="E17" s="514">
        <v>188500</v>
      </c>
      <c r="F17" s="90"/>
      <c r="G17" s="89"/>
      <c r="H17" s="514">
        <v>171900</v>
      </c>
      <c r="I17" s="90"/>
      <c r="J17" s="89"/>
      <c r="K17" s="514">
        <v>360400</v>
      </c>
      <c r="L17" s="90"/>
      <c r="M17" s="128"/>
      <c r="N17" s="129">
        <v>83980</v>
      </c>
      <c r="O17" s="129"/>
      <c r="P17" s="130"/>
      <c r="Q17" s="394" t="s">
        <v>189</v>
      </c>
      <c r="R17" s="131"/>
      <c r="S17" s="129"/>
      <c r="T17" s="129">
        <f t="shared" si="0"/>
        <v>83980</v>
      </c>
      <c r="U17" s="131"/>
      <c r="X17" s="130"/>
      <c r="Y17" s="129">
        <v>171000</v>
      </c>
      <c r="Z17" s="131"/>
      <c r="AA17" s="130"/>
      <c r="AB17" s="129">
        <v>520</v>
      </c>
      <c r="AC17" s="129"/>
      <c r="AD17" s="130"/>
      <c r="AE17" s="129">
        <v>1693450</v>
      </c>
      <c r="AF17" s="131"/>
      <c r="AG17" s="130"/>
      <c r="AH17" s="127">
        <v>509980</v>
      </c>
      <c r="AI17" s="125"/>
      <c r="AJ17" s="126"/>
      <c r="AK17" s="127">
        <f t="shared" si="1"/>
        <v>2203430</v>
      </c>
      <c r="AL17" s="125"/>
      <c r="AM17" s="126"/>
      <c r="AN17" s="127">
        <v>529270</v>
      </c>
      <c r="AO17" s="35"/>
      <c r="AP17" s="10"/>
      <c r="AQ17" s="44" t="s">
        <v>81</v>
      </c>
      <c r="AR17" s="295"/>
      <c r="AS17" s="34"/>
      <c r="AT17" s="34"/>
      <c r="AU17" s="34"/>
    </row>
    <row r="18" spans="1:47" ht="17.25" customHeight="1" x14ac:dyDescent="0.15">
      <c r="A18" s="298"/>
      <c r="B18" s="387" t="s">
        <v>82</v>
      </c>
      <c r="C18" s="45"/>
      <c r="D18" s="103"/>
      <c r="E18" s="518">
        <v>183300</v>
      </c>
      <c r="F18" s="104"/>
      <c r="G18" s="103"/>
      <c r="H18" s="518">
        <v>183900</v>
      </c>
      <c r="I18" s="104"/>
      <c r="J18" s="103"/>
      <c r="K18" s="518">
        <v>367200</v>
      </c>
      <c r="L18" s="104"/>
      <c r="M18" s="140"/>
      <c r="N18" s="139">
        <v>80080</v>
      </c>
      <c r="O18" s="139"/>
      <c r="P18" s="141"/>
      <c r="Q18" s="519" t="s">
        <v>189</v>
      </c>
      <c r="R18" s="142"/>
      <c r="S18" s="139"/>
      <c r="T18" s="139">
        <f t="shared" si="0"/>
        <v>80080</v>
      </c>
      <c r="U18" s="142"/>
      <c r="X18" s="141"/>
      <c r="Y18" s="139">
        <v>179700</v>
      </c>
      <c r="Z18" s="142"/>
      <c r="AA18" s="141"/>
      <c r="AB18" s="139">
        <v>1820</v>
      </c>
      <c r="AC18" s="139"/>
      <c r="AD18" s="141"/>
      <c r="AE18" s="139">
        <v>2415710</v>
      </c>
      <c r="AF18" s="142"/>
      <c r="AG18" s="141"/>
      <c r="AH18" s="143">
        <v>928900</v>
      </c>
      <c r="AI18" s="144"/>
      <c r="AJ18" s="145"/>
      <c r="AK18" s="143">
        <f t="shared" si="1"/>
        <v>3344610</v>
      </c>
      <c r="AL18" s="144"/>
      <c r="AM18" s="145"/>
      <c r="AN18" s="143">
        <v>477180</v>
      </c>
      <c r="AO18" s="47"/>
      <c r="AP18" s="7"/>
      <c r="AQ18" s="387" t="s">
        <v>82</v>
      </c>
      <c r="AR18" s="299"/>
      <c r="AS18" s="34"/>
      <c r="AT18" s="34"/>
      <c r="AU18" s="34"/>
    </row>
    <row r="19" spans="1:47" ht="17.25" customHeight="1" x14ac:dyDescent="0.15">
      <c r="A19" s="294"/>
      <c r="B19" s="387" t="s">
        <v>0</v>
      </c>
      <c r="C19" s="19"/>
      <c r="D19" s="89"/>
      <c r="E19" s="514">
        <v>667940</v>
      </c>
      <c r="F19" s="90"/>
      <c r="G19" s="89"/>
      <c r="H19" s="514">
        <v>575100</v>
      </c>
      <c r="I19" s="90"/>
      <c r="J19" s="89"/>
      <c r="K19" s="514">
        <v>1243040</v>
      </c>
      <c r="L19" s="90"/>
      <c r="M19" s="128"/>
      <c r="N19" s="129">
        <v>173420</v>
      </c>
      <c r="O19" s="129"/>
      <c r="P19" s="130"/>
      <c r="Q19" s="394" t="s">
        <v>189</v>
      </c>
      <c r="R19" s="131"/>
      <c r="S19" s="129"/>
      <c r="T19" s="129">
        <f t="shared" si="0"/>
        <v>173420</v>
      </c>
      <c r="U19" s="131"/>
      <c r="X19" s="130"/>
      <c r="Y19" s="129">
        <v>465600</v>
      </c>
      <c r="Z19" s="131"/>
      <c r="AA19" s="130"/>
      <c r="AB19" s="129">
        <v>1820</v>
      </c>
      <c r="AC19" s="129"/>
      <c r="AD19" s="130"/>
      <c r="AE19" s="129">
        <v>5443020</v>
      </c>
      <c r="AF19" s="131"/>
      <c r="AG19" s="130"/>
      <c r="AH19" s="127">
        <v>2769160</v>
      </c>
      <c r="AI19" s="125"/>
      <c r="AJ19" s="126"/>
      <c r="AK19" s="127">
        <f t="shared" si="1"/>
        <v>8212180</v>
      </c>
      <c r="AL19" s="125"/>
      <c r="AM19" s="126"/>
      <c r="AN19" s="127">
        <v>1507100</v>
      </c>
      <c r="AO19" s="35"/>
      <c r="AP19" s="10"/>
      <c r="AQ19" s="387" t="s">
        <v>0</v>
      </c>
      <c r="AR19" s="295"/>
      <c r="AS19" s="34"/>
      <c r="AT19" s="34"/>
      <c r="AU19" s="34"/>
    </row>
    <row r="20" spans="1:47" ht="17.25" customHeight="1" x14ac:dyDescent="0.15">
      <c r="A20" s="294"/>
      <c r="B20" s="387" t="s">
        <v>2</v>
      </c>
      <c r="C20" s="19"/>
      <c r="D20" s="89"/>
      <c r="E20" s="514">
        <v>378300</v>
      </c>
      <c r="F20" s="90"/>
      <c r="G20" s="89"/>
      <c r="H20" s="514">
        <v>323100</v>
      </c>
      <c r="I20" s="90"/>
      <c r="J20" s="89"/>
      <c r="K20" s="514">
        <v>701400</v>
      </c>
      <c r="L20" s="90"/>
      <c r="M20" s="128"/>
      <c r="N20" s="129">
        <v>118820</v>
      </c>
      <c r="O20" s="129"/>
      <c r="P20" s="130"/>
      <c r="Q20" s="394" t="s">
        <v>189</v>
      </c>
      <c r="R20" s="131"/>
      <c r="S20" s="129"/>
      <c r="T20" s="129">
        <f t="shared" si="0"/>
        <v>118820</v>
      </c>
      <c r="U20" s="131"/>
      <c r="X20" s="130"/>
      <c r="Y20" s="129">
        <v>295200</v>
      </c>
      <c r="Z20" s="131"/>
      <c r="AA20" s="130"/>
      <c r="AB20" s="129">
        <v>1300</v>
      </c>
      <c r="AC20" s="129"/>
      <c r="AD20" s="130"/>
      <c r="AE20" s="129">
        <v>3653870</v>
      </c>
      <c r="AF20" s="131"/>
      <c r="AG20" s="130"/>
      <c r="AH20" s="127">
        <v>2104510</v>
      </c>
      <c r="AI20" s="125"/>
      <c r="AJ20" s="126"/>
      <c r="AK20" s="127">
        <f t="shared" si="1"/>
        <v>5758380</v>
      </c>
      <c r="AL20" s="125"/>
      <c r="AM20" s="126"/>
      <c r="AN20" s="127">
        <v>1020350</v>
      </c>
      <c r="AO20" s="35"/>
      <c r="AP20" s="10"/>
      <c r="AQ20" s="387" t="s">
        <v>2</v>
      </c>
      <c r="AR20" s="295"/>
      <c r="AS20" s="34"/>
      <c r="AT20" s="34"/>
      <c r="AU20" s="34"/>
    </row>
    <row r="21" spans="1:47" ht="17.25" customHeight="1" x14ac:dyDescent="0.15">
      <c r="A21" s="294"/>
      <c r="B21" s="387" t="s">
        <v>3</v>
      </c>
      <c r="C21" s="19"/>
      <c r="D21" s="89"/>
      <c r="E21" s="514">
        <v>173680</v>
      </c>
      <c r="F21" s="90"/>
      <c r="G21" s="89"/>
      <c r="H21" s="514">
        <v>126300</v>
      </c>
      <c r="I21" s="90"/>
      <c r="J21" s="89"/>
      <c r="K21" s="514">
        <v>299980</v>
      </c>
      <c r="L21" s="90"/>
      <c r="M21" s="128"/>
      <c r="N21" s="129">
        <v>50440</v>
      </c>
      <c r="O21" s="129"/>
      <c r="P21" s="130"/>
      <c r="Q21" s="394" t="s">
        <v>189</v>
      </c>
      <c r="R21" s="131"/>
      <c r="S21" s="129"/>
      <c r="T21" s="129">
        <f t="shared" si="0"/>
        <v>50440</v>
      </c>
      <c r="U21" s="131"/>
      <c r="X21" s="130"/>
      <c r="Y21" s="129">
        <v>101700</v>
      </c>
      <c r="Z21" s="131"/>
      <c r="AA21" s="130"/>
      <c r="AB21" s="129">
        <v>260</v>
      </c>
      <c r="AC21" s="129"/>
      <c r="AD21" s="130"/>
      <c r="AE21" s="129">
        <v>1253340</v>
      </c>
      <c r="AF21" s="131"/>
      <c r="AG21" s="130"/>
      <c r="AH21" s="127">
        <v>385090</v>
      </c>
      <c r="AI21" s="125"/>
      <c r="AJ21" s="126"/>
      <c r="AK21" s="127">
        <f t="shared" si="1"/>
        <v>1638430</v>
      </c>
      <c r="AL21" s="125"/>
      <c r="AM21" s="126"/>
      <c r="AN21" s="127">
        <v>394620</v>
      </c>
      <c r="AO21" s="35"/>
      <c r="AP21" s="10"/>
      <c r="AQ21" s="387" t="s">
        <v>3</v>
      </c>
      <c r="AR21" s="295"/>
      <c r="AS21" s="34"/>
      <c r="AT21" s="34"/>
      <c r="AU21" s="34"/>
    </row>
    <row r="22" spans="1:47" ht="17.25" customHeight="1" x14ac:dyDescent="0.15">
      <c r="A22" s="296"/>
      <c r="B22" s="44" t="s">
        <v>4</v>
      </c>
      <c r="C22" s="23"/>
      <c r="D22" s="98"/>
      <c r="E22" s="516">
        <v>284440</v>
      </c>
      <c r="F22" s="99"/>
      <c r="G22" s="98"/>
      <c r="H22" s="516">
        <v>240600</v>
      </c>
      <c r="I22" s="99"/>
      <c r="J22" s="98"/>
      <c r="K22" s="516">
        <v>525040</v>
      </c>
      <c r="L22" s="99"/>
      <c r="M22" s="132"/>
      <c r="N22" s="133">
        <v>81900</v>
      </c>
      <c r="O22" s="133"/>
      <c r="P22" s="134"/>
      <c r="Q22" s="517" t="s">
        <v>189</v>
      </c>
      <c r="R22" s="135"/>
      <c r="S22" s="133"/>
      <c r="T22" s="133">
        <f t="shared" si="0"/>
        <v>81900</v>
      </c>
      <c r="U22" s="135"/>
      <c r="X22" s="134"/>
      <c r="Y22" s="133">
        <v>214500</v>
      </c>
      <c r="Z22" s="135"/>
      <c r="AA22" s="134"/>
      <c r="AB22" s="133">
        <v>1040</v>
      </c>
      <c r="AC22" s="133"/>
      <c r="AD22" s="134"/>
      <c r="AE22" s="133">
        <v>3246540</v>
      </c>
      <c r="AF22" s="135"/>
      <c r="AG22" s="134"/>
      <c r="AH22" s="136">
        <v>1378260</v>
      </c>
      <c r="AI22" s="137"/>
      <c r="AJ22" s="138"/>
      <c r="AK22" s="136">
        <f t="shared" si="1"/>
        <v>4624800</v>
      </c>
      <c r="AL22" s="137"/>
      <c r="AM22" s="138"/>
      <c r="AN22" s="136">
        <v>854420</v>
      </c>
      <c r="AO22" s="40"/>
      <c r="AP22" s="21"/>
      <c r="AQ22" s="44" t="s">
        <v>4</v>
      </c>
      <c r="AR22" s="297"/>
      <c r="AS22" s="34"/>
      <c r="AT22" s="34"/>
      <c r="AU22" s="34"/>
    </row>
    <row r="23" spans="1:47" s="11" customFormat="1" ht="17.25" customHeight="1" x14ac:dyDescent="0.15">
      <c r="A23" s="294"/>
      <c r="B23" s="387" t="s">
        <v>5</v>
      </c>
      <c r="C23" s="19"/>
      <c r="D23" s="89"/>
      <c r="E23" s="514">
        <v>323700</v>
      </c>
      <c r="F23" s="90"/>
      <c r="G23" s="89"/>
      <c r="H23" s="514">
        <v>329400</v>
      </c>
      <c r="I23" s="90"/>
      <c r="J23" s="89"/>
      <c r="K23" s="514">
        <v>653100</v>
      </c>
      <c r="L23" s="90"/>
      <c r="M23" s="128"/>
      <c r="N23" s="129">
        <v>123240</v>
      </c>
      <c r="O23" s="129"/>
      <c r="P23" s="130"/>
      <c r="Q23" s="394" t="s">
        <v>189</v>
      </c>
      <c r="R23" s="131"/>
      <c r="S23" s="129"/>
      <c r="T23" s="129">
        <f t="shared" si="0"/>
        <v>123240</v>
      </c>
      <c r="U23" s="131"/>
      <c r="V23" s="5"/>
      <c r="W23" s="5"/>
      <c r="X23" s="130"/>
      <c r="Y23" s="129">
        <v>285000</v>
      </c>
      <c r="Z23" s="131"/>
      <c r="AA23" s="130"/>
      <c r="AB23" s="129">
        <v>1040</v>
      </c>
      <c r="AC23" s="129"/>
      <c r="AD23" s="130"/>
      <c r="AE23" s="129">
        <v>3342680</v>
      </c>
      <c r="AF23" s="131"/>
      <c r="AG23" s="130"/>
      <c r="AH23" s="127">
        <v>1113440</v>
      </c>
      <c r="AI23" s="125"/>
      <c r="AJ23" s="126"/>
      <c r="AK23" s="127">
        <f t="shared" si="1"/>
        <v>4456120</v>
      </c>
      <c r="AL23" s="125"/>
      <c r="AM23" s="126"/>
      <c r="AN23" s="127">
        <v>1030290</v>
      </c>
      <c r="AO23" s="35"/>
      <c r="AP23" s="10"/>
      <c r="AQ23" s="387" t="s">
        <v>5</v>
      </c>
      <c r="AR23" s="295"/>
    </row>
    <row r="24" spans="1:47" ht="17.25" customHeight="1" x14ac:dyDescent="0.15">
      <c r="A24" s="294"/>
      <c r="B24" s="387" t="s">
        <v>6</v>
      </c>
      <c r="C24" s="19"/>
      <c r="D24" s="89"/>
      <c r="E24" s="514">
        <v>525980</v>
      </c>
      <c r="F24" s="90"/>
      <c r="G24" s="89"/>
      <c r="H24" s="514">
        <v>467400</v>
      </c>
      <c r="I24" s="90"/>
      <c r="J24" s="89"/>
      <c r="K24" s="514">
        <v>993380</v>
      </c>
      <c r="L24" s="90"/>
      <c r="M24" s="128"/>
      <c r="N24" s="129">
        <v>169780</v>
      </c>
      <c r="O24" s="129"/>
      <c r="P24" s="130"/>
      <c r="Q24" s="394" t="s">
        <v>189</v>
      </c>
      <c r="R24" s="131"/>
      <c r="S24" s="129"/>
      <c r="T24" s="129">
        <f t="shared" si="0"/>
        <v>169780</v>
      </c>
      <c r="U24" s="131"/>
      <c r="X24" s="130"/>
      <c r="Y24" s="129">
        <v>434400</v>
      </c>
      <c r="Z24" s="131"/>
      <c r="AA24" s="130"/>
      <c r="AB24" s="129">
        <v>1820</v>
      </c>
      <c r="AC24" s="129"/>
      <c r="AD24" s="130"/>
      <c r="AE24" s="129">
        <v>5991700</v>
      </c>
      <c r="AF24" s="131"/>
      <c r="AG24" s="130"/>
      <c r="AH24" s="127">
        <v>2596110</v>
      </c>
      <c r="AI24" s="125"/>
      <c r="AJ24" s="126"/>
      <c r="AK24" s="127">
        <f t="shared" si="1"/>
        <v>8587810</v>
      </c>
      <c r="AL24" s="125"/>
      <c r="AM24" s="126"/>
      <c r="AN24" s="127">
        <v>1515650</v>
      </c>
      <c r="AO24" s="35"/>
      <c r="AP24" s="10"/>
      <c r="AQ24" s="387" t="s">
        <v>6</v>
      </c>
      <c r="AR24" s="295"/>
    </row>
    <row r="25" spans="1:47" ht="17.25" customHeight="1" x14ac:dyDescent="0.15">
      <c r="A25" s="294"/>
      <c r="B25" s="387" t="s">
        <v>7</v>
      </c>
      <c r="C25" s="19"/>
      <c r="D25" s="89"/>
      <c r="E25" s="514">
        <v>593060</v>
      </c>
      <c r="F25" s="90"/>
      <c r="G25" s="89"/>
      <c r="H25" s="514">
        <v>448500</v>
      </c>
      <c r="I25" s="90"/>
      <c r="J25" s="89"/>
      <c r="K25" s="514">
        <v>1041560</v>
      </c>
      <c r="L25" s="90"/>
      <c r="M25" s="128"/>
      <c r="N25" s="129">
        <v>202020</v>
      </c>
      <c r="O25" s="129"/>
      <c r="P25" s="130"/>
      <c r="Q25" s="394" t="s">
        <v>189</v>
      </c>
      <c r="R25" s="131"/>
      <c r="S25" s="129"/>
      <c r="T25" s="129">
        <f t="shared" si="0"/>
        <v>202020</v>
      </c>
      <c r="U25" s="131"/>
      <c r="X25" s="130"/>
      <c r="Y25" s="129">
        <v>441000</v>
      </c>
      <c r="Z25" s="131"/>
      <c r="AA25" s="130"/>
      <c r="AB25" s="129">
        <v>4420</v>
      </c>
      <c r="AC25" s="129"/>
      <c r="AD25" s="130"/>
      <c r="AE25" s="129">
        <v>5642670</v>
      </c>
      <c r="AF25" s="131"/>
      <c r="AG25" s="130"/>
      <c r="AH25" s="127">
        <v>2000030</v>
      </c>
      <c r="AI25" s="125"/>
      <c r="AJ25" s="126"/>
      <c r="AK25" s="127">
        <f t="shared" si="1"/>
        <v>7642700</v>
      </c>
      <c r="AL25" s="125"/>
      <c r="AM25" s="126"/>
      <c r="AN25" s="127">
        <v>1585700</v>
      </c>
      <c r="AO25" s="35"/>
      <c r="AP25" s="10"/>
      <c r="AQ25" s="387" t="s">
        <v>7</v>
      </c>
      <c r="AR25" s="295"/>
    </row>
    <row r="26" spans="1:47" ht="17.25" customHeight="1" x14ac:dyDescent="0.15">
      <c r="A26" s="294"/>
      <c r="B26" s="387" t="s">
        <v>8</v>
      </c>
      <c r="C26" s="19"/>
      <c r="D26" s="89"/>
      <c r="E26" s="514">
        <v>840320</v>
      </c>
      <c r="F26" s="90"/>
      <c r="G26" s="89"/>
      <c r="H26" s="514">
        <v>683700</v>
      </c>
      <c r="I26" s="90"/>
      <c r="J26" s="89"/>
      <c r="K26" s="514">
        <v>1524020</v>
      </c>
      <c r="L26" s="90"/>
      <c r="M26" s="128"/>
      <c r="N26" s="129">
        <v>273780</v>
      </c>
      <c r="O26" s="129"/>
      <c r="P26" s="130"/>
      <c r="Q26" s="394" t="s">
        <v>189</v>
      </c>
      <c r="R26" s="131"/>
      <c r="S26" s="129"/>
      <c r="T26" s="129">
        <f t="shared" si="0"/>
        <v>273780</v>
      </c>
      <c r="U26" s="131"/>
      <c r="X26" s="130"/>
      <c r="Y26" s="129">
        <v>611100</v>
      </c>
      <c r="Z26" s="131"/>
      <c r="AA26" s="130"/>
      <c r="AB26" s="129">
        <v>3640</v>
      </c>
      <c r="AC26" s="129"/>
      <c r="AD26" s="130"/>
      <c r="AE26" s="129">
        <v>8495740</v>
      </c>
      <c r="AF26" s="131"/>
      <c r="AG26" s="130"/>
      <c r="AH26" s="127">
        <v>3236330</v>
      </c>
      <c r="AI26" s="125"/>
      <c r="AJ26" s="126"/>
      <c r="AK26" s="127">
        <f t="shared" si="1"/>
        <v>11732070</v>
      </c>
      <c r="AL26" s="125"/>
      <c r="AM26" s="126"/>
      <c r="AN26" s="127">
        <v>2200990</v>
      </c>
      <c r="AO26" s="35"/>
      <c r="AP26" s="10"/>
      <c r="AQ26" s="387" t="s">
        <v>8</v>
      </c>
      <c r="AR26" s="295"/>
    </row>
    <row r="27" spans="1:47" ht="17.25" customHeight="1" x14ac:dyDescent="0.15">
      <c r="A27" s="296"/>
      <c r="B27" s="44" t="s">
        <v>9</v>
      </c>
      <c r="C27" s="23"/>
      <c r="D27" s="98"/>
      <c r="E27" s="516">
        <v>149240</v>
      </c>
      <c r="F27" s="99"/>
      <c r="G27" s="98"/>
      <c r="H27" s="516">
        <v>125700</v>
      </c>
      <c r="I27" s="99"/>
      <c r="J27" s="98"/>
      <c r="K27" s="516">
        <v>274940</v>
      </c>
      <c r="L27" s="99"/>
      <c r="M27" s="132"/>
      <c r="N27" s="133">
        <v>69160</v>
      </c>
      <c r="O27" s="133"/>
      <c r="P27" s="134"/>
      <c r="Q27" s="517" t="s">
        <v>189</v>
      </c>
      <c r="R27" s="135"/>
      <c r="S27" s="133"/>
      <c r="T27" s="133">
        <f t="shared" si="0"/>
        <v>69160</v>
      </c>
      <c r="U27" s="135"/>
      <c r="X27" s="134"/>
      <c r="Y27" s="133">
        <v>110700</v>
      </c>
      <c r="Z27" s="135"/>
      <c r="AA27" s="134"/>
      <c r="AB27" s="133">
        <v>1300</v>
      </c>
      <c r="AC27" s="133"/>
      <c r="AD27" s="134"/>
      <c r="AE27" s="133">
        <v>1553750</v>
      </c>
      <c r="AF27" s="135"/>
      <c r="AG27" s="134"/>
      <c r="AH27" s="136">
        <v>521790</v>
      </c>
      <c r="AI27" s="137"/>
      <c r="AJ27" s="138"/>
      <c r="AK27" s="136">
        <f t="shared" si="1"/>
        <v>2075540</v>
      </c>
      <c r="AL27" s="137"/>
      <c r="AM27" s="138"/>
      <c r="AN27" s="136">
        <v>408520</v>
      </c>
      <c r="AO27" s="40"/>
      <c r="AP27" s="21"/>
      <c r="AQ27" s="44" t="s">
        <v>9</v>
      </c>
      <c r="AR27" s="297"/>
    </row>
    <row r="28" spans="1:47" s="11" customFormat="1" ht="17.25" customHeight="1" x14ac:dyDescent="0.15">
      <c r="A28" s="294"/>
      <c r="B28" s="387" t="s">
        <v>10</v>
      </c>
      <c r="C28" s="19"/>
      <c r="D28" s="89"/>
      <c r="E28" s="514">
        <v>268580</v>
      </c>
      <c r="F28" s="90"/>
      <c r="G28" s="89"/>
      <c r="H28" s="514">
        <v>236100</v>
      </c>
      <c r="I28" s="90"/>
      <c r="J28" s="89"/>
      <c r="K28" s="514">
        <v>504680</v>
      </c>
      <c r="L28" s="90"/>
      <c r="M28" s="128"/>
      <c r="N28" s="129">
        <v>102700</v>
      </c>
      <c r="O28" s="129"/>
      <c r="P28" s="130"/>
      <c r="Q28" s="394" t="s">
        <v>189</v>
      </c>
      <c r="R28" s="131"/>
      <c r="S28" s="129"/>
      <c r="T28" s="129">
        <f t="shared" si="0"/>
        <v>102700</v>
      </c>
      <c r="U28" s="131"/>
      <c r="V28" s="5"/>
      <c r="W28" s="5"/>
      <c r="X28" s="130"/>
      <c r="Y28" s="129">
        <v>245700</v>
      </c>
      <c r="Z28" s="131"/>
      <c r="AA28" s="130"/>
      <c r="AB28" s="129">
        <v>2340</v>
      </c>
      <c r="AC28" s="129"/>
      <c r="AD28" s="130"/>
      <c r="AE28" s="129">
        <v>3284490</v>
      </c>
      <c r="AF28" s="131"/>
      <c r="AG28" s="130"/>
      <c r="AH28" s="127">
        <v>627950</v>
      </c>
      <c r="AI28" s="125"/>
      <c r="AJ28" s="126"/>
      <c r="AK28" s="127">
        <f t="shared" si="1"/>
        <v>3912440</v>
      </c>
      <c r="AL28" s="125"/>
      <c r="AM28" s="126"/>
      <c r="AN28" s="127">
        <v>875810</v>
      </c>
      <c r="AO28" s="35"/>
      <c r="AP28" s="10"/>
      <c r="AQ28" s="387" t="s">
        <v>10</v>
      </c>
      <c r="AR28" s="295"/>
    </row>
    <row r="29" spans="1:47" ht="17.25" customHeight="1" x14ac:dyDescent="0.15">
      <c r="A29" s="294"/>
      <c r="B29" s="387" t="s">
        <v>11</v>
      </c>
      <c r="C29" s="19"/>
      <c r="D29" s="89"/>
      <c r="E29" s="514">
        <v>401700</v>
      </c>
      <c r="F29" s="90"/>
      <c r="G29" s="89"/>
      <c r="H29" s="514">
        <v>333300</v>
      </c>
      <c r="I29" s="90"/>
      <c r="J29" s="89"/>
      <c r="K29" s="514">
        <v>735000</v>
      </c>
      <c r="L29" s="90"/>
      <c r="M29" s="128"/>
      <c r="N29" s="129">
        <v>109200</v>
      </c>
      <c r="O29" s="129"/>
      <c r="P29" s="130"/>
      <c r="Q29" s="394" t="s">
        <v>189</v>
      </c>
      <c r="R29" s="131"/>
      <c r="S29" s="129"/>
      <c r="T29" s="129">
        <f t="shared" si="0"/>
        <v>109200</v>
      </c>
      <c r="U29" s="131"/>
      <c r="X29" s="130"/>
      <c r="Y29" s="129">
        <v>327600</v>
      </c>
      <c r="Z29" s="131"/>
      <c r="AA29" s="130"/>
      <c r="AB29" s="129">
        <v>2080</v>
      </c>
      <c r="AC29" s="129"/>
      <c r="AD29" s="130"/>
      <c r="AE29" s="129">
        <v>3782460</v>
      </c>
      <c r="AF29" s="131"/>
      <c r="AG29" s="130"/>
      <c r="AH29" s="127">
        <v>1798070</v>
      </c>
      <c r="AI29" s="125"/>
      <c r="AJ29" s="126"/>
      <c r="AK29" s="127">
        <f t="shared" si="1"/>
        <v>5580530</v>
      </c>
      <c r="AL29" s="125"/>
      <c r="AM29" s="126"/>
      <c r="AN29" s="127">
        <v>1036450</v>
      </c>
      <c r="AO29" s="35"/>
      <c r="AP29" s="10"/>
      <c r="AQ29" s="387" t="s">
        <v>11</v>
      </c>
      <c r="AR29" s="295"/>
    </row>
    <row r="30" spans="1:47" ht="17.25" customHeight="1" x14ac:dyDescent="0.15">
      <c r="A30" s="294"/>
      <c r="B30" s="387" t="s">
        <v>12</v>
      </c>
      <c r="C30" s="19"/>
      <c r="D30" s="89"/>
      <c r="E30" s="514">
        <v>379340</v>
      </c>
      <c r="F30" s="90"/>
      <c r="G30" s="89"/>
      <c r="H30" s="514">
        <v>335400</v>
      </c>
      <c r="I30" s="90"/>
      <c r="J30" s="89"/>
      <c r="K30" s="514">
        <v>714740</v>
      </c>
      <c r="L30" s="90"/>
      <c r="M30" s="128"/>
      <c r="N30" s="129">
        <v>107120</v>
      </c>
      <c r="O30" s="129"/>
      <c r="P30" s="130"/>
      <c r="Q30" s="394" t="s">
        <v>189</v>
      </c>
      <c r="R30" s="131"/>
      <c r="S30" s="129"/>
      <c r="T30" s="129">
        <f t="shared" si="0"/>
        <v>107120</v>
      </c>
      <c r="U30" s="131"/>
      <c r="X30" s="130"/>
      <c r="Y30" s="129">
        <v>198300</v>
      </c>
      <c r="Z30" s="131"/>
      <c r="AA30" s="130"/>
      <c r="AB30" s="129">
        <v>2860</v>
      </c>
      <c r="AC30" s="129"/>
      <c r="AD30" s="130"/>
      <c r="AE30" s="129">
        <v>3412860</v>
      </c>
      <c r="AF30" s="131"/>
      <c r="AG30" s="130"/>
      <c r="AH30" s="127">
        <v>893040</v>
      </c>
      <c r="AI30" s="125"/>
      <c r="AJ30" s="126"/>
      <c r="AK30" s="127">
        <f t="shared" si="1"/>
        <v>4305900</v>
      </c>
      <c r="AL30" s="125"/>
      <c r="AM30" s="126"/>
      <c r="AN30" s="127">
        <v>909850</v>
      </c>
      <c r="AO30" s="35"/>
      <c r="AP30" s="10"/>
      <c r="AQ30" s="387" t="s">
        <v>12</v>
      </c>
      <c r="AR30" s="295"/>
    </row>
    <row r="31" spans="1:47" ht="17.25" customHeight="1" x14ac:dyDescent="0.15">
      <c r="A31" s="294"/>
      <c r="B31" s="387" t="s">
        <v>13</v>
      </c>
      <c r="C31" s="19"/>
      <c r="D31" s="89"/>
      <c r="E31" s="514">
        <v>187460</v>
      </c>
      <c r="F31" s="90"/>
      <c r="G31" s="89"/>
      <c r="H31" s="514">
        <v>150900</v>
      </c>
      <c r="I31" s="90"/>
      <c r="J31" s="89"/>
      <c r="K31" s="514">
        <v>338360</v>
      </c>
      <c r="L31" s="90"/>
      <c r="M31" s="128"/>
      <c r="N31" s="129">
        <v>68120</v>
      </c>
      <c r="O31" s="129"/>
      <c r="P31" s="130"/>
      <c r="Q31" s="394" t="s">
        <v>189</v>
      </c>
      <c r="R31" s="131"/>
      <c r="S31" s="129"/>
      <c r="T31" s="129">
        <f t="shared" si="0"/>
        <v>68120</v>
      </c>
      <c r="U31" s="131"/>
      <c r="X31" s="130"/>
      <c r="Y31" s="129">
        <v>116100</v>
      </c>
      <c r="Z31" s="131"/>
      <c r="AA31" s="130"/>
      <c r="AB31" s="129">
        <v>1040</v>
      </c>
      <c r="AC31" s="129"/>
      <c r="AD31" s="130"/>
      <c r="AE31" s="129">
        <v>1854050</v>
      </c>
      <c r="AF31" s="131"/>
      <c r="AG31" s="130"/>
      <c r="AH31" s="127">
        <v>760420</v>
      </c>
      <c r="AI31" s="125"/>
      <c r="AJ31" s="126"/>
      <c r="AK31" s="127">
        <f t="shared" si="1"/>
        <v>2614470</v>
      </c>
      <c r="AL31" s="125"/>
      <c r="AM31" s="126"/>
      <c r="AN31" s="127">
        <v>466200</v>
      </c>
      <c r="AO31" s="35"/>
      <c r="AP31" s="10"/>
      <c r="AQ31" s="387" t="s">
        <v>13</v>
      </c>
      <c r="AR31" s="295"/>
    </row>
    <row r="32" spans="1:47" ht="17.25" customHeight="1" x14ac:dyDescent="0.15">
      <c r="A32" s="296"/>
      <c r="B32" s="44" t="s">
        <v>14</v>
      </c>
      <c r="C32" s="23"/>
      <c r="D32" s="98"/>
      <c r="E32" s="516">
        <v>178360</v>
      </c>
      <c r="F32" s="99"/>
      <c r="G32" s="98"/>
      <c r="H32" s="516">
        <v>136200</v>
      </c>
      <c r="I32" s="99"/>
      <c r="J32" s="98"/>
      <c r="K32" s="516">
        <v>314560</v>
      </c>
      <c r="L32" s="99"/>
      <c r="M32" s="132"/>
      <c r="N32" s="133">
        <v>60840</v>
      </c>
      <c r="O32" s="133"/>
      <c r="P32" s="134"/>
      <c r="Q32" s="517" t="s">
        <v>189</v>
      </c>
      <c r="R32" s="135"/>
      <c r="S32" s="133"/>
      <c r="T32" s="133">
        <f t="shared" si="0"/>
        <v>60840</v>
      </c>
      <c r="U32" s="135"/>
      <c r="X32" s="134"/>
      <c r="Y32" s="133">
        <v>112500</v>
      </c>
      <c r="Z32" s="135"/>
      <c r="AA32" s="134"/>
      <c r="AB32" s="133">
        <v>1560</v>
      </c>
      <c r="AC32" s="133"/>
      <c r="AD32" s="134"/>
      <c r="AE32" s="133">
        <v>1842720</v>
      </c>
      <c r="AF32" s="135"/>
      <c r="AG32" s="134"/>
      <c r="AH32" s="136">
        <v>527090</v>
      </c>
      <c r="AI32" s="137"/>
      <c r="AJ32" s="138"/>
      <c r="AK32" s="136">
        <f t="shared" si="1"/>
        <v>2369810</v>
      </c>
      <c r="AL32" s="137"/>
      <c r="AM32" s="138"/>
      <c r="AN32" s="136">
        <v>458370</v>
      </c>
      <c r="AO32" s="40"/>
      <c r="AP32" s="21"/>
      <c r="AQ32" s="44" t="s">
        <v>14</v>
      </c>
      <c r="AR32" s="297"/>
    </row>
    <row r="33" spans="1:44" s="11" customFormat="1" ht="17.25" customHeight="1" x14ac:dyDescent="0.15">
      <c r="A33" s="294"/>
      <c r="B33" s="387" t="s">
        <v>15</v>
      </c>
      <c r="C33" s="19"/>
      <c r="D33" s="89"/>
      <c r="E33" s="514">
        <v>398580</v>
      </c>
      <c r="F33" s="90"/>
      <c r="G33" s="89"/>
      <c r="H33" s="514">
        <v>323400</v>
      </c>
      <c r="I33" s="90"/>
      <c r="J33" s="89"/>
      <c r="K33" s="514">
        <v>721980</v>
      </c>
      <c r="L33" s="90"/>
      <c r="M33" s="128"/>
      <c r="N33" s="129">
        <v>134940</v>
      </c>
      <c r="O33" s="129"/>
      <c r="P33" s="130"/>
      <c r="Q33" s="394" t="s">
        <v>189</v>
      </c>
      <c r="R33" s="131"/>
      <c r="S33" s="129"/>
      <c r="T33" s="129">
        <f t="shared" si="0"/>
        <v>134940</v>
      </c>
      <c r="U33" s="131"/>
      <c r="V33" s="5"/>
      <c r="W33" s="5"/>
      <c r="X33" s="130"/>
      <c r="Y33" s="129">
        <v>288000</v>
      </c>
      <c r="Z33" s="131"/>
      <c r="AA33" s="130"/>
      <c r="AB33" s="129">
        <v>3120</v>
      </c>
      <c r="AC33" s="129"/>
      <c r="AD33" s="130"/>
      <c r="AE33" s="129">
        <v>3936680</v>
      </c>
      <c r="AF33" s="131"/>
      <c r="AG33" s="130"/>
      <c r="AH33" s="127">
        <v>1514740</v>
      </c>
      <c r="AI33" s="125"/>
      <c r="AJ33" s="126"/>
      <c r="AK33" s="127">
        <f t="shared" si="1"/>
        <v>5451420</v>
      </c>
      <c r="AL33" s="125"/>
      <c r="AM33" s="126"/>
      <c r="AN33" s="127">
        <v>1067580</v>
      </c>
      <c r="AO33" s="35"/>
      <c r="AP33" s="10"/>
      <c r="AQ33" s="387" t="s">
        <v>15</v>
      </c>
      <c r="AR33" s="295"/>
    </row>
    <row r="34" spans="1:44" ht="17.25" customHeight="1" x14ac:dyDescent="0.15">
      <c r="A34" s="294"/>
      <c r="B34" s="387" t="s">
        <v>16</v>
      </c>
      <c r="C34" s="19"/>
      <c r="D34" s="89"/>
      <c r="E34" s="514">
        <v>200980</v>
      </c>
      <c r="F34" s="90"/>
      <c r="G34" s="89"/>
      <c r="H34" s="514">
        <v>168300</v>
      </c>
      <c r="I34" s="90"/>
      <c r="J34" s="89"/>
      <c r="K34" s="514">
        <v>369280</v>
      </c>
      <c r="L34" s="90"/>
      <c r="M34" s="128"/>
      <c r="N34" s="129">
        <v>50180</v>
      </c>
      <c r="O34" s="129"/>
      <c r="P34" s="130"/>
      <c r="Q34" s="394" t="s">
        <v>189</v>
      </c>
      <c r="R34" s="131"/>
      <c r="S34" s="129"/>
      <c r="T34" s="129">
        <f t="shared" si="0"/>
        <v>50180</v>
      </c>
      <c r="U34" s="131"/>
      <c r="X34" s="130"/>
      <c r="Y34" s="129">
        <v>138300</v>
      </c>
      <c r="Z34" s="131"/>
      <c r="AA34" s="130"/>
      <c r="AB34" s="129">
        <v>260</v>
      </c>
      <c r="AC34" s="129"/>
      <c r="AD34" s="130"/>
      <c r="AE34" s="129">
        <v>1938970</v>
      </c>
      <c r="AF34" s="131"/>
      <c r="AG34" s="130"/>
      <c r="AH34" s="127">
        <v>901280</v>
      </c>
      <c r="AI34" s="125"/>
      <c r="AJ34" s="126"/>
      <c r="AK34" s="127">
        <f t="shared" si="1"/>
        <v>2840250</v>
      </c>
      <c r="AL34" s="125"/>
      <c r="AM34" s="126"/>
      <c r="AN34" s="127">
        <v>527270</v>
      </c>
      <c r="AO34" s="35"/>
      <c r="AP34" s="10"/>
      <c r="AQ34" s="387" t="s">
        <v>16</v>
      </c>
      <c r="AR34" s="295"/>
    </row>
    <row r="35" spans="1:44" ht="17.25" customHeight="1" x14ac:dyDescent="0.15">
      <c r="A35" s="294"/>
      <c r="B35" s="387" t="s">
        <v>17</v>
      </c>
      <c r="C35" s="19"/>
      <c r="D35" s="89"/>
      <c r="E35" s="514">
        <v>389480</v>
      </c>
      <c r="F35" s="90"/>
      <c r="G35" s="89"/>
      <c r="H35" s="514">
        <v>348300</v>
      </c>
      <c r="I35" s="90"/>
      <c r="J35" s="89"/>
      <c r="K35" s="514">
        <v>737780</v>
      </c>
      <c r="L35" s="90"/>
      <c r="M35" s="128"/>
      <c r="N35" s="129">
        <v>123500</v>
      </c>
      <c r="O35" s="129"/>
      <c r="P35" s="130"/>
      <c r="Q35" s="394" t="s">
        <v>189</v>
      </c>
      <c r="R35" s="131"/>
      <c r="S35" s="129"/>
      <c r="T35" s="129">
        <f t="shared" si="0"/>
        <v>123500</v>
      </c>
      <c r="U35" s="131"/>
      <c r="X35" s="130"/>
      <c r="Y35" s="129">
        <v>269100</v>
      </c>
      <c r="Z35" s="131"/>
      <c r="AA35" s="130"/>
      <c r="AB35" s="129">
        <v>1300</v>
      </c>
      <c r="AC35" s="129"/>
      <c r="AD35" s="130"/>
      <c r="AE35" s="129">
        <v>3999270</v>
      </c>
      <c r="AF35" s="131"/>
      <c r="AG35" s="130"/>
      <c r="AH35" s="127">
        <v>1750100</v>
      </c>
      <c r="AI35" s="125"/>
      <c r="AJ35" s="126"/>
      <c r="AK35" s="127">
        <f t="shared" si="1"/>
        <v>5749370</v>
      </c>
      <c r="AL35" s="125"/>
      <c r="AM35" s="126"/>
      <c r="AN35" s="127">
        <v>1007950</v>
      </c>
      <c r="AO35" s="35"/>
      <c r="AP35" s="10"/>
      <c r="AQ35" s="387" t="s">
        <v>17</v>
      </c>
      <c r="AR35" s="295"/>
    </row>
    <row r="36" spans="1:44" ht="17.25" customHeight="1" x14ac:dyDescent="0.15">
      <c r="A36" s="294"/>
      <c r="B36" s="387" t="s">
        <v>18</v>
      </c>
      <c r="C36" s="19"/>
      <c r="D36" s="89"/>
      <c r="E36" s="514">
        <v>153140</v>
      </c>
      <c r="F36" s="90"/>
      <c r="G36" s="89"/>
      <c r="H36" s="514">
        <v>132000</v>
      </c>
      <c r="I36" s="90"/>
      <c r="J36" s="89"/>
      <c r="K36" s="514">
        <v>285140</v>
      </c>
      <c r="L36" s="90"/>
      <c r="M36" s="128"/>
      <c r="N36" s="129">
        <v>46800</v>
      </c>
      <c r="O36" s="129"/>
      <c r="P36" s="130"/>
      <c r="Q36" s="394" t="s">
        <v>189</v>
      </c>
      <c r="R36" s="131"/>
      <c r="S36" s="129"/>
      <c r="T36" s="129">
        <f t="shared" si="0"/>
        <v>46800</v>
      </c>
      <c r="U36" s="131"/>
      <c r="X36" s="130"/>
      <c r="Y36" s="129">
        <v>123600</v>
      </c>
      <c r="Z36" s="131"/>
      <c r="AA36" s="130"/>
      <c r="AB36" s="129">
        <v>1040</v>
      </c>
      <c r="AC36" s="129"/>
      <c r="AD36" s="130"/>
      <c r="AE36" s="129">
        <v>1716990</v>
      </c>
      <c r="AF36" s="131"/>
      <c r="AG36" s="130"/>
      <c r="AH36" s="127">
        <v>871720</v>
      </c>
      <c r="AI36" s="125"/>
      <c r="AJ36" s="126"/>
      <c r="AK36" s="127">
        <f t="shared" si="1"/>
        <v>2588710</v>
      </c>
      <c r="AL36" s="125"/>
      <c r="AM36" s="126"/>
      <c r="AN36" s="127">
        <v>470630</v>
      </c>
      <c r="AO36" s="35"/>
      <c r="AP36" s="10"/>
      <c r="AQ36" s="387" t="s">
        <v>18</v>
      </c>
      <c r="AR36" s="295"/>
    </row>
    <row r="37" spans="1:44" ht="17.25" customHeight="1" x14ac:dyDescent="0.15">
      <c r="A37" s="296"/>
      <c r="B37" s="44" t="s">
        <v>19</v>
      </c>
      <c r="C37" s="23"/>
      <c r="D37" s="98"/>
      <c r="E37" s="516">
        <v>252200</v>
      </c>
      <c r="F37" s="99"/>
      <c r="G37" s="98"/>
      <c r="H37" s="516">
        <v>190800</v>
      </c>
      <c r="I37" s="99"/>
      <c r="J37" s="98"/>
      <c r="K37" s="516">
        <v>443000</v>
      </c>
      <c r="L37" s="99"/>
      <c r="M37" s="132"/>
      <c r="N37" s="133">
        <v>94380</v>
      </c>
      <c r="O37" s="133"/>
      <c r="P37" s="134"/>
      <c r="Q37" s="517" t="s">
        <v>189</v>
      </c>
      <c r="R37" s="135"/>
      <c r="S37" s="133"/>
      <c r="T37" s="133">
        <f t="shared" si="0"/>
        <v>94380</v>
      </c>
      <c r="U37" s="135"/>
      <c r="X37" s="134"/>
      <c r="Y37" s="133">
        <v>157800</v>
      </c>
      <c r="Z37" s="135"/>
      <c r="AA37" s="134"/>
      <c r="AB37" s="133">
        <v>1560</v>
      </c>
      <c r="AC37" s="133"/>
      <c r="AD37" s="134"/>
      <c r="AE37" s="133">
        <v>2015970</v>
      </c>
      <c r="AF37" s="135"/>
      <c r="AG37" s="134"/>
      <c r="AH37" s="136">
        <v>582560</v>
      </c>
      <c r="AI37" s="137"/>
      <c r="AJ37" s="138"/>
      <c r="AK37" s="136">
        <f t="shared" si="1"/>
        <v>2598530</v>
      </c>
      <c r="AL37" s="137"/>
      <c r="AM37" s="138"/>
      <c r="AN37" s="136">
        <v>591950</v>
      </c>
      <c r="AO37" s="40"/>
      <c r="AP37" s="21"/>
      <c r="AQ37" s="44" t="s">
        <v>19</v>
      </c>
      <c r="AR37" s="297"/>
    </row>
    <row r="38" spans="1:44" ht="17.25" customHeight="1" x14ac:dyDescent="0.15">
      <c r="A38" s="294"/>
      <c r="B38" s="387" t="s">
        <v>1</v>
      </c>
      <c r="C38" s="19"/>
      <c r="D38" s="89"/>
      <c r="E38" s="514">
        <v>230620</v>
      </c>
      <c r="F38" s="90"/>
      <c r="G38" s="89"/>
      <c r="H38" s="514">
        <v>205200</v>
      </c>
      <c r="I38" s="90"/>
      <c r="J38" s="89"/>
      <c r="K38" s="514">
        <v>435820</v>
      </c>
      <c r="L38" s="90"/>
      <c r="M38" s="128"/>
      <c r="N38" s="129">
        <v>87100</v>
      </c>
      <c r="O38" s="129"/>
      <c r="P38" s="130"/>
      <c r="Q38" s="394" t="s">
        <v>189</v>
      </c>
      <c r="R38" s="131"/>
      <c r="S38" s="129"/>
      <c r="T38" s="129">
        <f t="shared" si="0"/>
        <v>87100</v>
      </c>
      <c r="U38" s="131"/>
      <c r="X38" s="130"/>
      <c r="Y38" s="129">
        <v>183000</v>
      </c>
      <c r="Z38" s="131"/>
      <c r="AA38" s="130"/>
      <c r="AB38" s="129">
        <v>1820</v>
      </c>
      <c r="AC38" s="129"/>
      <c r="AD38" s="130"/>
      <c r="AE38" s="129">
        <v>2674870</v>
      </c>
      <c r="AF38" s="131"/>
      <c r="AG38" s="130"/>
      <c r="AH38" s="127">
        <v>957890</v>
      </c>
      <c r="AI38" s="125"/>
      <c r="AJ38" s="126"/>
      <c r="AK38" s="127">
        <f t="shared" si="1"/>
        <v>3632760</v>
      </c>
      <c r="AL38" s="125"/>
      <c r="AM38" s="126"/>
      <c r="AN38" s="127">
        <v>698390</v>
      </c>
      <c r="AO38" s="35"/>
      <c r="AP38" s="10"/>
      <c r="AQ38" s="387" t="s">
        <v>1</v>
      </c>
      <c r="AR38" s="295"/>
    </row>
    <row r="39" spans="1:44" ht="17.25" customHeight="1" x14ac:dyDescent="0.15">
      <c r="A39" s="294"/>
      <c r="B39" s="387" t="s">
        <v>20</v>
      </c>
      <c r="C39" s="19"/>
      <c r="D39" s="89"/>
      <c r="E39" s="514">
        <v>310440</v>
      </c>
      <c r="F39" s="90"/>
      <c r="G39" s="89"/>
      <c r="H39" s="514">
        <v>277500</v>
      </c>
      <c r="I39" s="90"/>
      <c r="J39" s="89"/>
      <c r="K39" s="514">
        <v>587940</v>
      </c>
      <c r="L39" s="90"/>
      <c r="M39" s="128"/>
      <c r="N39" s="129">
        <v>117780</v>
      </c>
      <c r="O39" s="129"/>
      <c r="P39" s="130"/>
      <c r="Q39" s="394" t="s">
        <v>189</v>
      </c>
      <c r="R39" s="131"/>
      <c r="S39" s="129"/>
      <c r="T39" s="129">
        <f t="shared" si="0"/>
        <v>117780</v>
      </c>
      <c r="U39" s="131"/>
      <c r="X39" s="130"/>
      <c r="Y39" s="129">
        <v>289800</v>
      </c>
      <c r="Z39" s="131"/>
      <c r="AA39" s="130"/>
      <c r="AB39" s="129">
        <v>2080</v>
      </c>
      <c r="AC39" s="129"/>
      <c r="AD39" s="130"/>
      <c r="AE39" s="129">
        <v>3415060</v>
      </c>
      <c r="AF39" s="131"/>
      <c r="AG39" s="130"/>
      <c r="AH39" s="127">
        <v>1197720</v>
      </c>
      <c r="AI39" s="125"/>
      <c r="AJ39" s="126"/>
      <c r="AK39" s="127">
        <f t="shared" si="1"/>
        <v>4612780</v>
      </c>
      <c r="AL39" s="125"/>
      <c r="AM39" s="126"/>
      <c r="AN39" s="127">
        <v>891710</v>
      </c>
      <c r="AO39" s="35"/>
      <c r="AP39" s="10"/>
      <c r="AQ39" s="387" t="s">
        <v>20</v>
      </c>
      <c r="AR39" s="295"/>
    </row>
    <row r="40" spans="1:44" ht="17.25" customHeight="1" x14ac:dyDescent="0.15">
      <c r="A40" s="294"/>
      <c r="B40" s="387" t="s">
        <v>21</v>
      </c>
      <c r="C40" s="19"/>
      <c r="D40" s="89"/>
      <c r="E40" s="514">
        <v>162760</v>
      </c>
      <c r="F40" s="90"/>
      <c r="G40" s="89"/>
      <c r="H40" s="514">
        <v>137700</v>
      </c>
      <c r="I40" s="90"/>
      <c r="J40" s="89"/>
      <c r="K40" s="514">
        <v>300460</v>
      </c>
      <c r="L40" s="90"/>
      <c r="M40" s="128"/>
      <c r="N40" s="129">
        <v>51220</v>
      </c>
      <c r="O40" s="129"/>
      <c r="P40" s="130"/>
      <c r="Q40" s="394" t="s">
        <v>189</v>
      </c>
      <c r="R40" s="131"/>
      <c r="S40" s="129"/>
      <c r="T40" s="129">
        <f t="shared" si="0"/>
        <v>51220</v>
      </c>
      <c r="U40" s="131"/>
      <c r="X40" s="130"/>
      <c r="Y40" s="129">
        <v>108600</v>
      </c>
      <c r="Z40" s="131"/>
      <c r="AA40" s="130"/>
      <c r="AB40" s="129">
        <v>520</v>
      </c>
      <c r="AC40" s="129"/>
      <c r="AD40" s="130"/>
      <c r="AE40" s="129">
        <v>1566070</v>
      </c>
      <c r="AF40" s="131"/>
      <c r="AG40" s="130"/>
      <c r="AH40" s="127">
        <v>904180</v>
      </c>
      <c r="AI40" s="125"/>
      <c r="AJ40" s="126"/>
      <c r="AK40" s="127">
        <f t="shared" si="1"/>
        <v>2470250</v>
      </c>
      <c r="AL40" s="125"/>
      <c r="AM40" s="126"/>
      <c r="AN40" s="127">
        <v>427760</v>
      </c>
      <c r="AO40" s="35"/>
      <c r="AP40" s="10"/>
      <c r="AQ40" s="387" t="s">
        <v>21</v>
      </c>
      <c r="AR40" s="295"/>
    </row>
    <row r="41" spans="1:44" ht="17.25" customHeight="1" x14ac:dyDescent="0.15">
      <c r="A41" s="294"/>
      <c r="B41" s="387" t="s">
        <v>22</v>
      </c>
      <c r="C41" s="19"/>
      <c r="D41" s="89"/>
      <c r="E41" s="514">
        <v>221780</v>
      </c>
      <c r="F41" s="90"/>
      <c r="G41" s="89"/>
      <c r="H41" s="514">
        <v>181200</v>
      </c>
      <c r="I41" s="90"/>
      <c r="J41" s="89"/>
      <c r="K41" s="514">
        <v>402980</v>
      </c>
      <c r="L41" s="90"/>
      <c r="M41" s="128"/>
      <c r="N41" s="129">
        <v>75140</v>
      </c>
      <c r="O41" s="129"/>
      <c r="P41" s="130"/>
      <c r="Q41" s="394" t="s">
        <v>189</v>
      </c>
      <c r="R41" s="131"/>
      <c r="S41" s="129"/>
      <c r="T41" s="129">
        <f t="shared" si="0"/>
        <v>75140</v>
      </c>
      <c r="U41" s="131"/>
      <c r="X41" s="130"/>
      <c r="Y41" s="129">
        <v>195600</v>
      </c>
      <c r="Z41" s="131"/>
      <c r="AA41" s="130"/>
      <c r="AB41" s="129">
        <v>1300</v>
      </c>
      <c r="AC41" s="129"/>
      <c r="AD41" s="130"/>
      <c r="AE41" s="129">
        <v>2371270</v>
      </c>
      <c r="AF41" s="131"/>
      <c r="AG41" s="130"/>
      <c r="AH41" s="127">
        <v>1206020</v>
      </c>
      <c r="AI41" s="125"/>
      <c r="AJ41" s="126"/>
      <c r="AK41" s="127">
        <f t="shared" si="1"/>
        <v>3577290</v>
      </c>
      <c r="AL41" s="125"/>
      <c r="AM41" s="126"/>
      <c r="AN41" s="127">
        <v>658000</v>
      </c>
      <c r="AO41" s="35"/>
      <c r="AP41" s="10"/>
      <c r="AQ41" s="387" t="s">
        <v>22</v>
      </c>
      <c r="AR41" s="295"/>
    </row>
    <row r="42" spans="1:44" ht="17.25" customHeight="1" x14ac:dyDescent="0.15">
      <c r="A42" s="296"/>
      <c r="B42" s="44" t="s">
        <v>23</v>
      </c>
      <c r="C42" s="23"/>
      <c r="D42" s="98"/>
      <c r="E42" s="516">
        <v>114140</v>
      </c>
      <c r="F42" s="99"/>
      <c r="G42" s="98"/>
      <c r="H42" s="516">
        <v>90900</v>
      </c>
      <c r="I42" s="99"/>
      <c r="J42" s="98"/>
      <c r="K42" s="516">
        <v>205040</v>
      </c>
      <c r="L42" s="99"/>
      <c r="M42" s="132"/>
      <c r="N42" s="133">
        <v>42120</v>
      </c>
      <c r="O42" s="133"/>
      <c r="P42" s="134"/>
      <c r="Q42" s="517" t="s">
        <v>189</v>
      </c>
      <c r="R42" s="135"/>
      <c r="S42" s="133"/>
      <c r="T42" s="133">
        <f t="shared" si="0"/>
        <v>42120</v>
      </c>
      <c r="U42" s="135"/>
      <c r="X42" s="134"/>
      <c r="Y42" s="133">
        <v>99600</v>
      </c>
      <c r="Z42" s="135"/>
      <c r="AA42" s="134"/>
      <c r="AB42" s="133">
        <v>780</v>
      </c>
      <c r="AC42" s="133"/>
      <c r="AD42" s="134"/>
      <c r="AE42" s="133">
        <v>1223420</v>
      </c>
      <c r="AF42" s="135"/>
      <c r="AG42" s="134"/>
      <c r="AH42" s="136">
        <v>576610</v>
      </c>
      <c r="AI42" s="137"/>
      <c r="AJ42" s="138"/>
      <c r="AK42" s="136">
        <f t="shared" si="1"/>
        <v>1800030</v>
      </c>
      <c r="AL42" s="137"/>
      <c r="AM42" s="138"/>
      <c r="AN42" s="136">
        <v>322470</v>
      </c>
      <c r="AO42" s="40"/>
      <c r="AP42" s="21"/>
      <c r="AQ42" s="44" t="s">
        <v>23</v>
      </c>
      <c r="AR42" s="297"/>
    </row>
    <row r="43" spans="1:44" ht="17.25" customHeight="1" x14ac:dyDescent="0.15">
      <c r="A43" s="294"/>
      <c r="B43" s="387" t="s">
        <v>121</v>
      </c>
      <c r="C43" s="19"/>
      <c r="D43" s="89"/>
      <c r="E43" s="514">
        <v>151060</v>
      </c>
      <c r="F43" s="90"/>
      <c r="G43" s="89"/>
      <c r="H43" s="514">
        <v>138300</v>
      </c>
      <c r="I43" s="90"/>
      <c r="J43" s="89"/>
      <c r="K43" s="514">
        <v>289360</v>
      </c>
      <c r="L43" s="90"/>
      <c r="M43" s="128"/>
      <c r="N43" s="129">
        <v>51480</v>
      </c>
      <c r="O43" s="129"/>
      <c r="P43" s="130"/>
      <c r="Q43" s="394" t="s">
        <v>189</v>
      </c>
      <c r="R43" s="131"/>
      <c r="S43" s="129"/>
      <c r="T43" s="129">
        <f t="shared" si="0"/>
        <v>51480</v>
      </c>
      <c r="U43" s="131"/>
      <c r="X43" s="130"/>
      <c r="Y43" s="129">
        <v>159600</v>
      </c>
      <c r="Z43" s="131"/>
      <c r="AA43" s="130"/>
      <c r="AB43" s="129">
        <v>1820</v>
      </c>
      <c r="AC43" s="129"/>
      <c r="AD43" s="130"/>
      <c r="AE43" s="129">
        <v>1725900</v>
      </c>
      <c r="AF43" s="131"/>
      <c r="AG43" s="130"/>
      <c r="AH43" s="127">
        <v>859980</v>
      </c>
      <c r="AI43" s="125"/>
      <c r="AJ43" s="126"/>
      <c r="AK43" s="127">
        <f t="shared" si="1"/>
        <v>2585880</v>
      </c>
      <c r="AL43" s="125"/>
      <c r="AM43" s="126"/>
      <c r="AN43" s="127">
        <v>473380</v>
      </c>
      <c r="AO43" s="35"/>
      <c r="AP43" s="10"/>
      <c r="AQ43" s="387" t="s">
        <v>121</v>
      </c>
      <c r="AR43" s="295"/>
    </row>
    <row r="44" spans="1:44" ht="17.25" customHeight="1" x14ac:dyDescent="0.15">
      <c r="A44" s="294"/>
      <c r="B44" s="387" t="s">
        <v>24</v>
      </c>
      <c r="C44" s="19"/>
      <c r="D44" s="89"/>
      <c r="E44" s="514">
        <v>137020</v>
      </c>
      <c r="F44" s="90"/>
      <c r="G44" s="89"/>
      <c r="H44" s="514">
        <v>103800</v>
      </c>
      <c r="I44" s="90"/>
      <c r="J44" s="89"/>
      <c r="K44" s="514">
        <v>240820</v>
      </c>
      <c r="L44" s="90"/>
      <c r="M44" s="128"/>
      <c r="N44" s="129">
        <v>43420</v>
      </c>
      <c r="O44" s="129"/>
      <c r="P44" s="130"/>
      <c r="Q44" s="394" t="s">
        <v>189</v>
      </c>
      <c r="R44" s="131"/>
      <c r="S44" s="129"/>
      <c r="T44" s="129">
        <f t="shared" si="0"/>
        <v>43420</v>
      </c>
      <c r="U44" s="131"/>
      <c r="X44" s="130"/>
      <c r="Y44" s="129">
        <v>110100</v>
      </c>
      <c r="Z44" s="131"/>
      <c r="AA44" s="130"/>
      <c r="AB44" s="129">
        <v>520</v>
      </c>
      <c r="AC44" s="129"/>
      <c r="AD44" s="130"/>
      <c r="AE44" s="129">
        <v>1303720</v>
      </c>
      <c r="AF44" s="131"/>
      <c r="AG44" s="130"/>
      <c r="AH44" s="127">
        <v>723030</v>
      </c>
      <c r="AI44" s="125"/>
      <c r="AJ44" s="126"/>
      <c r="AK44" s="127">
        <f t="shared" si="1"/>
        <v>2026750</v>
      </c>
      <c r="AL44" s="125"/>
      <c r="AM44" s="126"/>
      <c r="AN44" s="127">
        <v>415290</v>
      </c>
      <c r="AO44" s="35"/>
      <c r="AP44" s="10"/>
      <c r="AQ44" s="387" t="s">
        <v>24</v>
      </c>
      <c r="AR44" s="295"/>
    </row>
    <row r="45" spans="1:44" ht="17.25" customHeight="1" x14ac:dyDescent="0.15">
      <c r="A45" s="294"/>
      <c r="B45" s="387" t="s">
        <v>25</v>
      </c>
      <c r="C45" s="19"/>
      <c r="D45" s="89"/>
      <c r="E45" s="514">
        <v>178620</v>
      </c>
      <c r="F45" s="90"/>
      <c r="G45" s="89"/>
      <c r="H45" s="514">
        <v>129300</v>
      </c>
      <c r="I45" s="90"/>
      <c r="J45" s="89"/>
      <c r="K45" s="514">
        <v>307920</v>
      </c>
      <c r="L45" s="90"/>
      <c r="M45" s="128"/>
      <c r="N45" s="129">
        <v>49660</v>
      </c>
      <c r="O45" s="129"/>
      <c r="P45" s="130"/>
      <c r="Q45" s="394" t="s">
        <v>189</v>
      </c>
      <c r="R45" s="131"/>
      <c r="S45" s="129"/>
      <c r="T45" s="129">
        <f t="shared" si="0"/>
        <v>49660</v>
      </c>
      <c r="U45" s="131"/>
      <c r="X45" s="130"/>
      <c r="Y45" s="129">
        <v>147600</v>
      </c>
      <c r="Z45" s="131"/>
      <c r="AA45" s="130"/>
      <c r="AB45" s="129">
        <v>780</v>
      </c>
      <c r="AC45" s="129"/>
      <c r="AD45" s="130"/>
      <c r="AE45" s="129">
        <v>1864720</v>
      </c>
      <c r="AF45" s="131"/>
      <c r="AG45" s="130"/>
      <c r="AH45" s="127">
        <v>580420</v>
      </c>
      <c r="AI45" s="125"/>
      <c r="AJ45" s="126"/>
      <c r="AK45" s="127">
        <f t="shared" si="1"/>
        <v>2445140</v>
      </c>
      <c r="AL45" s="125"/>
      <c r="AM45" s="126"/>
      <c r="AN45" s="127">
        <v>574560</v>
      </c>
      <c r="AO45" s="35"/>
      <c r="AP45" s="10"/>
      <c r="AQ45" s="387" t="s">
        <v>25</v>
      </c>
      <c r="AR45" s="295"/>
    </row>
    <row r="46" spans="1:44" ht="17.25" customHeight="1" x14ac:dyDescent="0.15">
      <c r="A46" s="294"/>
      <c r="B46" s="387" t="s">
        <v>55</v>
      </c>
      <c r="C46" s="19"/>
      <c r="D46" s="89"/>
      <c r="E46" s="514">
        <v>236080</v>
      </c>
      <c r="F46" s="90"/>
      <c r="G46" s="89"/>
      <c r="H46" s="514">
        <v>197700</v>
      </c>
      <c r="I46" s="90"/>
      <c r="J46" s="89"/>
      <c r="K46" s="514">
        <v>433780</v>
      </c>
      <c r="L46" s="90"/>
      <c r="M46" s="128"/>
      <c r="N46" s="129">
        <v>83200</v>
      </c>
      <c r="O46" s="129"/>
      <c r="P46" s="130"/>
      <c r="Q46" s="394" t="s">
        <v>189</v>
      </c>
      <c r="R46" s="131"/>
      <c r="S46" s="129"/>
      <c r="T46" s="129">
        <f t="shared" si="0"/>
        <v>83200</v>
      </c>
      <c r="U46" s="131"/>
      <c r="X46" s="130"/>
      <c r="Y46" s="129">
        <v>181200</v>
      </c>
      <c r="Z46" s="131"/>
      <c r="AA46" s="130"/>
      <c r="AB46" s="129">
        <v>1300</v>
      </c>
      <c r="AC46" s="129"/>
      <c r="AD46" s="130"/>
      <c r="AE46" s="129">
        <v>2961750</v>
      </c>
      <c r="AF46" s="131"/>
      <c r="AG46" s="130"/>
      <c r="AH46" s="127">
        <v>1099390</v>
      </c>
      <c r="AI46" s="125"/>
      <c r="AJ46" s="126"/>
      <c r="AK46" s="127">
        <f t="shared" si="1"/>
        <v>4061140</v>
      </c>
      <c r="AL46" s="125"/>
      <c r="AM46" s="126"/>
      <c r="AN46" s="127">
        <v>682100</v>
      </c>
      <c r="AO46" s="35"/>
      <c r="AP46" s="10"/>
      <c r="AQ46" s="387" t="s">
        <v>55</v>
      </c>
      <c r="AR46" s="295"/>
    </row>
    <row r="47" spans="1:44" ht="17.25" customHeight="1" thickBot="1" x14ac:dyDescent="0.2">
      <c r="A47" s="294"/>
      <c r="B47" s="387" t="s">
        <v>127</v>
      </c>
      <c r="C47" s="19"/>
      <c r="D47" s="89"/>
      <c r="E47" s="514">
        <v>131820</v>
      </c>
      <c r="F47" s="90"/>
      <c r="G47" s="89"/>
      <c r="H47" s="514">
        <v>114600</v>
      </c>
      <c r="I47" s="90"/>
      <c r="J47" s="89"/>
      <c r="K47" s="514">
        <v>246420</v>
      </c>
      <c r="L47" s="90"/>
      <c r="M47" s="128"/>
      <c r="N47" s="129">
        <v>33800</v>
      </c>
      <c r="O47" s="129"/>
      <c r="P47" s="130"/>
      <c r="Q47" s="394" t="s">
        <v>189</v>
      </c>
      <c r="R47" s="131"/>
      <c r="S47" s="129"/>
      <c r="T47" s="129">
        <f t="shared" si="0"/>
        <v>33800</v>
      </c>
      <c r="U47" s="131"/>
      <c r="X47" s="130"/>
      <c r="Y47" s="129">
        <v>95400</v>
      </c>
      <c r="Z47" s="131"/>
      <c r="AA47" s="130"/>
      <c r="AB47" s="129">
        <v>520</v>
      </c>
      <c r="AC47" s="129"/>
      <c r="AD47" s="130"/>
      <c r="AE47" s="129">
        <v>1520970</v>
      </c>
      <c r="AF47" s="131"/>
      <c r="AG47" s="130"/>
      <c r="AH47" s="127">
        <v>630330</v>
      </c>
      <c r="AI47" s="125"/>
      <c r="AJ47" s="126"/>
      <c r="AK47" s="127">
        <f t="shared" si="1"/>
        <v>2151300</v>
      </c>
      <c r="AL47" s="125"/>
      <c r="AM47" s="126"/>
      <c r="AN47" s="127">
        <v>341160</v>
      </c>
      <c r="AO47" s="35"/>
      <c r="AP47" s="10"/>
      <c r="AQ47" s="387" t="s">
        <v>127</v>
      </c>
      <c r="AR47" s="295"/>
    </row>
    <row r="48" spans="1:44" ht="22.5" customHeight="1" thickTop="1" x14ac:dyDescent="0.15">
      <c r="A48" s="300"/>
      <c r="B48" s="244" t="s">
        <v>26</v>
      </c>
      <c r="C48" s="245"/>
      <c r="D48" s="279"/>
      <c r="E48" s="520">
        <f>SUM(E8:E47)</f>
        <v>16186560</v>
      </c>
      <c r="F48" s="280"/>
      <c r="G48" s="279"/>
      <c r="H48" s="520">
        <f>SUM(H8:H47)</f>
        <v>13896300</v>
      </c>
      <c r="I48" s="280"/>
      <c r="J48" s="279"/>
      <c r="K48" s="520">
        <f>SUM(K8:K47)</f>
        <v>30082860</v>
      </c>
      <c r="L48" s="280"/>
      <c r="M48" s="246"/>
      <c r="N48" s="520">
        <f>SUM(N8:N47)</f>
        <v>5608200</v>
      </c>
      <c r="O48" s="248"/>
      <c r="P48" s="249"/>
      <c r="Q48" s="521" t="s">
        <v>189</v>
      </c>
      <c r="R48" s="250"/>
      <c r="S48" s="248"/>
      <c r="T48" s="247">
        <f>SUM(T8:T47)</f>
        <v>5608200</v>
      </c>
      <c r="U48" s="250"/>
      <c r="X48" s="249"/>
      <c r="Y48" s="520">
        <f>SUM(Y8:Y47)</f>
        <v>12092700</v>
      </c>
      <c r="Z48" s="250"/>
      <c r="AA48" s="249"/>
      <c r="AB48" s="520">
        <f>SUM(AB8:AB47)</f>
        <v>91000</v>
      </c>
      <c r="AC48" s="248"/>
      <c r="AD48" s="249"/>
      <c r="AE48" s="520">
        <f>SUM(AE8:AE47)</f>
        <v>167005190</v>
      </c>
      <c r="AF48" s="250"/>
      <c r="AG48" s="249"/>
      <c r="AH48" s="520">
        <f>SUM(AH8:AH47)</f>
        <v>64295510</v>
      </c>
      <c r="AI48" s="251"/>
      <c r="AJ48" s="252"/>
      <c r="AK48" s="247">
        <f>SUM(AK8:AK47)</f>
        <v>231300700</v>
      </c>
      <c r="AL48" s="251"/>
      <c r="AM48" s="252"/>
      <c r="AN48" s="520">
        <f>SUM(AN8:AN47)</f>
        <v>44332730</v>
      </c>
      <c r="AO48" s="253"/>
      <c r="AP48" s="243"/>
      <c r="AQ48" s="244" t="s">
        <v>26</v>
      </c>
      <c r="AR48" s="301"/>
    </row>
    <row r="49" spans="1:44" ht="21.95" customHeight="1" x14ac:dyDescent="0.15">
      <c r="A49" s="298"/>
      <c r="B49" s="386" t="s">
        <v>27</v>
      </c>
      <c r="C49" s="45"/>
      <c r="D49" s="103"/>
      <c r="E49" s="518">
        <v>100880</v>
      </c>
      <c r="F49" s="104"/>
      <c r="G49" s="103"/>
      <c r="H49" s="518">
        <v>93300</v>
      </c>
      <c r="I49" s="104"/>
      <c r="J49" s="103"/>
      <c r="K49" s="518">
        <v>194180</v>
      </c>
      <c r="L49" s="104"/>
      <c r="M49" s="140"/>
      <c r="N49" s="139">
        <v>27820</v>
      </c>
      <c r="O49" s="139"/>
      <c r="P49" s="141"/>
      <c r="Q49" s="519" t="s">
        <v>189</v>
      </c>
      <c r="R49" s="142"/>
      <c r="S49" s="139"/>
      <c r="T49" s="139">
        <f>SUM(N49:Q49)</f>
        <v>27820</v>
      </c>
      <c r="U49" s="142"/>
      <c r="X49" s="141"/>
      <c r="Y49" s="139">
        <v>81900</v>
      </c>
      <c r="Z49" s="142"/>
      <c r="AA49" s="141"/>
      <c r="AB49" s="139">
        <v>520</v>
      </c>
      <c r="AC49" s="139"/>
      <c r="AD49" s="141"/>
      <c r="AE49" s="139">
        <v>1183930</v>
      </c>
      <c r="AF49" s="142"/>
      <c r="AG49" s="141"/>
      <c r="AH49" s="143">
        <v>453500</v>
      </c>
      <c r="AI49" s="144"/>
      <c r="AJ49" s="145"/>
      <c r="AK49" s="143">
        <f t="shared" ref="AK49:AK71" si="2">SUM(AE49:AH49)</f>
        <v>1637430</v>
      </c>
      <c r="AL49" s="144"/>
      <c r="AM49" s="145"/>
      <c r="AN49" s="143">
        <v>364930</v>
      </c>
      <c r="AO49" s="47"/>
      <c r="AP49" s="7"/>
      <c r="AQ49" s="386" t="s">
        <v>27</v>
      </c>
      <c r="AR49" s="299"/>
    </row>
    <row r="50" spans="1:44" s="11" customFormat="1" ht="21.95" customHeight="1" x14ac:dyDescent="0.15">
      <c r="A50" s="294"/>
      <c r="B50" s="387" t="s">
        <v>28</v>
      </c>
      <c r="C50" s="19"/>
      <c r="D50" s="89"/>
      <c r="E50" s="514">
        <v>97760</v>
      </c>
      <c r="F50" s="90"/>
      <c r="G50" s="89"/>
      <c r="H50" s="514">
        <v>95700</v>
      </c>
      <c r="I50" s="90"/>
      <c r="J50" s="89"/>
      <c r="K50" s="514">
        <v>193460</v>
      </c>
      <c r="L50" s="90"/>
      <c r="M50" s="128"/>
      <c r="N50" s="129">
        <v>31720</v>
      </c>
      <c r="O50" s="129"/>
      <c r="P50" s="130"/>
      <c r="Q50" s="394" t="s">
        <v>189</v>
      </c>
      <c r="R50" s="131"/>
      <c r="S50" s="129"/>
      <c r="T50" s="129">
        <f t="shared" ref="T50:T71" si="3">SUM(N50:Q50)</f>
        <v>31720</v>
      </c>
      <c r="U50" s="131"/>
      <c r="V50" s="5"/>
      <c r="W50" s="5"/>
      <c r="X50" s="130"/>
      <c r="Y50" s="129">
        <v>60900</v>
      </c>
      <c r="Z50" s="131"/>
      <c r="AA50" s="130"/>
      <c r="AB50" s="129">
        <v>780</v>
      </c>
      <c r="AC50" s="129"/>
      <c r="AD50" s="130"/>
      <c r="AE50" s="129">
        <v>942150</v>
      </c>
      <c r="AF50" s="131"/>
      <c r="AG50" s="130"/>
      <c r="AH50" s="127">
        <v>419660</v>
      </c>
      <c r="AI50" s="125"/>
      <c r="AJ50" s="126"/>
      <c r="AK50" s="127">
        <f t="shared" si="2"/>
        <v>1361810</v>
      </c>
      <c r="AL50" s="125"/>
      <c r="AM50" s="126"/>
      <c r="AN50" s="127">
        <v>273150</v>
      </c>
      <c r="AO50" s="35"/>
      <c r="AP50" s="10"/>
      <c r="AQ50" s="387" t="s">
        <v>28</v>
      </c>
      <c r="AR50" s="295"/>
    </row>
    <row r="51" spans="1:44" ht="21.95" customHeight="1" x14ac:dyDescent="0.15">
      <c r="A51" s="294"/>
      <c r="B51" s="387" t="s">
        <v>29</v>
      </c>
      <c r="C51" s="19"/>
      <c r="D51" s="89"/>
      <c r="E51" s="514">
        <v>67080</v>
      </c>
      <c r="F51" s="90"/>
      <c r="G51" s="89"/>
      <c r="H51" s="514">
        <v>77400</v>
      </c>
      <c r="I51" s="90"/>
      <c r="J51" s="89"/>
      <c r="K51" s="514">
        <v>144480</v>
      </c>
      <c r="L51" s="90"/>
      <c r="M51" s="128"/>
      <c r="N51" s="129">
        <v>36660</v>
      </c>
      <c r="O51" s="129"/>
      <c r="P51" s="130"/>
      <c r="Q51" s="394" t="s">
        <v>189</v>
      </c>
      <c r="R51" s="131"/>
      <c r="S51" s="129"/>
      <c r="T51" s="129">
        <f t="shared" si="3"/>
        <v>36660</v>
      </c>
      <c r="U51" s="131"/>
      <c r="X51" s="130"/>
      <c r="Y51" s="129">
        <v>73500</v>
      </c>
      <c r="Z51" s="131"/>
      <c r="AA51" s="130"/>
      <c r="AB51" s="129">
        <v>520</v>
      </c>
      <c r="AC51" s="129"/>
      <c r="AD51" s="130"/>
      <c r="AE51" s="129">
        <v>682880</v>
      </c>
      <c r="AF51" s="131"/>
      <c r="AG51" s="130"/>
      <c r="AH51" s="127">
        <v>388880</v>
      </c>
      <c r="AI51" s="125"/>
      <c r="AJ51" s="126"/>
      <c r="AK51" s="127">
        <f t="shared" si="2"/>
        <v>1071760</v>
      </c>
      <c r="AL51" s="125"/>
      <c r="AM51" s="126"/>
      <c r="AN51" s="127">
        <v>196680</v>
      </c>
      <c r="AO51" s="35"/>
      <c r="AP51" s="10"/>
      <c r="AQ51" s="387" t="s">
        <v>29</v>
      </c>
      <c r="AR51" s="295"/>
    </row>
    <row r="52" spans="1:44" ht="21.95" customHeight="1" x14ac:dyDescent="0.15">
      <c r="A52" s="294"/>
      <c r="B52" s="387" t="s">
        <v>56</v>
      </c>
      <c r="C52" s="19"/>
      <c r="D52" s="89"/>
      <c r="E52" s="514">
        <v>22360</v>
      </c>
      <c r="F52" s="90"/>
      <c r="G52" s="89"/>
      <c r="H52" s="514">
        <v>21300</v>
      </c>
      <c r="I52" s="90"/>
      <c r="J52" s="89"/>
      <c r="K52" s="514">
        <v>43660</v>
      </c>
      <c r="L52" s="90"/>
      <c r="M52" s="128"/>
      <c r="N52" s="129">
        <v>14040</v>
      </c>
      <c r="O52" s="129"/>
      <c r="P52" s="130"/>
      <c r="Q52" s="394" t="s">
        <v>189</v>
      </c>
      <c r="R52" s="131"/>
      <c r="S52" s="129"/>
      <c r="T52" s="129">
        <f t="shared" si="3"/>
        <v>14040</v>
      </c>
      <c r="U52" s="131"/>
      <c r="X52" s="130"/>
      <c r="Y52" s="129">
        <v>30300</v>
      </c>
      <c r="Z52" s="131"/>
      <c r="AA52" s="130"/>
      <c r="AB52" s="129">
        <v>0</v>
      </c>
      <c r="AC52" s="129"/>
      <c r="AD52" s="130"/>
      <c r="AE52" s="129">
        <v>247170</v>
      </c>
      <c r="AF52" s="131"/>
      <c r="AG52" s="130"/>
      <c r="AH52" s="127">
        <v>121730</v>
      </c>
      <c r="AI52" s="125"/>
      <c r="AJ52" s="126"/>
      <c r="AK52" s="127">
        <f t="shared" si="2"/>
        <v>368900</v>
      </c>
      <c r="AL52" s="125"/>
      <c r="AM52" s="126"/>
      <c r="AN52" s="127">
        <v>72490</v>
      </c>
      <c r="AO52" s="35"/>
      <c r="AP52" s="10"/>
      <c r="AQ52" s="387" t="s">
        <v>56</v>
      </c>
      <c r="AR52" s="295"/>
    </row>
    <row r="53" spans="1:44" ht="21.95" customHeight="1" x14ac:dyDescent="0.15">
      <c r="A53" s="296"/>
      <c r="B53" s="44" t="s">
        <v>30</v>
      </c>
      <c r="C53" s="23"/>
      <c r="D53" s="98"/>
      <c r="E53" s="516">
        <v>38220</v>
      </c>
      <c r="F53" s="99"/>
      <c r="G53" s="98"/>
      <c r="H53" s="516">
        <v>34200</v>
      </c>
      <c r="I53" s="99"/>
      <c r="J53" s="98"/>
      <c r="K53" s="516">
        <v>72420</v>
      </c>
      <c r="L53" s="99"/>
      <c r="M53" s="132"/>
      <c r="N53" s="133">
        <v>12740</v>
      </c>
      <c r="O53" s="133"/>
      <c r="P53" s="134"/>
      <c r="Q53" s="517" t="s">
        <v>189</v>
      </c>
      <c r="R53" s="135"/>
      <c r="S53" s="133"/>
      <c r="T53" s="133">
        <f t="shared" si="3"/>
        <v>12740</v>
      </c>
      <c r="U53" s="135"/>
      <c r="X53" s="134"/>
      <c r="Y53" s="133">
        <v>42600</v>
      </c>
      <c r="Z53" s="135"/>
      <c r="AA53" s="134"/>
      <c r="AB53" s="133">
        <v>0</v>
      </c>
      <c r="AC53" s="133"/>
      <c r="AD53" s="134"/>
      <c r="AE53" s="133">
        <v>541530</v>
      </c>
      <c r="AF53" s="135"/>
      <c r="AG53" s="134"/>
      <c r="AH53" s="136">
        <v>138450</v>
      </c>
      <c r="AI53" s="137"/>
      <c r="AJ53" s="138"/>
      <c r="AK53" s="136">
        <f t="shared" si="2"/>
        <v>679980</v>
      </c>
      <c r="AL53" s="137"/>
      <c r="AM53" s="138"/>
      <c r="AN53" s="136">
        <v>150120</v>
      </c>
      <c r="AO53" s="40"/>
      <c r="AP53" s="21"/>
      <c r="AQ53" s="44" t="s">
        <v>30</v>
      </c>
      <c r="AR53" s="297"/>
    </row>
    <row r="54" spans="1:44" ht="21.95" customHeight="1" x14ac:dyDescent="0.15">
      <c r="A54" s="294"/>
      <c r="B54" s="387" t="s">
        <v>31</v>
      </c>
      <c r="C54" s="19"/>
      <c r="D54" s="89"/>
      <c r="E54" s="514">
        <v>40820</v>
      </c>
      <c r="F54" s="90"/>
      <c r="G54" s="89"/>
      <c r="H54" s="514">
        <v>39000</v>
      </c>
      <c r="I54" s="90"/>
      <c r="J54" s="89"/>
      <c r="K54" s="514">
        <v>79820</v>
      </c>
      <c r="L54" s="90"/>
      <c r="M54" s="128"/>
      <c r="N54" s="129">
        <v>14300</v>
      </c>
      <c r="O54" s="129"/>
      <c r="P54" s="130"/>
      <c r="Q54" s="394" t="s">
        <v>189</v>
      </c>
      <c r="R54" s="131"/>
      <c r="S54" s="129"/>
      <c r="T54" s="129">
        <f t="shared" si="3"/>
        <v>14300</v>
      </c>
      <c r="U54" s="131"/>
      <c r="X54" s="130"/>
      <c r="Y54" s="129">
        <v>35700</v>
      </c>
      <c r="Z54" s="131"/>
      <c r="AA54" s="130"/>
      <c r="AB54" s="129">
        <v>520</v>
      </c>
      <c r="AC54" s="129"/>
      <c r="AD54" s="130"/>
      <c r="AE54" s="129">
        <v>410410</v>
      </c>
      <c r="AF54" s="131"/>
      <c r="AG54" s="130"/>
      <c r="AH54" s="127">
        <v>206850</v>
      </c>
      <c r="AI54" s="125"/>
      <c r="AJ54" s="126"/>
      <c r="AK54" s="127">
        <f t="shared" si="2"/>
        <v>617260</v>
      </c>
      <c r="AL54" s="125"/>
      <c r="AM54" s="126"/>
      <c r="AN54" s="127">
        <v>127760</v>
      </c>
      <c r="AO54" s="35"/>
      <c r="AP54" s="10"/>
      <c r="AQ54" s="387" t="s">
        <v>31</v>
      </c>
      <c r="AR54" s="295"/>
    </row>
    <row r="55" spans="1:44" s="11" customFormat="1" ht="21.95" customHeight="1" x14ac:dyDescent="0.15">
      <c r="A55" s="294"/>
      <c r="B55" s="387" t="s">
        <v>32</v>
      </c>
      <c r="C55" s="19"/>
      <c r="D55" s="89"/>
      <c r="E55" s="514">
        <v>61360</v>
      </c>
      <c r="F55" s="90"/>
      <c r="G55" s="89"/>
      <c r="H55" s="514">
        <v>52800</v>
      </c>
      <c r="I55" s="90"/>
      <c r="J55" s="89"/>
      <c r="K55" s="514">
        <v>114160</v>
      </c>
      <c r="L55" s="90"/>
      <c r="M55" s="128"/>
      <c r="N55" s="129">
        <v>29120</v>
      </c>
      <c r="O55" s="129"/>
      <c r="P55" s="130"/>
      <c r="Q55" s="394" t="s">
        <v>189</v>
      </c>
      <c r="R55" s="131"/>
      <c r="S55" s="129"/>
      <c r="T55" s="129">
        <f t="shared" si="3"/>
        <v>29120</v>
      </c>
      <c r="U55" s="131"/>
      <c r="V55" s="5"/>
      <c r="W55" s="5"/>
      <c r="X55" s="130"/>
      <c r="Y55" s="129">
        <v>55800</v>
      </c>
      <c r="Z55" s="131"/>
      <c r="AA55" s="130"/>
      <c r="AB55" s="129">
        <v>260</v>
      </c>
      <c r="AC55" s="129"/>
      <c r="AD55" s="130"/>
      <c r="AE55" s="129">
        <v>654390</v>
      </c>
      <c r="AF55" s="131"/>
      <c r="AG55" s="130"/>
      <c r="AH55" s="127">
        <v>331490</v>
      </c>
      <c r="AI55" s="125"/>
      <c r="AJ55" s="126"/>
      <c r="AK55" s="127">
        <f t="shared" si="2"/>
        <v>985880</v>
      </c>
      <c r="AL55" s="125"/>
      <c r="AM55" s="126"/>
      <c r="AN55" s="127">
        <v>221970</v>
      </c>
      <c r="AO55" s="35"/>
      <c r="AP55" s="10"/>
      <c r="AQ55" s="387" t="s">
        <v>32</v>
      </c>
      <c r="AR55" s="295"/>
    </row>
    <row r="56" spans="1:44" ht="21.95" customHeight="1" x14ac:dyDescent="0.15">
      <c r="A56" s="294"/>
      <c r="B56" s="387" t="s">
        <v>33</v>
      </c>
      <c r="C56" s="19"/>
      <c r="D56" s="89"/>
      <c r="E56" s="514">
        <v>42900</v>
      </c>
      <c r="F56" s="90"/>
      <c r="G56" s="89"/>
      <c r="H56" s="514">
        <v>43500</v>
      </c>
      <c r="I56" s="90"/>
      <c r="J56" s="89"/>
      <c r="K56" s="514">
        <v>86400</v>
      </c>
      <c r="L56" s="90"/>
      <c r="M56" s="128"/>
      <c r="N56" s="129">
        <v>16380</v>
      </c>
      <c r="O56" s="129"/>
      <c r="P56" s="130"/>
      <c r="Q56" s="394" t="s">
        <v>189</v>
      </c>
      <c r="R56" s="131"/>
      <c r="S56" s="129"/>
      <c r="T56" s="129">
        <f t="shared" si="3"/>
        <v>16380</v>
      </c>
      <c r="U56" s="131"/>
      <c r="X56" s="130"/>
      <c r="Y56" s="129">
        <v>34800</v>
      </c>
      <c r="Z56" s="131"/>
      <c r="AA56" s="130"/>
      <c r="AB56" s="129">
        <v>520</v>
      </c>
      <c r="AC56" s="129"/>
      <c r="AD56" s="130"/>
      <c r="AE56" s="129">
        <v>452540</v>
      </c>
      <c r="AF56" s="131"/>
      <c r="AG56" s="130"/>
      <c r="AH56" s="127">
        <v>201910</v>
      </c>
      <c r="AI56" s="125"/>
      <c r="AJ56" s="126"/>
      <c r="AK56" s="127">
        <f t="shared" si="2"/>
        <v>654450</v>
      </c>
      <c r="AL56" s="125"/>
      <c r="AM56" s="126"/>
      <c r="AN56" s="127">
        <v>165800</v>
      </c>
      <c r="AO56" s="35"/>
      <c r="AP56" s="10"/>
      <c r="AQ56" s="387" t="s">
        <v>33</v>
      </c>
      <c r="AR56" s="295"/>
    </row>
    <row r="57" spans="1:44" ht="21.95" customHeight="1" x14ac:dyDescent="0.15">
      <c r="A57" s="294"/>
      <c r="B57" s="387" t="s">
        <v>34</v>
      </c>
      <c r="C57" s="19"/>
      <c r="D57" s="89"/>
      <c r="E57" s="514">
        <v>46020</v>
      </c>
      <c r="F57" s="90"/>
      <c r="G57" s="89"/>
      <c r="H57" s="514">
        <v>41400</v>
      </c>
      <c r="I57" s="90"/>
      <c r="J57" s="89"/>
      <c r="K57" s="514">
        <v>87420</v>
      </c>
      <c r="L57" s="90"/>
      <c r="M57" s="128"/>
      <c r="N57" s="129">
        <v>17420</v>
      </c>
      <c r="O57" s="129"/>
      <c r="P57" s="130"/>
      <c r="Q57" s="394" t="s">
        <v>189</v>
      </c>
      <c r="R57" s="131"/>
      <c r="S57" s="129"/>
      <c r="T57" s="129">
        <f t="shared" si="3"/>
        <v>17420</v>
      </c>
      <c r="U57" s="131"/>
      <c r="X57" s="130"/>
      <c r="Y57" s="129">
        <v>36300</v>
      </c>
      <c r="Z57" s="131"/>
      <c r="AA57" s="130"/>
      <c r="AB57" s="129">
        <v>260</v>
      </c>
      <c r="AC57" s="129"/>
      <c r="AD57" s="130"/>
      <c r="AE57" s="129">
        <v>442310</v>
      </c>
      <c r="AF57" s="131"/>
      <c r="AG57" s="130"/>
      <c r="AH57" s="127">
        <v>158840</v>
      </c>
      <c r="AI57" s="125"/>
      <c r="AJ57" s="126"/>
      <c r="AK57" s="127">
        <f t="shared" si="2"/>
        <v>601150</v>
      </c>
      <c r="AL57" s="125"/>
      <c r="AM57" s="126"/>
      <c r="AN57" s="127">
        <v>127340</v>
      </c>
      <c r="AO57" s="35"/>
      <c r="AP57" s="10"/>
      <c r="AQ57" s="387" t="s">
        <v>34</v>
      </c>
      <c r="AR57" s="295"/>
    </row>
    <row r="58" spans="1:44" ht="21.95" customHeight="1" x14ac:dyDescent="0.15">
      <c r="A58" s="296"/>
      <c r="B58" s="44" t="s">
        <v>35</v>
      </c>
      <c r="C58" s="23"/>
      <c r="D58" s="98"/>
      <c r="E58" s="516">
        <v>31720</v>
      </c>
      <c r="F58" s="99"/>
      <c r="G58" s="98"/>
      <c r="H58" s="516">
        <v>32400</v>
      </c>
      <c r="I58" s="99"/>
      <c r="J58" s="98"/>
      <c r="K58" s="516">
        <v>64120</v>
      </c>
      <c r="L58" s="99"/>
      <c r="M58" s="132"/>
      <c r="N58" s="133">
        <v>9620</v>
      </c>
      <c r="O58" s="133"/>
      <c r="P58" s="134"/>
      <c r="Q58" s="517" t="s">
        <v>189</v>
      </c>
      <c r="R58" s="135"/>
      <c r="S58" s="133"/>
      <c r="T58" s="133">
        <f t="shared" si="3"/>
        <v>9620</v>
      </c>
      <c r="U58" s="135"/>
      <c r="X58" s="134"/>
      <c r="Y58" s="133">
        <v>22800</v>
      </c>
      <c r="Z58" s="135"/>
      <c r="AA58" s="134"/>
      <c r="AB58" s="133">
        <v>0</v>
      </c>
      <c r="AC58" s="133"/>
      <c r="AD58" s="134"/>
      <c r="AE58" s="133">
        <v>295900</v>
      </c>
      <c r="AF58" s="135"/>
      <c r="AG58" s="134"/>
      <c r="AH58" s="136">
        <v>284620</v>
      </c>
      <c r="AI58" s="137"/>
      <c r="AJ58" s="138"/>
      <c r="AK58" s="136">
        <f t="shared" si="2"/>
        <v>580520</v>
      </c>
      <c r="AL58" s="137"/>
      <c r="AM58" s="138"/>
      <c r="AN58" s="136">
        <v>94340</v>
      </c>
      <c r="AO58" s="40"/>
      <c r="AP58" s="21"/>
      <c r="AQ58" s="44" t="s">
        <v>35</v>
      </c>
      <c r="AR58" s="297"/>
    </row>
    <row r="59" spans="1:44" ht="21.95" customHeight="1" x14ac:dyDescent="0.15">
      <c r="A59" s="294"/>
      <c r="B59" s="387" t="s">
        <v>57</v>
      </c>
      <c r="C59" s="19"/>
      <c r="D59" s="89"/>
      <c r="E59" s="514">
        <v>28080</v>
      </c>
      <c r="F59" s="90"/>
      <c r="G59" s="89"/>
      <c r="H59" s="514">
        <v>18600</v>
      </c>
      <c r="I59" s="90"/>
      <c r="J59" s="89"/>
      <c r="K59" s="514">
        <v>46680</v>
      </c>
      <c r="L59" s="90"/>
      <c r="M59" s="128"/>
      <c r="N59" s="129">
        <v>8580</v>
      </c>
      <c r="O59" s="129"/>
      <c r="P59" s="130"/>
      <c r="Q59" s="394" t="s">
        <v>189</v>
      </c>
      <c r="R59" s="131"/>
      <c r="S59" s="129"/>
      <c r="T59" s="129">
        <f t="shared" si="3"/>
        <v>8580</v>
      </c>
      <c r="U59" s="131"/>
      <c r="X59" s="130"/>
      <c r="Y59" s="129">
        <v>21600</v>
      </c>
      <c r="Z59" s="131"/>
      <c r="AA59" s="130"/>
      <c r="AB59" s="129">
        <v>260</v>
      </c>
      <c r="AC59" s="129"/>
      <c r="AD59" s="130"/>
      <c r="AE59" s="129">
        <v>213730</v>
      </c>
      <c r="AF59" s="131"/>
      <c r="AG59" s="130"/>
      <c r="AH59" s="127">
        <v>91200</v>
      </c>
      <c r="AI59" s="125"/>
      <c r="AJ59" s="126"/>
      <c r="AK59" s="127">
        <f t="shared" si="2"/>
        <v>304930</v>
      </c>
      <c r="AL59" s="125"/>
      <c r="AM59" s="126"/>
      <c r="AN59" s="127">
        <v>76470</v>
      </c>
      <c r="AO59" s="35"/>
      <c r="AP59" s="10"/>
      <c r="AQ59" s="387" t="s">
        <v>57</v>
      </c>
      <c r="AR59" s="295"/>
    </row>
    <row r="60" spans="1:44" ht="21.95" customHeight="1" x14ac:dyDescent="0.15">
      <c r="A60" s="294"/>
      <c r="B60" s="387" t="s">
        <v>36</v>
      </c>
      <c r="C60" s="19"/>
      <c r="D60" s="89"/>
      <c r="E60" s="514">
        <v>19240</v>
      </c>
      <c r="F60" s="90"/>
      <c r="G60" s="89"/>
      <c r="H60" s="514">
        <v>19200</v>
      </c>
      <c r="I60" s="90"/>
      <c r="J60" s="89"/>
      <c r="K60" s="514">
        <v>38440</v>
      </c>
      <c r="L60" s="90"/>
      <c r="M60" s="128"/>
      <c r="N60" s="129">
        <v>7020</v>
      </c>
      <c r="O60" s="129"/>
      <c r="P60" s="130"/>
      <c r="Q60" s="394" t="s">
        <v>189</v>
      </c>
      <c r="R60" s="131"/>
      <c r="S60" s="129"/>
      <c r="T60" s="129">
        <f t="shared" si="3"/>
        <v>7020</v>
      </c>
      <c r="U60" s="131"/>
      <c r="X60" s="130"/>
      <c r="Y60" s="129">
        <v>16200</v>
      </c>
      <c r="Z60" s="131"/>
      <c r="AA60" s="130"/>
      <c r="AB60" s="129">
        <v>0</v>
      </c>
      <c r="AC60" s="129"/>
      <c r="AD60" s="130"/>
      <c r="AE60" s="129">
        <v>207240</v>
      </c>
      <c r="AF60" s="131"/>
      <c r="AG60" s="130"/>
      <c r="AH60" s="127">
        <v>74480</v>
      </c>
      <c r="AI60" s="125"/>
      <c r="AJ60" s="126"/>
      <c r="AK60" s="127">
        <f t="shared" si="2"/>
        <v>281720</v>
      </c>
      <c r="AL60" s="125"/>
      <c r="AM60" s="126"/>
      <c r="AN60" s="127">
        <v>58580</v>
      </c>
      <c r="AO60" s="35"/>
      <c r="AP60" s="10"/>
      <c r="AQ60" s="387" t="s">
        <v>36</v>
      </c>
      <c r="AR60" s="295"/>
    </row>
    <row r="61" spans="1:44" ht="21.95" customHeight="1" x14ac:dyDescent="0.15">
      <c r="A61" s="294"/>
      <c r="B61" s="387" t="s">
        <v>37</v>
      </c>
      <c r="C61" s="19"/>
      <c r="D61" s="89"/>
      <c r="E61" s="514">
        <v>24960</v>
      </c>
      <c r="F61" s="90"/>
      <c r="G61" s="89"/>
      <c r="H61" s="514">
        <v>20100</v>
      </c>
      <c r="I61" s="90"/>
      <c r="J61" s="89"/>
      <c r="K61" s="514">
        <v>45060</v>
      </c>
      <c r="L61" s="90"/>
      <c r="M61" s="128"/>
      <c r="N61" s="129">
        <v>8580</v>
      </c>
      <c r="O61" s="129"/>
      <c r="P61" s="130"/>
      <c r="Q61" s="394" t="s">
        <v>189</v>
      </c>
      <c r="R61" s="131"/>
      <c r="S61" s="129"/>
      <c r="T61" s="129">
        <f t="shared" si="3"/>
        <v>8580</v>
      </c>
      <c r="U61" s="131"/>
      <c r="X61" s="130"/>
      <c r="Y61" s="129">
        <v>18900</v>
      </c>
      <c r="Z61" s="131"/>
      <c r="AA61" s="130"/>
      <c r="AB61" s="129">
        <v>0</v>
      </c>
      <c r="AC61" s="129"/>
      <c r="AD61" s="130"/>
      <c r="AE61" s="129">
        <v>179630</v>
      </c>
      <c r="AF61" s="131"/>
      <c r="AG61" s="130"/>
      <c r="AH61" s="127">
        <v>78920</v>
      </c>
      <c r="AI61" s="125"/>
      <c r="AJ61" s="126"/>
      <c r="AK61" s="127">
        <f t="shared" si="2"/>
        <v>258550</v>
      </c>
      <c r="AL61" s="125"/>
      <c r="AM61" s="126"/>
      <c r="AN61" s="127">
        <v>80500</v>
      </c>
      <c r="AO61" s="35"/>
      <c r="AP61" s="10"/>
      <c r="AQ61" s="387" t="s">
        <v>37</v>
      </c>
      <c r="AR61" s="295"/>
    </row>
    <row r="62" spans="1:44" ht="21.95" customHeight="1" x14ac:dyDescent="0.15">
      <c r="A62" s="294"/>
      <c r="B62" s="387" t="s">
        <v>38</v>
      </c>
      <c r="C62" s="19"/>
      <c r="D62" s="89"/>
      <c r="E62" s="514">
        <v>17940</v>
      </c>
      <c r="F62" s="90"/>
      <c r="G62" s="89"/>
      <c r="H62" s="514">
        <v>12900</v>
      </c>
      <c r="I62" s="90"/>
      <c r="J62" s="89"/>
      <c r="K62" s="514">
        <v>30840</v>
      </c>
      <c r="L62" s="90"/>
      <c r="M62" s="128"/>
      <c r="N62" s="129">
        <v>8580</v>
      </c>
      <c r="O62" s="129"/>
      <c r="P62" s="130"/>
      <c r="Q62" s="394" t="s">
        <v>189</v>
      </c>
      <c r="R62" s="131"/>
      <c r="S62" s="129"/>
      <c r="T62" s="129">
        <f t="shared" si="3"/>
        <v>8580</v>
      </c>
      <c r="U62" s="131"/>
      <c r="X62" s="130"/>
      <c r="Y62" s="129">
        <v>10200</v>
      </c>
      <c r="Z62" s="131"/>
      <c r="AA62" s="130"/>
      <c r="AB62" s="129">
        <v>0</v>
      </c>
      <c r="AC62" s="129"/>
      <c r="AD62" s="130"/>
      <c r="AE62" s="129">
        <v>132110</v>
      </c>
      <c r="AF62" s="131"/>
      <c r="AG62" s="130"/>
      <c r="AH62" s="127">
        <v>72200</v>
      </c>
      <c r="AI62" s="125"/>
      <c r="AJ62" s="126"/>
      <c r="AK62" s="127">
        <f t="shared" si="2"/>
        <v>204310</v>
      </c>
      <c r="AL62" s="125"/>
      <c r="AM62" s="126"/>
      <c r="AN62" s="127">
        <v>62290</v>
      </c>
      <c r="AO62" s="35"/>
      <c r="AP62" s="10"/>
      <c r="AQ62" s="387" t="s">
        <v>38</v>
      </c>
      <c r="AR62" s="295"/>
    </row>
    <row r="63" spans="1:44" ht="21.95" customHeight="1" x14ac:dyDescent="0.15">
      <c r="A63" s="296"/>
      <c r="B63" s="44" t="s">
        <v>39</v>
      </c>
      <c r="C63" s="23"/>
      <c r="D63" s="98"/>
      <c r="E63" s="516">
        <v>25220</v>
      </c>
      <c r="F63" s="99"/>
      <c r="G63" s="98"/>
      <c r="H63" s="516">
        <v>28800</v>
      </c>
      <c r="I63" s="99"/>
      <c r="J63" s="98"/>
      <c r="K63" s="516">
        <v>54020</v>
      </c>
      <c r="L63" s="99"/>
      <c r="M63" s="132"/>
      <c r="N63" s="133">
        <v>10660</v>
      </c>
      <c r="O63" s="133"/>
      <c r="P63" s="134"/>
      <c r="Q63" s="517" t="s">
        <v>189</v>
      </c>
      <c r="R63" s="135"/>
      <c r="S63" s="133"/>
      <c r="T63" s="133">
        <f t="shared" si="3"/>
        <v>10660</v>
      </c>
      <c r="U63" s="135"/>
      <c r="X63" s="134"/>
      <c r="Y63" s="133">
        <v>24300</v>
      </c>
      <c r="Z63" s="135"/>
      <c r="AA63" s="134"/>
      <c r="AB63" s="133">
        <v>0</v>
      </c>
      <c r="AC63" s="133"/>
      <c r="AD63" s="134"/>
      <c r="AE63" s="133">
        <v>193160</v>
      </c>
      <c r="AF63" s="135"/>
      <c r="AG63" s="134"/>
      <c r="AH63" s="136">
        <v>66880</v>
      </c>
      <c r="AI63" s="137"/>
      <c r="AJ63" s="138"/>
      <c r="AK63" s="136">
        <f t="shared" si="2"/>
        <v>260040</v>
      </c>
      <c r="AL63" s="137"/>
      <c r="AM63" s="138"/>
      <c r="AN63" s="136">
        <v>98240</v>
      </c>
      <c r="AO63" s="40"/>
      <c r="AP63" s="21"/>
      <c r="AQ63" s="44" t="s">
        <v>39</v>
      </c>
      <c r="AR63" s="297"/>
    </row>
    <row r="64" spans="1:44" ht="21.95" customHeight="1" x14ac:dyDescent="0.15">
      <c r="A64" s="294"/>
      <c r="B64" s="387" t="s">
        <v>40</v>
      </c>
      <c r="C64" s="19"/>
      <c r="D64" s="89"/>
      <c r="E64" s="514">
        <v>6760</v>
      </c>
      <c r="F64" s="90"/>
      <c r="G64" s="89"/>
      <c r="H64" s="514">
        <v>5700</v>
      </c>
      <c r="I64" s="90"/>
      <c r="J64" s="89"/>
      <c r="K64" s="514">
        <v>12460</v>
      </c>
      <c r="L64" s="90"/>
      <c r="M64" s="128"/>
      <c r="N64" s="129">
        <v>2340</v>
      </c>
      <c r="O64" s="129"/>
      <c r="P64" s="130"/>
      <c r="Q64" s="394" t="s">
        <v>189</v>
      </c>
      <c r="R64" s="131"/>
      <c r="S64" s="129"/>
      <c r="T64" s="129">
        <f t="shared" si="3"/>
        <v>2340</v>
      </c>
      <c r="U64" s="131"/>
      <c r="X64" s="130"/>
      <c r="Y64" s="129">
        <v>2700</v>
      </c>
      <c r="Z64" s="131"/>
      <c r="AA64" s="130"/>
      <c r="AB64" s="129">
        <v>0</v>
      </c>
      <c r="AC64" s="129"/>
      <c r="AD64" s="130"/>
      <c r="AE64" s="129">
        <v>53900</v>
      </c>
      <c r="AF64" s="131"/>
      <c r="AG64" s="130"/>
      <c r="AH64" s="127">
        <v>24700</v>
      </c>
      <c r="AI64" s="125"/>
      <c r="AJ64" s="126"/>
      <c r="AK64" s="127">
        <f t="shared" si="2"/>
        <v>78600</v>
      </c>
      <c r="AL64" s="125"/>
      <c r="AM64" s="126"/>
      <c r="AN64" s="127">
        <v>27160</v>
      </c>
      <c r="AO64" s="35"/>
      <c r="AP64" s="10"/>
      <c r="AQ64" s="387" t="s">
        <v>40</v>
      </c>
      <c r="AR64" s="295"/>
    </row>
    <row r="65" spans="1:44" ht="21.95" customHeight="1" x14ac:dyDescent="0.15">
      <c r="A65" s="294"/>
      <c r="B65" s="387" t="s">
        <v>41</v>
      </c>
      <c r="C65" s="19"/>
      <c r="D65" s="89"/>
      <c r="E65" s="514">
        <v>34060</v>
      </c>
      <c r="F65" s="90"/>
      <c r="G65" s="89"/>
      <c r="H65" s="514">
        <v>25500</v>
      </c>
      <c r="I65" s="90"/>
      <c r="J65" s="89"/>
      <c r="K65" s="514">
        <v>59560</v>
      </c>
      <c r="L65" s="90"/>
      <c r="M65" s="128"/>
      <c r="N65" s="129">
        <v>9100</v>
      </c>
      <c r="O65" s="129"/>
      <c r="P65" s="130"/>
      <c r="Q65" s="394" t="s">
        <v>189</v>
      </c>
      <c r="R65" s="131"/>
      <c r="S65" s="129"/>
      <c r="T65" s="129">
        <f t="shared" si="3"/>
        <v>9100</v>
      </c>
      <c r="U65" s="131"/>
      <c r="X65" s="130"/>
      <c r="Y65" s="129">
        <v>20700</v>
      </c>
      <c r="Z65" s="131"/>
      <c r="AA65" s="130"/>
      <c r="AB65" s="129">
        <v>260</v>
      </c>
      <c r="AC65" s="129"/>
      <c r="AD65" s="130"/>
      <c r="AE65" s="129">
        <v>225170</v>
      </c>
      <c r="AF65" s="131"/>
      <c r="AG65" s="130"/>
      <c r="AH65" s="127">
        <v>58150</v>
      </c>
      <c r="AI65" s="125"/>
      <c r="AJ65" s="126"/>
      <c r="AK65" s="127">
        <f t="shared" si="2"/>
        <v>283320</v>
      </c>
      <c r="AL65" s="125"/>
      <c r="AM65" s="126"/>
      <c r="AN65" s="127">
        <v>91920</v>
      </c>
      <c r="AO65" s="35"/>
      <c r="AP65" s="10"/>
      <c r="AQ65" s="387" t="s">
        <v>41</v>
      </c>
      <c r="AR65" s="295"/>
    </row>
    <row r="66" spans="1:44" ht="21.95" customHeight="1" x14ac:dyDescent="0.15">
      <c r="A66" s="294"/>
      <c r="B66" s="387" t="s">
        <v>42</v>
      </c>
      <c r="C66" s="19"/>
      <c r="D66" s="89"/>
      <c r="E66" s="514">
        <v>38220</v>
      </c>
      <c r="F66" s="90"/>
      <c r="G66" s="89"/>
      <c r="H66" s="514">
        <v>23700</v>
      </c>
      <c r="I66" s="90"/>
      <c r="J66" s="89"/>
      <c r="K66" s="514">
        <v>61920</v>
      </c>
      <c r="L66" s="90"/>
      <c r="M66" s="128"/>
      <c r="N66" s="129">
        <v>11180</v>
      </c>
      <c r="O66" s="129"/>
      <c r="P66" s="130"/>
      <c r="Q66" s="394" t="s">
        <v>189</v>
      </c>
      <c r="R66" s="131"/>
      <c r="S66" s="129"/>
      <c r="T66" s="129">
        <f t="shared" si="3"/>
        <v>11180</v>
      </c>
      <c r="U66" s="131"/>
      <c r="X66" s="130"/>
      <c r="Y66" s="129">
        <v>25500</v>
      </c>
      <c r="Z66" s="131"/>
      <c r="AA66" s="130"/>
      <c r="AB66" s="129">
        <v>0</v>
      </c>
      <c r="AC66" s="129"/>
      <c r="AD66" s="130"/>
      <c r="AE66" s="129">
        <v>271260</v>
      </c>
      <c r="AF66" s="131"/>
      <c r="AG66" s="130"/>
      <c r="AH66" s="127">
        <v>72200</v>
      </c>
      <c r="AI66" s="125"/>
      <c r="AJ66" s="126"/>
      <c r="AK66" s="127">
        <f t="shared" si="2"/>
        <v>343460</v>
      </c>
      <c r="AL66" s="125"/>
      <c r="AM66" s="126"/>
      <c r="AN66" s="127">
        <v>95020</v>
      </c>
      <c r="AO66" s="35"/>
      <c r="AP66" s="10"/>
      <c r="AQ66" s="387" t="s">
        <v>42</v>
      </c>
      <c r="AR66" s="295"/>
    </row>
    <row r="67" spans="1:44" ht="21.95" customHeight="1" x14ac:dyDescent="0.15">
      <c r="A67" s="294"/>
      <c r="B67" s="387" t="s">
        <v>43</v>
      </c>
      <c r="C67" s="19"/>
      <c r="D67" s="89"/>
      <c r="E67" s="514">
        <v>61360</v>
      </c>
      <c r="F67" s="90"/>
      <c r="G67" s="89"/>
      <c r="H67" s="514">
        <v>57900</v>
      </c>
      <c r="I67" s="90"/>
      <c r="J67" s="89"/>
      <c r="K67" s="514">
        <v>119260</v>
      </c>
      <c r="L67" s="90"/>
      <c r="M67" s="128"/>
      <c r="N67" s="129">
        <v>25480</v>
      </c>
      <c r="O67" s="129"/>
      <c r="P67" s="130"/>
      <c r="Q67" s="394" t="s">
        <v>189</v>
      </c>
      <c r="R67" s="131"/>
      <c r="S67" s="129"/>
      <c r="T67" s="129">
        <f t="shared" si="3"/>
        <v>25480</v>
      </c>
      <c r="U67" s="131"/>
      <c r="X67" s="130"/>
      <c r="Y67" s="129">
        <v>71100</v>
      </c>
      <c r="Z67" s="131"/>
      <c r="AA67" s="130"/>
      <c r="AB67" s="129">
        <v>520</v>
      </c>
      <c r="AC67" s="129"/>
      <c r="AD67" s="130"/>
      <c r="AE67" s="129">
        <v>708840</v>
      </c>
      <c r="AF67" s="131"/>
      <c r="AG67" s="130"/>
      <c r="AH67" s="127">
        <v>219520</v>
      </c>
      <c r="AI67" s="125"/>
      <c r="AJ67" s="126"/>
      <c r="AK67" s="127">
        <f t="shared" si="2"/>
        <v>928360</v>
      </c>
      <c r="AL67" s="125"/>
      <c r="AM67" s="126"/>
      <c r="AN67" s="127">
        <v>242440</v>
      </c>
      <c r="AO67" s="35"/>
      <c r="AP67" s="10"/>
      <c r="AQ67" s="387" t="s">
        <v>43</v>
      </c>
      <c r="AR67" s="295"/>
    </row>
    <row r="68" spans="1:44" ht="21.95" customHeight="1" x14ac:dyDescent="0.15">
      <c r="A68" s="296"/>
      <c r="B68" s="44" t="s">
        <v>44</v>
      </c>
      <c r="C68" s="23"/>
      <c r="D68" s="98"/>
      <c r="E68" s="516">
        <v>70720</v>
      </c>
      <c r="F68" s="99"/>
      <c r="G68" s="98"/>
      <c r="H68" s="516">
        <v>65100</v>
      </c>
      <c r="I68" s="99"/>
      <c r="J68" s="98"/>
      <c r="K68" s="516">
        <v>135820</v>
      </c>
      <c r="L68" s="99"/>
      <c r="M68" s="132"/>
      <c r="N68" s="133">
        <v>34320</v>
      </c>
      <c r="O68" s="133"/>
      <c r="P68" s="134"/>
      <c r="Q68" s="517" t="s">
        <v>189</v>
      </c>
      <c r="R68" s="135"/>
      <c r="S68" s="133"/>
      <c r="T68" s="133">
        <f t="shared" si="3"/>
        <v>34320</v>
      </c>
      <c r="U68" s="135"/>
      <c r="X68" s="134"/>
      <c r="Y68" s="133">
        <v>66300</v>
      </c>
      <c r="Z68" s="135"/>
      <c r="AA68" s="134"/>
      <c r="AB68" s="133">
        <v>260</v>
      </c>
      <c r="AC68" s="133"/>
      <c r="AD68" s="134"/>
      <c r="AE68" s="133">
        <v>739860</v>
      </c>
      <c r="AF68" s="135"/>
      <c r="AG68" s="134"/>
      <c r="AH68" s="136">
        <v>254740</v>
      </c>
      <c r="AI68" s="137"/>
      <c r="AJ68" s="138"/>
      <c r="AK68" s="136">
        <f t="shared" si="2"/>
        <v>994600</v>
      </c>
      <c r="AL68" s="137"/>
      <c r="AM68" s="138"/>
      <c r="AN68" s="136">
        <v>198710</v>
      </c>
      <c r="AO68" s="40"/>
      <c r="AP68" s="21"/>
      <c r="AQ68" s="44" t="s">
        <v>44</v>
      </c>
      <c r="AR68" s="297"/>
    </row>
    <row r="69" spans="1:44" ht="21.95" customHeight="1" x14ac:dyDescent="0.15">
      <c r="A69" s="294"/>
      <c r="B69" s="387" t="s">
        <v>45</v>
      </c>
      <c r="C69" s="19"/>
      <c r="D69" s="89"/>
      <c r="E69" s="514">
        <v>88660</v>
      </c>
      <c r="F69" s="90"/>
      <c r="G69" s="89"/>
      <c r="H69" s="514">
        <v>69300</v>
      </c>
      <c r="I69" s="90"/>
      <c r="J69" s="89"/>
      <c r="K69" s="514">
        <v>157960</v>
      </c>
      <c r="L69" s="90"/>
      <c r="M69" s="128"/>
      <c r="N69" s="129">
        <v>20540</v>
      </c>
      <c r="O69" s="129"/>
      <c r="P69" s="130"/>
      <c r="Q69" s="394" t="s">
        <v>189</v>
      </c>
      <c r="R69" s="131"/>
      <c r="S69" s="129"/>
      <c r="T69" s="129">
        <f t="shared" si="3"/>
        <v>20540</v>
      </c>
      <c r="U69" s="131"/>
      <c r="X69" s="130"/>
      <c r="Y69" s="129">
        <v>50400</v>
      </c>
      <c r="Z69" s="131"/>
      <c r="AA69" s="130"/>
      <c r="AB69" s="129">
        <v>0</v>
      </c>
      <c r="AC69" s="129"/>
      <c r="AD69" s="130"/>
      <c r="AE69" s="129">
        <v>855470</v>
      </c>
      <c r="AF69" s="131"/>
      <c r="AG69" s="130"/>
      <c r="AH69" s="127">
        <v>500210</v>
      </c>
      <c r="AI69" s="125"/>
      <c r="AJ69" s="126"/>
      <c r="AK69" s="127">
        <f t="shared" si="2"/>
        <v>1355680</v>
      </c>
      <c r="AL69" s="125"/>
      <c r="AM69" s="126"/>
      <c r="AN69" s="127">
        <v>208580</v>
      </c>
      <c r="AO69" s="35"/>
      <c r="AP69" s="10"/>
      <c r="AQ69" s="387" t="s">
        <v>45</v>
      </c>
      <c r="AR69" s="295"/>
    </row>
    <row r="70" spans="1:44" ht="21.95" customHeight="1" x14ac:dyDescent="0.15">
      <c r="A70" s="294"/>
      <c r="B70" s="387" t="s">
        <v>46</v>
      </c>
      <c r="C70" s="19"/>
      <c r="D70" s="89"/>
      <c r="E70" s="514">
        <v>106860</v>
      </c>
      <c r="F70" s="90"/>
      <c r="G70" s="89"/>
      <c r="H70" s="514">
        <v>91500</v>
      </c>
      <c r="I70" s="90"/>
      <c r="J70" s="89"/>
      <c r="K70" s="514">
        <v>198360</v>
      </c>
      <c r="L70" s="90"/>
      <c r="M70" s="128"/>
      <c r="N70" s="129">
        <v>35360</v>
      </c>
      <c r="O70" s="129"/>
      <c r="P70" s="130"/>
      <c r="Q70" s="394" t="s">
        <v>189</v>
      </c>
      <c r="R70" s="131"/>
      <c r="S70" s="129"/>
      <c r="T70" s="129">
        <f t="shared" si="3"/>
        <v>35360</v>
      </c>
      <c r="U70" s="131"/>
      <c r="X70" s="130"/>
      <c r="Y70" s="129">
        <v>88500</v>
      </c>
      <c r="Z70" s="131"/>
      <c r="AA70" s="130"/>
      <c r="AB70" s="129">
        <v>780</v>
      </c>
      <c r="AC70" s="129"/>
      <c r="AD70" s="130"/>
      <c r="AE70" s="129">
        <v>1107040</v>
      </c>
      <c r="AF70" s="131"/>
      <c r="AG70" s="130"/>
      <c r="AH70" s="127">
        <v>515190</v>
      </c>
      <c r="AI70" s="125"/>
      <c r="AJ70" s="126"/>
      <c r="AK70" s="127">
        <f t="shared" si="2"/>
        <v>1622230</v>
      </c>
      <c r="AL70" s="125"/>
      <c r="AM70" s="126"/>
      <c r="AN70" s="127">
        <v>304750</v>
      </c>
      <c r="AO70" s="35"/>
      <c r="AP70" s="10"/>
      <c r="AQ70" s="387" t="s">
        <v>46</v>
      </c>
      <c r="AR70" s="295"/>
    </row>
    <row r="71" spans="1:44" ht="21.95" customHeight="1" thickBot="1" x14ac:dyDescent="0.2">
      <c r="A71" s="294"/>
      <c r="B71" s="387" t="s">
        <v>47</v>
      </c>
      <c r="C71" s="19"/>
      <c r="D71" s="89"/>
      <c r="E71" s="514">
        <v>73060</v>
      </c>
      <c r="F71" s="90"/>
      <c r="G71" s="89"/>
      <c r="H71" s="514">
        <v>58200</v>
      </c>
      <c r="I71" s="90"/>
      <c r="J71" s="89"/>
      <c r="K71" s="514">
        <v>131260</v>
      </c>
      <c r="L71" s="90"/>
      <c r="M71" s="128"/>
      <c r="N71" s="129">
        <v>23920</v>
      </c>
      <c r="O71" s="129"/>
      <c r="P71" s="130"/>
      <c r="Q71" s="394" t="s">
        <v>189</v>
      </c>
      <c r="R71" s="131"/>
      <c r="S71" s="129"/>
      <c r="T71" s="129">
        <f t="shared" si="3"/>
        <v>23920</v>
      </c>
      <c r="U71" s="131"/>
      <c r="X71" s="130"/>
      <c r="Y71" s="129">
        <v>59400</v>
      </c>
      <c r="Z71" s="131"/>
      <c r="AA71" s="130"/>
      <c r="AB71" s="129">
        <v>260</v>
      </c>
      <c r="AC71" s="129"/>
      <c r="AD71" s="130"/>
      <c r="AE71" s="129">
        <v>710820</v>
      </c>
      <c r="AF71" s="131"/>
      <c r="AG71" s="130"/>
      <c r="AH71" s="127">
        <v>270320</v>
      </c>
      <c r="AI71" s="125"/>
      <c r="AJ71" s="126"/>
      <c r="AK71" s="127">
        <f t="shared" si="2"/>
        <v>981140</v>
      </c>
      <c r="AL71" s="125"/>
      <c r="AM71" s="126"/>
      <c r="AN71" s="127">
        <v>187370</v>
      </c>
      <c r="AO71" s="35"/>
      <c r="AP71" s="10"/>
      <c r="AQ71" s="387" t="s">
        <v>47</v>
      </c>
      <c r="AR71" s="295"/>
    </row>
    <row r="72" spans="1:44" ht="21.95" customHeight="1" thickTop="1" thickBot="1" x14ac:dyDescent="0.2">
      <c r="A72" s="302"/>
      <c r="B72" s="255" t="s">
        <v>48</v>
      </c>
      <c r="C72" s="256"/>
      <c r="D72" s="274"/>
      <c r="E72" s="522">
        <f>SUM(E49:E71)</f>
        <v>1144260</v>
      </c>
      <c r="F72" s="275"/>
      <c r="G72" s="274"/>
      <c r="H72" s="522">
        <f>SUM(H49:H71)</f>
        <v>1027500</v>
      </c>
      <c r="I72" s="275"/>
      <c r="J72" s="274"/>
      <c r="K72" s="522">
        <f>SUM(K49:K71)</f>
        <v>2171760</v>
      </c>
      <c r="L72" s="275"/>
      <c r="M72" s="257"/>
      <c r="N72" s="522">
        <f>SUM(N49:N71)</f>
        <v>415480</v>
      </c>
      <c r="O72" s="259"/>
      <c r="P72" s="260"/>
      <c r="Q72" s="523" t="s">
        <v>189</v>
      </c>
      <c r="R72" s="261"/>
      <c r="S72" s="259"/>
      <c r="T72" s="258">
        <f>SUM(T49:T71)</f>
        <v>415480</v>
      </c>
      <c r="U72" s="261"/>
      <c r="X72" s="260"/>
      <c r="Y72" s="522">
        <f>SUM(Y49:Y71)</f>
        <v>950400</v>
      </c>
      <c r="Z72" s="261"/>
      <c r="AA72" s="260"/>
      <c r="AB72" s="522">
        <f>SUM(AB49:AB71)</f>
        <v>5720</v>
      </c>
      <c r="AC72" s="259"/>
      <c r="AD72" s="260"/>
      <c r="AE72" s="522">
        <f>SUM(AE49:AE71)</f>
        <v>11451440</v>
      </c>
      <c r="AF72" s="261"/>
      <c r="AG72" s="260"/>
      <c r="AH72" s="522">
        <f>SUM(AH49:AH71)</f>
        <v>5004640</v>
      </c>
      <c r="AI72" s="262"/>
      <c r="AJ72" s="263"/>
      <c r="AK72" s="258">
        <f>SUM(AK49:AK71)</f>
        <v>16456080</v>
      </c>
      <c r="AL72" s="262"/>
      <c r="AM72" s="263"/>
      <c r="AN72" s="522">
        <f>SUM(AN49:AN71)</f>
        <v>3526610</v>
      </c>
      <c r="AO72" s="264"/>
      <c r="AP72" s="254"/>
      <c r="AQ72" s="255" t="s">
        <v>48</v>
      </c>
      <c r="AR72" s="303"/>
    </row>
    <row r="73" spans="1:44" ht="21.95" customHeight="1" thickTop="1" thickBot="1" x14ac:dyDescent="0.2">
      <c r="A73" s="304"/>
      <c r="B73" s="305" t="s">
        <v>49</v>
      </c>
      <c r="C73" s="306"/>
      <c r="D73" s="316"/>
      <c r="E73" s="524">
        <f>E72+E48</f>
        <v>17330820</v>
      </c>
      <c r="F73" s="317"/>
      <c r="G73" s="316"/>
      <c r="H73" s="524">
        <f>H72+H48</f>
        <v>14923800</v>
      </c>
      <c r="I73" s="317"/>
      <c r="J73" s="316"/>
      <c r="K73" s="524">
        <f>K72+K48</f>
        <v>32254620</v>
      </c>
      <c r="L73" s="317"/>
      <c r="M73" s="321"/>
      <c r="N73" s="524">
        <f>N72+N48</f>
        <v>6023680</v>
      </c>
      <c r="O73" s="323"/>
      <c r="P73" s="324"/>
      <c r="Q73" s="525" t="s">
        <v>189</v>
      </c>
      <c r="R73" s="325"/>
      <c r="S73" s="323"/>
      <c r="T73" s="322">
        <f>SUM(T48,T72)</f>
        <v>6023680</v>
      </c>
      <c r="U73" s="325"/>
      <c r="X73" s="324"/>
      <c r="Y73" s="524">
        <f>Y72+Y48</f>
        <v>13043100</v>
      </c>
      <c r="Z73" s="325"/>
      <c r="AA73" s="324"/>
      <c r="AB73" s="524">
        <f>AB72+AB48</f>
        <v>96720</v>
      </c>
      <c r="AC73" s="323"/>
      <c r="AD73" s="324"/>
      <c r="AE73" s="524">
        <f>AE72+AE48</f>
        <v>178456630</v>
      </c>
      <c r="AF73" s="325"/>
      <c r="AG73" s="324"/>
      <c r="AH73" s="524">
        <f>AH72+AH48</f>
        <v>69300150</v>
      </c>
      <c r="AI73" s="326"/>
      <c r="AJ73" s="327"/>
      <c r="AK73" s="322">
        <f>SUM(AK48,AK72)</f>
        <v>247756780</v>
      </c>
      <c r="AL73" s="326"/>
      <c r="AM73" s="327"/>
      <c r="AN73" s="524">
        <f>AN72+AN48</f>
        <v>47859340</v>
      </c>
      <c r="AO73" s="309"/>
      <c r="AP73" s="311"/>
      <c r="AQ73" s="305" t="s">
        <v>49</v>
      </c>
      <c r="AR73" s="312"/>
    </row>
    <row r="74" spans="1:44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5"/>
      <c r="K74" s="5"/>
      <c r="L74" s="5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44" ht="16.5" customHeight="1" x14ac:dyDescent="0.15">
      <c r="B75" s="11"/>
      <c r="C75" s="11"/>
      <c r="D75" s="105"/>
      <c r="E75" s="105"/>
      <c r="F75" s="105"/>
      <c r="G75" s="105"/>
      <c r="H75" s="105"/>
      <c r="I75" s="105"/>
      <c r="J75" s="105"/>
      <c r="K75" s="105"/>
      <c r="L75" s="105"/>
      <c r="M75" s="11"/>
      <c r="N75" s="11"/>
      <c r="O75" s="11"/>
      <c r="P75" s="11"/>
      <c r="Q75" s="11"/>
      <c r="R75" s="11"/>
      <c r="S75" s="11"/>
      <c r="T75" s="11"/>
      <c r="U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</sheetData>
  <mergeCells count="10">
    <mergeCell ref="O4:S4"/>
    <mergeCell ref="AF4:AJ4"/>
    <mergeCell ref="A3:C7"/>
    <mergeCell ref="AP3:AR7"/>
    <mergeCell ref="Y5:Y6"/>
    <mergeCell ref="AB5:AB6"/>
    <mergeCell ref="AN5:AN6"/>
    <mergeCell ref="E4:K4"/>
    <mergeCell ref="E3:T3"/>
    <mergeCell ref="Y3:AN3"/>
  </mergeCells>
  <phoneticPr fontId="2"/>
  <pageMargins left="0.98425196850393704" right="0.6692913385826772" top="0.70866141732283472" bottom="0.59055118110236227" header="0.51181102362204722" footer="0.31496062992125984"/>
  <pageSetup paperSize="9" scale="57" firstPageNumber="46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32" man="1"/>
  </rowBreaks>
  <colBreaks count="1" manualBreakCount="1">
    <brk id="22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75"/>
  <sheetViews>
    <sheetView showGridLines="0" tabSelected="1" view="pageBreakPreview" zoomScaleNormal="150" zoomScaleSheetLayoutView="100" workbookViewId="0">
      <selection activeCell="Q14" sqref="Q14"/>
    </sheetView>
  </sheetViews>
  <sheetFormatPr defaultColWidth="12.5" defaultRowHeight="16.5" customHeight="1" x14ac:dyDescent="0.15"/>
  <cols>
    <col min="1" max="1" width="1.75" style="5" customWidth="1"/>
    <col min="2" max="2" width="11.75" style="5" customWidth="1"/>
    <col min="3" max="4" width="1.75" style="5" customWidth="1"/>
    <col min="5" max="5" width="13.125" style="5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13.125" style="5" customWidth="1"/>
    <col min="15" max="16" width="1.75" style="5" customWidth="1"/>
    <col min="17" max="17" width="14.25" style="5" customWidth="1"/>
    <col min="18" max="19" width="1.75" style="5" customWidth="1"/>
    <col min="20" max="20" width="13.125" style="5" customWidth="1"/>
    <col min="21" max="22" width="1.75" style="5" customWidth="1"/>
    <col min="23" max="23" width="15.625" style="5" customWidth="1"/>
    <col min="24" max="24" width="1.75" style="5" customWidth="1"/>
    <col min="25" max="26" width="1.875" style="5" customWidth="1"/>
    <col min="27" max="27" width="1.75" style="5" customWidth="1"/>
    <col min="28" max="28" width="16.75" style="5" customWidth="1"/>
    <col min="29" max="30" width="1.75" style="5" customWidth="1"/>
    <col min="31" max="31" width="16.75" style="5" customWidth="1"/>
    <col min="32" max="33" width="1.625" style="5" customWidth="1"/>
    <col min="34" max="34" width="16.75" style="5" customWidth="1"/>
    <col min="35" max="35" width="1.625" style="5" customWidth="1"/>
    <col min="36" max="36" width="2.125" style="5" customWidth="1"/>
    <col min="37" max="37" width="16.75" style="5" customWidth="1"/>
    <col min="38" max="39" width="2.125" style="5" customWidth="1"/>
    <col min="40" max="40" width="16.75" style="5" customWidth="1"/>
    <col min="41" max="42" width="2.125" style="5" customWidth="1"/>
    <col min="43" max="43" width="15.625" style="5" customWidth="1"/>
    <col min="44" max="44" width="2.125" style="5" customWidth="1"/>
    <col min="45" max="45" width="1.625" style="5" customWidth="1"/>
    <col min="46" max="46" width="12.5" style="5" customWidth="1"/>
    <col min="47" max="47" width="1.625" style="5" customWidth="1"/>
    <col min="48" max="48" width="4.375" style="5" customWidth="1"/>
    <col min="49" max="16384" width="12.5" style="5"/>
  </cols>
  <sheetData>
    <row r="1" spans="1:48" ht="16.5" customHeight="1" x14ac:dyDescent="0.15">
      <c r="AJ1" s="2"/>
      <c r="AK1" s="2"/>
      <c r="AL1" s="2"/>
      <c r="AM1" s="2"/>
      <c r="AN1" s="2"/>
      <c r="AO1" s="2"/>
      <c r="AP1" s="2"/>
      <c r="AQ1" s="2"/>
      <c r="AR1" s="2"/>
    </row>
    <row r="2" spans="1:48" ht="17.25" customHeight="1" thickBot="1" x14ac:dyDescent="0.2">
      <c r="AU2" s="6" t="s">
        <v>58</v>
      </c>
    </row>
    <row r="3" spans="1:48" ht="17.25" customHeight="1" x14ac:dyDescent="0.15">
      <c r="A3" s="428" t="s">
        <v>123</v>
      </c>
      <c r="B3" s="429"/>
      <c r="C3" s="430"/>
      <c r="D3" s="288"/>
      <c r="E3" s="318"/>
      <c r="F3" s="318"/>
      <c r="G3" s="318"/>
      <c r="H3" s="318"/>
      <c r="I3" s="467" t="s">
        <v>100</v>
      </c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393"/>
      <c r="X3" s="393"/>
      <c r="AA3" s="393"/>
      <c r="AB3" s="393"/>
      <c r="AC3" s="328"/>
      <c r="AD3" s="393"/>
      <c r="AE3" s="469" t="s">
        <v>161</v>
      </c>
      <c r="AF3" s="469"/>
      <c r="AG3" s="469"/>
      <c r="AH3" s="469"/>
      <c r="AI3" s="469"/>
      <c r="AJ3" s="469"/>
      <c r="AK3" s="469"/>
      <c r="AL3" s="469"/>
      <c r="AM3" s="469"/>
      <c r="AN3" s="469"/>
      <c r="AO3" s="469"/>
      <c r="AP3" s="469"/>
      <c r="AQ3" s="469"/>
      <c r="AR3" s="319"/>
      <c r="AS3" s="414" t="s">
        <v>125</v>
      </c>
      <c r="AT3" s="415"/>
      <c r="AU3" s="416"/>
    </row>
    <row r="4" spans="1:48" ht="17.25" customHeight="1" x14ac:dyDescent="0.15">
      <c r="A4" s="431"/>
      <c r="B4" s="432"/>
      <c r="C4" s="433"/>
      <c r="D4" s="12"/>
      <c r="E4" s="389"/>
      <c r="F4" s="389"/>
      <c r="G4" s="390"/>
      <c r="H4" s="390"/>
      <c r="I4" s="426" t="s">
        <v>107</v>
      </c>
      <c r="J4" s="426"/>
      <c r="K4" s="426"/>
      <c r="L4" s="426"/>
      <c r="M4" s="426"/>
      <c r="N4" s="389"/>
      <c r="O4" s="389"/>
      <c r="P4" s="389"/>
      <c r="Q4" s="389"/>
      <c r="R4" s="54"/>
      <c r="S4" s="55"/>
      <c r="T4" s="50" t="s">
        <v>152</v>
      </c>
      <c r="U4" s="107"/>
      <c r="V4" s="57"/>
      <c r="W4" s="57"/>
      <c r="X4" s="56"/>
      <c r="AA4" s="161"/>
      <c r="AB4" s="57"/>
      <c r="AC4" s="107"/>
      <c r="AD4" s="470" t="s">
        <v>171</v>
      </c>
      <c r="AE4" s="471"/>
      <c r="AF4" s="471"/>
      <c r="AG4" s="471"/>
      <c r="AH4" s="471"/>
      <c r="AI4" s="471"/>
      <c r="AJ4" s="471"/>
      <c r="AK4" s="471"/>
      <c r="AL4" s="471"/>
      <c r="AM4" s="471"/>
      <c r="AN4" s="471"/>
      <c r="AO4" s="472"/>
      <c r="AP4" s="50"/>
      <c r="AQ4" s="423" t="s">
        <v>162</v>
      </c>
      <c r="AR4" s="50"/>
      <c r="AS4" s="417"/>
      <c r="AT4" s="418"/>
      <c r="AU4" s="419"/>
    </row>
    <row r="5" spans="1:48" ht="17.25" customHeight="1" x14ac:dyDescent="0.15">
      <c r="A5" s="431"/>
      <c r="B5" s="432"/>
      <c r="C5" s="433"/>
      <c r="D5" s="11"/>
      <c r="E5" s="108"/>
      <c r="F5" s="108"/>
      <c r="G5" s="110"/>
      <c r="H5" s="108"/>
      <c r="I5" s="111"/>
      <c r="J5" s="108"/>
      <c r="K5" s="112"/>
      <c r="L5" s="108"/>
      <c r="M5" s="110"/>
      <c r="N5" s="108"/>
      <c r="O5" s="111"/>
      <c r="P5" s="108"/>
      <c r="Q5" s="108"/>
      <c r="R5" s="108"/>
      <c r="S5" s="110"/>
      <c r="T5" s="108" t="s">
        <v>153</v>
      </c>
      <c r="U5" s="111"/>
      <c r="V5" s="110"/>
      <c r="W5" s="445" t="s">
        <v>111</v>
      </c>
      <c r="X5" s="52"/>
      <c r="AA5" s="113"/>
      <c r="AB5" s="445" t="s">
        <v>112</v>
      </c>
      <c r="AC5" s="114"/>
      <c r="AD5" s="17"/>
      <c r="AE5" s="424" t="s">
        <v>170</v>
      </c>
      <c r="AF5" s="52"/>
      <c r="AG5" s="387"/>
      <c r="AH5" s="424" t="s">
        <v>169</v>
      </c>
      <c r="AI5" s="52"/>
      <c r="AJ5" s="11"/>
      <c r="AK5" s="424" t="s">
        <v>133</v>
      </c>
      <c r="AL5" s="108"/>
      <c r="AM5" s="110"/>
      <c r="AN5" s="439" t="s">
        <v>114</v>
      </c>
      <c r="AO5" s="111"/>
      <c r="AP5" s="108"/>
      <c r="AQ5" s="424"/>
      <c r="AR5" s="108"/>
      <c r="AS5" s="417"/>
      <c r="AT5" s="418"/>
      <c r="AU5" s="419"/>
    </row>
    <row r="6" spans="1:48" ht="17.25" customHeight="1" x14ac:dyDescent="0.15">
      <c r="A6" s="431"/>
      <c r="B6" s="432"/>
      <c r="C6" s="433"/>
      <c r="D6" s="11"/>
      <c r="E6" s="108" t="s">
        <v>104</v>
      </c>
      <c r="F6" s="108"/>
      <c r="G6" s="110"/>
      <c r="H6" s="112" t="s">
        <v>108</v>
      </c>
      <c r="I6" s="111"/>
      <c r="J6" s="108"/>
      <c r="K6" s="112" t="s">
        <v>109</v>
      </c>
      <c r="L6" s="108"/>
      <c r="M6" s="110"/>
      <c r="N6" s="112" t="s">
        <v>110</v>
      </c>
      <c r="O6" s="111"/>
      <c r="P6" s="108"/>
      <c r="Q6" s="108" t="s">
        <v>99</v>
      </c>
      <c r="R6" s="108"/>
      <c r="S6" s="110"/>
      <c r="T6" s="108" t="s">
        <v>154</v>
      </c>
      <c r="U6" s="111"/>
      <c r="V6" s="110"/>
      <c r="W6" s="445"/>
      <c r="X6" s="52"/>
      <c r="AA6" s="113"/>
      <c r="AB6" s="445"/>
      <c r="AC6" s="114"/>
      <c r="AD6" s="387"/>
      <c r="AE6" s="445"/>
      <c r="AF6" s="52"/>
      <c r="AG6" s="387"/>
      <c r="AH6" s="424"/>
      <c r="AI6" s="114"/>
      <c r="AJ6" s="11"/>
      <c r="AK6" s="424"/>
      <c r="AL6" s="108"/>
      <c r="AM6" s="110"/>
      <c r="AN6" s="439"/>
      <c r="AO6" s="111"/>
      <c r="AP6" s="108"/>
      <c r="AQ6" s="424"/>
      <c r="AR6" s="108"/>
      <c r="AS6" s="417"/>
      <c r="AT6" s="418"/>
      <c r="AU6" s="419"/>
    </row>
    <row r="7" spans="1:48" ht="17.25" customHeight="1" x14ac:dyDescent="0.15">
      <c r="A7" s="434"/>
      <c r="B7" s="435"/>
      <c r="C7" s="436"/>
      <c r="D7" s="76"/>
      <c r="E7" s="115"/>
      <c r="F7" s="115"/>
      <c r="G7" s="116"/>
      <c r="H7" s="115"/>
      <c r="I7" s="117"/>
      <c r="J7" s="115"/>
      <c r="K7" s="115"/>
      <c r="L7" s="115"/>
      <c r="M7" s="116"/>
      <c r="N7" s="115"/>
      <c r="O7" s="117"/>
      <c r="P7" s="115"/>
      <c r="Q7" s="115"/>
      <c r="R7" s="115"/>
      <c r="S7" s="116"/>
      <c r="T7" s="115" t="s">
        <v>155</v>
      </c>
      <c r="U7" s="117"/>
      <c r="V7" s="116"/>
      <c r="W7" s="388"/>
      <c r="X7" s="118"/>
      <c r="AA7" s="119"/>
      <c r="AB7" s="44"/>
      <c r="AC7" s="120"/>
      <c r="AD7" s="388"/>
      <c r="AE7" s="446"/>
      <c r="AF7" s="146"/>
      <c r="AG7" s="388"/>
      <c r="AH7" s="425"/>
      <c r="AI7" s="146"/>
      <c r="AJ7" s="76"/>
      <c r="AK7" s="425"/>
      <c r="AL7" s="115"/>
      <c r="AM7" s="116"/>
      <c r="AN7" s="440"/>
      <c r="AO7" s="117"/>
      <c r="AP7" s="115"/>
      <c r="AQ7" s="425"/>
      <c r="AR7" s="115"/>
      <c r="AS7" s="420"/>
      <c r="AT7" s="421"/>
      <c r="AU7" s="422"/>
    </row>
    <row r="8" spans="1:48" ht="17.25" customHeight="1" x14ac:dyDescent="0.15">
      <c r="A8" s="294"/>
      <c r="B8" s="387" t="s">
        <v>53</v>
      </c>
      <c r="C8" s="32"/>
      <c r="D8" s="121"/>
      <c r="E8" s="122">
        <v>16684800</v>
      </c>
      <c r="F8" s="122"/>
      <c r="G8" s="123"/>
      <c r="H8" s="122">
        <v>15182550</v>
      </c>
      <c r="I8" s="124"/>
      <c r="J8" s="122"/>
      <c r="K8" s="122">
        <v>2579440</v>
      </c>
      <c r="L8" s="122"/>
      <c r="M8" s="123"/>
      <c r="N8" s="122">
        <v>5164200</v>
      </c>
      <c r="O8" s="124"/>
      <c r="P8" s="122"/>
      <c r="Q8" s="122">
        <f>SUM(E8:N8)</f>
        <v>39610990</v>
      </c>
      <c r="R8" s="122"/>
      <c r="S8" s="123"/>
      <c r="T8" s="122">
        <v>960020</v>
      </c>
      <c r="U8" s="124"/>
      <c r="V8" s="123"/>
      <c r="W8" s="122">
        <v>288294250</v>
      </c>
      <c r="X8" s="125"/>
      <c r="Y8" s="34"/>
      <c r="AA8" s="126"/>
      <c r="AB8" s="127">
        <f>W8+T8+Q8+'1(5)第11表-3'!AN8+'1(5)第11表-3'!AK8+'1(5)第11表-3'!AB8+'1(5)第11表-3'!Y8+'1(5)第11表-3'!T8+'1(5)第11表-3'!K8+'1(5)第11表-2'!AT8+'1(5)第11表-2'!AQ8+'1(5)第11表-2'!AN8+'1(5)第11表-2'!AK8+'1(5)第11表-2'!AH8+'1(5)第11表-2'!AE8</f>
        <v>881635747</v>
      </c>
      <c r="AC8" s="125"/>
      <c r="AD8" s="147"/>
      <c r="AE8" s="513">
        <v>1780364518</v>
      </c>
      <c r="AF8" s="125"/>
      <c r="AG8" s="126"/>
      <c r="AH8" s="513">
        <v>5460</v>
      </c>
      <c r="AI8" s="35"/>
      <c r="AJ8" s="121"/>
      <c r="AK8" s="513">
        <v>31184</v>
      </c>
      <c r="AL8" s="121"/>
      <c r="AM8" s="148"/>
      <c r="AN8" s="377">
        <f>AK8+'1(5)第11表-4'!AH8+'1(5)第11表-4'!AE8</f>
        <v>1780401162</v>
      </c>
      <c r="AO8" s="149"/>
      <c r="AP8" s="464"/>
      <c r="AQ8" s="465"/>
      <c r="AR8" s="466"/>
      <c r="AS8" s="10"/>
      <c r="AT8" s="387" t="s">
        <v>53</v>
      </c>
      <c r="AU8" s="295"/>
      <c r="AV8" s="34"/>
    </row>
    <row r="9" spans="1:48" ht="17.25" customHeight="1" x14ac:dyDescent="0.15">
      <c r="A9" s="294"/>
      <c r="B9" s="387" t="s">
        <v>52</v>
      </c>
      <c r="C9" s="19"/>
      <c r="D9" s="128"/>
      <c r="E9" s="129">
        <v>4340490</v>
      </c>
      <c r="F9" s="129"/>
      <c r="G9" s="130"/>
      <c r="H9" s="129">
        <v>3606750</v>
      </c>
      <c r="I9" s="131"/>
      <c r="J9" s="129"/>
      <c r="K9" s="129">
        <v>585200</v>
      </c>
      <c r="L9" s="129"/>
      <c r="M9" s="130"/>
      <c r="N9" s="129">
        <v>1707750</v>
      </c>
      <c r="O9" s="131"/>
      <c r="P9" s="129"/>
      <c r="Q9" s="129">
        <f t="shared" ref="Q9:Q47" si="0">SUM(E9:N9)</f>
        <v>10240190</v>
      </c>
      <c r="R9" s="129"/>
      <c r="S9" s="130"/>
      <c r="T9" s="129">
        <v>289340</v>
      </c>
      <c r="U9" s="131"/>
      <c r="V9" s="130"/>
      <c r="W9" s="127">
        <v>74006180</v>
      </c>
      <c r="X9" s="125"/>
      <c r="Y9" s="34"/>
      <c r="AA9" s="126"/>
      <c r="AB9" s="127">
        <f>W9+T9+Q9+'1(5)第11表-3'!AN9+'1(5)第11表-3'!AK9+'1(5)第11表-3'!AB9+'1(5)第11表-3'!Y9+'1(5)第11表-3'!T9+'1(5)第11表-3'!K9+'1(5)第11表-2'!AT9+'1(5)第11表-2'!AQ9+'1(5)第11表-2'!AN9+'1(5)第11表-2'!AK9+'1(5)第11表-2'!AH9+'1(5)第11表-2'!AE9</f>
        <v>212836365</v>
      </c>
      <c r="AC9" s="125"/>
      <c r="AD9" s="126"/>
      <c r="AE9" s="127">
        <v>374832356</v>
      </c>
      <c r="AF9" s="125"/>
      <c r="AG9" s="126"/>
      <c r="AH9" s="127">
        <v>1400</v>
      </c>
      <c r="AI9" s="35"/>
      <c r="AJ9" s="128"/>
      <c r="AK9" s="129">
        <v>0</v>
      </c>
      <c r="AL9" s="128"/>
      <c r="AM9" s="150"/>
      <c r="AN9" s="378">
        <f>AK9+'1(5)第11表-4'!AH9+'1(5)第11表-4'!AE9</f>
        <v>374833756</v>
      </c>
      <c r="AO9" s="151"/>
      <c r="AP9" s="464"/>
      <c r="AQ9" s="465"/>
      <c r="AR9" s="466"/>
      <c r="AS9" s="10"/>
      <c r="AT9" s="387" t="s">
        <v>52</v>
      </c>
      <c r="AU9" s="295"/>
      <c r="AV9" s="34"/>
    </row>
    <row r="10" spans="1:48" ht="17.25" customHeight="1" x14ac:dyDescent="0.15">
      <c r="A10" s="294"/>
      <c r="B10" s="387" t="s">
        <v>51</v>
      </c>
      <c r="C10" s="19"/>
      <c r="D10" s="128"/>
      <c r="E10" s="129">
        <v>2478630</v>
      </c>
      <c r="F10" s="129"/>
      <c r="G10" s="130"/>
      <c r="H10" s="129">
        <v>1955250</v>
      </c>
      <c r="I10" s="131"/>
      <c r="J10" s="129"/>
      <c r="K10" s="129">
        <v>400140</v>
      </c>
      <c r="L10" s="129"/>
      <c r="M10" s="130"/>
      <c r="N10" s="129">
        <v>1239300</v>
      </c>
      <c r="O10" s="131"/>
      <c r="P10" s="129"/>
      <c r="Q10" s="129">
        <f t="shared" si="0"/>
        <v>6073320</v>
      </c>
      <c r="R10" s="129"/>
      <c r="S10" s="130"/>
      <c r="T10" s="129">
        <v>150190</v>
      </c>
      <c r="U10" s="131"/>
      <c r="V10" s="130"/>
      <c r="W10" s="127">
        <v>39787880</v>
      </c>
      <c r="X10" s="125"/>
      <c r="Y10" s="34"/>
      <c r="AA10" s="126"/>
      <c r="AB10" s="127">
        <f>W10+T10+Q10+'1(5)第11表-3'!AN10+'1(5)第11表-3'!AK10+'1(5)第11表-3'!AB10+'1(5)第11表-3'!Y10+'1(5)第11表-3'!T10+'1(5)第11表-3'!K10+'1(5)第11表-2'!AT10+'1(5)第11表-2'!AQ10+'1(5)第11表-2'!AN10+'1(5)第11表-2'!AK10+'1(5)第11表-2'!AH10+'1(5)第11表-2'!AE10</f>
        <v>113768271</v>
      </c>
      <c r="AC10" s="125"/>
      <c r="AD10" s="126"/>
      <c r="AE10" s="127">
        <v>190595031</v>
      </c>
      <c r="AF10" s="125"/>
      <c r="AG10" s="126"/>
      <c r="AH10" s="127">
        <v>1454</v>
      </c>
      <c r="AI10" s="35"/>
      <c r="AJ10" s="128"/>
      <c r="AK10" s="129">
        <v>0</v>
      </c>
      <c r="AL10" s="128"/>
      <c r="AM10" s="150"/>
      <c r="AN10" s="378">
        <f>AK10+'1(5)第11表-4'!AH10+'1(5)第11表-4'!AE10</f>
        <v>190596485</v>
      </c>
      <c r="AO10" s="151"/>
      <c r="AP10" s="464"/>
      <c r="AQ10" s="465"/>
      <c r="AR10" s="466"/>
      <c r="AS10" s="10"/>
      <c r="AT10" s="387" t="s">
        <v>51</v>
      </c>
      <c r="AU10" s="295"/>
      <c r="AV10" s="34"/>
    </row>
    <row r="11" spans="1:48" ht="17.25" customHeight="1" x14ac:dyDescent="0.15">
      <c r="A11" s="294"/>
      <c r="B11" s="387" t="s">
        <v>50</v>
      </c>
      <c r="C11" s="19"/>
      <c r="D11" s="128"/>
      <c r="E11" s="129">
        <v>8304450</v>
      </c>
      <c r="F11" s="129"/>
      <c r="G11" s="130"/>
      <c r="H11" s="129">
        <v>6128100</v>
      </c>
      <c r="I11" s="131"/>
      <c r="J11" s="129"/>
      <c r="K11" s="129">
        <v>1578140</v>
      </c>
      <c r="L11" s="129"/>
      <c r="M11" s="130"/>
      <c r="N11" s="129">
        <v>3263400</v>
      </c>
      <c r="O11" s="131"/>
      <c r="P11" s="129"/>
      <c r="Q11" s="129">
        <f t="shared" si="0"/>
        <v>19274090</v>
      </c>
      <c r="R11" s="129"/>
      <c r="S11" s="130"/>
      <c r="T11" s="129">
        <v>395370</v>
      </c>
      <c r="U11" s="131"/>
      <c r="V11" s="130"/>
      <c r="W11" s="127">
        <v>131375070</v>
      </c>
      <c r="X11" s="125"/>
      <c r="Y11" s="34"/>
      <c r="AA11" s="126"/>
      <c r="AB11" s="127">
        <f>W11+T11+Q11+'1(5)第11表-3'!AN11+'1(5)第11表-3'!AK11+'1(5)第11表-3'!AB11+'1(5)第11表-3'!Y11+'1(5)第11表-3'!T11+'1(5)第11表-3'!K11+'1(5)第11表-2'!AT11+'1(5)第11表-2'!AQ11+'1(5)第11表-2'!AN11+'1(5)第11表-2'!AK11+'1(5)第11表-2'!AH11+'1(5)第11表-2'!AE11</f>
        <v>380588853</v>
      </c>
      <c r="AC11" s="125"/>
      <c r="AD11" s="126"/>
      <c r="AE11" s="127">
        <v>703640341</v>
      </c>
      <c r="AF11" s="125"/>
      <c r="AG11" s="126"/>
      <c r="AH11" s="127">
        <v>0</v>
      </c>
      <c r="AI11" s="35"/>
      <c r="AJ11" s="128"/>
      <c r="AK11" s="129">
        <v>0</v>
      </c>
      <c r="AL11" s="128"/>
      <c r="AM11" s="150"/>
      <c r="AN11" s="378">
        <f>AK11+'1(5)第11表-4'!AH11+'1(5)第11表-4'!AE11</f>
        <v>703640341</v>
      </c>
      <c r="AO11" s="151"/>
      <c r="AP11" s="464"/>
      <c r="AQ11" s="465"/>
      <c r="AR11" s="466"/>
      <c r="AS11" s="10"/>
      <c r="AT11" s="387" t="s">
        <v>50</v>
      </c>
      <c r="AU11" s="295"/>
      <c r="AV11" s="34"/>
    </row>
    <row r="12" spans="1:48" ht="17.25" customHeight="1" x14ac:dyDescent="0.15">
      <c r="A12" s="296"/>
      <c r="B12" s="387" t="s">
        <v>76</v>
      </c>
      <c r="C12" s="23"/>
      <c r="D12" s="132"/>
      <c r="E12" s="133">
        <v>986370</v>
      </c>
      <c r="F12" s="133"/>
      <c r="G12" s="134"/>
      <c r="H12" s="133">
        <v>733500</v>
      </c>
      <c r="I12" s="135"/>
      <c r="J12" s="133"/>
      <c r="K12" s="133">
        <v>159600</v>
      </c>
      <c r="L12" s="133"/>
      <c r="M12" s="134"/>
      <c r="N12" s="133">
        <v>645750</v>
      </c>
      <c r="O12" s="135"/>
      <c r="P12" s="133"/>
      <c r="Q12" s="133">
        <f t="shared" si="0"/>
        <v>2525220</v>
      </c>
      <c r="R12" s="133"/>
      <c r="S12" s="134"/>
      <c r="T12" s="133">
        <v>65090</v>
      </c>
      <c r="U12" s="135"/>
      <c r="V12" s="134"/>
      <c r="W12" s="136">
        <v>16111280</v>
      </c>
      <c r="X12" s="137"/>
      <c r="Y12" s="34"/>
      <c r="AA12" s="138"/>
      <c r="AB12" s="136">
        <f>W12+T12+Q12+'1(5)第11表-3'!AN12+'1(5)第11表-3'!AK12+'1(5)第11表-3'!AB12+'1(5)第11表-3'!Y12+'1(5)第11表-3'!T12+'1(5)第11表-3'!K12+'1(5)第11表-2'!AT12+'1(5)第11表-2'!AQ12+'1(5)第11表-2'!AN12+'1(5)第11表-2'!AK12+'1(5)第11表-2'!AH12+'1(5)第11表-2'!AE12</f>
        <v>45030262</v>
      </c>
      <c r="AC12" s="137"/>
      <c r="AD12" s="138"/>
      <c r="AE12" s="136">
        <v>69841257</v>
      </c>
      <c r="AF12" s="137"/>
      <c r="AG12" s="138"/>
      <c r="AH12" s="136">
        <v>0</v>
      </c>
      <c r="AI12" s="40"/>
      <c r="AJ12" s="132"/>
      <c r="AK12" s="133">
        <v>0</v>
      </c>
      <c r="AL12" s="132"/>
      <c r="AM12" s="152"/>
      <c r="AN12" s="379">
        <f>AK12+'1(5)第11表-4'!AH12+'1(5)第11表-4'!AE12</f>
        <v>69841257</v>
      </c>
      <c r="AO12" s="153"/>
      <c r="AP12" s="464"/>
      <c r="AQ12" s="465"/>
      <c r="AR12" s="466"/>
      <c r="AS12" s="21"/>
      <c r="AT12" s="387" t="s">
        <v>76</v>
      </c>
      <c r="AU12" s="297"/>
      <c r="AV12" s="34"/>
    </row>
    <row r="13" spans="1:48" ht="17.25" customHeight="1" x14ac:dyDescent="0.15">
      <c r="A13" s="294"/>
      <c r="B13" s="386" t="s">
        <v>77</v>
      </c>
      <c r="C13" s="19"/>
      <c r="D13" s="128"/>
      <c r="E13" s="129">
        <v>793980</v>
      </c>
      <c r="F13" s="129"/>
      <c r="G13" s="130"/>
      <c r="H13" s="129">
        <v>508050</v>
      </c>
      <c r="I13" s="131"/>
      <c r="J13" s="129"/>
      <c r="K13" s="129">
        <v>164540</v>
      </c>
      <c r="L13" s="129"/>
      <c r="M13" s="130"/>
      <c r="N13" s="129">
        <v>569700</v>
      </c>
      <c r="O13" s="131"/>
      <c r="P13" s="129"/>
      <c r="Q13" s="122">
        <f t="shared" si="0"/>
        <v>2036270</v>
      </c>
      <c r="R13" s="129"/>
      <c r="S13" s="130"/>
      <c r="T13" s="129">
        <v>45310</v>
      </c>
      <c r="U13" s="131"/>
      <c r="V13" s="130"/>
      <c r="W13" s="127">
        <v>11754080</v>
      </c>
      <c r="X13" s="125"/>
      <c r="Y13" s="34"/>
      <c r="AA13" s="126"/>
      <c r="AB13" s="127">
        <f>W13+T13+Q13+'1(5)第11表-3'!AN13+'1(5)第11表-3'!AK13+'1(5)第11表-3'!AB13+'1(5)第11表-3'!Y13+'1(5)第11表-3'!T13+'1(5)第11表-3'!K13+'1(5)第11表-2'!AT13+'1(5)第11表-2'!AQ13+'1(5)第11表-2'!AN13+'1(5)第11表-2'!AK13+'1(5)第11表-2'!AH13+'1(5)第11表-2'!AE13</f>
        <v>32247665</v>
      </c>
      <c r="AC13" s="125"/>
      <c r="AD13" s="126"/>
      <c r="AE13" s="127">
        <v>47907101</v>
      </c>
      <c r="AF13" s="125"/>
      <c r="AG13" s="126"/>
      <c r="AH13" s="127">
        <v>1495</v>
      </c>
      <c r="AI13" s="35"/>
      <c r="AJ13" s="128"/>
      <c r="AK13" s="129">
        <v>0</v>
      </c>
      <c r="AL13" s="128"/>
      <c r="AM13" s="150"/>
      <c r="AN13" s="378">
        <f>AK13+'1(5)第11表-4'!AH13+'1(5)第11表-4'!AE13</f>
        <v>47908596</v>
      </c>
      <c r="AO13" s="151"/>
      <c r="AP13" s="464"/>
      <c r="AQ13" s="465"/>
      <c r="AR13" s="466"/>
      <c r="AS13" s="10"/>
      <c r="AT13" s="386" t="s">
        <v>77</v>
      </c>
      <c r="AU13" s="295"/>
      <c r="AV13" s="34"/>
    </row>
    <row r="14" spans="1:48" ht="17.25" customHeight="1" x14ac:dyDescent="0.15">
      <c r="A14" s="294"/>
      <c r="B14" s="387" t="s">
        <v>78</v>
      </c>
      <c r="C14" s="19"/>
      <c r="D14" s="128"/>
      <c r="E14" s="129">
        <v>4237860</v>
      </c>
      <c r="F14" s="129"/>
      <c r="G14" s="130"/>
      <c r="H14" s="129">
        <v>3577950</v>
      </c>
      <c r="I14" s="131"/>
      <c r="J14" s="129"/>
      <c r="K14" s="129">
        <v>619780</v>
      </c>
      <c r="L14" s="129"/>
      <c r="M14" s="130"/>
      <c r="N14" s="129">
        <v>1418400</v>
      </c>
      <c r="O14" s="131"/>
      <c r="P14" s="129"/>
      <c r="Q14" s="129">
        <f t="shared" si="0"/>
        <v>9853990</v>
      </c>
      <c r="R14" s="129"/>
      <c r="S14" s="130"/>
      <c r="T14" s="129">
        <v>257370</v>
      </c>
      <c r="U14" s="131"/>
      <c r="V14" s="130"/>
      <c r="W14" s="127">
        <v>73811140</v>
      </c>
      <c r="X14" s="125"/>
      <c r="Y14" s="34"/>
      <c r="AA14" s="126"/>
      <c r="AB14" s="127">
        <f>W14+T14+Q14+'1(5)第11表-3'!AN14+'1(5)第11表-3'!AK14+'1(5)第11表-3'!AB14+'1(5)第11表-3'!Y14+'1(5)第11表-3'!T14+'1(5)第11表-3'!K14+'1(5)第11表-2'!AT14+'1(5)第11表-2'!AQ14+'1(5)第11表-2'!AN14+'1(5)第11表-2'!AK14+'1(5)第11表-2'!AH14+'1(5)第11表-2'!AE14</f>
        <v>215702148</v>
      </c>
      <c r="AC14" s="125"/>
      <c r="AD14" s="126"/>
      <c r="AE14" s="127">
        <v>390459565</v>
      </c>
      <c r="AF14" s="125"/>
      <c r="AG14" s="126"/>
      <c r="AH14" s="127">
        <v>0</v>
      </c>
      <c r="AI14" s="35"/>
      <c r="AJ14" s="128"/>
      <c r="AK14" s="129">
        <v>3484</v>
      </c>
      <c r="AL14" s="128"/>
      <c r="AM14" s="150"/>
      <c r="AN14" s="378">
        <f>AK14+'1(5)第11表-4'!AH14+'1(5)第11表-4'!AE14</f>
        <v>390463049</v>
      </c>
      <c r="AO14" s="151"/>
      <c r="AP14" s="464"/>
      <c r="AQ14" s="465"/>
      <c r="AR14" s="466"/>
      <c r="AS14" s="10"/>
      <c r="AT14" s="387" t="s">
        <v>78</v>
      </c>
      <c r="AU14" s="295"/>
      <c r="AV14" s="34"/>
    </row>
    <row r="15" spans="1:48" ht="17.25" customHeight="1" x14ac:dyDescent="0.15">
      <c r="A15" s="294"/>
      <c r="B15" s="387" t="s">
        <v>79</v>
      </c>
      <c r="C15" s="19"/>
      <c r="D15" s="128"/>
      <c r="E15" s="129">
        <v>928290</v>
      </c>
      <c r="F15" s="129"/>
      <c r="G15" s="130"/>
      <c r="H15" s="129">
        <v>725400</v>
      </c>
      <c r="I15" s="131"/>
      <c r="J15" s="129"/>
      <c r="K15" s="129">
        <v>156560</v>
      </c>
      <c r="L15" s="129"/>
      <c r="M15" s="130"/>
      <c r="N15" s="129">
        <v>466200</v>
      </c>
      <c r="O15" s="131"/>
      <c r="P15" s="129"/>
      <c r="Q15" s="129">
        <f t="shared" si="0"/>
        <v>2276450</v>
      </c>
      <c r="R15" s="129"/>
      <c r="S15" s="130"/>
      <c r="T15" s="129">
        <v>57960</v>
      </c>
      <c r="U15" s="131"/>
      <c r="V15" s="130"/>
      <c r="W15" s="127">
        <v>16196280</v>
      </c>
      <c r="X15" s="125"/>
      <c r="Y15" s="34"/>
      <c r="AA15" s="126"/>
      <c r="AB15" s="127">
        <f>W15+T15+Q15+'1(5)第11表-3'!AN15+'1(5)第11表-3'!AK15+'1(5)第11表-3'!AB15+'1(5)第11表-3'!Y15+'1(5)第11表-3'!T15+'1(5)第11表-3'!K15+'1(5)第11表-2'!AT15+'1(5)第11表-2'!AQ15+'1(5)第11表-2'!AN15+'1(5)第11表-2'!AK15+'1(5)第11表-2'!AH15+'1(5)第11表-2'!AE15</f>
        <v>45811760</v>
      </c>
      <c r="AC15" s="125"/>
      <c r="AD15" s="126"/>
      <c r="AE15" s="127">
        <v>75020270</v>
      </c>
      <c r="AF15" s="125"/>
      <c r="AG15" s="126"/>
      <c r="AH15" s="127">
        <v>422</v>
      </c>
      <c r="AI15" s="35"/>
      <c r="AJ15" s="128"/>
      <c r="AK15" s="129">
        <v>0</v>
      </c>
      <c r="AL15" s="128"/>
      <c r="AM15" s="150"/>
      <c r="AN15" s="378">
        <f>AK15+'1(5)第11表-4'!AH15+'1(5)第11表-4'!AE15</f>
        <v>75020692</v>
      </c>
      <c r="AO15" s="151"/>
      <c r="AP15" s="464"/>
      <c r="AQ15" s="465"/>
      <c r="AR15" s="466"/>
      <c r="AS15" s="10"/>
      <c r="AT15" s="387" t="s">
        <v>79</v>
      </c>
      <c r="AU15" s="295"/>
      <c r="AV15" s="34"/>
    </row>
    <row r="16" spans="1:48" ht="17.25" customHeight="1" x14ac:dyDescent="0.15">
      <c r="A16" s="294"/>
      <c r="B16" s="387" t="s">
        <v>80</v>
      </c>
      <c r="C16" s="19"/>
      <c r="D16" s="128"/>
      <c r="E16" s="129">
        <v>1485990</v>
      </c>
      <c r="F16" s="129"/>
      <c r="G16" s="130"/>
      <c r="H16" s="129">
        <v>991350</v>
      </c>
      <c r="I16" s="131"/>
      <c r="J16" s="129"/>
      <c r="K16" s="129">
        <v>229520</v>
      </c>
      <c r="L16" s="129"/>
      <c r="M16" s="130"/>
      <c r="N16" s="129">
        <v>930150</v>
      </c>
      <c r="O16" s="131"/>
      <c r="P16" s="129"/>
      <c r="Q16" s="129">
        <f t="shared" si="0"/>
        <v>3637010</v>
      </c>
      <c r="R16" s="129"/>
      <c r="S16" s="130"/>
      <c r="T16" s="129">
        <v>109710</v>
      </c>
      <c r="U16" s="131"/>
      <c r="V16" s="130"/>
      <c r="W16" s="127">
        <v>22584060</v>
      </c>
      <c r="X16" s="125"/>
      <c r="Y16" s="34"/>
      <c r="AA16" s="126"/>
      <c r="AB16" s="127">
        <f>W16+T16+Q16+'1(5)第11表-3'!AN16+'1(5)第11表-3'!AK16+'1(5)第11表-3'!AB16+'1(5)第11表-3'!Y16+'1(5)第11表-3'!T16+'1(5)第11表-3'!K16+'1(5)第11表-2'!AT16+'1(5)第11表-2'!AQ16+'1(5)第11表-2'!AN16+'1(5)第11表-2'!AK16+'1(5)第11表-2'!AH16+'1(5)第11表-2'!AE16</f>
        <v>63760500</v>
      </c>
      <c r="AC16" s="125"/>
      <c r="AD16" s="126"/>
      <c r="AE16" s="127">
        <v>95747099</v>
      </c>
      <c r="AF16" s="125"/>
      <c r="AG16" s="126"/>
      <c r="AH16" s="127">
        <v>0</v>
      </c>
      <c r="AI16" s="35"/>
      <c r="AJ16" s="128"/>
      <c r="AK16" s="129">
        <v>2812</v>
      </c>
      <c r="AL16" s="128"/>
      <c r="AM16" s="150"/>
      <c r="AN16" s="378">
        <f>AK16+'1(5)第11表-4'!AH16+'1(5)第11表-4'!AE16</f>
        <v>95749911</v>
      </c>
      <c r="AO16" s="151"/>
      <c r="AP16" s="464"/>
      <c r="AQ16" s="465"/>
      <c r="AR16" s="466"/>
      <c r="AS16" s="10"/>
      <c r="AT16" s="387" t="s">
        <v>80</v>
      </c>
      <c r="AU16" s="295"/>
      <c r="AV16" s="34"/>
    </row>
    <row r="17" spans="1:48" ht="17.25" customHeight="1" x14ac:dyDescent="0.15">
      <c r="A17" s="294"/>
      <c r="B17" s="44" t="s">
        <v>81</v>
      </c>
      <c r="C17" s="19"/>
      <c r="D17" s="128"/>
      <c r="E17" s="129">
        <v>1045440</v>
      </c>
      <c r="F17" s="129"/>
      <c r="G17" s="130"/>
      <c r="H17" s="129">
        <v>750150</v>
      </c>
      <c r="I17" s="131"/>
      <c r="J17" s="129"/>
      <c r="K17" s="129">
        <v>212800</v>
      </c>
      <c r="L17" s="129"/>
      <c r="M17" s="130"/>
      <c r="N17" s="129">
        <v>561600</v>
      </c>
      <c r="O17" s="131"/>
      <c r="P17" s="129"/>
      <c r="Q17" s="129">
        <f t="shared" si="0"/>
        <v>2569990</v>
      </c>
      <c r="R17" s="129"/>
      <c r="S17" s="130"/>
      <c r="T17" s="129">
        <v>64860</v>
      </c>
      <c r="U17" s="131"/>
      <c r="V17" s="130"/>
      <c r="W17" s="127">
        <v>15808290</v>
      </c>
      <c r="X17" s="125"/>
      <c r="Y17" s="34"/>
      <c r="AA17" s="126"/>
      <c r="AB17" s="127">
        <f>W17+T17+Q17+'1(5)第11表-3'!AN17+'1(5)第11表-3'!AK17+'1(5)第11表-3'!AB17+'1(5)第11表-3'!Y17+'1(5)第11表-3'!T17+'1(5)第11表-3'!K17+'1(5)第11表-2'!AT17+'1(5)第11表-2'!AQ17+'1(5)第11表-2'!AN17+'1(5)第11表-2'!AK17+'1(5)第11表-2'!AH17+'1(5)第11表-2'!AE17</f>
        <v>44138818</v>
      </c>
      <c r="AC17" s="125"/>
      <c r="AD17" s="126"/>
      <c r="AE17" s="127">
        <v>70517160</v>
      </c>
      <c r="AF17" s="125"/>
      <c r="AG17" s="126"/>
      <c r="AH17" s="127">
        <v>0</v>
      </c>
      <c r="AI17" s="35"/>
      <c r="AJ17" s="128"/>
      <c r="AK17" s="129">
        <v>0</v>
      </c>
      <c r="AL17" s="128"/>
      <c r="AM17" s="150"/>
      <c r="AN17" s="378">
        <f>AK17+'1(5)第11表-4'!AH17+'1(5)第11表-4'!AE17</f>
        <v>70517160</v>
      </c>
      <c r="AO17" s="151"/>
      <c r="AP17" s="464"/>
      <c r="AQ17" s="465"/>
      <c r="AR17" s="466"/>
      <c r="AS17" s="10"/>
      <c r="AT17" s="44" t="s">
        <v>81</v>
      </c>
      <c r="AU17" s="295"/>
      <c r="AV17" s="34"/>
    </row>
    <row r="18" spans="1:48" ht="17.25" customHeight="1" x14ac:dyDescent="0.15">
      <c r="A18" s="298"/>
      <c r="B18" s="387" t="s">
        <v>82</v>
      </c>
      <c r="C18" s="45"/>
      <c r="D18" s="140"/>
      <c r="E18" s="139">
        <v>1168200</v>
      </c>
      <c r="F18" s="139"/>
      <c r="G18" s="141"/>
      <c r="H18" s="139">
        <v>880200</v>
      </c>
      <c r="I18" s="142"/>
      <c r="J18" s="139"/>
      <c r="K18" s="139">
        <v>158080</v>
      </c>
      <c r="L18" s="139"/>
      <c r="M18" s="141"/>
      <c r="N18" s="139">
        <v>516150</v>
      </c>
      <c r="O18" s="142"/>
      <c r="P18" s="139"/>
      <c r="Q18" s="139">
        <f t="shared" si="0"/>
        <v>2722630</v>
      </c>
      <c r="R18" s="139"/>
      <c r="S18" s="141"/>
      <c r="T18" s="139">
        <v>71990</v>
      </c>
      <c r="U18" s="142"/>
      <c r="V18" s="141"/>
      <c r="W18" s="143">
        <v>18479040</v>
      </c>
      <c r="X18" s="144"/>
      <c r="Y18" s="34"/>
      <c r="AA18" s="145"/>
      <c r="AB18" s="143">
        <f>W18+T18+Q18+'1(5)第11表-3'!AN18+'1(5)第11表-3'!AK18+'1(5)第11表-3'!AB18+'1(5)第11表-3'!Y18+'1(5)第11表-3'!T18+'1(5)第11表-3'!K18+'1(5)第11表-2'!AT18+'1(5)第11表-2'!AQ18+'1(5)第11表-2'!AN18+'1(5)第11表-2'!AK18+'1(5)第11表-2'!AH18+'1(5)第11表-2'!AE18</f>
        <v>52501914</v>
      </c>
      <c r="AC18" s="144"/>
      <c r="AD18" s="145"/>
      <c r="AE18" s="143">
        <v>84704485</v>
      </c>
      <c r="AF18" s="144"/>
      <c r="AG18" s="145"/>
      <c r="AH18" s="143">
        <v>173</v>
      </c>
      <c r="AI18" s="47"/>
      <c r="AJ18" s="140"/>
      <c r="AK18" s="139">
        <v>0</v>
      </c>
      <c r="AL18" s="140"/>
      <c r="AM18" s="154"/>
      <c r="AN18" s="380">
        <f>AK18+'1(5)第11表-4'!AH18+'1(5)第11表-4'!AE18</f>
        <v>84704658</v>
      </c>
      <c r="AO18" s="155"/>
      <c r="AP18" s="464"/>
      <c r="AQ18" s="465"/>
      <c r="AR18" s="466"/>
      <c r="AS18" s="7"/>
      <c r="AT18" s="387" t="s">
        <v>82</v>
      </c>
      <c r="AU18" s="299"/>
      <c r="AV18" s="34"/>
    </row>
    <row r="19" spans="1:48" ht="17.25" customHeight="1" x14ac:dyDescent="0.15">
      <c r="A19" s="294"/>
      <c r="B19" s="387" t="s">
        <v>0</v>
      </c>
      <c r="C19" s="19"/>
      <c r="D19" s="128"/>
      <c r="E19" s="129">
        <v>2788830</v>
      </c>
      <c r="F19" s="129"/>
      <c r="G19" s="130"/>
      <c r="H19" s="129">
        <v>2185200</v>
      </c>
      <c r="I19" s="131"/>
      <c r="J19" s="129"/>
      <c r="K19" s="129">
        <v>389120</v>
      </c>
      <c r="L19" s="129"/>
      <c r="M19" s="130"/>
      <c r="N19" s="129">
        <v>1279800</v>
      </c>
      <c r="O19" s="131"/>
      <c r="P19" s="129"/>
      <c r="Q19" s="129">
        <f t="shared" si="0"/>
        <v>6642950</v>
      </c>
      <c r="R19" s="129"/>
      <c r="S19" s="130"/>
      <c r="T19" s="129">
        <v>207000</v>
      </c>
      <c r="U19" s="131"/>
      <c r="V19" s="130"/>
      <c r="W19" s="127">
        <v>47643730</v>
      </c>
      <c r="X19" s="125"/>
      <c r="Y19" s="34"/>
      <c r="AA19" s="126"/>
      <c r="AB19" s="127">
        <f>W19+T19+Q19+'1(5)第11表-3'!AN19+'1(5)第11表-3'!AK19+'1(5)第11表-3'!AB19+'1(5)第11表-3'!Y19+'1(5)第11表-3'!T19+'1(5)第11表-3'!K19+'1(5)第11表-2'!AT19+'1(5)第11表-2'!AQ19+'1(5)第11表-2'!AN19+'1(5)第11表-2'!AK19+'1(5)第11表-2'!AH19+'1(5)第11表-2'!AE19</f>
        <v>134655324</v>
      </c>
      <c r="AC19" s="125"/>
      <c r="AD19" s="126"/>
      <c r="AE19" s="127">
        <v>215265804</v>
      </c>
      <c r="AF19" s="125"/>
      <c r="AG19" s="126"/>
      <c r="AH19" s="127">
        <v>0</v>
      </c>
      <c r="AI19" s="35"/>
      <c r="AJ19" s="128"/>
      <c r="AK19" s="129">
        <v>0</v>
      </c>
      <c r="AL19" s="128"/>
      <c r="AM19" s="150"/>
      <c r="AN19" s="378">
        <f>AK19+'1(5)第11表-4'!AH19+'1(5)第11表-4'!AE19</f>
        <v>215265804</v>
      </c>
      <c r="AO19" s="151"/>
      <c r="AP19" s="464"/>
      <c r="AQ19" s="465"/>
      <c r="AR19" s="466"/>
      <c r="AS19" s="10"/>
      <c r="AT19" s="387" t="s">
        <v>0</v>
      </c>
      <c r="AU19" s="295"/>
      <c r="AV19" s="34"/>
    </row>
    <row r="20" spans="1:48" ht="17.25" customHeight="1" x14ac:dyDescent="0.15">
      <c r="A20" s="294"/>
      <c r="B20" s="387" t="s">
        <v>2</v>
      </c>
      <c r="C20" s="19"/>
      <c r="D20" s="128"/>
      <c r="E20" s="129">
        <v>1760550</v>
      </c>
      <c r="F20" s="129"/>
      <c r="G20" s="130"/>
      <c r="H20" s="129">
        <v>1402200</v>
      </c>
      <c r="I20" s="131"/>
      <c r="J20" s="129"/>
      <c r="K20" s="129">
        <v>226100</v>
      </c>
      <c r="L20" s="129"/>
      <c r="M20" s="130"/>
      <c r="N20" s="129">
        <v>713250</v>
      </c>
      <c r="O20" s="131"/>
      <c r="P20" s="129"/>
      <c r="Q20" s="129">
        <f t="shared" si="0"/>
        <v>4102100</v>
      </c>
      <c r="R20" s="129"/>
      <c r="S20" s="130"/>
      <c r="T20" s="129">
        <v>115690</v>
      </c>
      <c r="U20" s="131"/>
      <c r="V20" s="130"/>
      <c r="W20" s="127">
        <v>31728630</v>
      </c>
      <c r="X20" s="125"/>
      <c r="Y20" s="34"/>
      <c r="AA20" s="126"/>
      <c r="AB20" s="127">
        <f>W20+T20+Q20+'1(5)第11表-3'!AN20+'1(5)第11表-3'!AK20+'1(5)第11表-3'!AB20+'1(5)第11表-3'!Y20+'1(5)第11表-3'!T20+'1(5)第11表-3'!K20+'1(5)第11表-2'!AT20+'1(5)第11表-2'!AQ20+'1(5)第11表-2'!AN20+'1(5)第11表-2'!AK20+'1(5)第11表-2'!AH20+'1(5)第11表-2'!AE20</f>
        <v>88790647</v>
      </c>
      <c r="AC20" s="125"/>
      <c r="AD20" s="126"/>
      <c r="AE20" s="127">
        <v>143169187</v>
      </c>
      <c r="AF20" s="125"/>
      <c r="AG20" s="126"/>
      <c r="AH20" s="127">
        <v>800</v>
      </c>
      <c r="AI20" s="35"/>
      <c r="AJ20" s="128"/>
      <c r="AK20" s="129">
        <v>0</v>
      </c>
      <c r="AL20" s="128"/>
      <c r="AM20" s="150"/>
      <c r="AN20" s="378">
        <f>AK20+'1(5)第11表-4'!AH20+'1(5)第11表-4'!AE20</f>
        <v>143169987</v>
      </c>
      <c r="AO20" s="151"/>
      <c r="AP20" s="464"/>
      <c r="AQ20" s="465"/>
      <c r="AR20" s="466"/>
      <c r="AS20" s="10"/>
      <c r="AT20" s="387" t="s">
        <v>2</v>
      </c>
      <c r="AU20" s="295"/>
      <c r="AV20" s="34"/>
    </row>
    <row r="21" spans="1:48" ht="17.25" customHeight="1" x14ac:dyDescent="0.15">
      <c r="A21" s="294"/>
      <c r="B21" s="387" t="s">
        <v>3</v>
      </c>
      <c r="C21" s="19"/>
      <c r="D21" s="128"/>
      <c r="E21" s="129">
        <v>723690</v>
      </c>
      <c r="F21" s="129"/>
      <c r="G21" s="130"/>
      <c r="H21" s="129">
        <v>488250</v>
      </c>
      <c r="I21" s="131"/>
      <c r="J21" s="129"/>
      <c r="K21" s="129">
        <v>98040</v>
      </c>
      <c r="L21" s="129"/>
      <c r="M21" s="130"/>
      <c r="N21" s="129">
        <v>480600</v>
      </c>
      <c r="O21" s="131"/>
      <c r="P21" s="129"/>
      <c r="Q21" s="129">
        <f t="shared" si="0"/>
        <v>1790580</v>
      </c>
      <c r="R21" s="129"/>
      <c r="S21" s="130"/>
      <c r="T21" s="129">
        <v>51060</v>
      </c>
      <c r="U21" s="131"/>
      <c r="V21" s="130"/>
      <c r="W21" s="127">
        <v>10748610</v>
      </c>
      <c r="X21" s="125"/>
      <c r="Y21" s="34"/>
      <c r="AA21" s="126"/>
      <c r="AB21" s="127">
        <f>W21+T21+Q21+'1(5)第11表-3'!AN21+'1(5)第11表-3'!AK21+'1(5)第11表-3'!AB21+'1(5)第11表-3'!Y21+'1(5)第11表-3'!T21+'1(5)第11表-3'!K21+'1(5)第11表-2'!AT21+'1(5)第11表-2'!AQ21+'1(5)第11表-2'!AN21+'1(5)第11表-2'!AK21+'1(5)第11表-2'!AH21+'1(5)第11表-2'!AE21</f>
        <v>30330155</v>
      </c>
      <c r="AC21" s="125"/>
      <c r="AD21" s="126"/>
      <c r="AE21" s="127">
        <v>45850357</v>
      </c>
      <c r="AF21" s="125"/>
      <c r="AG21" s="126"/>
      <c r="AH21" s="127">
        <v>0</v>
      </c>
      <c r="AI21" s="35"/>
      <c r="AJ21" s="128"/>
      <c r="AK21" s="129">
        <v>0</v>
      </c>
      <c r="AL21" s="128"/>
      <c r="AM21" s="150"/>
      <c r="AN21" s="378">
        <f>AK21+'1(5)第11表-4'!AH21+'1(5)第11表-4'!AE21</f>
        <v>45850357</v>
      </c>
      <c r="AO21" s="151"/>
      <c r="AP21" s="464"/>
      <c r="AQ21" s="465"/>
      <c r="AR21" s="466"/>
      <c r="AS21" s="10"/>
      <c r="AT21" s="387" t="s">
        <v>3</v>
      </c>
      <c r="AU21" s="295"/>
      <c r="AV21" s="34"/>
    </row>
    <row r="22" spans="1:48" ht="17.25" customHeight="1" x14ac:dyDescent="0.15">
      <c r="A22" s="296"/>
      <c r="B22" s="44" t="s">
        <v>4</v>
      </c>
      <c r="C22" s="23"/>
      <c r="D22" s="132"/>
      <c r="E22" s="133">
        <v>1491270</v>
      </c>
      <c r="F22" s="133"/>
      <c r="G22" s="134"/>
      <c r="H22" s="133">
        <v>1261350</v>
      </c>
      <c r="I22" s="135"/>
      <c r="J22" s="133"/>
      <c r="K22" s="133">
        <v>193420</v>
      </c>
      <c r="L22" s="133"/>
      <c r="M22" s="134"/>
      <c r="N22" s="133">
        <v>676800</v>
      </c>
      <c r="O22" s="135"/>
      <c r="P22" s="133"/>
      <c r="Q22" s="133">
        <f t="shared" si="0"/>
        <v>3622840</v>
      </c>
      <c r="R22" s="133"/>
      <c r="S22" s="134"/>
      <c r="T22" s="133">
        <v>85790</v>
      </c>
      <c r="U22" s="135"/>
      <c r="V22" s="134"/>
      <c r="W22" s="136">
        <v>24308410</v>
      </c>
      <c r="X22" s="137"/>
      <c r="Y22" s="34"/>
      <c r="AA22" s="138"/>
      <c r="AB22" s="136">
        <f>W22+T22+Q22+'1(5)第11表-3'!AN22+'1(5)第11表-3'!AK22+'1(5)第11表-3'!AB22+'1(5)第11表-3'!Y22+'1(5)第11表-3'!T22+'1(5)第11表-3'!K22+'1(5)第11表-2'!AT22+'1(5)第11表-2'!AQ22+'1(5)第11表-2'!AN22+'1(5)第11表-2'!AK22+'1(5)第11表-2'!AH22+'1(5)第11表-2'!AE22</f>
        <v>70490571</v>
      </c>
      <c r="AC22" s="137"/>
      <c r="AD22" s="138"/>
      <c r="AE22" s="136">
        <v>112783398</v>
      </c>
      <c r="AF22" s="137"/>
      <c r="AG22" s="138"/>
      <c r="AH22" s="136">
        <v>0</v>
      </c>
      <c r="AI22" s="40"/>
      <c r="AJ22" s="132"/>
      <c r="AK22" s="133">
        <v>0</v>
      </c>
      <c r="AL22" s="132"/>
      <c r="AM22" s="152"/>
      <c r="AN22" s="379">
        <f>AK22+'1(5)第11表-4'!AH22+'1(5)第11表-4'!AE22</f>
        <v>112783398</v>
      </c>
      <c r="AO22" s="153"/>
      <c r="AP22" s="464"/>
      <c r="AQ22" s="465"/>
      <c r="AR22" s="466"/>
      <c r="AS22" s="21"/>
      <c r="AT22" s="44" t="s">
        <v>4</v>
      </c>
      <c r="AU22" s="297"/>
      <c r="AV22" s="34"/>
    </row>
    <row r="23" spans="1:48" s="11" customFormat="1" ht="17.25" customHeight="1" x14ac:dyDescent="0.15">
      <c r="A23" s="294"/>
      <c r="B23" s="387" t="s">
        <v>5</v>
      </c>
      <c r="C23" s="19"/>
      <c r="D23" s="128"/>
      <c r="E23" s="129">
        <v>1903770</v>
      </c>
      <c r="F23" s="129"/>
      <c r="G23" s="130"/>
      <c r="H23" s="129">
        <v>1397250</v>
      </c>
      <c r="I23" s="131"/>
      <c r="J23" s="129"/>
      <c r="K23" s="129">
        <v>311600</v>
      </c>
      <c r="L23" s="129"/>
      <c r="M23" s="130"/>
      <c r="N23" s="129">
        <v>1063350</v>
      </c>
      <c r="O23" s="131"/>
      <c r="P23" s="129"/>
      <c r="Q23" s="129">
        <f t="shared" si="0"/>
        <v>4675970</v>
      </c>
      <c r="R23" s="129"/>
      <c r="S23" s="130"/>
      <c r="T23" s="129">
        <v>128110</v>
      </c>
      <c r="U23" s="131"/>
      <c r="V23" s="130"/>
      <c r="W23" s="127">
        <v>28710220</v>
      </c>
      <c r="X23" s="125"/>
      <c r="AA23" s="126"/>
      <c r="AB23" s="127">
        <f>W23+T23+Q23+'1(5)第11表-3'!AN23+'1(5)第11表-3'!AK23+'1(5)第11表-3'!AB23+'1(5)第11表-3'!Y23+'1(5)第11表-3'!T23+'1(5)第11表-3'!K23+'1(5)第11表-2'!AT23+'1(5)第11表-2'!AQ23+'1(5)第11表-2'!AN23+'1(5)第11表-2'!AK23+'1(5)第11表-2'!AH23+'1(5)第11表-2'!AE23</f>
        <v>81123397</v>
      </c>
      <c r="AC23" s="125"/>
      <c r="AD23" s="126"/>
      <c r="AE23" s="127">
        <v>127988432</v>
      </c>
      <c r="AF23" s="125"/>
      <c r="AG23" s="126"/>
      <c r="AH23" s="127">
        <v>0</v>
      </c>
      <c r="AI23" s="35"/>
      <c r="AJ23" s="128"/>
      <c r="AK23" s="129">
        <v>0</v>
      </c>
      <c r="AL23" s="128"/>
      <c r="AM23" s="150"/>
      <c r="AN23" s="378">
        <f>AK23+'1(5)第11表-4'!AH23+'1(5)第11表-4'!AE23</f>
        <v>127988432</v>
      </c>
      <c r="AO23" s="151"/>
      <c r="AP23" s="464"/>
      <c r="AQ23" s="465"/>
      <c r="AR23" s="466"/>
      <c r="AS23" s="10"/>
      <c r="AT23" s="387" t="s">
        <v>5</v>
      </c>
      <c r="AU23" s="295"/>
    </row>
    <row r="24" spans="1:48" ht="17.25" customHeight="1" x14ac:dyDescent="0.15">
      <c r="A24" s="294"/>
      <c r="B24" s="387" t="s">
        <v>6</v>
      </c>
      <c r="C24" s="19"/>
      <c r="D24" s="128"/>
      <c r="E24" s="129">
        <v>2909940</v>
      </c>
      <c r="F24" s="129"/>
      <c r="G24" s="130"/>
      <c r="H24" s="129">
        <v>2560950</v>
      </c>
      <c r="I24" s="131"/>
      <c r="J24" s="129"/>
      <c r="K24" s="129">
        <v>373160</v>
      </c>
      <c r="L24" s="129"/>
      <c r="M24" s="130"/>
      <c r="N24" s="129">
        <v>1046250</v>
      </c>
      <c r="O24" s="131"/>
      <c r="P24" s="129"/>
      <c r="Q24" s="129">
        <f t="shared" si="0"/>
        <v>6890300</v>
      </c>
      <c r="R24" s="129"/>
      <c r="S24" s="130"/>
      <c r="T24" s="129">
        <v>174110</v>
      </c>
      <c r="U24" s="131"/>
      <c r="V24" s="130"/>
      <c r="W24" s="127">
        <v>48329150</v>
      </c>
      <c r="X24" s="125"/>
      <c r="AA24" s="126"/>
      <c r="AB24" s="127">
        <f>W24+T24+Q24+'1(5)第11表-3'!AN24+'1(5)第11表-3'!AK24+'1(5)第11表-3'!AB24+'1(5)第11表-3'!Y24+'1(5)第11表-3'!T24+'1(5)第11表-3'!K24+'1(5)第11表-2'!AT24+'1(5)第11表-2'!AQ24+'1(5)第11表-2'!AN24+'1(5)第11表-2'!AK24+'1(5)第11表-2'!AH24+'1(5)第11表-2'!AE24</f>
        <v>140833724</v>
      </c>
      <c r="AC24" s="125"/>
      <c r="AD24" s="126"/>
      <c r="AE24" s="127">
        <v>240112732</v>
      </c>
      <c r="AF24" s="125"/>
      <c r="AG24" s="126"/>
      <c r="AH24" s="127">
        <v>3096</v>
      </c>
      <c r="AI24" s="35"/>
      <c r="AJ24" s="128"/>
      <c r="AK24" s="129">
        <v>0</v>
      </c>
      <c r="AL24" s="128"/>
      <c r="AM24" s="150"/>
      <c r="AN24" s="378">
        <f>AK24+'1(5)第11表-4'!AH24+'1(5)第11表-4'!AE24</f>
        <v>240115828</v>
      </c>
      <c r="AO24" s="151"/>
      <c r="AP24" s="464"/>
      <c r="AQ24" s="465"/>
      <c r="AR24" s="466"/>
      <c r="AS24" s="10"/>
      <c r="AT24" s="387" t="s">
        <v>6</v>
      </c>
      <c r="AU24" s="295"/>
    </row>
    <row r="25" spans="1:48" ht="17.25" customHeight="1" x14ac:dyDescent="0.15">
      <c r="A25" s="294"/>
      <c r="B25" s="387" t="s">
        <v>7</v>
      </c>
      <c r="C25" s="19"/>
      <c r="D25" s="128"/>
      <c r="E25" s="129">
        <v>3109260</v>
      </c>
      <c r="F25" s="129"/>
      <c r="G25" s="130"/>
      <c r="H25" s="129">
        <v>2587950</v>
      </c>
      <c r="I25" s="131"/>
      <c r="J25" s="129"/>
      <c r="K25" s="129">
        <v>527820</v>
      </c>
      <c r="L25" s="129"/>
      <c r="M25" s="130"/>
      <c r="N25" s="129">
        <v>1354500</v>
      </c>
      <c r="O25" s="131"/>
      <c r="P25" s="129"/>
      <c r="Q25" s="129">
        <f t="shared" si="0"/>
        <v>7579530</v>
      </c>
      <c r="R25" s="129"/>
      <c r="S25" s="130"/>
      <c r="T25" s="129">
        <v>165830</v>
      </c>
      <c r="U25" s="131"/>
      <c r="V25" s="130"/>
      <c r="W25" s="127">
        <v>54529660</v>
      </c>
      <c r="X25" s="125"/>
      <c r="AA25" s="126"/>
      <c r="AB25" s="127">
        <f>W25+T25+Q25+'1(5)第11表-3'!AN25+'1(5)第11表-3'!AK25+'1(5)第11表-3'!AB25+'1(5)第11表-3'!Y25+'1(5)第11表-3'!T25+'1(5)第11表-3'!K25+'1(5)第11表-2'!AT25+'1(5)第11表-2'!AQ25+'1(5)第11表-2'!AN25+'1(5)第11表-2'!AK25+'1(5)第11表-2'!AH25+'1(5)第11表-2'!AE25</f>
        <v>156289720</v>
      </c>
      <c r="AC25" s="125"/>
      <c r="AD25" s="126"/>
      <c r="AE25" s="127">
        <v>276456588</v>
      </c>
      <c r="AF25" s="125"/>
      <c r="AG25" s="126"/>
      <c r="AH25" s="127">
        <v>0</v>
      </c>
      <c r="AI25" s="35"/>
      <c r="AJ25" s="128"/>
      <c r="AK25" s="129">
        <v>0</v>
      </c>
      <c r="AL25" s="128"/>
      <c r="AM25" s="150"/>
      <c r="AN25" s="378">
        <f>AK25+'1(5)第11表-4'!AH25+'1(5)第11表-4'!AE25</f>
        <v>276456588</v>
      </c>
      <c r="AO25" s="151"/>
      <c r="AP25" s="464"/>
      <c r="AQ25" s="465"/>
      <c r="AR25" s="466"/>
      <c r="AS25" s="10"/>
      <c r="AT25" s="387" t="s">
        <v>7</v>
      </c>
      <c r="AU25" s="295"/>
    </row>
    <row r="26" spans="1:48" ht="17.25" customHeight="1" x14ac:dyDescent="0.15">
      <c r="A26" s="294"/>
      <c r="B26" s="387" t="s">
        <v>8</v>
      </c>
      <c r="C26" s="19"/>
      <c r="D26" s="128"/>
      <c r="E26" s="129">
        <v>4262610</v>
      </c>
      <c r="F26" s="129"/>
      <c r="G26" s="130"/>
      <c r="H26" s="129">
        <v>3549600</v>
      </c>
      <c r="I26" s="131"/>
      <c r="J26" s="129"/>
      <c r="K26" s="129">
        <v>642580</v>
      </c>
      <c r="L26" s="129"/>
      <c r="M26" s="130"/>
      <c r="N26" s="129">
        <v>1799550</v>
      </c>
      <c r="O26" s="131"/>
      <c r="P26" s="129"/>
      <c r="Q26" s="129">
        <f t="shared" si="0"/>
        <v>10254340</v>
      </c>
      <c r="R26" s="129"/>
      <c r="S26" s="130"/>
      <c r="T26" s="129">
        <v>264270</v>
      </c>
      <c r="U26" s="131"/>
      <c r="V26" s="130"/>
      <c r="W26" s="127">
        <v>72587910</v>
      </c>
      <c r="X26" s="125"/>
      <c r="AA26" s="126"/>
      <c r="AB26" s="127">
        <f>W26+T26+Q26+'1(5)第11表-3'!AN26+'1(5)第11表-3'!AK26+'1(5)第11表-3'!AB26+'1(5)第11表-3'!Y26+'1(5)第11表-3'!T26+'1(5)第11表-3'!K26+'1(5)第11表-2'!AT26+'1(5)第11表-2'!AQ26+'1(5)第11表-2'!AN26+'1(5)第11表-2'!AK26+'1(5)第11表-2'!AH26+'1(5)第11表-2'!AE26</f>
        <v>213347520</v>
      </c>
      <c r="AC26" s="125"/>
      <c r="AD26" s="126"/>
      <c r="AE26" s="127">
        <v>381270312</v>
      </c>
      <c r="AF26" s="125"/>
      <c r="AG26" s="126"/>
      <c r="AH26" s="127">
        <v>0</v>
      </c>
      <c r="AI26" s="35"/>
      <c r="AJ26" s="128"/>
      <c r="AK26" s="129">
        <v>0</v>
      </c>
      <c r="AL26" s="128"/>
      <c r="AM26" s="150"/>
      <c r="AN26" s="378">
        <f>AK26+'1(5)第11表-4'!AH26+'1(5)第11表-4'!AE26</f>
        <v>381270312</v>
      </c>
      <c r="AO26" s="151"/>
      <c r="AP26" s="464"/>
      <c r="AQ26" s="465"/>
      <c r="AR26" s="466"/>
      <c r="AS26" s="10"/>
      <c r="AT26" s="387" t="s">
        <v>8</v>
      </c>
      <c r="AU26" s="295"/>
    </row>
    <row r="27" spans="1:48" ht="17.25" customHeight="1" x14ac:dyDescent="0.15">
      <c r="A27" s="296"/>
      <c r="B27" s="44" t="s">
        <v>9</v>
      </c>
      <c r="C27" s="23"/>
      <c r="D27" s="132"/>
      <c r="E27" s="133">
        <v>943470</v>
      </c>
      <c r="F27" s="133"/>
      <c r="G27" s="134"/>
      <c r="H27" s="133">
        <v>666450</v>
      </c>
      <c r="I27" s="135"/>
      <c r="J27" s="133"/>
      <c r="K27" s="133">
        <v>215080</v>
      </c>
      <c r="L27" s="133"/>
      <c r="M27" s="134"/>
      <c r="N27" s="133">
        <v>345150</v>
      </c>
      <c r="O27" s="135"/>
      <c r="P27" s="133"/>
      <c r="Q27" s="133">
        <f t="shared" si="0"/>
        <v>2170150</v>
      </c>
      <c r="R27" s="133"/>
      <c r="S27" s="134"/>
      <c r="T27" s="133">
        <v>40480</v>
      </c>
      <c r="U27" s="135"/>
      <c r="V27" s="134"/>
      <c r="W27" s="136">
        <v>17106190</v>
      </c>
      <c r="X27" s="137"/>
      <c r="AA27" s="138"/>
      <c r="AB27" s="136">
        <f>W27+T27+Q27+'1(5)第11表-3'!AN27+'1(5)第11表-3'!AK27+'1(5)第11表-3'!AB27+'1(5)第11表-3'!Y27+'1(5)第11表-3'!T27+'1(5)第11表-3'!K27+'1(5)第11表-2'!AT27+'1(5)第11表-2'!AQ27+'1(5)第11表-2'!AN27+'1(5)第11表-2'!AK27+'1(5)第11表-2'!AH27+'1(5)第11表-2'!AE27</f>
        <v>47802523</v>
      </c>
      <c r="AC27" s="137"/>
      <c r="AD27" s="138"/>
      <c r="AE27" s="136">
        <v>89859241</v>
      </c>
      <c r="AF27" s="137"/>
      <c r="AG27" s="138"/>
      <c r="AH27" s="136">
        <v>0</v>
      </c>
      <c r="AI27" s="40"/>
      <c r="AJ27" s="132"/>
      <c r="AK27" s="133">
        <v>0</v>
      </c>
      <c r="AL27" s="132"/>
      <c r="AM27" s="152"/>
      <c r="AN27" s="379">
        <f>AK27+'1(5)第11表-4'!AH27+'1(5)第11表-4'!AE27</f>
        <v>89859241</v>
      </c>
      <c r="AO27" s="153"/>
      <c r="AP27" s="464"/>
      <c r="AQ27" s="465"/>
      <c r="AR27" s="466"/>
      <c r="AS27" s="21"/>
      <c r="AT27" s="44" t="s">
        <v>9</v>
      </c>
      <c r="AU27" s="297"/>
    </row>
    <row r="28" spans="1:48" s="11" customFormat="1" ht="17.25" customHeight="1" x14ac:dyDescent="0.15">
      <c r="A28" s="294"/>
      <c r="B28" s="387" t="s">
        <v>10</v>
      </c>
      <c r="C28" s="19"/>
      <c r="D28" s="128"/>
      <c r="E28" s="129">
        <v>1872090</v>
      </c>
      <c r="F28" s="129"/>
      <c r="G28" s="130"/>
      <c r="H28" s="129">
        <v>1540800</v>
      </c>
      <c r="I28" s="131"/>
      <c r="J28" s="129"/>
      <c r="K28" s="129">
        <v>345800</v>
      </c>
      <c r="L28" s="129"/>
      <c r="M28" s="130"/>
      <c r="N28" s="129">
        <v>540450</v>
      </c>
      <c r="O28" s="131"/>
      <c r="P28" s="129"/>
      <c r="Q28" s="129">
        <f t="shared" si="0"/>
        <v>4299140</v>
      </c>
      <c r="R28" s="129"/>
      <c r="S28" s="130"/>
      <c r="T28" s="129">
        <v>87860</v>
      </c>
      <c r="U28" s="131"/>
      <c r="V28" s="130"/>
      <c r="W28" s="127">
        <v>32299560</v>
      </c>
      <c r="X28" s="125"/>
      <c r="AA28" s="126"/>
      <c r="AB28" s="127">
        <f>W28+T28+Q28+'1(5)第11表-3'!AN28+'1(5)第11表-3'!AK28+'1(5)第11表-3'!AB28+'1(5)第11表-3'!Y28+'1(5)第11表-3'!T28+'1(5)第11表-3'!K28+'1(5)第11表-2'!AT28+'1(5)第11表-2'!AQ28+'1(5)第11表-2'!AN28+'1(5)第11表-2'!AK28+'1(5)第11表-2'!AH28+'1(5)第11表-2'!AE28</f>
        <v>95021304</v>
      </c>
      <c r="AC28" s="125"/>
      <c r="AD28" s="126"/>
      <c r="AE28" s="127">
        <v>186721018</v>
      </c>
      <c r="AF28" s="125"/>
      <c r="AG28" s="126"/>
      <c r="AH28" s="127">
        <v>1792</v>
      </c>
      <c r="AI28" s="35"/>
      <c r="AJ28" s="128"/>
      <c r="AK28" s="129">
        <v>0</v>
      </c>
      <c r="AL28" s="128"/>
      <c r="AM28" s="150"/>
      <c r="AN28" s="378">
        <f>AK28+'1(5)第11表-4'!AH28+'1(5)第11表-4'!AE28</f>
        <v>186722810</v>
      </c>
      <c r="AO28" s="151"/>
      <c r="AP28" s="464"/>
      <c r="AQ28" s="465"/>
      <c r="AR28" s="466"/>
      <c r="AS28" s="10"/>
      <c r="AT28" s="387" t="s">
        <v>10</v>
      </c>
      <c r="AU28" s="295"/>
    </row>
    <row r="29" spans="1:48" ht="17.25" customHeight="1" x14ac:dyDescent="0.15">
      <c r="A29" s="294"/>
      <c r="B29" s="387" t="s">
        <v>11</v>
      </c>
      <c r="C29" s="19"/>
      <c r="D29" s="128"/>
      <c r="E29" s="129">
        <v>1918290</v>
      </c>
      <c r="F29" s="129"/>
      <c r="G29" s="130"/>
      <c r="H29" s="129">
        <v>1547550</v>
      </c>
      <c r="I29" s="131"/>
      <c r="J29" s="129"/>
      <c r="K29" s="129">
        <v>227620</v>
      </c>
      <c r="L29" s="129"/>
      <c r="M29" s="130"/>
      <c r="N29" s="129">
        <v>724050</v>
      </c>
      <c r="O29" s="131"/>
      <c r="P29" s="129"/>
      <c r="Q29" s="129">
        <f t="shared" si="0"/>
        <v>4417510</v>
      </c>
      <c r="R29" s="129"/>
      <c r="S29" s="130"/>
      <c r="T29" s="129">
        <v>122820</v>
      </c>
      <c r="U29" s="131"/>
      <c r="V29" s="130"/>
      <c r="W29" s="127">
        <v>30586230</v>
      </c>
      <c r="X29" s="125"/>
      <c r="AA29" s="126"/>
      <c r="AB29" s="127">
        <f>W29+T29+Q29+'1(5)第11表-3'!AN29+'1(5)第11表-3'!AK29+'1(5)第11表-3'!AB29+'1(5)第11表-3'!Y29+'1(5)第11表-3'!T29+'1(5)第11表-3'!K29+'1(5)第11表-2'!AT29+'1(5)第11表-2'!AQ29+'1(5)第11表-2'!AN29+'1(5)第11表-2'!AK29+'1(5)第11表-2'!AH29+'1(5)第11表-2'!AE29</f>
        <v>87370562</v>
      </c>
      <c r="AC29" s="125"/>
      <c r="AD29" s="126"/>
      <c r="AE29" s="127">
        <v>140876665</v>
      </c>
      <c r="AF29" s="125"/>
      <c r="AG29" s="126"/>
      <c r="AH29" s="127">
        <v>0</v>
      </c>
      <c r="AI29" s="35"/>
      <c r="AJ29" s="128"/>
      <c r="AK29" s="129">
        <v>0</v>
      </c>
      <c r="AL29" s="128"/>
      <c r="AM29" s="150"/>
      <c r="AN29" s="378">
        <f>AK29+'1(5)第11表-4'!AH29+'1(5)第11表-4'!AE29</f>
        <v>140876665</v>
      </c>
      <c r="AO29" s="151"/>
      <c r="AP29" s="464"/>
      <c r="AQ29" s="465"/>
      <c r="AR29" s="466"/>
      <c r="AS29" s="10"/>
      <c r="AT29" s="387" t="s">
        <v>11</v>
      </c>
      <c r="AU29" s="295"/>
    </row>
    <row r="30" spans="1:48" ht="17.25" customHeight="1" x14ac:dyDescent="0.15">
      <c r="A30" s="294"/>
      <c r="B30" s="387" t="s">
        <v>12</v>
      </c>
      <c r="C30" s="19"/>
      <c r="D30" s="128"/>
      <c r="E30" s="129">
        <v>1775730</v>
      </c>
      <c r="F30" s="129"/>
      <c r="G30" s="130"/>
      <c r="H30" s="129">
        <v>1602900</v>
      </c>
      <c r="I30" s="131"/>
      <c r="J30" s="129"/>
      <c r="K30" s="129">
        <v>299440</v>
      </c>
      <c r="L30" s="129"/>
      <c r="M30" s="130"/>
      <c r="N30" s="129">
        <v>563850</v>
      </c>
      <c r="O30" s="131"/>
      <c r="P30" s="129"/>
      <c r="Q30" s="129">
        <f t="shared" si="0"/>
        <v>4241920</v>
      </c>
      <c r="R30" s="129"/>
      <c r="S30" s="130"/>
      <c r="T30" s="129">
        <v>113620</v>
      </c>
      <c r="U30" s="131"/>
      <c r="V30" s="130"/>
      <c r="W30" s="127">
        <v>32727120</v>
      </c>
      <c r="X30" s="125"/>
      <c r="AA30" s="126"/>
      <c r="AB30" s="127">
        <f>W30+T30+Q30+'1(5)第11表-3'!AN30+'1(5)第11表-3'!AK30+'1(5)第11表-3'!AB30+'1(5)第11表-3'!Y30+'1(5)第11表-3'!T30+'1(5)第11表-3'!K30+'1(5)第11表-2'!AT30+'1(5)第11表-2'!AQ30+'1(5)第11表-2'!AN30+'1(5)第11表-2'!AK30+'1(5)第11表-2'!AH30+'1(5)第11表-2'!AE30</f>
        <v>97921891</v>
      </c>
      <c r="AC30" s="125"/>
      <c r="AD30" s="126"/>
      <c r="AE30" s="127">
        <v>189544460</v>
      </c>
      <c r="AF30" s="125"/>
      <c r="AG30" s="126"/>
      <c r="AH30" s="127">
        <v>400</v>
      </c>
      <c r="AI30" s="35"/>
      <c r="AJ30" s="128"/>
      <c r="AK30" s="129">
        <v>0</v>
      </c>
      <c r="AL30" s="128"/>
      <c r="AM30" s="150"/>
      <c r="AN30" s="378">
        <f>AK30+'1(5)第11表-4'!AH30+'1(5)第11表-4'!AE30</f>
        <v>189544860</v>
      </c>
      <c r="AO30" s="151"/>
      <c r="AP30" s="464"/>
      <c r="AQ30" s="465"/>
      <c r="AR30" s="466"/>
      <c r="AS30" s="10"/>
      <c r="AT30" s="387" t="s">
        <v>12</v>
      </c>
      <c r="AU30" s="295"/>
    </row>
    <row r="31" spans="1:48" ht="17.25" customHeight="1" x14ac:dyDescent="0.15">
      <c r="A31" s="294"/>
      <c r="B31" s="387" t="s">
        <v>13</v>
      </c>
      <c r="C31" s="19"/>
      <c r="D31" s="128"/>
      <c r="E31" s="129">
        <v>951060</v>
      </c>
      <c r="F31" s="129"/>
      <c r="G31" s="130"/>
      <c r="H31" s="129">
        <v>808650</v>
      </c>
      <c r="I31" s="131"/>
      <c r="J31" s="129"/>
      <c r="K31" s="129">
        <v>158460</v>
      </c>
      <c r="L31" s="129"/>
      <c r="M31" s="130"/>
      <c r="N31" s="129">
        <v>360000</v>
      </c>
      <c r="O31" s="131"/>
      <c r="P31" s="129"/>
      <c r="Q31" s="129">
        <f t="shared" si="0"/>
        <v>2278170</v>
      </c>
      <c r="R31" s="129"/>
      <c r="S31" s="130"/>
      <c r="T31" s="129">
        <v>60490</v>
      </c>
      <c r="U31" s="131"/>
      <c r="V31" s="130"/>
      <c r="W31" s="127">
        <v>16498930</v>
      </c>
      <c r="X31" s="125"/>
      <c r="AA31" s="126"/>
      <c r="AB31" s="127">
        <f>W31+T31+Q31+'1(5)第11表-3'!AN31+'1(5)第11表-3'!AK31+'1(5)第11表-3'!AB31+'1(5)第11表-3'!Y31+'1(5)第11表-3'!T31+'1(5)第11表-3'!K31+'1(5)第11表-2'!AT31+'1(5)第11表-2'!AQ31+'1(5)第11表-2'!AN31+'1(5)第11表-2'!AK31+'1(5)第11表-2'!AH31+'1(5)第11表-2'!AE31</f>
        <v>49127072</v>
      </c>
      <c r="AC31" s="125"/>
      <c r="AD31" s="126"/>
      <c r="AE31" s="127">
        <v>92637893</v>
      </c>
      <c r="AF31" s="125"/>
      <c r="AG31" s="126"/>
      <c r="AH31" s="127">
        <v>0</v>
      </c>
      <c r="AI31" s="35"/>
      <c r="AJ31" s="128"/>
      <c r="AK31" s="129">
        <v>0</v>
      </c>
      <c r="AL31" s="128"/>
      <c r="AM31" s="150"/>
      <c r="AN31" s="378">
        <f>AK31+'1(5)第11表-4'!AH31+'1(5)第11表-4'!AE31</f>
        <v>92637893</v>
      </c>
      <c r="AO31" s="151"/>
      <c r="AP31" s="464"/>
      <c r="AQ31" s="465"/>
      <c r="AR31" s="466"/>
      <c r="AS31" s="10"/>
      <c r="AT31" s="387" t="s">
        <v>13</v>
      </c>
      <c r="AU31" s="295"/>
    </row>
    <row r="32" spans="1:48" ht="17.25" customHeight="1" x14ac:dyDescent="0.15">
      <c r="A32" s="296"/>
      <c r="B32" s="44" t="s">
        <v>14</v>
      </c>
      <c r="C32" s="23"/>
      <c r="D32" s="132"/>
      <c r="E32" s="133">
        <v>981750</v>
      </c>
      <c r="F32" s="133"/>
      <c r="G32" s="134"/>
      <c r="H32" s="133">
        <v>850950</v>
      </c>
      <c r="I32" s="135"/>
      <c r="J32" s="133"/>
      <c r="K32" s="133">
        <v>177460</v>
      </c>
      <c r="L32" s="133"/>
      <c r="M32" s="134"/>
      <c r="N32" s="133">
        <v>263700</v>
      </c>
      <c r="O32" s="135"/>
      <c r="P32" s="133"/>
      <c r="Q32" s="133">
        <f t="shared" si="0"/>
        <v>2273860</v>
      </c>
      <c r="R32" s="133"/>
      <c r="S32" s="134"/>
      <c r="T32" s="133">
        <v>50140</v>
      </c>
      <c r="U32" s="135"/>
      <c r="V32" s="134"/>
      <c r="W32" s="136">
        <v>20124130</v>
      </c>
      <c r="X32" s="137"/>
      <c r="AA32" s="138"/>
      <c r="AB32" s="136">
        <f>W32+T32+Q32+'1(5)第11表-3'!AN32+'1(5)第11表-3'!AK32+'1(5)第11表-3'!AB32+'1(5)第11表-3'!Y32+'1(5)第11表-3'!T32+'1(5)第11表-3'!K32+'1(5)第11表-2'!AT32+'1(5)第11表-2'!AQ32+'1(5)第11表-2'!AN32+'1(5)第11表-2'!AK32+'1(5)第11表-2'!AH32+'1(5)第11表-2'!AE32</f>
        <v>59886127</v>
      </c>
      <c r="AC32" s="137"/>
      <c r="AD32" s="138"/>
      <c r="AE32" s="136">
        <v>122924631</v>
      </c>
      <c r="AF32" s="137"/>
      <c r="AG32" s="138"/>
      <c r="AH32" s="136">
        <v>0</v>
      </c>
      <c r="AI32" s="40"/>
      <c r="AJ32" s="132"/>
      <c r="AK32" s="133">
        <v>0</v>
      </c>
      <c r="AL32" s="132"/>
      <c r="AM32" s="152"/>
      <c r="AN32" s="379">
        <f>AK32+'1(5)第11表-4'!AH32+'1(5)第11表-4'!AE32</f>
        <v>122924631</v>
      </c>
      <c r="AO32" s="153"/>
      <c r="AP32" s="464"/>
      <c r="AQ32" s="465"/>
      <c r="AR32" s="466"/>
      <c r="AS32" s="21"/>
      <c r="AT32" s="44" t="s">
        <v>14</v>
      </c>
      <c r="AU32" s="297"/>
    </row>
    <row r="33" spans="1:47" s="11" customFormat="1" ht="17.25" customHeight="1" x14ac:dyDescent="0.15">
      <c r="A33" s="294"/>
      <c r="B33" s="387" t="s">
        <v>15</v>
      </c>
      <c r="C33" s="19"/>
      <c r="D33" s="128"/>
      <c r="E33" s="129">
        <v>2147970</v>
      </c>
      <c r="F33" s="129"/>
      <c r="G33" s="130"/>
      <c r="H33" s="129">
        <v>1744650</v>
      </c>
      <c r="I33" s="131"/>
      <c r="J33" s="129"/>
      <c r="K33" s="129">
        <v>311980</v>
      </c>
      <c r="L33" s="129"/>
      <c r="M33" s="130"/>
      <c r="N33" s="129">
        <v>854100</v>
      </c>
      <c r="O33" s="131"/>
      <c r="P33" s="129"/>
      <c r="Q33" s="129">
        <f t="shared" si="0"/>
        <v>5058700</v>
      </c>
      <c r="R33" s="129"/>
      <c r="S33" s="130"/>
      <c r="T33" s="129">
        <v>129030</v>
      </c>
      <c r="U33" s="131"/>
      <c r="V33" s="130"/>
      <c r="W33" s="127">
        <v>34889710</v>
      </c>
      <c r="X33" s="125"/>
      <c r="AA33" s="126"/>
      <c r="AB33" s="127">
        <f>W33+T33+Q33+'1(5)第11表-3'!AN33+'1(5)第11表-3'!AK33+'1(5)第11表-3'!AB33+'1(5)第11表-3'!Y33+'1(5)第11表-3'!T33+'1(5)第11表-3'!K33+'1(5)第11表-2'!AT33+'1(5)第11表-2'!AQ33+'1(5)第11表-2'!AN33+'1(5)第11表-2'!AK33+'1(5)第11表-2'!AH33+'1(5)第11表-2'!AE33</f>
        <v>101261901</v>
      </c>
      <c r="AC33" s="125"/>
      <c r="AD33" s="126"/>
      <c r="AE33" s="127">
        <v>179662821</v>
      </c>
      <c r="AF33" s="125"/>
      <c r="AG33" s="126"/>
      <c r="AH33" s="127">
        <v>0</v>
      </c>
      <c r="AI33" s="35"/>
      <c r="AJ33" s="128"/>
      <c r="AK33" s="129">
        <v>0</v>
      </c>
      <c r="AL33" s="128"/>
      <c r="AM33" s="150"/>
      <c r="AN33" s="378">
        <f>AK33+'1(5)第11表-4'!AH33+'1(5)第11表-4'!AE33</f>
        <v>179662821</v>
      </c>
      <c r="AO33" s="151"/>
      <c r="AP33" s="464"/>
      <c r="AQ33" s="465"/>
      <c r="AR33" s="466"/>
      <c r="AS33" s="10"/>
      <c r="AT33" s="387" t="s">
        <v>15</v>
      </c>
      <c r="AU33" s="295"/>
    </row>
    <row r="34" spans="1:47" ht="17.25" customHeight="1" x14ac:dyDescent="0.15">
      <c r="A34" s="294"/>
      <c r="B34" s="387" t="s">
        <v>16</v>
      </c>
      <c r="C34" s="19"/>
      <c r="D34" s="128"/>
      <c r="E34" s="129">
        <v>955350</v>
      </c>
      <c r="F34" s="129"/>
      <c r="G34" s="130"/>
      <c r="H34" s="129">
        <v>835200</v>
      </c>
      <c r="I34" s="131"/>
      <c r="J34" s="129"/>
      <c r="K34" s="129">
        <v>130340</v>
      </c>
      <c r="L34" s="129"/>
      <c r="M34" s="130"/>
      <c r="N34" s="129">
        <v>376650</v>
      </c>
      <c r="O34" s="131"/>
      <c r="P34" s="129"/>
      <c r="Q34" s="129">
        <f t="shared" si="0"/>
        <v>2297540</v>
      </c>
      <c r="R34" s="129"/>
      <c r="S34" s="130"/>
      <c r="T34" s="129">
        <v>62790</v>
      </c>
      <c r="U34" s="131"/>
      <c r="V34" s="130"/>
      <c r="W34" s="127">
        <v>15522020</v>
      </c>
      <c r="X34" s="125"/>
      <c r="AA34" s="126"/>
      <c r="AB34" s="127">
        <f>W34+T34+Q34+'1(5)第11表-3'!AN34+'1(5)第11表-3'!AK34+'1(5)第11表-3'!AB34+'1(5)第11表-3'!Y34+'1(5)第11表-3'!T34+'1(5)第11表-3'!K34+'1(5)第11表-2'!AT34+'1(5)第11表-2'!AQ34+'1(5)第11表-2'!AN34+'1(5)第11表-2'!AK34+'1(5)第11表-2'!AH34+'1(5)第11表-2'!AE34</f>
        <v>45328247</v>
      </c>
      <c r="AC34" s="125"/>
      <c r="AD34" s="126"/>
      <c r="AE34" s="127">
        <v>74700439</v>
      </c>
      <c r="AF34" s="125"/>
      <c r="AG34" s="126"/>
      <c r="AH34" s="127">
        <v>114</v>
      </c>
      <c r="AI34" s="35"/>
      <c r="AJ34" s="128"/>
      <c r="AK34" s="129">
        <v>0</v>
      </c>
      <c r="AL34" s="128"/>
      <c r="AM34" s="150"/>
      <c r="AN34" s="378">
        <f>AK34+'1(5)第11表-4'!AH34+'1(5)第11表-4'!AE34</f>
        <v>74700553</v>
      </c>
      <c r="AO34" s="151"/>
      <c r="AP34" s="464"/>
      <c r="AQ34" s="465"/>
      <c r="AR34" s="466"/>
      <c r="AS34" s="10"/>
      <c r="AT34" s="387" t="s">
        <v>16</v>
      </c>
      <c r="AU34" s="295"/>
    </row>
    <row r="35" spans="1:47" ht="17.25" customHeight="1" x14ac:dyDescent="0.15">
      <c r="A35" s="294"/>
      <c r="B35" s="387" t="s">
        <v>17</v>
      </c>
      <c r="C35" s="19"/>
      <c r="D35" s="128"/>
      <c r="E35" s="129">
        <v>1929510</v>
      </c>
      <c r="F35" s="129"/>
      <c r="G35" s="130"/>
      <c r="H35" s="129">
        <v>1497150</v>
      </c>
      <c r="I35" s="131"/>
      <c r="J35" s="129"/>
      <c r="K35" s="129">
        <v>282340</v>
      </c>
      <c r="L35" s="129"/>
      <c r="M35" s="130"/>
      <c r="N35" s="129">
        <v>910800</v>
      </c>
      <c r="O35" s="131"/>
      <c r="P35" s="129"/>
      <c r="Q35" s="129">
        <f t="shared" si="0"/>
        <v>4619800</v>
      </c>
      <c r="R35" s="129"/>
      <c r="S35" s="130"/>
      <c r="T35" s="129">
        <v>135470</v>
      </c>
      <c r="U35" s="131"/>
      <c r="V35" s="130"/>
      <c r="W35" s="127">
        <v>31266120</v>
      </c>
      <c r="X35" s="125"/>
      <c r="AA35" s="126"/>
      <c r="AB35" s="127">
        <f>W35+T35+Q35+'1(5)第11表-3'!AN35+'1(5)第11表-3'!AK35+'1(5)第11表-3'!AB35+'1(5)第11表-3'!Y35+'1(5)第11表-3'!T35+'1(5)第11表-3'!K35+'1(5)第11表-2'!AT35+'1(5)第11表-2'!AQ35+'1(5)第11表-2'!AN35+'1(5)第11表-2'!AK35+'1(5)第11表-2'!AH35+'1(5)第11表-2'!AE35</f>
        <v>90527958</v>
      </c>
      <c r="AC35" s="125"/>
      <c r="AD35" s="126"/>
      <c r="AE35" s="127">
        <v>147602103</v>
      </c>
      <c r="AF35" s="125"/>
      <c r="AG35" s="126"/>
      <c r="AH35" s="127">
        <v>22491</v>
      </c>
      <c r="AI35" s="35"/>
      <c r="AJ35" s="128"/>
      <c r="AK35" s="129">
        <v>0</v>
      </c>
      <c r="AL35" s="128"/>
      <c r="AM35" s="150"/>
      <c r="AN35" s="378">
        <f>AK35+'1(5)第11表-4'!AH35+'1(5)第11表-4'!AE35</f>
        <v>147624594</v>
      </c>
      <c r="AO35" s="151"/>
      <c r="AP35" s="464"/>
      <c r="AQ35" s="465"/>
      <c r="AR35" s="466"/>
      <c r="AS35" s="10"/>
      <c r="AT35" s="387" t="s">
        <v>17</v>
      </c>
      <c r="AU35" s="295"/>
    </row>
    <row r="36" spans="1:47" ht="17.25" customHeight="1" x14ac:dyDescent="0.15">
      <c r="A36" s="294"/>
      <c r="B36" s="387" t="s">
        <v>18</v>
      </c>
      <c r="C36" s="19"/>
      <c r="D36" s="128"/>
      <c r="E36" s="129">
        <v>821370</v>
      </c>
      <c r="F36" s="129"/>
      <c r="G36" s="130"/>
      <c r="H36" s="129">
        <v>758250</v>
      </c>
      <c r="I36" s="131"/>
      <c r="J36" s="129"/>
      <c r="K36" s="129">
        <v>94620</v>
      </c>
      <c r="L36" s="129"/>
      <c r="M36" s="130"/>
      <c r="N36" s="129">
        <v>336150</v>
      </c>
      <c r="O36" s="131"/>
      <c r="P36" s="129"/>
      <c r="Q36" s="129">
        <f t="shared" si="0"/>
        <v>2010390</v>
      </c>
      <c r="R36" s="129"/>
      <c r="S36" s="130"/>
      <c r="T36" s="129">
        <v>46920</v>
      </c>
      <c r="U36" s="131"/>
      <c r="V36" s="130"/>
      <c r="W36" s="127">
        <v>13589030</v>
      </c>
      <c r="X36" s="125"/>
      <c r="AA36" s="126"/>
      <c r="AB36" s="127">
        <f>W36+T36+Q36+'1(5)第11表-3'!AN36+'1(5)第11表-3'!AK36+'1(5)第11表-3'!AB36+'1(5)第11表-3'!Y36+'1(5)第11表-3'!T36+'1(5)第11表-3'!K36+'1(5)第11表-2'!AT36+'1(5)第11表-2'!AQ36+'1(5)第11表-2'!AN36+'1(5)第11表-2'!AK36+'1(5)第11表-2'!AH36+'1(5)第11表-2'!AE36</f>
        <v>39116145</v>
      </c>
      <c r="AC36" s="125"/>
      <c r="AD36" s="126"/>
      <c r="AE36" s="127">
        <v>63128284</v>
      </c>
      <c r="AF36" s="125"/>
      <c r="AG36" s="126"/>
      <c r="AH36" s="127">
        <v>0</v>
      </c>
      <c r="AI36" s="35"/>
      <c r="AJ36" s="128"/>
      <c r="AK36" s="129">
        <v>0</v>
      </c>
      <c r="AL36" s="128"/>
      <c r="AM36" s="150"/>
      <c r="AN36" s="378">
        <f>AK36+'1(5)第11表-4'!AH36+'1(5)第11表-4'!AE36</f>
        <v>63128284</v>
      </c>
      <c r="AO36" s="151"/>
      <c r="AP36" s="464"/>
      <c r="AQ36" s="465"/>
      <c r="AR36" s="466"/>
      <c r="AS36" s="10"/>
      <c r="AT36" s="387" t="s">
        <v>18</v>
      </c>
      <c r="AU36" s="295"/>
    </row>
    <row r="37" spans="1:47" ht="17.25" customHeight="1" x14ac:dyDescent="0.15">
      <c r="A37" s="296"/>
      <c r="B37" s="44" t="s">
        <v>19</v>
      </c>
      <c r="C37" s="23"/>
      <c r="D37" s="132"/>
      <c r="E37" s="133">
        <v>1158300</v>
      </c>
      <c r="F37" s="133"/>
      <c r="G37" s="134"/>
      <c r="H37" s="133">
        <v>737550</v>
      </c>
      <c r="I37" s="135"/>
      <c r="J37" s="133"/>
      <c r="K37" s="133">
        <v>204440</v>
      </c>
      <c r="L37" s="133"/>
      <c r="M37" s="134"/>
      <c r="N37" s="133">
        <v>573750</v>
      </c>
      <c r="O37" s="135"/>
      <c r="P37" s="133"/>
      <c r="Q37" s="133">
        <f t="shared" si="0"/>
        <v>2674040</v>
      </c>
      <c r="R37" s="133"/>
      <c r="S37" s="134"/>
      <c r="T37" s="133">
        <v>72910</v>
      </c>
      <c r="U37" s="135"/>
      <c r="V37" s="134"/>
      <c r="W37" s="136">
        <v>20748440</v>
      </c>
      <c r="X37" s="137"/>
      <c r="AA37" s="138"/>
      <c r="AB37" s="136">
        <f>W37+T37+Q37+'1(5)第11表-3'!AN37+'1(5)第11表-3'!AK37+'1(5)第11表-3'!AB37+'1(5)第11表-3'!Y37+'1(5)第11表-3'!T37+'1(5)第11表-3'!K37+'1(5)第11表-2'!AT37+'1(5)第11表-2'!AQ37+'1(5)第11表-2'!AN37+'1(5)第11表-2'!AK37+'1(5)第11表-2'!AH37+'1(5)第11表-2'!AE37</f>
        <v>59092978</v>
      </c>
      <c r="AC37" s="137"/>
      <c r="AD37" s="138"/>
      <c r="AE37" s="136">
        <v>106005976</v>
      </c>
      <c r="AF37" s="137"/>
      <c r="AG37" s="138"/>
      <c r="AH37" s="136">
        <v>0</v>
      </c>
      <c r="AI37" s="40"/>
      <c r="AJ37" s="132"/>
      <c r="AK37" s="133">
        <v>0</v>
      </c>
      <c r="AL37" s="132"/>
      <c r="AM37" s="152"/>
      <c r="AN37" s="379">
        <f>AK37+'1(5)第11表-4'!AH37+'1(5)第11表-4'!AE37</f>
        <v>106005976</v>
      </c>
      <c r="AO37" s="153"/>
      <c r="AP37" s="464"/>
      <c r="AQ37" s="465"/>
      <c r="AR37" s="466"/>
      <c r="AS37" s="21"/>
      <c r="AT37" s="44" t="s">
        <v>19</v>
      </c>
      <c r="AU37" s="297"/>
    </row>
    <row r="38" spans="1:47" ht="17.25" customHeight="1" x14ac:dyDescent="0.15">
      <c r="A38" s="294"/>
      <c r="B38" s="387" t="s">
        <v>1</v>
      </c>
      <c r="C38" s="19"/>
      <c r="D38" s="128"/>
      <c r="E38" s="129">
        <v>1360260</v>
      </c>
      <c r="F38" s="129"/>
      <c r="G38" s="130"/>
      <c r="H38" s="129">
        <v>1189800</v>
      </c>
      <c r="I38" s="131"/>
      <c r="J38" s="129"/>
      <c r="K38" s="129">
        <v>203300</v>
      </c>
      <c r="L38" s="129"/>
      <c r="M38" s="130"/>
      <c r="N38" s="129">
        <v>565650</v>
      </c>
      <c r="O38" s="131"/>
      <c r="P38" s="129"/>
      <c r="Q38" s="129">
        <f t="shared" si="0"/>
        <v>3319010</v>
      </c>
      <c r="R38" s="129"/>
      <c r="S38" s="130"/>
      <c r="T38" s="129">
        <v>83490</v>
      </c>
      <c r="U38" s="131"/>
      <c r="V38" s="130"/>
      <c r="W38" s="127">
        <v>24173580</v>
      </c>
      <c r="X38" s="125"/>
      <c r="AA38" s="126"/>
      <c r="AB38" s="127">
        <f>W38+T38+Q38+'1(5)第11表-3'!AN38+'1(5)第11表-3'!AK38+'1(5)第11表-3'!AB38+'1(5)第11表-3'!Y38+'1(5)第11表-3'!T38+'1(5)第11表-3'!K38+'1(5)第11表-2'!AT38+'1(5)第11表-2'!AQ38+'1(5)第11表-2'!AN38+'1(5)第11表-2'!AK38+'1(5)第11表-2'!AH38+'1(5)第11表-2'!AE38</f>
        <v>70371999</v>
      </c>
      <c r="AC38" s="125"/>
      <c r="AD38" s="126"/>
      <c r="AE38" s="127">
        <v>124298702</v>
      </c>
      <c r="AF38" s="125"/>
      <c r="AG38" s="126"/>
      <c r="AH38" s="127">
        <v>0</v>
      </c>
      <c r="AI38" s="35"/>
      <c r="AJ38" s="128"/>
      <c r="AK38" s="129">
        <v>0</v>
      </c>
      <c r="AL38" s="128"/>
      <c r="AM38" s="150"/>
      <c r="AN38" s="378">
        <f>AK38+'1(5)第11表-4'!AH38+'1(5)第11表-4'!AE38</f>
        <v>124298702</v>
      </c>
      <c r="AO38" s="151"/>
      <c r="AP38" s="464"/>
      <c r="AQ38" s="465"/>
      <c r="AR38" s="466"/>
      <c r="AS38" s="10"/>
      <c r="AT38" s="387" t="s">
        <v>1</v>
      </c>
      <c r="AU38" s="295"/>
    </row>
    <row r="39" spans="1:47" ht="17.25" customHeight="1" x14ac:dyDescent="0.15">
      <c r="A39" s="294"/>
      <c r="B39" s="387" t="s">
        <v>20</v>
      </c>
      <c r="C39" s="19"/>
      <c r="D39" s="128"/>
      <c r="E39" s="129">
        <v>1732500</v>
      </c>
      <c r="F39" s="129"/>
      <c r="G39" s="130"/>
      <c r="H39" s="129">
        <v>1152000</v>
      </c>
      <c r="I39" s="131"/>
      <c r="J39" s="129"/>
      <c r="K39" s="129">
        <v>290700</v>
      </c>
      <c r="L39" s="129"/>
      <c r="M39" s="130"/>
      <c r="N39" s="129">
        <v>809100</v>
      </c>
      <c r="O39" s="131"/>
      <c r="P39" s="129"/>
      <c r="Q39" s="129">
        <f t="shared" si="0"/>
        <v>3984300</v>
      </c>
      <c r="R39" s="129"/>
      <c r="S39" s="130"/>
      <c r="T39" s="129">
        <v>111780</v>
      </c>
      <c r="U39" s="131"/>
      <c r="V39" s="130"/>
      <c r="W39" s="127">
        <v>30098820</v>
      </c>
      <c r="X39" s="125"/>
      <c r="AA39" s="126"/>
      <c r="AB39" s="127">
        <f>W39+T39+Q39+'1(5)第11表-3'!AN39+'1(5)第11表-3'!AK39+'1(5)第11表-3'!AB39+'1(5)第11表-3'!Y39+'1(5)第11表-3'!T39+'1(5)第11表-3'!K39+'1(5)第11表-2'!AT39+'1(5)第11表-2'!AQ39+'1(5)第11表-2'!AN39+'1(5)第11表-2'!AK39+'1(5)第11表-2'!AH39+'1(5)第11表-2'!AE39</f>
        <v>86086760</v>
      </c>
      <c r="AC39" s="125"/>
      <c r="AD39" s="126"/>
      <c r="AE39" s="127">
        <v>152556520</v>
      </c>
      <c r="AF39" s="125"/>
      <c r="AG39" s="126"/>
      <c r="AH39" s="127">
        <v>0</v>
      </c>
      <c r="AI39" s="35"/>
      <c r="AJ39" s="128"/>
      <c r="AK39" s="129">
        <v>0</v>
      </c>
      <c r="AL39" s="128"/>
      <c r="AM39" s="150"/>
      <c r="AN39" s="378">
        <f>AK39+'1(5)第11表-4'!AH39+'1(5)第11表-4'!AE39</f>
        <v>152556520</v>
      </c>
      <c r="AO39" s="151"/>
      <c r="AP39" s="464"/>
      <c r="AQ39" s="465"/>
      <c r="AR39" s="466"/>
      <c r="AS39" s="10"/>
      <c r="AT39" s="387" t="s">
        <v>20</v>
      </c>
      <c r="AU39" s="295"/>
    </row>
    <row r="40" spans="1:47" ht="17.25" customHeight="1" x14ac:dyDescent="0.15">
      <c r="A40" s="294"/>
      <c r="B40" s="387" t="s">
        <v>21</v>
      </c>
      <c r="C40" s="19"/>
      <c r="D40" s="128"/>
      <c r="E40" s="129">
        <v>762630</v>
      </c>
      <c r="F40" s="129"/>
      <c r="G40" s="130"/>
      <c r="H40" s="129">
        <v>630450</v>
      </c>
      <c r="I40" s="131"/>
      <c r="J40" s="129"/>
      <c r="K40" s="129">
        <v>97660</v>
      </c>
      <c r="L40" s="129"/>
      <c r="M40" s="130"/>
      <c r="N40" s="129">
        <v>326250</v>
      </c>
      <c r="O40" s="131"/>
      <c r="P40" s="129"/>
      <c r="Q40" s="129">
        <f t="shared" si="0"/>
        <v>1816990</v>
      </c>
      <c r="R40" s="129"/>
      <c r="S40" s="130"/>
      <c r="T40" s="129">
        <v>48530</v>
      </c>
      <c r="U40" s="131"/>
      <c r="V40" s="130"/>
      <c r="W40" s="127">
        <v>12875390</v>
      </c>
      <c r="X40" s="125"/>
      <c r="AA40" s="126"/>
      <c r="AB40" s="127">
        <f>W40+T40+Q40+'1(5)第11表-3'!AN40+'1(5)第11表-3'!AK40+'1(5)第11表-3'!AB40+'1(5)第11表-3'!Y40+'1(5)第11表-3'!T40+'1(5)第11表-3'!K40+'1(5)第11表-2'!AT40+'1(5)第11表-2'!AQ40+'1(5)第11表-2'!AN40+'1(5)第11表-2'!AK40+'1(5)第11表-2'!AH40+'1(5)第11表-2'!AE40</f>
        <v>37709840</v>
      </c>
      <c r="AC40" s="125"/>
      <c r="AD40" s="126"/>
      <c r="AE40" s="127">
        <v>62871948</v>
      </c>
      <c r="AF40" s="125"/>
      <c r="AG40" s="126"/>
      <c r="AH40" s="127">
        <v>0</v>
      </c>
      <c r="AI40" s="35"/>
      <c r="AJ40" s="128"/>
      <c r="AK40" s="129">
        <v>0</v>
      </c>
      <c r="AL40" s="128"/>
      <c r="AM40" s="150"/>
      <c r="AN40" s="378">
        <f>AK40+'1(5)第11表-4'!AH40+'1(5)第11表-4'!AE40</f>
        <v>62871948</v>
      </c>
      <c r="AO40" s="151"/>
      <c r="AP40" s="464"/>
      <c r="AQ40" s="465"/>
      <c r="AR40" s="466"/>
      <c r="AS40" s="10"/>
      <c r="AT40" s="387" t="s">
        <v>21</v>
      </c>
      <c r="AU40" s="295"/>
    </row>
    <row r="41" spans="1:47" ht="17.25" customHeight="1" x14ac:dyDescent="0.15">
      <c r="A41" s="294"/>
      <c r="B41" s="387" t="s">
        <v>22</v>
      </c>
      <c r="C41" s="19"/>
      <c r="D41" s="128"/>
      <c r="E41" s="129">
        <v>1277100</v>
      </c>
      <c r="F41" s="129"/>
      <c r="G41" s="130"/>
      <c r="H41" s="129">
        <v>980550</v>
      </c>
      <c r="I41" s="131"/>
      <c r="J41" s="129"/>
      <c r="K41" s="129">
        <v>165680</v>
      </c>
      <c r="L41" s="129"/>
      <c r="M41" s="130"/>
      <c r="N41" s="129">
        <v>520200</v>
      </c>
      <c r="O41" s="131"/>
      <c r="P41" s="129"/>
      <c r="Q41" s="129">
        <f t="shared" si="0"/>
        <v>2943530</v>
      </c>
      <c r="R41" s="129"/>
      <c r="S41" s="130"/>
      <c r="T41" s="129">
        <v>67620</v>
      </c>
      <c r="U41" s="131"/>
      <c r="V41" s="130"/>
      <c r="W41" s="127">
        <v>20439680</v>
      </c>
      <c r="X41" s="125"/>
      <c r="AA41" s="126"/>
      <c r="AB41" s="127">
        <f>W41+T41+Q41+'1(5)第11表-3'!AN41+'1(5)第11表-3'!AK41+'1(5)第11表-3'!AB41+'1(5)第11表-3'!Y41+'1(5)第11表-3'!T41+'1(5)第11表-3'!K41+'1(5)第11表-2'!AT41+'1(5)第11表-2'!AQ41+'1(5)第11表-2'!AN41+'1(5)第11表-2'!AK41+'1(5)第11表-2'!AH41+'1(5)第11表-2'!AE41</f>
        <v>57555067</v>
      </c>
      <c r="AC41" s="125"/>
      <c r="AD41" s="126"/>
      <c r="AE41" s="127">
        <v>95394109</v>
      </c>
      <c r="AF41" s="125"/>
      <c r="AG41" s="126"/>
      <c r="AH41" s="127">
        <v>0</v>
      </c>
      <c r="AI41" s="35"/>
      <c r="AJ41" s="128"/>
      <c r="AK41" s="129">
        <v>0</v>
      </c>
      <c r="AL41" s="128"/>
      <c r="AM41" s="150"/>
      <c r="AN41" s="378">
        <f>AK41+'1(5)第11表-4'!AH41+'1(5)第11表-4'!AE41</f>
        <v>95394109</v>
      </c>
      <c r="AO41" s="151"/>
      <c r="AP41" s="464"/>
      <c r="AQ41" s="465"/>
      <c r="AR41" s="466"/>
      <c r="AS41" s="10"/>
      <c r="AT41" s="387" t="s">
        <v>22</v>
      </c>
      <c r="AU41" s="295"/>
    </row>
    <row r="42" spans="1:47" ht="17.25" customHeight="1" x14ac:dyDescent="0.15">
      <c r="A42" s="296"/>
      <c r="B42" s="44" t="s">
        <v>23</v>
      </c>
      <c r="C42" s="23"/>
      <c r="D42" s="132"/>
      <c r="E42" s="133">
        <v>595980</v>
      </c>
      <c r="F42" s="133"/>
      <c r="G42" s="134"/>
      <c r="H42" s="133">
        <v>393300</v>
      </c>
      <c r="I42" s="135"/>
      <c r="J42" s="133"/>
      <c r="K42" s="133">
        <v>83600</v>
      </c>
      <c r="L42" s="133"/>
      <c r="M42" s="134"/>
      <c r="N42" s="133">
        <v>352350</v>
      </c>
      <c r="O42" s="135"/>
      <c r="P42" s="133"/>
      <c r="Q42" s="133">
        <f t="shared" si="0"/>
        <v>1425230</v>
      </c>
      <c r="R42" s="133"/>
      <c r="S42" s="134"/>
      <c r="T42" s="133">
        <v>36110</v>
      </c>
      <c r="U42" s="135"/>
      <c r="V42" s="134"/>
      <c r="W42" s="136">
        <v>9782080</v>
      </c>
      <c r="X42" s="137"/>
      <c r="AA42" s="138"/>
      <c r="AB42" s="136">
        <f>W42+T42+Q42+'1(5)第11表-3'!AN42+'1(5)第11表-3'!AK42+'1(5)第11表-3'!AB42+'1(5)第11表-3'!Y42+'1(5)第11表-3'!T42+'1(5)第11表-3'!K42+'1(5)第11表-2'!AT42+'1(5)第11表-2'!AQ42+'1(5)第11表-2'!AN42+'1(5)第11表-2'!AK42+'1(5)第11表-2'!AH42+'1(5)第11表-2'!AE42</f>
        <v>27235614</v>
      </c>
      <c r="AC42" s="137"/>
      <c r="AD42" s="138"/>
      <c r="AE42" s="136">
        <v>41301093</v>
      </c>
      <c r="AF42" s="137"/>
      <c r="AG42" s="138"/>
      <c r="AH42" s="136">
        <v>0</v>
      </c>
      <c r="AI42" s="40"/>
      <c r="AJ42" s="132"/>
      <c r="AK42" s="133">
        <v>0</v>
      </c>
      <c r="AL42" s="132"/>
      <c r="AM42" s="152"/>
      <c r="AN42" s="379">
        <f>AK42+'1(5)第11表-4'!AH42+'1(5)第11表-4'!AE42</f>
        <v>41301093</v>
      </c>
      <c r="AO42" s="153"/>
      <c r="AP42" s="464"/>
      <c r="AQ42" s="465"/>
      <c r="AR42" s="466"/>
      <c r="AS42" s="21"/>
      <c r="AT42" s="44" t="s">
        <v>23</v>
      </c>
      <c r="AU42" s="297"/>
    </row>
    <row r="43" spans="1:47" ht="17.25" customHeight="1" x14ac:dyDescent="0.15">
      <c r="A43" s="294"/>
      <c r="B43" s="387" t="s">
        <v>121</v>
      </c>
      <c r="C43" s="19"/>
      <c r="D43" s="128"/>
      <c r="E43" s="129">
        <v>937860</v>
      </c>
      <c r="F43" s="129"/>
      <c r="G43" s="130"/>
      <c r="H43" s="129">
        <v>809550</v>
      </c>
      <c r="I43" s="131"/>
      <c r="J43" s="129"/>
      <c r="K43" s="129">
        <v>128060</v>
      </c>
      <c r="L43" s="129"/>
      <c r="M43" s="130"/>
      <c r="N43" s="129">
        <v>320850</v>
      </c>
      <c r="O43" s="131"/>
      <c r="P43" s="129"/>
      <c r="Q43" s="129">
        <f t="shared" si="0"/>
        <v>2196320</v>
      </c>
      <c r="R43" s="129"/>
      <c r="S43" s="130"/>
      <c r="T43" s="129">
        <v>46920</v>
      </c>
      <c r="U43" s="131"/>
      <c r="V43" s="130"/>
      <c r="W43" s="127">
        <v>14621630</v>
      </c>
      <c r="X43" s="125"/>
      <c r="AA43" s="126"/>
      <c r="AB43" s="127">
        <f>W43+T43+Q43+'1(5)第11表-3'!AN43+'1(5)第11表-3'!AK43+'1(5)第11表-3'!AB43+'1(5)第11表-3'!Y43+'1(5)第11表-3'!T43+'1(5)第11表-3'!K43+'1(5)第11表-2'!AT43+'1(5)第11表-2'!AQ43+'1(5)第11表-2'!AN43+'1(5)第11表-2'!AK43+'1(5)第11表-2'!AH43+'1(5)第11表-2'!AE43</f>
        <v>41923056</v>
      </c>
      <c r="AC43" s="125"/>
      <c r="AD43" s="126"/>
      <c r="AE43" s="127">
        <v>71880373</v>
      </c>
      <c r="AF43" s="125"/>
      <c r="AG43" s="126"/>
      <c r="AH43" s="127">
        <v>0</v>
      </c>
      <c r="AI43" s="35"/>
      <c r="AJ43" s="128"/>
      <c r="AK43" s="129">
        <v>0</v>
      </c>
      <c r="AL43" s="128"/>
      <c r="AM43" s="150"/>
      <c r="AN43" s="378">
        <f>AK43+'1(5)第11表-4'!AH43+'1(5)第11表-4'!AE43</f>
        <v>71880373</v>
      </c>
      <c r="AO43" s="151"/>
      <c r="AP43" s="464"/>
      <c r="AQ43" s="465"/>
      <c r="AR43" s="466"/>
      <c r="AS43" s="10"/>
      <c r="AT43" s="387" t="s">
        <v>121</v>
      </c>
      <c r="AU43" s="295"/>
    </row>
    <row r="44" spans="1:47" ht="17.25" customHeight="1" x14ac:dyDescent="0.15">
      <c r="A44" s="294"/>
      <c r="B44" s="387" t="s">
        <v>24</v>
      </c>
      <c r="C44" s="19"/>
      <c r="D44" s="128"/>
      <c r="E44" s="129">
        <v>749430</v>
      </c>
      <c r="F44" s="129"/>
      <c r="G44" s="130"/>
      <c r="H44" s="129">
        <v>504450</v>
      </c>
      <c r="I44" s="131"/>
      <c r="J44" s="129"/>
      <c r="K44" s="129">
        <v>82460</v>
      </c>
      <c r="L44" s="129"/>
      <c r="M44" s="130"/>
      <c r="N44" s="129">
        <v>322200</v>
      </c>
      <c r="O44" s="131"/>
      <c r="P44" s="129"/>
      <c r="Q44" s="129">
        <f t="shared" si="0"/>
        <v>1658540</v>
      </c>
      <c r="R44" s="129"/>
      <c r="S44" s="130"/>
      <c r="T44" s="129">
        <v>39790</v>
      </c>
      <c r="U44" s="131"/>
      <c r="V44" s="130"/>
      <c r="W44" s="127">
        <v>11047740</v>
      </c>
      <c r="X44" s="125"/>
      <c r="AA44" s="126"/>
      <c r="AB44" s="127">
        <f>W44+T44+Q44+'1(5)第11表-3'!AN44+'1(5)第11表-3'!AK44+'1(5)第11表-3'!AB44+'1(5)第11表-3'!Y44+'1(5)第11表-3'!T44+'1(5)第11表-3'!K44+'1(5)第11表-2'!AT44+'1(5)第11表-2'!AQ44+'1(5)第11表-2'!AN44+'1(5)第11表-2'!AK44+'1(5)第11表-2'!AH44+'1(5)第11表-2'!AE44</f>
        <v>31056839</v>
      </c>
      <c r="AC44" s="125"/>
      <c r="AD44" s="126"/>
      <c r="AE44" s="127">
        <v>48262605</v>
      </c>
      <c r="AF44" s="125"/>
      <c r="AG44" s="126"/>
      <c r="AH44" s="127">
        <v>0</v>
      </c>
      <c r="AI44" s="35"/>
      <c r="AJ44" s="128"/>
      <c r="AK44" s="129">
        <v>0</v>
      </c>
      <c r="AL44" s="128"/>
      <c r="AM44" s="150"/>
      <c r="AN44" s="378">
        <f>AK44+'1(5)第11表-4'!AH44+'1(5)第11表-4'!AE44</f>
        <v>48262605</v>
      </c>
      <c r="AO44" s="151"/>
      <c r="AP44" s="464"/>
      <c r="AQ44" s="465"/>
      <c r="AR44" s="466"/>
      <c r="AS44" s="10"/>
      <c r="AT44" s="387" t="s">
        <v>24</v>
      </c>
      <c r="AU44" s="295"/>
    </row>
    <row r="45" spans="1:47" ht="17.25" customHeight="1" x14ac:dyDescent="0.15">
      <c r="A45" s="294"/>
      <c r="B45" s="387" t="s">
        <v>25</v>
      </c>
      <c r="C45" s="19"/>
      <c r="D45" s="128"/>
      <c r="E45" s="129">
        <v>996600</v>
      </c>
      <c r="F45" s="129"/>
      <c r="G45" s="130"/>
      <c r="H45" s="129">
        <v>806400</v>
      </c>
      <c r="I45" s="131"/>
      <c r="J45" s="129"/>
      <c r="K45" s="129">
        <v>153900</v>
      </c>
      <c r="L45" s="129"/>
      <c r="M45" s="130"/>
      <c r="N45" s="129">
        <v>445500</v>
      </c>
      <c r="O45" s="131"/>
      <c r="P45" s="129"/>
      <c r="Q45" s="129">
        <f t="shared" si="0"/>
        <v>2402400</v>
      </c>
      <c r="R45" s="129"/>
      <c r="S45" s="130"/>
      <c r="T45" s="129">
        <v>48530</v>
      </c>
      <c r="U45" s="131"/>
      <c r="V45" s="130"/>
      <c r="W45" s="127">
        <v>15334450</v>
      </c>
      <c r="X45" s="125"/>
      <c r="AA45" s="126"/>
      <c r="AB45" s="127">
        <f>W45+T45+Q45+'1(5)第11表-3'!AN45+'1(5)第11表-3'!AK45+'1(5)第11表-3'!AB45+'1(5)第11表-3'!Y45+'1(5)第11表-3'!T45+'1(5)第11表-3'!K45+'1(5)第11表-2'!AT45+'1(5)第11表-2'!AQ45+'1(5)第11表-2'!AN45+'1(5)第11表-2'!AK45+'1(5)第11表-2'!AH45+'1(5)第11表-2'!AE45</f>
        <v>44979736</v>
      </c>
      <c r="AC45" s="125"/>
      <c r="AD45" s="126"/>
      <c r="AE45" s="127">
        <v>76392087</v>
      </c>
      <c r="AF45" s="125"/>
      <c r="AG45" s="126"/>
      <c r="AH45" s="127">
        <v>0</v>
      </c>
      <c r="AI45" s="35"/>
      <c r="AJ45" s="128"/>
      <c r="AK45" s="129">
        <v>0</v>
      </c>
      <c r="AL45" s="128"/>
      <c r="AM45" s="150"/>
      <c r="AN45" s="378">
        <f>AK45+'1(5)第11表-4'!AH45+'1(5)第11表-4'!AE45</f>
        <v>76392087</v>
      </c>
      <c r="AO45" s="151"/>
      <c r="AP45" s="464"/>
      <c r="AQ45" s="465"/>
      <c r="AR45" s="466"/>
      <c r="AS45" s="10"/>
      <c r="AT45" s="387" t="s">
        <v>25</v>
      </c>
      <c r="AU45" s="295"/>
    </row>
    <row r="46" spans="1:47" ht="17.25" customHeight="1" x14ac:dyDescent="0.15">
      <c r="A46" s="294"/>
      <c r="B46" s="387" t="s">
        <v>55</v>
      </c>
      <c r="C46" s="19"/>
      <c r="D46" s="128"/>
      <c r="E46" s="129">
        <v>1424940</v>
      </c>
      <c r="F46" s="129"/>
      <c r="G46" s="130"/>
      <c r="H46" s="129">
        <v>1288350</v>
      </c>
      <c r="I46" s="131"/>
      <c r="J46" s="129"/>
      <c r="K46" s="129">
        <v>202160</v>
      </c>
      <c r="L46" s="129"/>
      <c r="M46" s="130"/>
      <c r="N46" s="129">
        <v>568350</v>
      </c>
      <c r="O46" s="131"/>
      <c r="P46" s="129"/>
      <c r="Q46" s="129">
        <f t="shared" si="0"/>
        <v>3483800</v>
      </c>
      <c r="R46" s="129"/>
      <c r="S46" s="130"/>
      <c r="T46" s="129">
        <v>79810</v>
      </c>
      <c r="U46" s="131"/>
      <c r="V46" s="130"/>
      <c r="W46" s="127">
        <v>23883980</v>
      </c>
      <c r="X46" s="125"/>
      <c r="AA46" s="126"/>
      <c r="AB46" s="127">
        <f>W46+T46+Q46+'1(5)第11表-3'!AN46+'1(5)第11表-3'!AK46+'1(5)第11表-3'!AB46+'1(5)第11表-3'!Y46+'1(5)第11表-3'!T46+'1(5)第11表-3'!K46+'1(5)第11表-2'!AT46+'1(5)第11表-2'!AQ46+'1(5)第11表-2'!AN46+'1(5)第11表-2'!AK46+'1(5)第11表-2'!AH46+'1(5)第11表-2'!AE46</f>
        <v>70222960</v>
      </c>
      <c r="AC46" s="125"/>
      <c r="AD46" s="126"/>
      <c r="AE46" s="127">
        <v>125514847</v>
      </c>
      <c r="AF46" s="125"/>
      <c r="AG46" s="126"/>
      <c r="AH46" s="127">
        <v>0</v>
      </c>
      <c r="AI46" s="35"/>
      <c r="AJ46" s="128"/>
      <c r="AK46" s="129">
        <v>0</v>
      </c>
      <c r="AL46" s="128"/>
      <c r="AM46" s="150"/>
      <c r="AN46" s="378">
        <f>AK46+'1(5)第11表-4'!AH46+'1(5)第11表-4'!AE46</f>
        <v>125514847</v>
      </c>
      <c r="AO46" s="151"/>
      <c r="AP46" s="464"/>
      <c r="AQ46" s="465"/>
      <c r="AR46" s="466"/>
      <c r="AS46" s="10"/>
      <c r="AT46" s="387" t="s">
        <v>55</v>
      </c>
      <c r="AU46" s="295"/>
    </row>
    <row r="47" spans="1:47" ht="17.25" customHeight="1" thickBot="1" x14ac:dyDescent="0.2">
      <c r="A47" s="294"/>
      <c r="B47" s="387" t="s">
        <v>127</v>
      </c>
      <c r="C47" s="19"/>
      <c r="D47" s="128"/>
      <c r="E47" s="129">
        <v>675510</v>
      </c>
      <c r="F47" s="129"/>
      <c r="G47" s="130"/>
      <c r="H47" s="129">
        <v>589500</v>
      </c>
      <c r="I47" s="131"/>
      <c r="J47" s="129"/>
      <c r="K47" s="129">
        <v>88540</v>
      </c>
      <c r="L47" s="129"/>
      <c r="M47" s="130"/>
      <c r="N47" s="129">
        <v>300150</v>
      </c>
      <c r="O47" s="131"/>
      <c r="P47" s="129"/>
      <c r="Q47" s="129">
        <f t="shared" si="0"/>
        <v>1653700</v>
      </c>
      <c r="R47" s="129"/>
      <c r="S47" s="130"/>
      <c r="T47" s="129">
        <v>39330</v>
      </c>
      <c r="U47" s="131"/>
      <c r="V47" s="130"/>
      <c r="W47" s="127">
        <v>10980370</v>
      </c>
      <c r="X47" s="125"/>
      <c r="AA47" s="126"/>
      <c r="AB47" s="127">
        <f>W47+T47+Q47+'1(5)第11表-3'!AN47+'1(5)第11表-3'!AK47+'1(5)第11表-3'!AB47+'1(5)第11表-3'!Y47+'1(5)第11表-3'!T47+'1(5)第11表-3'!K47+'1(5)第11表-2'!AT47+'1(5)第11表-2'!AQ47+'1(5)第11表-2'!AN47+'1(5)第11表-2'!AK47+'1(5)第11表-2'!AH47+'1(5)第11表-2'!AE47</f>
        <v>32955977</v>
      </c>
      <c r="AC47" s="125"/>
      <c r="AD47" s="126"/>
      <c r="AE47" s="127">
        <v>55881240</v>
      </c>
      <c r="AF47" s="125"/>
      <c r="AG47" s="126"/>
      <c r="AH47" s="127">
        <v>0</v>
      </c>
      <c r="AI47" s="35"/>
      <c r="AJ47" s="128"/>
      <c r="AK47" s="129">
        <v>0</v>
      </c>
      <c r="AL47" s="128"/>
      <c r="AM47" s="150"/>
      <c r="AN47" s="378">
        <f>AK47+'1(5)第11表-4'!AH47+'1(5)第11表-4'!AE47</f>
        <v>55881240</v>
      </c>
      <c r="AO47" s="151"/>
      <c r="AP47" s="464"/>
      <c r="AQ47" s="465"/>
      <c r="AR47" s="466"/>
      <c r="AS47" s="10"/>
      <c r="AT47" s="387" t="s">
        <v>127</v>
      </c>
      <c r="AU47" s="295"/>
    </row>
    <row r="48" spans="1:47" ht="22.5" customHeight="1" thickTop="1" x14ac:dyDescent="0.15">
      <c r="A48" s="300"/>
      <c r="B48" s="244" t="s">
        <v>26</v>
      </c>
      <c r="C48" s="245"/>
      <c r="D48" s="246"/>
      <c r="E48" s="247">
        <f>SUM(E8:F47)</f>
        <v>87372120</v>
      </c>
      <c r="F48" s="248"/>
      <c r="G48" s="249"/>
      <c r="H48" s="247">
        <f>SUM(H8:I47)</f>
        <v>71406450</v>
      </c>
      <c r="I48" s="250"/>
      <c r="J48" s="248"/>
      <c r="K48" s="247">
        <f>SUM(K8:L47)</f>
        <v>13549280</v>
      </c>
      <c r="L48" s="248"/>
      <c r="M48" s="249"/>
      <c r="N48" s="247">
        <f>SUM(N8:O47)</f>
        <v>35275950</v>
      </c>
      <c r="O48" s="250"/>
      <c r="P48" s="248"/>
      <c r="Q48" s="247">
        <f>SUM(Q8:Q47)</f>
        <v>207603800</v>
      </c>
      <c r="R48" s="248"/>
      <c r="S48" s="249"/>
      <c r="T48" s="247">
        <f>SUM(T8:U47)</f>
        <v>5183510</v>
      </c>
      <c r="U48" s="250"/>
      <c r="V48" s="249"/>
      <c r="W48" s="247">
        <f>SUM(W8:X47)</f>
        <v>1465389070</v>
      </c>
      <c r="X48" s="251"/>
      <c r="AA48" s="252"/>
      <c r="AB48" s="247">
        <f>SUM(AB8:AB47)</f>
        <v>4276437917</v>
      </c>
      <c r="AC48" s="251"/>
      <c r="AD48" s="252"/>
      <c r="AE48" s="247">
        <f>SUM(AE8:AF47)</f>
        <v>7674543048</v>
      </c>
      <c r="AF48" s="251"/>
      <c r="AG48" s="252"/>
      <c r="AH48" s="247">
        <f>SUM(AH8:AI47)</f>
        <v>39097</v>
      </c>
      <c r="AI48" s="253"/>
      <c r="AJ48" s="246"/>
      <c r="AK48" s="247">
        <f>SUM(AK8:AL47)</f>
        <v>37480</v>
      </c>
      <c r="AL48" s="246"/>
      <c r="AM48" s="283"/>
      <c r="AN48" s="266">
        <f>SUM(AN8:AN47)</f>
        <v>7674619625</v>
      </c>
      <c r="AO48" s="284"/>
      <c r="AP48" s="464"/>
      <c r="AQ48" s="465"/>
      <c r="AR48" s="466"/>
      <c r="AS48" s="243"/>
      <c r="AT48" s="244" t="s">
        <v>26</v>
      </c>
      <c r="AU48" s="301"/>
    </row>
    <row r="49" spans="1:47" ht="21.95" customHeight="1" x14ac:dyDescent="0.15">
      <c r="A49" s="298"/>
      <c r="B49" s="386" t="s">
        <v>27</v>
      </c>
      <c r="C49" s="45"/>
      <c r="D49" s="140"/>
      <c r="E49" s="139">
        <v>695970</v>
      </c>
      <c r="F49" s="139"/>
      <c r="G49" s="141"/>
      <c r="H49" s="139">
        <v>568350</v>
      </c>
      <c r="I49" s="142"/>
      <c r="J49" s="139"/>
      <c r="K49" s="139">
        <v>72200</v>
      </c>
      <c r="L49" s="139"/>
      <c r="M49" s="141"/>
      <c r="N49" s="139">
        <v>223650</v>
      </c>
      <c r="O49" s="142"/>
      <c r="P49" s="139"/>
      <c r="Q49" s="139">
        <f t="shared" ref="Q49:Q71" si="1">SUM(E49:N49)</f>
        <v>1560170</v>
      </c>
      <c r="R49" s="139"/>
      <c r="S49" s="141"/>
      <c r="T49" s="139">
        <v>36110</v>
      </c>
      <c r="U49" s="142"/>
      <c r="V49" s="141"/>
      <c r="W49" s="143">
        <v>9324580</v>
      </c>
      <c r="X49" s="144"/>
      <c r="AA49" s="145"/>
      <c r="AB49" s="143">
        <f>W49+T49+Q49+'1(5)第11表-3'!AN49+'1(5)第11表-3'!AK49+'1(5)第11表-3'!AB49+'1(5)第11表-3'!Y49+'1(5)第11表-3'!T49+'1(5)第11表-3'!K49+'1(5)第11表-2'!AT49+'1(5)第11表-2'!AQ49+'1(5)第11表-2'!AN49+'1(5)第11表-2'!AK49+'1(5)第11表-2'!AH49+'1(5)第11表-2'!AE49</f>
        <v>27649576</v>
      </c>
      <c r="AC49" s="144"/>
      <c r="AD49" s="145"/>
      <c r="AE49" s="143">
        <v>44544227</v>
      </c>
      <c r="AF49" s="144"/>
      <c r="AG49" s="145"/>
      <c r="AH49" s="143">
        <v>0</v>
      </c>
      <c r="AI49" s="47"/>
      <c r="AJ49" s="140"/>
      <c r="AK49" s="139">
        <v>0</v>
      </c>
      <c r="AL49" s="140"/>
      <c r="AM49" s="154"/>
      <c r="AN49" s="380">
        <f>AK49+'1(5)第11表-4'!AH49+'1(5)第11表-4'!AE49</f>
        <v>44544227</v>
      </c>
      <c r="AO49" s="155"/>
      <c r="AP49" s="464"/>
      <c r="AQ49" s="465"/>
      <c r="AR49" s="466"/>
      <c r="AS49" s="7"/>
      <c r="AT49" s="386" t="s">
        <v>27</v>
      </c>
      <c r="AU49" s="299"/>
    </row>
    <row r="50" spans="1:47" s="11" customFormat="1" ht="21.95" customHeight="1" x14ac:dyDescent="0.15">
      <c r="A50" s="294"/>
      <c r="B50" s="387" t="s">
        <v>28</v>
      </c>
      <c r="C50" s="19"/>
      <c r="D50" s="128"/>
      <c r="E50" s="129">
        <v>545820</v>
      </c>
      <c r="F50" s="129"/>
      <c r="G50" s="130"/>
      <c r="H50" s="129">
        <v>439200</v>
      </c>
      <c r="I50" s="131"/>
      <c r="J50" s="129"/>
      <c r="K50" s="129">
        <v>67260</v>
      </c>
      <c r="L50" s="129"/>
      <c r="M50" s="130"/>
      <c r="N50" s="129">
        <v>212850</v>
      </c>
      <c r="O50" s="131"/>
      <c r="P50" s="129"/>
      <c r="Q50" s="129">
        <f t="shared" si="1"/>
        <v>1265130</v>
      </c>
      <c r="R50" s="129"/>
      <c r="S50" s="130"/>
      <c r="T50" s="129">
        <v>37030</v>
      </c>
      <c r="U50" s="131"/>
      <c r="V50" s="130"/>
      <c r="W50" s="127">
        <v>7731570</v>
      </c>
      <c r="X50" s="125"/>
      <c r="AA50" s="126"/>
      <c r="AB50" s="127">
        <f>W50+T50+Q50+'1(5)第11表-3'!AN50+'1(5)第11表-3'!AK50+'1(5)第11表-3'!AB50+'1(5)第11表-3'!Y50+'1(5)第11表-3'!T50+'1(5)第11表-3'!K50+'1(5)第11表-2'!AT50+'1(5)第11表-2'!AQ50+'1(5)第11表-2'!AN50+'1(5)第11表-2'!AK50+'1(5)第11表-2'!AH50+'1(5)第11表-2'!AE50</f>
        <v>22763610</v>
      </c>
      <c r="AC50" s="125"/>
      <c r="AD50" s="126"/>
      <c r="AE50" s="127">
        <v>39221701</v>
      </c>
      <c r="AF50" s="125"/>
      <c r="AG50" s="126"/>
      <c r="AH50" s="127">
        <v>0</v>
      </c>
      <c r="AI50" s="35"/>
      <c r="AJ50" s="128"/>
      <c r="AK50" s="129">
        <v>0</v>
      </c>
      <c r="AL50" s="128"/>
      <c r="AM50" s="150"/>
      <c r="AN50" s="378">
        <f>AK50+'1(5)第11表-4'!AH50+'1(5)第11表-4'!AE50</f>
        <v>39221701</v>
      </c>
      <c r="AO50" s="151"/>
      <c r="AP50" s="464"/>
      <c r="AQ50" s="465"/>
      <c r="AR50" s="466"/>
      <c r="AS50" s="10"/>
      <c r="AT50" s="387" t="s">
        <v>28</v>
      </c>
      <c r="AU50" s="295"/>
    </row>
    <row r="51" spans="1:47" ht="21.95" customHeight="1" x14ac:dyDescent="0.15">
      <c r="A51" s="294"/>
      <c r="B51" s="387" t="s">
        <v>29</v>
      </c>
      <c r="C51" s="19"/>
      <c r="D51" s="128"/>
      <c r="E51" s="129">
        <v>413160</v>
      </c>
      <c r="F51" s="129"/>
      <c r="G51" s="130"/>
      <c r="H51" s="129">
        <v>310500</v>
      </c>
      <c r="I51" s="131"/>
      <c r="J51" s="129"/>
      <c r="K51" s="129">
        <v>57760</v>
      </c>
      <c r="L51" s="129"/>
      <c r="M51" s="130"/>
      <c r="N51" s="129">
        <v>226800</v>
      </c>
      <c r="O51" s="131"/>
      <c r="P51" s="129"/>
      <c r="Q51" s="129">
        <f t="shared" si="1"/>
        <v>1008220</v>
      </c>
      <c r="R51" s="129"/>
      <c r="S51" s="130"/>
      <c r="T51" s="129">
        <v>30590</v>
      </c>
      <c r="U51" s="131"/>
      <c r="V51" s="130"/>
      <c r="W51" s="127">
        <v>6479540</v>
      </c>
      <c r="X51" s="125"/>
      <c r="AA51" s="126"/>
      <c r="AB51" s="127">
        <f>W51+T51+Q51+'1(5)第11表-3'!AN51+'1(5)第11表-3'!AK51+'1(5)第11表-3'!AB51+'1(5)第11表-3'!Y51+'1(5)第11表-3'!T51+'1(5)第11表-3'!K51+'1(5)第11表-2'!AT51+'1(5)第11表-2'!AQ51+'1(5)第11表-2'!AN51+'1(5)第11表-2'!AK51+'1(5)第11表-2'!AH51+'1(5)第11表-2'!AE51</f>
        <v>17651141</v>
      </c>
      <c r="AC51" s="125"/>
      <c r="AD51" s="126"/>
      <c r="AE51" s="127">
        <v>26702886</v>
      </c>
      <c r="AF51" s="125"/>
      <c r="AG51" s="126"/>
      <c r="AH51" s="127">
        <v>0</v>
      </c>
      <c r="AI51" s="35"/>
      <c r="AJ51" s="128"/>
      <c r="AK51" s="129">
        <v>0</v>
      </c>
      <c r="AL51" s="128"/>
      <c r="AM51" s="150"/>
      <c r="AN51" s="378">
        <f>AK51+'1(5)第11表-4'!AH51+'1(5)第11表-4'!AE51</f>
        <v>26702886</v>
      </c>
      <c r="AO51" s="151"/>
      <c r="AP51" s="464"/>
      <c r="AQ51" s="465"/>
      <c r="AR51" s="466"/>
      <c r="AS51" s="10"/>
      <c r="AT51" s="387" t="s">
        <v>29</v>
      </c>
      <c r="AU51" s="295"/>
    </row>
    <row r="52" spans="1:47" ht="21.95" customHeight="1" x14ac:dyDescent="0.15">
      <c r="A52" s="294"/>
      <c r="B52" s="387" t="s">
        <v>56</v>
      </c>
      <c r="C52" s="19"/>
      <c r="D52" s="128"/>
      <c r="E52" s="129">
        <v>144540</v>
      </c>
      <c r="F52" s="129"/>
      <c r="G52" s="130"/>
      <c r="H52" s="129">
        <v>118800</v>
      </c>
      <c r="I52" s="131"/>
      <c r="J52" s="129"/>
      <c r="K52" s="129">
        <v>23560</v>
      </c>
      <c r="L52" s="129"/>
      <c r="M52" s="130"/>
      <c r="N52" s="129">
        <v>111600</v>
      </c>
      <c r="O52" s="131"/>
      <c r="P52" s="129"/>
      <c r="Q52" s="129">
        <f t="shared" si="1"/>
        <v>398500</v>
      </c>
      <c r="R52" s="129"/>
      <c r="S52" s="130"/>
      <c r="T52" s="129">
        <v>8510</v>
      </c>
      <c r="U52" s="131"/>
      <c r="V52" s="130"/>
      <c r="W52" s="127">
        <v>2256790</v>
      </c>
      <c r="X52" s="125"/>
      <c r="AA52" s="126"/>
      <c r="AB52" s="127">
        <f>W52+T52+Q52+'1(5)第11表-3'!AN52+'1(5)第11表-3'!AK52+'1(5)第11表-3'!AB52+'1(5)第11表-3'!Y52+'1(5)第11表-3'!T52+'1(5)第11表-3'!K52+'1(5)第11表-2'!AT52+'1(5)第11表-2'!AQ52+'1(5)第11表-2'!AN52+'1(5)第11表-2'!AK52+'1(5)第11表-2'!AH52+'1(5)第11表-2'!AE52</f>
        <v>6236722</v>
      </c>
      <c r="AC52" s="125"/>
      <c r="AD52" s="126"/>
      <c r="AE52" s="127">
        <v>8987246</v>
      </c>
      <c r="AF52" s="125"/>
      <c r="AG52" s="126"/>
      <c r="AH52" s="127">
        <v>0</v>
      </c>
      <c r="AI52" s="35"/>
      <c r="AJ52" s="128"/>
      <c r="AK52" s="129">
        <v>0</v>
      </c>
      <c r="AL52" s="128"/>
      <c r="AM52" s="150"/>
      <c r="AN52" s="378">
        <f>AK52+'1(5)第11表-4'!AH52+'1(5)第11表-4'!AE52</f>
        <v>8987246</v>
      </c>
      <c r="AO52" s="151"/>
      <c r="AP52" s="464"/>
      <c r="AQ52" s="465"/>
      <c r="AR52" s="466"/>
      <c r="AS52" s="10"/>
      <c r="AT52" s="387" t="s">
        <v>56</v>
      </c>
      <c r="AU52" s="295"/>
    </row>
    <row r="53" spans="1:47" ht="21.95" customHeight="1" x14ac:dyDescent="0.15">
      <c r="A53" s="296"/>
      <c r="B53" s="44" t="s">
        <v>30</v>
      </c>
      <c r="C53" s="23"/>
      <c r="D53" s="132"/>
      <c r="E53" s="133">
        <v>340890</v>
      </c>
      <c r="F53" s="133"/>
      <c r="G53" s="134"/>
      <c r="H53" s="133">
        <v>217800</v>
      </c>
      <c r="I53" s="135"/>
      <c r="J53" s="133"/>
      <c r="K53" s="133">
        <v>36860</v>
      </c>
      <c r="L53" s="133"/>
      <c r="M53" s="134"/>
      <c r="N53" s="133">
        <v>115650</v>
      </c>
      <c r="O53" s="135"/>
      <c r="P53" s="133"/>
      <c r="Q53" s="133">
        <f t="shared" si="1"/>
        <v>711200</v>
      </c>
      <c r="R53" s="133"/>
      <c r="S53" s="134"/>
      <c r="T53" s="133">
        <v>14490</v>
      </c>
      <c r="U53" s="135"/>
      <c r="V53" s="134"/>
      <c r="W53" s="136">
        <v>4010200</v>
      </c>
      <c r="X53" s="137"/>
      <c r="AA53" s="138"/>
      <c r="AB53" s="136">
        <f>W53+T53+Q53+'1(5)第11表-3'!AN53+'1(5)第11表-3'!AK53+'1(5)第11表-3'!AB53+'1(5)第11表-3'!Y53+'1(5)第11表-3'!T53+'1(5)第11表-3'!K53+'1(5)第11表-2'!AT53+'1(5)第11表-2'!AQ53+'1(5)第11表-2'!AN53+'1(5)第11表-2'!AK53+'1(5)第11表-2'!AH53+'1(5)第11表-2'!AE53</f>
        <v>11814066</v>
      </c>
      <c r="AC53" s="137"/>
      <c r="AD53" s="138"/>
      <c r="AE53" s="136">
        <v>18742903</v>
      </c>
      <c r="AF53" s="137"/>
      <c r="AG53" s="138"/>
      <c r="AH53" s="136">
        <v>0</v>
      </c>
      <c r="AI53" s="40"/>
      <c r="AJ53" s="132"/>
      <c r="AK53" s="133">
        <v>0</v>
      </c>
      <c r="AL53" s="132"/>
      <c r="AM53" s="152"/>
      <c r="AN53" s="379">
        <f>AK53+'1(5)第11表-4'!AH53+'1(5)第11表-4'!AE53</f>
        <v>18742903</v>
      </c>
      <c r="AO53" s="153"/>
      <c r="AP53" s="464"/>
      <c r="AQ53" s="465"/>
      <c r="AR53" s="466"/>
      <c r="AS53" s="21"/>
      <c r="AT53" s="44" t="s">
        <v>30</v>
      </c>
      <c r="AU53" s="297"/>
    </row>
    <row r="54" spans="1:47" ht="21.95" customHeight="1" x14ac:dyDescent="0.15">
      <c r="A54" s="294"/>
      <c r="B54" s="387" t="s">
        <v>31</v>
      </c>
      <c r="C54" s="19"/>
      <c r="D54" s="128"/>
      <c r="E54" s="129">
        <v>299970</v>
      </c>
      <c r="F54" s="129"/>
      <c r="G54" s="130"/>
      <c r="H54" s="129">
        <v>188100</v>
      </c>
      <c r="I54" s="131"/>
      <c r="J54" s="129"/>
      <c r="K54" s="129">
        <v>33440</v>
      </c>
      <c r="L54" s="129"/>
      <c r="M54" s="130"/>
      <c r="N54" s="129">
        <v>148500</v>
      </c>
      <c r="O54" s="131"/>
      <c r="P54" s="129"/>
      <c r="Q54" s="129">
        <f t="shared" si="1"/>
        <v>670010</v>
      </c>
      <c r="R54" s="129"/>
      <c r="S54" s="130"/>
      <c r="T54" s="129">
        <v>16330</v>
      </c>
      <c r="U54" s="131"/>
      <c r="V54" s="130"/>
      <c r="W54" s="127">
        <v>3628780</v>
      </c>
      <c r="X54" s="125"/>
      <c r="AA54" s="126"/>
      <c r="AB54" s="127">
        <f>W54+T54+Q54+'1(5)第11表-3'!AN54+'1(5)第11表-3'!AK54+'1(5)第11表-3'!AB54+'1(5)第11表-3'!Y54+'1(5)第11表-3'!T54+'1(5)第11表-3'!K54+'1(5)第11表-2'!AT54+'1(5)第11表-2'!AQ54+'1(5)第11表-2'!AN54+'1(5)第11表-2'!AK54+'1(5)第11表-2'!AH54+'1(5)第11表-2'!AE54</f>
        <v>10154899</v>
      </c>
      <c r="AC54" s="125"/>
      <c r="AD54" s="126"/>
      <c r="AE54" s="127">
        <v>14552742</v>
      </c>
      <c r="AF54" s="125"/>
      <c r="AG54" s="126"/>
      <c r="AH54" s="127">
        <v>0</v>
      </c>
      <c r="AI54" s="35"/>
      <c r="AJ54" s="128"/>
      <c r="AK54" s="129">
        <v>0</v>
      </c>
      <c r="AL54" s="128"/>
      <c r="AM54" s="150"/>
      <c r="AN54" s="378">
        <f>AK54+'1(5)第11表-4'!AH54+'1(5)第11表-4'!AE54</f>
        <v>14552742</v>
      </c>
      <c r="AO54" s="151"/>
      <c r="AP54" s="464"/>
      <c r="AQ54" s="465"/>
      <c r="AR54" s="466"/>
      <c r="AS54" s="10"/>
      <c r="AT54" s="387" t="s">
        <v>31</v>
      </c>
      <c r="AU54" s="295"/>
    </row>
    <row r="55" spans="1:47" s="11" customFormat="1" ht="21.95" customHeight="1" x14ac:dyDescent="0.15">
      <c r="A55" s="294"/>
      <c r="B55" s="387" t="s">
        <v>32</v>
      </c>
      <c r="C55" s="19"/>
      <c r="D55" s="128"/>
      <c r="E55" s="129">
        <v>326040</v>
      </c>
      <c r="F55" s="129"/>
      <c r="G55" s="130"/>
      <c r="H55" s="129">
        <v>234450</v>
      </c>
      <c r="I55" s="131"/>
      <c r="J55" s="129"/>
      <c r="K55" s="129">
        <v>51300</v>
      </c>
      <c r="L55" s="129"/>
      <c r="M55" s="130"/>
      <c r="N55" s="129">
        <v>246600</v>
      </c>
      <c r="O55" s="131"/>
      <c r="P55" s="129"/>
      <c r="Q55" s="129">
        <f t="shared" si="1"/>
        <v>858390</v>
      </c>
      <c r="R55" s="129"/>
      <c r="S55" s="130"/>
      <c r="T55" s="129">
        <v>19780</v>
      </c>
      <c r="U55" s="131"/>
      <c r="V55" s="130"/>
      <c r="W55" s="127">
        <v>5760160</v>
      </c>
      <c r="X55" s="125"/>
      <c r="AA55" s="126"/>
      <c r="AB55" s="127">
        <f>W55+T55+Q55+'1(5)第11表-3'!AN55+'1(5)第11表-3'!AK55+'1(5)第11表-3'!AB55+'1(5)第11表-3'!Y55+'1(5)第11表-3'!T55+'1(5)第11表-3'!K55+'1(5)第11表-2'!AT55+'1(5)第11表-2'!AQ55+'1(5)第11表-2'!AN55+'1(5)第11表-2'!AK55+'1(5)第11表-2'!AH55+'1(5)第11表-2'!AE55</f>
        <v>15702419</v>
      </c>
      <c r="AC55" s="125"/>
      <c r="AD55" s="126"/>
      <c r="AE55" s="127">
        <v>22569652</v>
      </c>
      <c r="AF55" s="125"/>
      <c r="AG55" s="126"/>
      <c r="AH55" s="127">
        <v>0</v>
      </c>
      <c r="AI55" s="35"/>
      <c r="AJ55" s="128"/>
      <c r="AK55" s="129">
        <v>0</v>
      </c>
      <c r="AL55" s="128"/>
      <c r="AM55" s="150"/>
      <c r="AN55" s="378">
        <f>AK55+'1(5)第11表-4'!AH55+'1(5)第11表-4'!AE55</f>
        <v>22569652</v>
      </c>
      <c r="AO55" s="151"/>
      <c r="AP55" s="464"/>
      <c r="AQ55" s="465"/>
      <c r="AR55" s="466"/>
      <c r="AS55" s="10"/>
      <c r="AT55" s="387" t="s">
        <v>32</v>
      </c>
      <c r="AU55" s="295"/>
    </row>
    <row r="56" spans="1:47" ht="21.95" customHeight="1" x14ac:dyDescent="0.15">
      <c r="A56" s="294"/>
      <c r="B56" s="387" t="s">
        <v>33</v>
      </c>
      <c r="C56" s="19"/>
      <c r="D56" s="128"/>
      <c r="E56" s="129">
        <v>282810</v>
      </c>
      <c r="F56" s="129"/>
      <c r="G56" s="130"/>
      <c r="H56" s="129">
        <v>186300</v>
      </c>
      <c r="I56" s="131"/>
      <c r="J56" s="129"/>
      <c r="K56" s="129">
        <v>30020</v>
      </c>
      <c r="L56" s="129"/>
      <c r="M56" s="130"/>
      <c r="N56" s="129">
        <v>192150</v>
      </c>
      <c r="O56" s="131"/>
      <c r="P56" s="129"/>
      <c r="Q56" s="129">
        <f t="shared" si="1"/>
        <v>691280</v>
      </c>
      <c r="R56" s="129"/>
      <c r="S56" s="130"/>
      <c r="T56" s="129">
        <v>20700</v>
      </c>
      <c r="U56" s="131"/>
      <c r="V56" s="130"/>
      <c r="W56" s="127">
        <v>3927050</v>
      </c>
      <c r="X56" s="125"/>
      <c r="AA56" s="126"/>
      <c r="AB56" s="127">
        <f>W56+T56+Q56+'1(5)第11表-3'!AN56+'1(5)第11表-3'!AK56+'1(5)第11表-3'!AB56+'1(5)第11表-3'!Y56+'1(5)第11表-3'!T56+'1(5)第11表-3'!K56+'1(5)第11表-2'!AT56+'1(5)第11表-2'!AQ56+'1(5)第11表-2'!AN56+'1(5)第11表-2'!AK56+'1(5)第11表-2'!AH56+'1(5)第11表-2'!AE56</f>
        <v>10960234</v>
      </c>
      <c r="AC56" s="125"/>
      <c r="AD56" s="126"/>
      <c r="AE56" s="127">
        <v>15532767</v>
      </c>
      <c r="AF56" s="125"/>
      <c r="AG56" s="126"/>
      <c r="AH56" s="127">
        <v>0</v>
      </c>
      <c r="AI56" s="35"/>
      <c r="AJ56" s="128"/>
      <c r="AK56" s="129">
        <v>0</v>
      </c>
      <c r="AL56" s="128"/>
      <c r="AM56" s="150"/>
      <c r="AN56" s="378">
        <f>AK56+'1(5)第11表-4'!AH56+'1(5)第11表-4'!AE56</f>
        <v>15532767</v>
      </c>
      <c r="AO56" s="151"/>
      <c r="AP56" s="464"/>
      <c r="AQ56" s="465"/>
      <c r="AR56" s="466"/>
      <c r="AS56" s="10"/>
      <c r="AT56" s="387" t="s">
        <v>33</v>
      </c>
      <c r="AU56" s="295"/>
    </row>
    <row r="57" spans="1:47" ht="21.95" customHeight="1" x14ac:dyDescent="0.15">
      <c r="A57" s="294"/>
      <c r="B57" s="387" t="s">
        <v>34</v>
      </c>
      <c r="C57" s="19"/>
      <c r="D57" s="128"/>
      <c r="E57" s="129">
        <v>219120</v>
      </c>
      <c r="F57" s="129"/>
      <c r="G57" s="130"/>
      <c r="H57" s="129">
        <v>161100</v>
      </c>
      <c r="I57" s="131"/>
      <c r="J57" s="129"/>
      <c r="K57" s="129">
        <v>34200</v>
      </c>
      <c r="L57" s="129"/>
      <c r="M57" s="130"/>
      <c r="N57" s="129">
        <v>185850</v>
      </c>
      <c r="O57" s="131"/>
      <c r="P57" s="129"/>
      <c r="Q57" s="129">
        <f t="shared" si="1"/>
        <v>600270</v>
      </c>
      <c r="R57" s="129"/>
      <c r="S57" s="130"/>
      <c r="T57" s="129">
        <v>18170</v>
      </c>
      <c r="U57" s="131"/>
      <c r="V57" s="130"/>
      <c r="W57" s="127">
        <v>3765080</v>
      </c>
      <c r="X57" s="125"/>
      <c r="AA57" s="126"/>
      <c r="AB57" s="127">
        <f>W57+T57+Q57+'1(5)第11表-3'!AN57+'1(5)第11表-3'!AK57+'1(5)第11表-3'!AB57+'1(5)第11表-3'!Y57+'1(5)第11表-3'!T57+'1(5)第11表-3'!K57+'1(5)第11表-2'!AT57+'1(5)第11表-2'!AQ57+'1(5)第11表-2'!AN57+'1(5)第11表-2'!AK57+'1(5)第11表-2'!AH57+'1(5)第11表-2'!AE57</f>
        <v>10436564</v>
      </c>
      <c r="AC57" s="125"/>
      <c r="AD57" s="126"/>
      <c r="AE57" s="127">
        <v>14940461</v>
      </c>
      <c r="AF57" s="125"/>
      <c r="AG57" s="126"/>
      <c r="AH57" s="127">
        <v>0</v>
      </c>
      <c r="AI57" s="35"/>
      <c r="AJ57" s="128"/>
      <c r="AK57" s="129">
        <v>0</v>
      </c>
      <c r="AL57" s="128"/>
      <c r="AM57" s="150"/>
      <c r="AN57" s="378">
        <f>AK57+'1(5)第11表-4'!AH57+'1(5)第11表-4'!AE57</f>
        <v>14940461</v>
      </c>
      <c r="AO57" s="151"/>
      <c r="AP57" s="464"/>
      <c r="AQ57" s="465"/>
      <c r="AR57" s="466"/>
      <c r="AS57" s="10"/>
      <c r="AT57" s="387" t="s">
        <v>34</v>
      </c>
      <c r="AU57" s="295"/>
    </row>
    <row r="58" spans="1:47" ht="21.95" customHeight="1" x14ac:dyDescent="0.15">
      <c r="A58" s="296"/>
      <c r="B58" s="44" t="s">
        <v>35</v>
      </c>
      <c r="C58" s="23"/>
      <c r="D58" s="132"/>
      <c r="E58" s="133">
        <v>152460</v>
      </c>
      <c r="F58" s="133"/>
      <c r="G58" s="134"/>
      <c r="H58" s="133">
        <v>114300</v>
      </c>
      <c r="I58" s="135"/>
      <c r="J58" s="133"/>
      <c r="K58" s="133">
        <v>20140</v>
      </c>
      <c r="L58" s="133"/>
      <c r="M58" s="134"/>
      <c r="N58" s="133">
        <v>94950</v>
      </c>
      <c r="O58" s="135"/>
      <c r="P58" s="133"/>
      <c r="Q58" s="133">
        <f t="shared" si="1"/>
        <v>381850</v>
      </c>
      <c r="R58" s="133"/>
      <c r="S58" s="134"/>
      <c r="T58" s="133">
        <v>11730</v>
      </c>
      <c r="U58" s="135"/>
      <c r="V58" s="134"/>
      <c r="W58" s="136">
        <v>2627030</v>
      </c>
      <c r="X58" s="137"/>
      <c r="AA58" s="138"/>
      <c r="AB58" s="136">
        <f>W58+T58+Q58+'1(5)第11表-3'!AN58+'1(5)第11表-3'!AK58+'1(5)第11表-3'!AB58+'1(5)第11表-3'!Y58+'1(5)第11表-3'!T58+'1(5)第11表-3'!K58+'1(5)第11表-2'!AT58+'1(5)第11表-2'!AQ58+'1(5)第11表-2'!AN58+'1(5)第11表-2'!AK58+'1(5)第11表-2'!AH58+'1(5)第11表-2'!AE58</f>
        <v>7211039</v>
      </c>
      <c r="AC58" s="137"/>
      <c r="AD58" s="138"/>
      <c r="AE58" s="136">
        <v>10648939</v>
      </c>
      <c r="AF58" s="137"/>
      <c r="AG58" s="138"/>
      <c r="AH58" s="136">
        <v>0</v>
      </c>
      <c r="AI58" s="40"/>
      <c r="AJ58" s="132"/>
      <c r="AK58" s="133">
        <v>0</v>
      </c>
      <c r="AL58" s="132"/>
      <c r="AM58" s="152"/>
      <c r="AN58" s="379">
        <f>AK58+'1(5)第11表-4'!AH58+'1(5)第11表-4'!AE58</f>
        <v>10648939</v>
      </c>
      <c r="AO58" s="153"/>
      <c r="AP58" s="464"/>
      <c r="AQ58" s="465"/>
      <c r="AR58" s="466"/>
      <c r="AS58" s="21"/>
      <c r="AT58" s="44" t="s">
        <v>35</v>
      </c>
      <c r="AU58" s="297"/>
    </row>
    <row r="59" spans="1:47" ht="21.95" customHeight="1" x14ac:dyDescent="0.15">
      <c r="A59" s="294"/>
      <c r="B59" s="387" t="s">
        <v>57</v>
      </c>
      <c r="C59" s="19"/>
      <c r="D59" s="128"/>
      <c r="E59" s="129">
        <v>130020</v>
      </c>
      <c r="F59" s="129"/>
      <c r="G59" s="130"/>
      <c r="H59" s="129">
        <v>86850</v>
      </c>
      <c r="I59" s="131"/>
      <c r="J59" s="129"/>
      <c r="K59" s="129">
        <v>29260</v>
      </c>
      <c r="L59" s="129"/>
      <c r="M59" s="130"/>
      <c r="N59" s="129">
        <v>114300</v>
      </c>
      <c r="O59" s="131"/>
      <c r="P59" s="129"/>
      <c r="Q59" s="129">
        <f t="shared" si="1"/>
        <v>360430</v>
      </c>
      <c r="R59" s="129"/>
      <c r="S59" s="130"/>
      <c r="T59" s="129">
        <v>9890</v>
      </c>
      <c r="U59" s="131"/>
      <c r="V59" s="130"/>
      <c r="W59" s="127">
        <v>2064720</v>
      </c>
      <c r="X59" s="125"/>
      <c r="AA59" s="126"/>
      <c r="AB59" s="127">
        <f>W59+T59+Q59+'1(5)第11表-3'!AN59+'1(5)第11表-3'!AK59+'1(5)第11表-3'!AB59+'1(5)第11表-3'!Y59+'1(5)第11表-3'!T59+'1(5)第11表-3'!K59+'1(5)第11表-2'!AT59+'1(5)第11表-2'!AQ59+'1(5)第11表-2'!AN59+'1(5)第11表-2'!AK59+'1(5)第11表-2'!AH59+'1(5)第11表-2'!AE59</f>
        <v>5591405</v>
      </c>
      <c r="AC59" s="125"/>
      <c r="AD59" s="126"/>
      <c r="AE59" s="127">
        <v>7920859</v>
      </c>
      <c r="AF59" s="125"/>
      <c r="AG59" s="126"/>
      <c r="AH59" s="127">
        <v>0</v>
      </c>
      <c r="AI59" s="35"/>
      <c r="AJ59" s="128"/>
      <c r="AK59" s="129">
        <v>0</v>
      </c>
      <c r="AL59" s="128"/>
      <c r="AM59" s="150"/>
      <c r="AN59" s="378">
        <f>AK59+'1(5)第11表-4'!AH59+'1(5)第11表-4'!AE59</f>
        <v>7920859</v>
      </c>
      <c r="AO59" s="151"/>
      <c r="AP59" s="464"/>
      <c r="AQ59" s="465"/>
      <c r="AR59" s="466"/>
      <c r="AS59" s="10"/>
      <c r="AT59" s="387" t="s">
        <v>57</v>
      </c>
      <c r="AU59" s="295"/>
    </row>
    <row r="60" spans="1:47" ht="21.95" customHeight="1" x14ac:dyDescent="0.15">
      <c r="A60" s="294"/>
      <c r="B60" s="387" t="s">
        <v>36</v>
      </c>
      <c r="C60" s="19"/>
      <c r="D60" s="128"/>
      <c r="E60" s="129">
        <v>101640</v>
      </c>
      <c r="F60" s="129"/>
      <c r="G60" s="130"/>
      <c r="H60" s="129">
        <v>80100</v>
      </c>
      <c r="I60" s="131"/>
      <c r="J60" s="129"/>
      <c r="K60" s="129">
        <v>21660</v>
      </c>
      <c r="L60" s="129"/>
      <c r="M60" s="130"/>
      <c r="N60" s="129">
        <v>85500</v>
      </c>
      <c r="O60" s="131"/>
      <c r="P60" s="129"/>
      <c r="Q60" s="129">
        <f t="shared" si="1"/>
        <v>288900</v>
      </c>
      <c r="R60" s="129"/>
      <c r="S60" s="130"/>
      <c r="T60" s="129">
        <v>6900</v>
      </c>
      <c r="U60" s="131"/>
      <c r="V60" s="130"/>
      <c r="W60" s="127">
        <v>1566060</v>
      </c>
      <c r="X60" s="125"/>
      <c r="AA60" s="126"/>
      <c r="AB60" s="127">
        <f>W60+T60+Q60+'1(5)第11表-3'!AN60+'1(5)第11表-3'!AK60+'1(5)第11表-3'!AB60+'1(5)第11表-3'!Y60+'1(5)第11表-3'!T60+'1(5)第11表-3'!K60+'1(5)第11表-2'!AT60+'1(5)第11表-2'!AQ60+'1(5)第11表-2'!AN60+'1(5)第11表-2'!AK60+'1(5)第11表-2'!AH60+'1(5)第11表-2'!AE60</f>
        <v>4404326</v>
      </c>
      <c r="AC60" s="125"/>
      <c r="AD60" s="126"/>
      <c r="AE60" s="127">
        <v>6325595</v>
      </c>
      <c r="AF60" s="125"/>
      <c r="AG60" s="126"/>
      <c r="AH60" s="127">
        <v>0</v>
      </c>
      <c r="AI60" s="35"/>
      <c r="AJ60" s="128"/>
      <c r="AK60" s="129">
        <v>0</v>
      </c>
      <c r="AL60" s="128"/>
      <c r="AM60" s="150"/>
      <c r="AN60" s="378">
        <f>AK60+'1(5)第11表-4'!AH60+'1(5)第11表-4'!AE60</f>
        <v>6325595</v>
      </c>
      <c r="AO60" s="151"/>
      <c r="AP60" s="464"/>
      <c r="AQ60" s="465"/>
      <c r="AR60" s="466"/>
      <c r="AS60" s="10"/>
      <c r="AT60" s="387" t="s">
        <v>36</v>
      </c>
      <c r="AU60" s="295"/>
    </row>
    <row r="61" spans="1:47" ht="21.95" customHeight="1" x14ac:dyDescent="0.15">
      <c r="A61" s="294"/>
      <c r="B61" s="387" t="s">
        <v>37</v>
      </c>
      <c r="C61" s="19"/>
      <c r="D61" s="128"/>
      <c r="E61" s="129">
        <v>126060</v>
      </c>
      <c r="F61" s="129"/>
      <c r="G61" s="130"/>
      <c r="H61" s="129">
        <v>72450</v>
      </c>
      <c r="I61" s="131"/>
      <c r="J61" s="129"/>
      <c r="K61" s="129">
        <v>25080</v>
      </c>
      <c r="L61" s="129"/>
      <c r="M61" s="130"/>
      <c r="N61" s="129">
        <v>118800</v>
      </c>
      <c r="O61" s="131"/>
      <c r="P61" s="129"/>
      <c r="Q61" s="129">
        <f t="shared" si="1"/>
        <v>342390</v>
      </c>
      <c r="R61" s="129"/>
      <c r="S61" s="130"/>
      <c r="T61" s="129">
        <v>7820</v>
      </c>
      <c r="U61" s="131"/>
      <c r="V61" s="130"/>
      <c r="W61" s="127">
        <v>1836530</v>
      </c>
      <c r="X61" s="125"/>
      <c r="AA61" s="126"/>
      <c r="AB61" s="127">
        <f>W61+T61+Q61+'1(5)第11表-3'!AN61+'1(5)第11表-3'!AK61+'1(5)第11表-3'!AB61+'1(5)第11表-3'!Y61+'1(5)第11表-3'!T61+'1(5)第11表-3'!K61+'1(5)第11表-2'!AT61+'1(5)第11表-2'!AQ61+'1(5)第11表-2'!AN61+'1(5)第11表-2'!AK61+'1(5)第11表-2'!AH61+'1(5)第11表-2'!AE61</f>
        <v>4939235</v>
      </c>
      <c r="AC61" s="125"/>
      <c r="AD61" s="126"/>
      <c r="AE61" s="127">
        <v>6782164</v>
      </c>
      <c r="AF61" s="125"/>
      <c r="AG61" s="126"/>
      <c r="AH61" s="127">
        <v>0</v>
      </c>
      <c r="AI61" s="35"/>
      <c r="AJ61" s="128"/>
      <c r="AK61" s="129">
        <v>0</v>
      </c>
      <c r="AL61" s="128"/>
      <c r="AM61" s="150"/>
      <c r="AN61" s="378">
        <f>AK61+'1(5)第11表-4'!AH61+'1(5)第11表-4'!AE61</f>
        <v>6782164</v>
      </c>
      <c r="AO61" s="151"/>
      <c r="AP61" s="464"/>
      <c r="AQ61" s="465"/>
      <c r="AR61" s="466"/>
      <c r="AS61" s="10"/>
      <c r="AT61" s="387" t="s">
        <v>37</v>
      </c>
      <c r="AU61" s="295"/>
    </row>
    <row r="62" spans="1:47" ht="21.95" customHeight="1" x14ac:dyDescent="0.15">
      <c r="A62" s="294"/>
      <c r="B62" s="387" t="s">
        <v>38</v>
      </c>
      <c r="C62" s="19"/>
      <c r="D62" s="128"/>
      <c r="E62" s="129">
        <v>90090</v>
      </c>
      <c r="F62" s="129"/>
      <c r="G62" s="130"/>
      <c r="H62" s="129">
        <v>58050</v>
      </c>
      <c r="I62" s="131"/>
      <c r="J62" s="129"/>
      <c r="K62" s="129">
        <v>24320</v>
      </c>
      <c r="L62" s="129"/>
      <c r="M62" s="130"/>
      <c r="N62" s="129">
        <v>77400</v>
      </c>
      <c r="O62" s="131"/>
      <c r="P62" s="129"/>
      <c r="Q62" s="129">
        <f t="shared" si="1"/>
        <v>249860</v>
      </c>
      <c r="R62" s="129"/>
      <c r="S62" s="130"/>
      <c r="T62" s="129">
        <v>4140</v>
      </c>
      <c r="U62" s="131"/>
      <c r="V62" s="130"/>
      <c r="W62" s="127">
        <v>1274670</v>
      </c>
      <c r="X62" s="125"/>
      <c r="AA62" s="126"/>
      <c r="AB62" s="127">
        <f>W62+T62+Q62+'1(5)第11表-3'!AN62+'1(5)第11表-3'!AK62+'1(5)第11表-3'!AB62+'1(5)第11表-3'!Y62+'1(5)第11表-3'!T62+'1(5)第11表-3'!K62+'1(5)第11表-2'!AT62+'1(5)第11表-2'!AQ62+'1(5)第11表-2'!AN62+'1(5)第11表-2'!AK62+'1(5)第11表-2'!AH62+'1(5)第11表-2'!AE62</f>
        <v>3529888</v>
      </c>
      <c r="AC62" s="125"/>
      <c r="AD62" s="126"/>
      <c r="AE62" s="127">
        <v>5151420</v>
      </c>
      <c r="AF62" s="125"/>
      <c r="AG62" s="126"/>
      <c r="AH62" s="127">
        <v>0</v>
      </c>
      <c r="AI62" s="35"/>
      <c r="AJ62" s="128"/>
      <c r="AK62" s="129">
        <v>0</v>
      </c>
      <c r="AL62" s="128"/>
      <c r="AM62" s="150"/>
      <c r="AN62" s="378">
        <f>AK62+'1(5)第11表-4'!AH62+'1(5)第11表-4'!AE62</f>
        <v>5151420</v>
      </c>
      <c r="AO62" s="151"/>
      <c r="AP62" s="464"/>
      <c r="AQ62" s="465"/>
      <c r="AR62" s="466"/>
      <c r="AS62" s="10"/>
      <c r="AT62" s="387" t="s">
        <v>38</v>
      </c>
      <c r="AU62" s="295"/>
    </row>
    <row r="63" spans="1:47" ht="21.95" customHeight="1" x14ac:dyDescent="0.15">
      <c r="A63" s="296"/>
      <c r="B63" s="44" t="s">
        <v>39</v>
      </c>
      <c r="C63" s="23"/>
      <c r="D63" s="132"/>
      <c r="E63" s="133">
        <v>153120</v>
      </c>
      <c r="F63" s="133"/>
      <c r="G63" s="134"/>
      <c r="H63" s="133">
        <v>99450</v>
      </c>
      <c r="I63" s="135"/>
      <c r="J63" s="133"/>
      <c r="K63" s="133">
        <v>41420</v>
      </c>
      <c r="L63" s="133"/>
      <c r="M63" s="134"/>
      <c r="N63" s="133">
        <v>140400</v>
      </c>
      <c r="O63" s="135"/>
      <c r="P63" s="133"/>
      <c r="Q63" s="133">
        <f t="shared" si="1"/>
        <v>434390</v>
      </c>
      <c r="R63" s="133"/>
      <c r="S63" s="134"/>
      <c r="T63" s="133">
        <v>11730</v>
      </c>
      <c r="U63" s="135"/>
      <c r="V63" s="134"/>
      <c r="W63" s="136">
        <v>2111300</v>
      </c>
      <c r="X63" s="137"/>
      <c r="AA63" s="138"/>
      <c r="AB63" s="136">
        <f>W63+T63+Q63+'1(5)第11表-3'!AN63+'1(5)第11表-3'!AK63+'1(5)第11表-3'!AB63+'1(5)第11表-3'!Y63+'1(5)第11表-3'!T63+'1(5)第11表-3'!K63+'1(5)第11表-2'!AT63+'1(5)第11表-2'!AQ63+'1(5)第11表-2'!AN63+'1(5)第11表-2'!AK63+'1(5)第11表-2'!AH63+'1(5)第11表-2'!AE63</f>
        <v>5649171</v>
      </c>
      <c r="AC63" s="137"/>
      <c r="AD63" s="138"/>
      <c r="AE63" s="136">
        <v>7506332</v>
      </c>
      <c r="AF63" s="137"/>
      <c r="AG63" s="138"/>
      <c r="AH63" s="136">
        <v>134</v>
      </c>
      <c r="AI63" s="40"/>
      <c r="AJ63" s="132"/>
      <c r="AK63" s="133">
        <v>0</v>
      </c>
      <c r="AL63" s="132"/>
      <c r="AM63" s="152"/>
      <c r="AN63" s="379">
        <f>AK63+'1(5)第11表-4'!AH63+'1(5)第11表-4'!AE63</f>
        <v>7506466</v>
      </c>
      <c r="AO63" s="153"/>
      <c r="AP63" s="464"/>
      <c r="AQ63" s="465"/>
      <c r="AR63" s="466"/>
      <c r="AS63" s="21"/>
      <c r="AT63" s="44" t="s">
        <v>39</v>
      </c>
      <c r="AU63" s="297"/>
    </row>
    <row r="64" spans="1:47" ht="21.95" customHeight="1" x14ac:dyDescent="0.15">
      <c r="A64" s="294"/>
      <c r="B64" s="387" t="s">
        <v>40</v>
      </c>
      <c r="C64" s="19"/>
      <c r="D64" s="128"/>
      <c r="E64" s="129">
        <v>30690</v>
      </c>
      <c r="F64" s="129"/>
      <c r="G64" s="130"/>
      <c r="H64" s="129">
        <v>22500</v>
      </c>
      <c r="I64" s="131"/>
      <c r="J64" s="129"/>
      <c r="K64" s="129">
        <v>7220</v>
      </c>
      <c r="L64" s="129"/>
      <c r="M64" s="130"/>
      <c r="N64" s="129">
        <v>53100</v>
      </c>
      <c r="O64" s="131"/>
      <c r="P64" s="129"/>
      <c r="Q64" s="129">
        <f t="shared" si="1"/>
        <v>113510</v>
      </c>
      <c r="R64" s="129"/>
      <c r="S64" s="130"/>
      <c r="T64" s="129">
        <v>3220</v>
      </c>
      <c r="U64" s="131"/>
      <c r="V64" s="130"/>
      <c r="W64" s="127">
        <v>502670</v>
      </c>
      <c r="X64" s="125"/>
      <c r="AA64" s="126"/>
      <c r="AB64" s="127">
        <f>W64+T64+Q64+'1(5)第11表-3'!AN64+'1(5)第11表-3'!AK64+'1(5)第11表-3'!AB64+'1(5)第11表-3'!Y64+'1(5)第11表-3'!T64+'1(5)第11表-3'!K64+'1(5)第11表-2'!AT64+'1(5)第11表-2'!AQ64+'1(5)第11表-2'!AN64+'1(5)第11表-2'!AK64+'1(5)第11表-2'!AH64+'1(5)第11表-2'!AE64</f>
        <v>1393639</v>
      </c>
      <c r="AC64" s="125"/>
      <c r="AD64" s="126"/>
      <c r="AE64" s="127">
        <v>1620588</v>
      </c>
      <c r="AF64" s="125"/>
      <c r="AG64" s="126"/>
      <c r="AH64" s="127">
        <v>427</v>
      </c>
      <c r="AI64" s="35"/>
      <c r="AJ64" s="128"/>
      <c r="AK64" s="129">
        <v>0</v>
      </c>
      <c r="AL64" s="128"/>
      <c r="AM64" s="150"/>
      <c r="AN64" s="378">
        <f>AK64+'1(5)第11表-4'!AH64+'1(5)第11表-4'!AE64</f>
        <v>1621015</v>
      </c>
      <c r="AO64" s="151"/>
      <c r="AP64" s="464"/>
      <c r="AQ64" s="465"/>
      <c r="AR64" s="466"/>
      <c r="AS64" s="10"/>
      <c r="AT64" s="387" t="s">
        <v>40</v>
      </c>
      <c r="AU64" s="295"/>
    </row>
    <row r="65" spans="1:47" ht="21.95" customHeight="1" x14ac:dyDescent="0.15">
      <c r="A65" s="294"/>
      <c r="B65" s="387" t="s">
        <v>41</v>
      </c>
      <c r="C65" s="19"/>
      <c r="D65" s="128"/>
      <c r="E65" s="129">
        <v>159060</v>
      </c>
      <c r="F65" s="129"/>
      <c r="G65" s="130"/>
      <c r="H65" s="129">
        <v>106200</v>
      </c>
      <c r="I65" s="131"/>
      <c r="J65" s="129"/>
      <c r="K65" s="129">
        <v>52060</v>
      </c>
      <c r="L65" s="129"/>
      <c r="M65" s="130"/>
      <c r="N65" s="129">
        <v>153450</v>
      </c>
      <c r="O65" s="131"/>
      <c r="P65" s="129"/>
      <c r="Q65" s="129">
        <f t="shared" si="1"/>
        <v>470770</v>
      </c>
      <c r="R65" s="129"/>
      <c r="S65" s="130"/>
      <c r="T65" s="129">
        <v>8970</v>
      </c>
      <c r="U65" s="131"/>
      <c r="V65" s="130"/>
      <c r="W65" s="127">
        <v>2111730</v>
      </c>
      <c r="X65" s="125"/>
      <c r="AA65" s="126"/>
      <c r="AB65" s="127">
        <f>W65+T65+Q65+'1(5)第11表-3'!AN65+'1(5)第11表-3'!AK65+'1(5)第11表-3'!AB65+'1(5)第11表-3'!Y65+'1(5)第11表-3'!T65+'1(5)第11表-3'!K65+'1(5)第11表-2'!AT65+'1(5)第11表-2'!AQ65+'1(5)第11表-2'!AN65+'1(5)第11表-2'!AK65+'1(5)第11表-2'!AH65+'1(5)第11表-2'!AE65</f>
        <v>5969544</v>
      </c>
      <c r="AC65" s="125"/>
      <c r="AD65" s="126"/>
      <c r="AE65" s="127">
        <v>8263290</v>
      </c>
      <c r="AF65" s="125"/>
      <c r="AG65" s="126"/>
      <c r="AH65" s="127">
        <v>0</v>
      </c>
      <c r="AI65" s="35"/>
      <c r="AJ65" s="128"/>
      <c r="AK65" s="129">
        <v>0</v>
      </c>
      <c r="AL65" s="128"/>
      <c r="AM65" s="150"/>
      <c r="AN65" s="378">
        <f>AK65+'1(5)第11表-4'!AH65+'1(5)第11表-4'!AE65</f>
        <v>8263290</v>
      </c>
      <c r="AO65" s="151"/>
      <c r="AP65" s="464"/>
      <c r="AQ65" s="465"/>
      <c r="AR65" s="466"/>
      <c r="AS65" s="10"/>
      <c r="AT65" s="387" t="s">
        <v>41</v>
      </c>
      <c r="AU65" s="295"/>
    </row>
    <row r="66" spans="1:47" ht="21.95" customHeight="1" x14ac:dyDescent="0.15">
      <c r="A66" s="294"/>
      <c r="B66" s="387" t="s">
        <v>42</v>
      </c>
      <c r="C66" s="19"/>
      <c r="D66" s="128"/>
      <c r="E66" s="129">
        <v>202290</v>
      </c>
      <c r="F66" s="129"/>
      <c r="G66" s="130"/>
      <c r="H66" s="129">
        <v>118800</v>
      </c>
      <c r="I66" s="131"/>
      <c r="J66" s="129"/>
      <c r="K66" s="129">
        <v>38380</v>
      </c>
      <c r="L66" s="129"/>
      <c r="M66" s="130"/>
      <c r="N66" s="129">
        <v>153450</v>
      </c>
      <c r="O66" s="131"/>
      <c r="P66" s="129"/>
      <c r="Q66" s="129">
        <f t="shared" si="1"/>
        <v>512920</v>
      </c>
      <c r="R66" s="129"/>
      <c r="S66" s="130"/>
      <c r="T66" s="129">
        <v>8740</v>
      </c>
      <c r="U66" s="131"/>
      <c r="V66" s="130"/>
      <c r="W66" s="127">
        <v>2577850</v>
      </c>
      <c r="X66" s="125"/>
      <c r="AA66" s="126"/>
      <c r="AB66" s="127">
        <f>W66+T66+Q66+'1(5)第11表-3'!AN66+'1(5)第11表-3'!AK66+'1(5)第11表-3'!AB66+'1(5)第11表-3'!Y66+'1(5)第11表-3'!T66+'1(5)第11表-3'!K66+'1(5)第11表-2'!AT66+'1(5)第11表-2'!AQ66+'1(5)第11表-2'!AN66+'1(5)第11表-2'!AK66+'1(5)第11表-2'!AH66+'1(5)第11表-2'!AE66</f>
        <v>7033326</v>
      </c>
      <c r="AC66" s="125"/>
      <c r="AD66" s="126"/>
      <c r="AE66" s="127">
        <v>9489732</v>
      </c>
      <c r="AF66" s="125"/>
      <c r="AG66" s="126"/>
      <c r="AH66" s="127">
        <v>451</v>
      </c>
      <c r="AI66" s="35"/>
      <c r="AJ66" s="128"/>
      <c r="AK66" s="129">
        <v>0</v>
      </c>
      <c r="AL66" s="128"/>
      <c r="AM66" s="150"/>
      <c r="AN66" s="378">
        <f>AK66+'1(5)第11表-4'!AH66+'1(5)第11表-4'!AE66</f>
        <v>9490183</v>
      </c>
      <c r="AO66" s="151"/>
      <c r="AP66" s="464"/>
      <c r="AQ66" s="465"/>
      <c r="AR66" s="466"/>
      <c r="AS66" s="10"/>
      <c r="AT66" s="387" t="s">
        <v>42</v>
      </c>
      <c r="AU66" s="295"/>
    </row>
    <row r="67" spans="1:47" ht="21.95" customHeight="1" x14ac:dyDescent="0.15">
      <c r="A67" s="294"/>
      <c r="B67" s="387" t="s">
        <v>43</v>
      </c>
      <c r="C67" s="19"/>
      <c r="D67" s="128"/>
      <c r="E67" s="129">
        <v>445500</v>
      </c>
      <c r="F67" s="129"/>
      <c r="G67" s="130"/>
      <c r="H67" s="129">
        <v>323550</v>
      </c>
      <c r="I67" s="131"/>
      <c r="J67" s="129"/>
      <c r="K67" s="129">
        <v>66500</v>
      </c>
      <c r="L67" s="129"/>
      <c r="M67" s="130"/>
      <c r="N67" s="129">
        <v>217800</v>
      </c>
      <c r="O67" s="131"/>
      <c r="P67" s="129"/>
      <c r="Q67" s="129">
        <f t="shared" si="1"/>
        <v>1053350</v>
      </c>
      <c r="R67" s="129"/>
      <c r="S67" s="130"/>
      <c r="T67" s="129">
        <v>24380</v>
      </c>
      <c r="U67" s="131"/>
      <c r="V67" s="130"/>
      <c r="W67" s="127">
        <v>6204920</v>
      </c>
      <c r="X67" s="125"/>
      <c r="AA67" s="126"/>
      <c r="AB67" s="127">
        <f>W67+T67+Q67+'1(5)第11表-3'!AN67+'1(5)第11表-3'!AK67+'1(5)第11表-3'!AB67+'1(5)第11表-3'!Y67+'1(5)第11表-3'!T67+'1(5)第11表-3'!K67+'1(5)第11表-2'!AT67+'1(5)第11表-2'!AQ67+'1(5)第11表-2'!AN67+'1(5)第11表-2'!AK67+'1(5)第11表-2'!AH67+'1(5)第11表-2'!AE67</f>
        <v>17037765</v>
      </c>
      <c r="AC67" s="125"/>
      <c r="AD67" s="126"/>
      <c r="AE67" s="127">
        <v>24487563</v>
      </c>
      <c r="AF67" s="125"/>
      <c r="AG67" s="126"/>
      <c r="AH67" s="127">
        <v>0</v>
      </c>
      <c r="AI67" s="35"/>
      <c r="AJ67" s="128"/>
      <c r="AK67" s="129">
        <v>0</v>
      </c>
      <c r="AL67" s="128"/>
      <c r="AM67" s="150"/>
      <c r="AN67" s="378">
        <f>AK67+'1(5)第11表-4'!AH67+'1(5)第11表-4'!AE67</f>
        <v>24487563</v>
      </c>
      <c r="AO67" s="151"/>
      <c r="AP67" s="464"/>
      <c r="AQ67" s="465"/>
      <c r="AR67" s="466"/>
      <c r="AS67" s="10"/>
      <c r="AT67" s="387" t="s">
        <v>43</v>
      </c>
      <c r="AU67" s="295"/>
    </row>
    <row r="68" spans="1:47" ht="21.95" customHeight="1" x14ac:dyDescent="0.15">
      <c r="A68" s="296"/>
      <c r="B68" s="44" t="s">
        <v>44</v>
      </c>
      <c r="C68" s="23"/>
      <c r="D68" s="132"/>
      <c r="E68" s="133">
        <v>375210</v>
      </c>
      <c r="F68" s="133"/>
      <c r="G68" s="134"/>
      <c r="H68" s="133">
        <v>298800</v>
      </c>
      <c r="I68" s="135"/>
      <c r="J68" s="133"/>
      <c r="K68" s="133">
        <v>71820</v>
      </c>
      <c r="L68" s="133"/>
      <c r="M68" s="134"/>
      <c r="N68" s="133">
        <v>267750</v>
      </c>
      <c r="O68" s="135"/>
      <c r="P68" s="133"/>
      <c r="Q68" s="133">
        <f t="shared" si="1"/>
        <v>1013580</v>
      </c>
      <c r="R68" s="133"/>
      <c r="S68" s="134"/>
      <c r="T68" s="133">
        <v>25990</v>
      </c>
      <c r="U68" s="135"/>
      <c r="V68" s="134"/>
      <c r="W68" s="136">
        <v>6450320</v>
      </c>
      <c r="X68" s="137"/>
      <c r="AA68" s="138"/>
      <c r="AB68" s="136">
        <f>W68+T68+Q68+'1(5)第11表-3'!AN68+'1(5)第11表-3'!AK68+'1(5)第11表-3'!AB68+'1(5)第11表-3'!Y68+'1(5)第11表-3'!T68+'1(5)第11表-3'!K68+'1(5)第11表-2'!AT68+'1(5)第11表-2'!AQ68+'1(5)第11表-2'!AN68+'1(5)第11表-2'!AK68+'1(5)第11表-2'!AH68+'1(5)第11表-2'!AE68</f>
        <v>17514484</v>
      </c>
      <c r="AC68" s="137"/>
      <c r="AD68" s="138"/>
      <c r="AE68" s="136">
        <v>25185791</v>
      </c>
      <c r="AF68" s="137"/>
      <c r="AG68" s="138"/>
      <c r="AH68" s="136">
        <v>0</v>
      </c>
      <c r="AI68" s="40"/>
      <c r="AJ68" s="132"/>
      <c r="AK68" s="133">
        <v>0</v>
      </c>
      <c r="AL68" s="132"/>
      <c r="AM68" s="152"/>
      <c r="AN68" s="379">
        <f>AK68+'1(5)第11表-4'!AH68+'1(5)第11表-4'!AE68</f>
        <v>25185791</v>
      </c>
      <c r="AO68" s="153"/>
      <c r="AP68" s="464"/>
      <c r="AQ68" s="465"/>
      <c r="AR68" s="466"/>
      <c r="AS68" s="21"/>
      <c r="AT68" s="44" t="s">
        <v>44</v>
      </c>
      <c r="AU68" s="297"/>
    </row>
    <row r="69" spans="1:47" ht="21.95" customHeight="1" x14ac:dyDescent="0.15">
      <c r="A69" s="294"/>
      <c r="B69" s="387" t="s">
        <v>45</v>
      </c>
      <c r="C69" s="19"/>
      <c r="D69" s="128"/>
      <c r="E69" s="129">
        <v>362010</v>
      </c>
      <c r="F69" s="129"/>
      <c r="G69" s="130"/>
      <c r="H69" s="129">
        <v>302850</v>
      </c>
      <c r="I69" s="131"/>
      <c r="J69" s="129"/>
      <c r="K69" s="129">
        <v>53200</v>
      </c>
      <c r="L69" s="129"/>
      <c r="M69" s="130"/>
      <c r="N69" s="129">
        <v>212850</v>
      </c>
      <c r="O69" s="131"/>
      <c r="P69" s="129"/>
      <c r="Q69" s="129">
        <f t="shared" si="1"/>
        <v>930910</v>
      </c>
      <c r="R69" s="129"/>
      <c r="S69" s="130"/>
      <c r="T69" s="129">
        <v>26910</v>
      </c>
      <c r="U69" s="131"/>
      <c r="V69" s="130"/>
      <c r="W69" s="127">
        <v>6855790</v>
      </c>
      <c r="X69" s="125"/>
      <c r="AA69" s="126"/>
      <c r="AB69" s="127">
        <f>W69+T69+Q69+'1(5)第11表-3'!AN69+'1(5)第11表-3'!AK69+'1(5)第11表-3'!AB69+'1(5)第11表-3'!Y69+'1(5)第11表-3'!T69+'1(5)第11表-3'!K69+'1(5)第11表-2'!AT69+'1(5)第11表-2'!AQ69+'1(5)第11表-2'!AN69+'1(5)第11表-2'!AK69+'1(5)第11表-2'!AH69+'1(5)第11表-2'!AE69</f>
        <v>19576567</v>
      </c>
      <c r="AC69" s="125"/>
      <c r="AD69" s="126"/>
      <c r="AE69" s="127">
        <v>30086122</v>
      </c>
      <c r="AF69" s="125"/>
      <c r="AG69" s="126"/>
      <c r="AH69" s="127">
        <v>0</v>
      </c>
      <c r="AI69" s="35"/>
      <c r="AJ69" s="128"/>
      <c r="AK69" s="129">
        <v>0</v>
      </c>
      <c r="AL69" s="128"/>
      <c r="AM69" s="150"/>
      <c r="AN69" s="378">
        <f>AK69+'1(5)第11表-4'!AH69+'1(5)第11表-4'!AE69</f>
        <v>30086122</v>
      </c>
      <c r="AO69" s="151"/>
      <c r="AP69" s="464"/>
      <c r="AQ69" s="465"/>
      <c r="AR69" s="466"/>
      <c r="AS69" s="10"/>
      <c r="AT69" s="387" t="s">
        <v>45</v>
      </c>
      <c r="AU69" s="295"/>
    </row>
    <row r="70" spans="1:47" ht="21.95" customHeight="1" x14ac:dyDescent="0.15">
      <c r="A70" s="294"/>
      <c r="B70" s="387" t="s">
        <v>46</v>
      </c>
      <c r="C70" s="19"/>
      <c r="D70" s="128"/>
      <c r="E70" s="129">
        <v>528990</v>
      </c>
      <c r="F70" s="129"/>
      <c r="G70" s="130"/>
      <c r="H70" s="129">
        <v>436500</v>
      </c>
      <c r="I70" s="131"/>
      <c r="J70" s="129"/>
      <c r="K70" s="129">
        <v>74860</v>
      </c>
      <c r="L70" s="129"/>
      <c r="M70" s="130"/>
      <c r="N70" s="129">
        <v>289350</v>
      </c>
      <c r="O70" s="131"/>
      <c r="P70" s="129"/>
      <c r="Q70" s="129">
        <f t="shared" si="1"/>
        <v>1329700</v>
      </c>
      <c r="R70" s="129"/>
      <c r="S70" s="130"/>
      <c r="T70" s="129">
        <v>34960</v>
      </c>
      <c r="U70" s="131"/>
      <c r="V70" s="130"/>
      <c r="W70" s="127">
        <v>8812580</v>
      </c>
      <c r="X70" s="125"/>
      <c r="AA70" s="126"/>
      <c r="AB70" s="127">
        <f>W70+T70+Q70+'1(5)第11表-3'!AN70+'1(5)第11表-3'!AK70+'1(5)第11表-3'!AB70+'1(5)第11表-3'!Y70+'1(5)第11表-3'!T70+'1(5)第11表-3'!K70+'1(5)第11表-2'!AT70+'1(5)第11表-2'!AQ70+'1(5)第11表-2'!AN70+'1(5)第11表-2'!AK70+'1(5)第11表-2'!AH70+'1(5)第11表-2'!AE70</f>
        <v>24996072</v>
      </c>
      <c r="AC70" s="125"/>
      <c r="AD70" s="126"/>
      <c r="AE70" s="127">
        <v>39563306</v>
      </c>
      <c r="AF70" s="125"/>
      <c r="AG70" s="126"/>
      <c r="AH70" s="127">
        <v>0</v>
      </c>
      <c r="AI70" s="35"/>
      <c r="AJ70" s="128"/>
      <c r="AK70" s="129">
        <v>0</v>
      </c>
      <c r="AL70" s="128"/>
      <c r="AM70" s="150"/>
      <c r="AN70" s="378">
        <f>AK70+'1(5)第11表-4'!AH70+'1(5)第11表-4'!AE70</f>
        <v>39563306</v>
      </c>
      <c r="AO70" s="151"/>
      <c r="AP70" s="464"/>
      <c r="AQ70" s="465"/>
      <c r="AR70" s="466"/>
      <c r="AS70" s="10"/>
      <c r="AT70" s="387" t="s">
        <v>46</v>
      </c>
      <c r="AU70" s="295"/>
    </row>
    <row r="71" spans="1:47" ht="21.95" customHeight="1" thickBot="1" x14ac:dyDescent="0.2">
      <c r="A71" s="294"/>
      <c r="B71" s="387" t="s">
        <v>47</v>
      </c>
      <c r="C71" s="19"/>
      <c r="D71" s="128"/>
      <c r="E71" s="129">
        <v>425700</v>
      </c>
      <c r="F71" s="129"/>
      <c r="G71" s="130"/>
      <c r="H71" s="129">
        <v>304200</v>
      </c>
      <c r="I71" s="131"/>
      <c r="J71" s="129"/>
      <c r="K71" s="129">
        <v>41420</v>
      </c>
      <c r="L71" s="129"/>
      <c r="M71" s="130"/>
      <c r="N71" s="129">
        <v>231750</v>
      </c>
      <c r="O71" s="131"/>
      <c r="P71" s="129"/>
      <c r="Q71" s="129">
        <f t="shared" si="1"/>
        <v>1003070</v>
      </c>
      <c r="R71" s="129"/>
      <c r="S71" s="130"/>
      <c r="T71" s="129">
        <v>28060</v>
      </c>
      <c r="U71" s="131"/>
      <c r="V71" s="130"/>
      <c r="W71" s="127">
        <v>5804010</v>
      </c>
      <c r="X71" s="125"/>
      <c r="AA71" s="126"/>
      <c r="AB71" s="127">
        <f>W71+T71+Q71+'1(5)第11表-3'!AN71+'1(5)第11表-3'!AK71+'1(5)第11表-3'!AB71+'1(5)第11表-3'!Y71+'1(5)第11表-3'!T71+'1(5)第11表-3'!K71+'1(5)第11表-2'!AT71+'1(5)第11表-2'!AQ71+'1(5)第11表-2'!AN71+'1(5)第11表-2'!AK71+'1(5)第11表-2'!AH71+'1(5)第11表-2'!AE71</f>
        <v>16408439</v>
      </c>
      <c r="AC71" s="125"/>
      <c r="AD71" s="126"/>
      <c r="AE71" s="127">
        <v>24418841</v>
      </c>
      <c r="AF71" s="125"/>
      <c r="AG71" s="126"/>
      <c r="AH71" s="127">
        <v>0</v>
      </c>
      <c r="AI71" s="35"/>
      <c r="AJ71" s="128"/>
      <c r="AK71" s="129">
        <v>0</v>
      </c>
      <c r="AL71" s="128"/>
      <c r="AM71" s="150"/>
      <c r="AN71" s="378">
        <f>AK71+'1(5)第11表-4'!AH71+'1(5)第11表-4'!AE71</f>
        <v>24418841</v>
      </c>
      <c r="AO71" s="151"/>
      <c r="AP71" s="464"/>
      <c r="AQ71" s="465"/>
      <c r="AR71" s="466"/>
      <c r="AS71" s="10"/>
      <c r="AT71" s="387" t="s">
        <v>47</v>
      </c>
      <c r="AU71" s="295"/>
    </row>
    <row r="72" spans="1:47" ht="21.95" customHeight="1" thickTop="1" thickBot="1" x14ac:dyDescent="0.2">
      <c r="A72" s="302"/>
      <c r="B72" s="255" t="s">
        <v>48</v>
      </c>
      <c r="C72" s="256"/>
      <c r="D72" s="257"/>
      <c r="E72" s="258">
        <f>SUM(E49:E71)</f>
        <v>6551160</v>
      </c>
      <c r="F72" s="259"/>
      <c r="G72" s="260"/>
      <c r="H72" s="258">
        <f>SUM(H49:H71)</f>
        <v>4849200</v>
      </c>
      <c r="I72" s="261"/>
      <c r="J72" s="259"/>
      <c r="K72" s="258">
        <f>SUM(K49:K71)</f>
        <v>973940</v>
      </c>
      <c r="L72" s="259"/>
      <c r="M72" s="260"/>
      <c r="N72" s="258">
        <f>SUM(N49:N71)</f>
        <v>3874500</v>
      </c>
      <c r="O72" s="261"/>
      <c r="P72" s="259"/>
      <c r="Q72" s="258">
        <f>SUM(Q49:Q71)</f>
        <v>16248800</v>
      </c>
      <c r="R72" s="259"/>
      <c r="S72" s="260"/>
      <c r="T72" s="258">
        <f>SUM(T49:T71)</f>
        <v>415150</v>
      </c>
      <c r="U72" s="261"/>
      <c r="V72" s="260"/>
      <c r="W72" s="258">
        <f>SUM(W49:W71)</f>
        <v>97683930</v>
      </c>
      <c r="X72" s="262"/>
      <c r="AA72" s="263"/>
      <c r="AB72" s="258">
        <f>SUM(AB49:AB71)</f>
        <v>274624131</v>
      </c>
      <c r="AC72" s="262"/>
      <c r="AD72" s="263"/>
      <c r="AE72" s="258">
        <f>SUM(AE49:AE71)</f>
        <v>413245127</v>
      </c>
      <c r="AF72" s="262"/>
      <c r="AG72" s="263"/>
      <c r="AH72" s="258">
        <f>SUM(AH49:AH71)</f>
        <v>1012</v>
      </c>
      <c r="AI72" s="264"/>
      <c r="AJ72" s="257"/>
      <c r="AK72" s="258">
        <f>SUM(AK49:AK71)</f>
        <v>0</v>
      </c>
      <c r="AL72" s="257"/>
      <c r="AM72" s="281"/>
      <c r="AN72" s="269">
        <f>SUM(AN49:AN71)</f>
        <v>413246139</v>
      </c>
      <c r="AO72" s="282"/>
      <c r="AP72" s="408"/>
      <c r="AQ72" s="409"/>
      <c r="AR72" s="410"/>
      <c r="AS72" s="254"/>
      <c r="AT72" s="255" t="s">
        <v>48</v>
      </c>
      <c r="AU72" s="303"/>
    </row>
    <row r="73" spans="1:47" ht="22.5" customHeight="1" thickTop="1" thickBot="1" x14ac:dyDescent="0.2">
      <c r="A73" s="304"/>
      <c r="B73" s="305" t="s">
        <v>49</v>
      </c>
      <c r="C73" s="306"/>
      <c r="D73" s="321"/>
      <c r="E73" s="322">
        <f>E72+E48</f>
        <v>93923280</v>
      </c>
      <c r="F73" s="323"/>
      <c r="G73" s="324"/>
      <c r="H73" s="322">
        <f>H72+H48</f>
        <v>76255650</v>
      </c>
      <c r="I73" s="325"/>
      <c r="J73" s="323"/>
      <c r="K73" s="322">
        <f>K72+K48</f>
        <v>14523220</v>
      </c>
      <c r="L73" s="323"/>
      <c r="M73" s="324"/>
      <c r="N73" s="322">
        <f>N72+N48</f>
        <v>39150450</v>
      </c>
      <c r="O73" s="325"/>
      <c r="P73" s="323"/>
      <c r="Q73" s="322">
        <f>SUM(Q48,Q72)</f>
        <v>223852600</v>
      </c>
      <c r="R73" s="323"/>
      <c r="S73" s="324"/>
      <c r="T73" s="322">
        <f>T72+T48</f>
        <v>5598660</v>
      </c>
      <c r="U73" s="325"/>
      <c r="V73" s="324"/>
      <c r="W73" s="322">
        <f>W72+W48</f>
        <v>1563073000</v>
      </c>
      <c r="X73" s="326"/>
      <c r="AA73" s="327"/>
      <c r="AB73" s="322">
        <f>SUM(AB48,AB72)</f>
        <v>4551062048</v>
      </c>
      <c r="AC73" s="326"/>
      <c r="AD73" s="327"/>
      <c r="AE73" s="322">
        <f>AE72+AE48</f>
        <v>8087788175</v>
      </c>
      <c r="AF73" s="326"/>
      <c r="AG73" s="327"/>
      <c r="AH73" s="322">
        <f>AH72+AH48</f>
        <v>40109</v>
      </c>
      <c r="AI73" s="309"/>
      <c r="AJ73" s="321"/>
      <c r="AK73" s="322">
        <f>AK72+AK48</f>
        <v>37480</v>
      </c>
      <c r="AL73" s="321"/>
      <c r="AM73" s="329"/>
      <c r="AN73" s="308">
        <f>SUM(AN48,AN72)</f>
        <v>8087865764</v>
      </c>
      <c r="AO73" s="330"/>
      <c r="AP73" s="461"/>
      <c r="AQ73" s="462"/>
      <c r="AR73" s="463"/>
      <c r="AS73" s="311"/>
      <c r="AT73" s="305" t="s">
        <v>49</v>
      </c>
      <c r="AU73" s="312"/>
    </row>
    <row r="74" spans="1:47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7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</sheetData>
  <mergeCells count="79">
    <mergeCell ref="I4:M4"/>
    <mergeCell ref="I3:V3"/>
    <mergeCell ref="A3:C7"/>
    <mergeCell ref="AS3:AU7"/>
    <mergeCell ref="W5:W6"/>
    <mergeCell ref="AB5:AB6"/>
    <mergeCell ref="AQ4:AQ7"/>
    <mergeCell ref="AE3:AQ3"/>
    <mergeCell ref="AE5:AE7"/>
    <mergeCell ref="AH5:AH7"/>
    <mergeCell ref="AK5:AK7"/>
    <mergeCell ref="AN5:AN7"/>
    <mergeCell ref="AD4:AO4"/>
    <mergeCell ref="AP8:AR8"/>
    <mergeCell ref="AP9:AR9"/>
    <mergeCell ref="AP10:AR10"/>
    <mergeCell ref="AP11:AR11"/>
    <mergeCell ref="AP12:AR12"/>
    <mergeCell ref="AP23:AR23"/>
    <mergeCell ref="AP24:AR24"/>
    <mergeCell ref="AP25:AR25"/>
    <mergeCell ref="AP26:AR26"/>
    <mergeCell ref="AP27:AR27"/>
    <mergeCell ref="AP18:AR18"/>
    <mergeCell ref="AP19:AR19"/>
    <mergeCell ref="AP20:AR20"/>
    <mergeCell ref="AP21:AR21"/>
    <mergeCell ref="AP22:AR22"/>
    <mergeCell ref="AP13:AR13"/>
    <mergeCell ref="AP14:AR14"/>
    <mergeCell ref="AP15:AR15"/>
    <mergeCell ref="AP16:AR16"/>
    <mergeCell ref="AP17:AR17"/>
    <mergeCell ref="AP28:AR28"/>
    <mergeCell ref="AP29:AR29"/>
    <mergeCell ref="AP30:AR30"/>
    <mergeCell ref="AP31:AR31"/>
    <mergeCell ref="AP32:AR32"/>
    <mergeCell ref="AP33:AR33"/>
    <mergeCell ref="AP34:AR34"/>
    <mergeCell ref="AP35:AR35"/>
    <mergeCell ref="AP36:AR36"/>
    <mergeCell ref="AP37:AR37"/>
    <mergeCell ref="AP38:AR38"/>
    <mergeCell ref="AP39:AR39"/>
    <mergeCell ref="AP40:AR40"/>
    <mergeCell ref="AP41:AR41"/>
    <mergeCell ref="AP42:AR42"/>
    <mergeCell ref="AP43:AR43"/>
    <mergeCell ref="AP44:AR44"/>
    <mergeCell ref="AP45:AR45"/>
    <mergeCell ref="AP46:AR46"/>
    <mergeCell ref="AP47:AR47"/>
    <mergeCell ref="AP48:AR48"/>
    <mergeCell ref="AP49:AR49"/>
    <mergeCell ref="AP50:AR50"/>
    <mergeCell ref="AP51:AR51"/>
    <mergeCell ref="AP52:AR52"/>
    <mergeCell ref="AP53:AR53"/>
    <mergeCell ref="AP54:AR54"/>
    <mergeCell ref="AP55:AR55"/>
    <mergeCell ref="AP56:AR56"/>
    <mergeCell ref="AP57:AR57"/>
    <mergeCell ref="AP58:AR58"/>
    <mergeCell ref="AP59:AR59"/>
    <mergeCell ref="AP60:AR60"/>
    <mergeCell ref="AP61:AR61"/>
    <mergeCell ref="AP62:AR62"/>
    <mergeCell ref="AP63:AR63"/>
    <mergeCell ref="AP64:AR64"/>
    <mergeCell ref="AP65:AR65"/>
    <mergeCell ref="AP66:AR66"/>
    <mergeCell ref="AP67:AR67"/>
    <mergeCell ref="AP73:AR73"/>
    <mergeCell ref="AP68:AR68"/>
    <mergeCell ref="AP69:AR69"/>
    <mergeCell ref="AP70:AR70"/>
    <mergeCell ref="AP71:AR71"/>
    <mergeCell ref="AP72:AR72"/>
  </mergeCells>
  <phoneticPr fontId="2"/>
  <pageMargins left="0.78740157480314965" right="0.51181102362204722" top="0.6692913385826772" bottom="0.59055118110236227" header="0.51181102362204722" footer="0.31496062992125984"/>
  <pageSetup paperSize="9" scale="58" firstPageNumber="48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  <colBreaks count="2" manualBreakCount="2">
    <brk id="25" max="73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S75"/>
  <sheetViews>
    <sheetView showGridLines="0" tabSelected="1" view="pageBreakPreview" topLeftCell="A65" zoomScale="130" zoomScaleNormal="100" zoomScaleSheetLayoutView="130" workbookViewId="0">
      <selection activeCell="Q14" sqref="Q14"/>
    </sheetView>
  </sheetViews>
  <sheetFormatPr defaultColWidth="12.5" defaultRowHeight="16.5" customHeight="1" x14ac:dyDescent="0.15"/>
  <cols>
    <col min="1" max="1" width="1.75" style="5" customWidth="1"/>
    <col min="2" max="2" width="12.5" style="5" customWidth="1"/>
    <col min="3" max="4" width="1.75" style="5" customWidth="1"/>
    <col min="5" max="5" width="14.25" style="5" customWidth="1"/>
    <col min="6" max="7" width="1.75" style="5" customWidth="1"/>
    <col min="8" max="8" width="14.25" style="5" customWidth="1"/>
    <col min="9" max="9" width="1.75" style="5" customWidth="1"/>
    <col min="10" max="10" width="2" style="5" customWidth="1"/>
    <col min="11" max="11" width="14.25" style="5" customWidth="1"/>
    <col min="12" max="13" width="2.125" style="5" customWidth="1"/>
    <col min="14" max="14" width="15.625" style="5" customWidth="1"/>
    <col min="15" max="16" width="2.125" style="5" customWidth="1"/>
    <col min="17" max="17" width="14.25" style="60" customWidth="1"/>
    <col min="18" max="19" width="2.125" style="60" customWidth="1"/>
    <col min="20" max="20" width="14.25" style="60" customWidth="1"/>
    <col min="21" max="21" width="2.125" style="60" customWidth="1"/>
    <col min="22" max="23" width="1.75" style="60" customWidth="1"/>
    <col min="24" max="24" width="2.125" style="60" customWidth="1"/>
    <col min="25" max="25" width="13.75" style="60" customWidth="1"/>
    <col min="26" max="27" width="2.125" style="60" customWidth="1"/>
    <col min="28" max="28" width="13.75" style="60" customWidth="1"/>
    <col min="29" max="30" width="2.125" style="60" customWidth="1"/>
    <col min="31" max="31" width="13.75" style="60" customWidth="1"/>
    <col min="32" max="33" width="2.125" style="60" customWidth="1"/>
    <col min="34" max="34" width="13.75" style="60" customWidth="1"/>
    <col min="35" max="36" width="2.125" style="60" customWidth="1"/>
    <col min="37" max="37" width="13.75" style="60" customWidth="1"/>
    <col min="38" max="39" width="2.125" style="60" customWidth="1"/>
    <col min="40" max="40" width="16.5" style="60" customWidth="1"/>
    <col min="41" max="41" width="2.125" style="60" customWidth="1"/>
    <col min="42" max="42" width="2.25" style="5" customWidth="1"/>
    <col min="43" max="43" width="12.5" style="5" customWidth="1"/>
    <col min="44" max="44" width="2.125" style="5" customWidth="1"/>
    <col min="45" max="45" width="4" style="5" customWidth="1"/>
    <col min="46" max="16384" width="12.5" style="5"/>
  </cols>
  <sheetData>
    <row r="1" spans="1:45" ht="16.5" customHeight="1" x14ac:dyDescent="0.2">
      <c r="B1" s="3"/>
      <c r="C1" s="2"/>
      <c r="D1" s="2"/>
      <c r="E1" s="2"/>
      <c r="F1" s="2"/>
      <c r="G1" s="2"/>
      <c r="AQ1" s="2"/>
      <c r="AR1" s="2"/>
    </row>
    <row r="2" spans="1:45" ht="16.5" customHeight="1" thickBot="1" x14ac:dyDescent="0.2">
      <c r="AR2" s="6" t="s">
        <v>58</v>
      </c>
    </row>
    <row r="3" spans="1:45" ht="16.5" customHeight="1" x14ac:dyDescent="0.15">
      <c r="A3" s="428" t="s">
        <v>123</v>
      </c>
      <c r="B3" s="429"/>
      <c r="C3" s="430"/>
      <c r="D3" s="319"/>
      <c r="E3" s="477" t="s">
        <v>160</v>
      </c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319"/>
      <c r="X3" s="319"/>
      <c r="Y3" s="456" t="s">
        <v>160</v>
      </c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331"/>
      <c r="AP3" s="414" t="s">
        <v>125</v>
      </c>
      <c r="AQ3" s="415"/>
      <c r="AR3" s="416"/>
    </row>
    <row r="4" spans="1:45" ht="16.5" customHeight="1" x14ac:dyDescent="0.15">
      <c r="A4" s="431"/>
      <c r="B4" s="432"/>
      <c r="C4" s="433"/>
      <c r="D4" s="109"/>
      <c r="E4" s="479" t="s">
        <v>113</v>
      </c>
      <c r="F4" s="479"/>
      <c r="G4" s="479"/>
      <c r="H4" s="479"/>
      <c r="I4" s="479"/>
      <c r="J4" s="479"/>
      <c r="K4" s="479"/>
      <c r="L4" s="479"/>
      <c r="M4" s="479"/>
      <c r="N4" s="479"/>
      <c r="O4" s="106"/>
      <c r="P4" s="12"/>
      <c r="Q4" s="478" t="s">
        <v>172</v>
      </c>
      <c r="R4" s="478"/>
      <c r="S4" s="478"/>
      <c r="T4" s="478"/>
      <c r="U4" s="395"/>
      <c r="X4" s="478" t="s">
        <v>173</v>
      </c>
      <c r="Y4" s="478"/>
      <c r="Z4" s="156"/>
      <c r="AA4" s="64"/>
      <c r="AB4" s="473" t="s">
        <v>188</v>
      </c>
      <c r="AC4" s="66"/>
      <c r="AD4" s="65"/>
      <c r="AE4" s="423" t="s">
        <v>179</v>
      </c>
      <c r="AF4" s="65"/>
      <c r="AG4" s="64"/>
      <c r="AH4" s="423" t="s">
        <v>180</v>
      </c>
      <c r="AI4" s="65"/>
      <c r="AJ4" s="64"/>
      <c r="AK4" s="473" t="s">
        <v>136</v>
      </c>
      <c r="AL4" s="66"/>
      <c r="AM4" s="65"/>
      <c r="AN4" s="65"/>
      <c r="AO4" s="66"/>
      <c r="AP4" s="417"/>
      <c r="AQ4" s="418"/>
      <c r="AR4" s="419"/>
    </row>
    <row r="5" spans="1:45" ht="16.5" customHeight="1" x14ac:dyDescent="0.15">
      <c r="A5" s="431"/>
      <c r="B5" s="432"/>
      <c r="C5" s="433"/>
      <c r="D5" s="110"/>
      <c r="E5" s="112"/>
      <c r="F5" s="111"/>
      <c r="G5" s="110"/>
      <c r="H5" s="423" t="s">
        <v>139</v>
      </c>
      <c r="I5" s="52"/>
      <c r="J5" s="20"/>
      <c r="K5" s="423" t="s">
        <v>132</v>
      </c>
      <c r="L5" s="52"/>
      <c r="M5" s="387"/>
      <c r="N5" s="387"/>
      <c r="O5" s="52"/>
      <c r="P5" s="11"/>
      <c r="Q5" s="63"/>
      <c r="R5" s="63"/>
      <c r="S5" s="71"/>
      <c r="T5" s="63" t="s">
        <v>134</v>
      </c>
      <c r="U5" s="73"/>
      <c r="X5" s="64"/>
      <c r="Y5" s="65"/>
      <c r="Z5" s="63"/>
      <c r="AA5" s="71"/>
      <c r="AB5" s="474"/>
      <c r="AC5" s="73"/>
      <c r="AD5" s="63"/>
      <c r="AE5" s="424"/>
      <c r="AF5" s="63"/>
      <c r="AG5" s="71"/>
      <c r="AH5" s="424"/>
      <c r="AI5" s="63"/>
      <c r="AJ5" s="71"/>
      <c r="AK5" s="474"/>
      <c r="AL5" s="63"/>
      <c r="AM5" s="71"/>
      <c r="AN5" s="476" t="s">
        <v>137</v>
      </c>
      <c r="AO5" s="70"/>
      <c r="AP5" s="417"/>
      <c r="AQ5" s="418"/>
      <c r="AR5" s="419"/>
    </row>
    <row r="6" spans="1:45" ht="16.5" customHeight="1" x14ac:dyDescent="0.15">
      <c r="A6" s="431"/>
      <c r="B6" s="432"/>
      <c r="C6" s="433"/>
      <c r="D6" s="110"/>
      <c r="E6" s="108" t="s">
        <v>156</v>
      </c>
      <c r="F6" s="111"/>
      <c r="G6" s="110"/>
      <c r="H6" s="424"/>
      <c r="I6" s="52"/>
      <c r="J6" s="387"/>
      <c r="K6" s="424"/>
      <c r="L6" s="52"/>
      <c r="M6" s="387"/>
      <c r="N6" s="385" t="s">
        <v>114</v>
      </c>
      <c r="O6" s="114"/>
      <c r="P6" s="11"/>
      <c r="Q6" s="63" t="s">
        <v>157</v>
      </c>
      <c r="R6" s="63"/>
      <c r="S6" s="71"/>
      <c r="T6" s="361" t="s">
        <v>135</v>
      </c>
      <c r="U6" s="73"/>
      <c r="X6" s="71"/>
      <c r="Y6" s="63" t="s">
        <v>115</v>
      </c>
      <c r="Z6" s="63"/>
      <c r="AA6" s="71"/>
      <c r="AB6" s="474"/>
      <c r="AC6" s="73"/>
      <c r="AD6" s="63"/>
      <c r="AE6" s="424"/>
      <c r="AF6" s="63"/>
      <c r="AG6" s="71"/>
      <c r="AH6" s="424"/>
      <c r="AI6" s="63"/>
      <c r="AJ6" s="71"/>
      <c r="AK6" s="474"/>
      <c r="AL6" s="63"/>
      <c r="AM6" s="71"/>
      <c r="AN6" s="476"/>
      <c r="AO6" s="70"/>
      <c r="AP6" s="417"/>
      <c r="AQ6" s="418"/>
      <c r="AR6" s="419"/>
    </row>
    <row r="7" spans="1:45" ht="16.5" customHeight="1" x14ac:dyDescent="0.15">
      <c r="A7" s="434"/>
      <c r="B7" s="435"/>
      <c r="C7" s="436"/>
      <c r="D7" s="116"/>
      <c r="E7" s="115"/>
      <c r="F7" s="117"/>
      <c r="G7" s="116"/>
      <c r="H7" s="425"/>
      <c r="I7" s="118"/>
      <c r="J7" s="388"/>
      <c r="K7" s="425"/>
      <c r="L7" s="146"/>
      <c r="M7" s="388"/>
      <c r="N7" s="388"/>
      <c r="O7" s="146"/>
      <c r="P7" s="76"/>
      <c r="Q7" s="79"/>
      <c r="R7" s="79"/>
      <c r="S7" s="80"/>
      <c r="T7" s="362" t="s">
        <v>140</v>
      </c>
      <c r="U7" s="81"/>
      <c r="X7" s="80"/>
      <c r="Y7" s="79"/>
      <c r="Z7" s="79"/>
      <c r="AA7" s="80"/>
      <c r="AB7" s="475"/>
      <c r="AC7" s="81"/>
      <c r="AD7" s="79"/>
      <c r="AE7" s="425"/>
      <c r="AF7" s="79"/>
      <c r="AG7" s="80"/>
      <c r="AH7" s="425"/>
      <c r="AI7" s="79"/>
      <c r="AJ7" s="80"/>
      <c r="AK7" s="475"/>
      <c r="AL7" s="79"/>
      <c r="AM7" s="158"/>
      <c r="AN7" s="83"/>
      <c r="AO7" s="159"/>
      <c r="AP7" s="420"/>
      <c r="AQ7" s="421"/>
      <c r="AR7" s="422"/>
    </row>
    <row r="8" spans="1:45" ht="16.5" customHeight="1" x14ac:dyDescent="0.15">
      <c r="A8" s="294"/>
      <c r="B8" s="387" t="s">
        <v>53</v>
      </c>
      <c r="C8" s="32"/>
      <c r="D8" s="148"/>
      <c r="E8" s="513">
        <v>79634403</v>
      </c>
      <c r="F8" s="124"/>
      <c r="G8" s="123"/>
      <c r="H8" s="513">
        <v>2253058</v>
      </c>
      <c r="I8" s="125"/>
      <c r="J8" s="147"/>
      <c r="K8" s="513">
        <v>4227231</v>
      </c>
      <c r="L8" s="35"/>
      <c r="M8" s="36"/>
      <c r="N8" s="37">
        <f>K8+H8+E8</f>
        <v>86114692</v>
      </c>
      <c r="O8" s="35"/>
      <c r="P8" s="121"/>
      <c r="Q8" s="122">
        <v>529308</v>
      </c>
      <c r="R8" s="122"/>
      <c r="S8" s="123"/>
      <c r="T8" s="122">
        <v>845</v>
      </c>
      <c r="U8" s="124"/>
      <c r="X8" s="123"/>
      <c r="Y8" s="122">
        <f>Q8+T8</f>
        <v>530153</v>
      </c>
      <c r="Z8" s="122"/>
      <c r="AA8" s="123"/>
      <c r="AB8" s="122">
        <v>19244279</v>
      </c>
      <c r="AC8" s="124"/>
      <c r="AD8" s="122"/>
      <c r="AE8" s="122">
        <v>13969005</v>
      </c>
      <c r="AF8" s="122"/>
      <c r="AG8" s="123"/>
      <c r="AH8" s="122">
        <v>2034908</v>
      </c>
      <c r="AI8" s="122"/>
      <c r="AJ8" s="123"/>
      <c r="AK8" s="122">
        <v>1499238</v>
      </c>
      <c r="AL8" s="122"/>
      <c r="AM8" s="130"/>
      <c r="AN8" s="127">
        <f>AK8+AH8+AE8+AB8+Y8+N8+'1(5)第11表-4'!AQ8+'1(5)第11表-4'!AN8</f>
        <v>1903793437</v>
      </c>
      <c r="AO8" s="125"/>
      <c r="AP8" s="10"/>
      <c r="AQ8" s="387" t="s">
        <v>53</v>
      </c>
      <c r="AR8" s="295"/>
      <c r="AS8" s="34"/>
    </row>
    <row r="9" spans="1:45" ht="16.5" customHeight="1" x14ac:dyDescent="0.15">
      <c r="A9" s="294"/>
      <c r="B9" s="387" t="s">
        <v>52</v>
      </c>
      <c r="C9" s="19"/>
      <c r="D9" s="150"/>
      <c r="E9" s="129">
        <v>16420796</v>
      </c>
      <c r="F9" s="131"/>
      <c r="G9" s="130"/>
      <c r="H9" s="127">
        <v>710635</v>
      </c>
      <c r="I9" s="125"/>
      <c r="J9" s="126"/>
      <c r="K9" s="127">
        <v>793791</v>
      </c>
      <c r="L9" s="35"/>
      <c r="M9" s="36"/>
      <c r="N9" s="37">
        <f t="shared" ref="N9:N47" si="0">K9+H9+E9</f>
        <v>17925222</v>
      </c>
      <c r="O9" s="35"/>
      <c r="P9" s="128"/>
      <c r="Q9" s="129">
        <v>141916</v>
      </c>
      <c r="R9" s="129"/>
      <c r="S9" s="130"/>
      <c r="T9" s="129">
        <v>1167</v>
      </c>
      <c r="U9" s="131"/>
      <c r="X9" s="130"/>
      <c r="Y9" s="129">
        <f t="shared" ref="Y9:Y47" si="1">Q9+T9</f>
        <v>143083</v>
      </c>
      <c r="Z9" s="129"/>
      <c r="AA9" s="130"/>
      <c r="AB9" s="129">
        <v>3593273</v>
      </c>
      <c r="AC9" s="131"/>
      <c r="AD9" s="129"/>
      <c r="AE9" s="129">
        <v>1659466</v>
      </c>
      <c r="AF9" s="129"/>
      <c r="AG9" s="130"/>
      <c r="AH9" s="129">
        <v>419160</v>
      </c>
      <c r="AI9" s="129"/>
      <c r="AJ9" s="130"/>
      <c r="AK9" s="129">
        <v>350380</v>
      </c>
      <c r="AL9" s="129"/>
      <c r="AM9" s="130"/>
      <c r="AN9" s="127">
        <f>AK9+AH9+AE9+AB9+Y9+N9+'1(5)第11表-4'!AQ9+'1(5)第11表-4'!AN9</f>
        <v>398924340</v>
      </c>
      <c r="AO9" s="125"/>
      <c r="AP9" s="10"/>
      <c r="AQ9" s="387" t="s">
        <v>52</v>
      </c>
      <c r="AR9" s="295"/>
      <c r="AS9" s="34"/>
    </row>
    <row r="10" spans="1:45" ht="16.5" customHeight="1" x14ac:dyDescent="0.15">
      <c r="A10" s="294"/>
      <c r="B10" s="387" t="s">
        <v>51</v>
      </c>
      <c r="C10" s="19"/>
      <c r="D10" s="150"/>
      <c r="E10" s="129">
        <v>4091968</v>
      </c>
      <c r="F10" s="131"/>
      <c r="G10" s="130"/>
      <c r="H10" s="127">
        <v>82581</v>
      </c>
      <c r="I10" s="125"/>
      <c r="J10" s="126"/>
      <c r="K10" s="127">
        <v>192329</v>
      </c>
      <c r="L10" s="35"/>
      <c r="M10" s="36"/>
      <c r="N10" s="37">
        <f t="shared" si="0"/>
        <v>4366878</v>
      </c>
      <c r="O10" s="35"/>
      <c r="P10" s="128"/>
      <c r="Q10" s="129">
        <v>41245</v>
      </c>
      <c r="R10" s="129"/>
      <c r="S10" s="130"/>
      <c r="T10" s="129">
        <v>0</v>
      </c>
      <c r="U10" s="131"/>
      <c r="X10" s="130"/>
      <c r="Y10" s="129">
        <f t="shared" si="1"/>
        <v>41245</v>
      </c>
      <c r="Z10" s="129"/>
      <c r="AA10" s="130"/>
      <c r="AB10" s="129">
        <v>425821</v>
      </c>
      <c r="AC10" s="131"/>
      <c r="AD10" s="129"/>
      <c r="AE10" s="129">
        <v>607746</v>
      </c>
      <c r="AF10" s="129"/>
      <c r="AG10" s="130"/>
      <c r="AH10" s="129">
        <v>157488</v>
      </c>
      <c r="AI10" s="129"/>
      <c r="AJ10" s="130"/>
      <c r="AK10" s="129">
        <v>146439</v>
      </c>
      <c r="AL10" s="129"/>
      <c r="AM10" s="130"/>
      <c r="AN10" s="127">
        <f>AK10+AH10+AE10+AB10+Y10+N10+'1(5)第11表-4'!AQ10+'1(5)第11表-4'!AN10</f>
        <v>196342102</v>
      </c>
      <c r="AO10" s="125"/>
      <c r="AP10" s="10"/>
      <c r="AQ10" s="387" t="s">
        <v>51</v>
      </c>
      <c r="AR10" s="295"/>
      <c r="AS10" s="34"/>
    </row>
    <row r="11" spans="1:45" ht="16.5" customHeight="1" x14ac:dyDescent="0.15">
      <c r="A11" s="294"/>
      <c r="B11" s="387" t="s">
        <v>50</v>
      </c>
      <c r="C11" s="19"/>
      <c r="D11" s="150"/>
      <c r="E11" s="129">
        <v>30519467</v>
      </c>
      <c r="F11" s="131"/>
      <c r="G11" s="130"/>
      <c r="H11" s="127">
        <v>1030352</v>
      </c>
      <c r="I11" s="125"/>
      <c r="J11" s="126"/>
      <c r="K11" s="127">
        <v>1198758</v>
      </c>
      <c r="L11" s="35"/>
      <c r="M11" s="36"/>
      <c r="N11" s="37">
        <f t="shared" si="0"/>
        <v>32748577</v>
      </c>
      <c r="O11" s="35"/>
      <c r="P11" s="128"/>
      <c r="Q11" s="129">
        <v>344594</v>
      </c>
      <c r="R11" s="129"/>
      <c r="S11" s="130"/>
      <c r="T11" s="129">
        <v>2415</v>
      </c>
      <c r="U11" s="131"/>
      <c r="X11" s="130"/>
      <c r="Y11" s="129">
        <f t="shared" si="1"/>
        <v>347009</v>
      </c>
      <c r="Z11" s="129"/>
      <c r="AA11" s="130"/>
      <c r="AB11" s="129">
        <v>9254813</v>
      </c>
      <c r="AC11" s="131"/>
      <c r="AD11" s="129"/>
      <c r="AE11" s="129">
        <v>4477227</v>
      </c>
      <c r="AF11" s="129"/>
      <c r="AG11" s="130"/>
      <c r="AH11" s="129">
        <v>627372</v>
      </c>
      <c r="AI11" s="129"/>
      <c r="AJ11" s="130"/>
      <c r="AK11" s="129">
        <v>455808</v>
      </c>
      <c r="AL11" s="129"/>
      <c r="AM11" s="130"/>
      <c r="AN11" s="127">
        <f>AK11+AH11+AE11+AB11+Y11+N11+'1(5)第11表-4'!AQ11+'1(5)第11表-4'!AN11</f>
        <v>751551147</v>
      </c>
      <c r="AO11" s="125"/>
      <c r="AP11" s="10"/>
      <c r="AQ11" s="387" t="s">
        <v>50</v>
      </c>
      <c r="AR11" s="295"/>
      <c r="AS11" s="34"/>
    </row>
    <row r="12" spans="1:45" ht="16.5" customHeight="1" x14ac:dyDescent="0.15">
      <c r="A12" s="296"/>
      <c r="B12" s="387" t="s">
        <v>76</v>
      </c>
      <c r="C12" s="23"/>
      <c r="D12" s="152"/>
      <c r="E12" s="133">
        <v>1181148</v>
      </c>
      <c r="F12" s="135"/>
      <c r="G12" s="134"/>
      <c r="H12" s="136">
        <v>0</v>
      </c>
      <c r="I12" s="137"/>
      <c r="J12" s="138"/>
      <c r="K12" s="127">
        <v>0</v>
      </c>
      <c r="L12" s="40"/>
      <c r="M12" s="41"/>
      <c r="N12" s="42">
        <f t="shared" si="0"/>
        <v>1181148</v>
      </c>
      <c r="O12" s="40"/>
      <c r="P12" s="132"/>
      <c r="Q12" s="133">
        <v>10265</v>
      </c>
      <c r="R12" s="133"/>
      <c r="S12" s="134"/>
      <c r="T12" s="133">
        <v>0</v>
      </c>
      <c r="U12" s="135"/>
      <c r="X12" s="134"/>
      <c r="Y12" s="133">
        <f t="shared" si="1"/>
        <v>10265</v>
      </c>
      <c r="Z12" s="133"/>
      <c r="AA12" s="134"/>
      <c r="AB12" s="133">
        <v>466696</v>
      </c>
      <c r="AC12" s="135"/>
      <c r="AD12" s="133"/>
      <c r="AE12" s="133">
        <v>442700</v>
      </c>
      <c r="AF12" s="133"/>
      <c r="AG12" s="134"/>
      <c r="AH12" s="133">
        <v>94896</v>
      </c>
      <c r="AI12" s="133"/>
      <c r="AJ12" s="134"/>
      <c r="AK12" s="133">
        <v>25747</v>
      </c>
      <c r="AL12" s="133"/>
      <c r="AM12" s="134"/>
      <c r="AN12" s="136">
        <f>AK12+AH12+AE12+AB12+Y12+N12+'1(5)第11表-4'!AQ12+'1(5)第11表-4'!AN12</f>
        <v>72062709</v>
      </c>
      <c r="AO12" s="137"/>
      <c r="AP12" s="21"/>
      <c r="AQ12" s="387" t="s">
        <v>76</v>
      </c>
      <c r="AR12" s="297"/>
      <c r="AS12" s="34"/>
    </row>
    <row r="13" spans="1:45" ht="16.5" customHeight="1" x14ac:dyDescent="0.15">
      <c r="A13" s="294"/>
      <c r="B13" s="386" t="s">
        <v>77</v>
      </c>
      <c r="C13" s="19"/>
      <c r="D13" s="150"/>
      <c r="E13" s="129">
        <v>837756</v>
      </c>
      <c r="F13" s="131"/>
      <c r="G13" s="130"/>
      <c r="H13" s="127">
        <v>0</v>
      </c>
      <c r="I13" s="125"/>
      <c r="J13" s="126"/>
      <c r="K13" s="143">
        <v>0</v>
      </c>
      <c r="L13" s="35"/>
      <c r="M13" s="36"/>
      <c r="N13" s="37">
        <f t="shared" si="0"/>
        <v>837756</v>
      </c>
      <c r="O13" s="35"/>
      <c r="P13" s="128"/>
      <c r="Q13" s="129">
        <v>21586</v>
      </c>
      <c r="R13" s="129"/>
      <c r="S13" s="130"/>
      <c r="T13" s="129">
        <v>0</v>
      </c>
      <c r="U13" s="131"/>
      <c r="X13" s="130"/>
      <c r="Y13" s="122">
        <f>Q13+T13</f>
        <v>21586</v>
      </c>
      <c r="Z13" s="129"/>
      <c r="AA13" s="130"/>
      <c r="AB13" s="129">
        <v>22563</v>
      </c>
      <c r="AC13" s="131"/>
      <c r="AD13" s="129"/>
      <c r="AE13" s="129">
        <v>133797</v>
      </c>
      <c r="AF13" s="129"/>
      <c r="AG13" s="130"/>
      <c r="AH13" s="129">
        <v>27441</v>
      </c>
      <c r="AI13" s="129"/>
      <c r="AJ13" s="130"/>
      <c r="AK13" s="129">
        <v>11211</v>
      </c>
      <c r="AL13" s="129"/>
      <c r="AM13" s="130"/>
      <c r="AN13" s="127">
        <f>AK13+AH13+AE13+AB13+Y13+N13+'1(5)第11表-4'!AQ13+'1(5)第11表-4'!AN13</f>
        <v>48962950</v>
      </c>
      <c r="AO13" s="125"/>
      <c r="AP13" s="10"/>
      <c r="AQ13" s="386" t="s">
        <v>77</v>
      </c>
      <c r="AR13" s="295"/>
      <c r="AS13" s="34"/>
    </row>
    <row r="14" spans="1:45" ht="16.5" customHeight="1" x14ac:dyDescent="0.15">
      <c r="A14" s="294"/>
      <c r="B14" s="387" t="s">
        <v>78</v>
      </c>
      <c r="C14" s="19"/>
      <c r="D14" s="150"/>
      <c r="E14" s="129">
        <v>16216772</v>
      </c>
      <c r="F14" s="131"/>
      <c r="G14" s="130"/>
      <c r="H14" s="127">
        <v>1515408</v>
      </c>
      <c r="I14" s="125"/>
      <c r="J14" s="126"/>
      <c r="K14" s="127">
        <v>847918</v>
      </c>
      <c r="L14" s="35"/>
      <c r="M14" s="36"/>
      <c r="N14" s="37">
        <f t="shared" si="0"/>
        <v>18580098</v>
      </c>
      <c r="O14" s="35"/>
      <c r="P14" s="128"/>
      <c r="Q14" s="129">
        <v>139855</v>
      </c>
      <c r="R14" s="129"/>
      <c r="S14" s="130"/>
      <c r="T14" s="129">
        <v>0</v>
      </c>
      <c r="U14" s="131"/>
      <c r="X14" s="130"/>
      <c r="Y14" s="129">
        <f t="shared" si="1"/>
        <v>139855</v>
      </c>
      <c r="Z14" s="129"/>
      <c r="AA14" s="130"/>
      <c r="AB14" s="129">
        <v>4709426</v>
      </c>
      <c r="AC14" s="131"/>
      <c r="AD14" s="129"/>
      <c r="AE14" s="129">
        <v>3707863</v>
      </c>
      <c r="AF14" s="129"/>
      <c r="AG14" s="130"/>
      <c r="AH14" s="129">
        <v>318745</v>
      </c>
      <c r="AI14" s="129"/>
      <c r="AJ14" s="130"/>
      <c r="AK14" s="129">
        <v>383343</v>
      </c>
      <c r="AL14" s="129"/>
      <c r="AM14" s="130"/>
      <c r="AN14" s="127">
        <f>AK14+AH14+AE14+AB14+Y14+N14+'1(5)第11表-4'!AQ14+'1(5)第11表-4'!AN14</f>
        <v>418302379</v>
      </c>
      <c r="AO14" s="125"/>
      <c r="AP14" s="10"/>
      <c r="AQ14" s="387" t="s">
        <v>78</v>
      </c>
      <c r="AR14" s="295"/>
      <c r="AS14" s="34"/>
    </row>
    <row r="15" spans="1:45" ht="16.5" customHeight="1" x14ac:dyDescent="0.15">
      <c r="A15" s="294"/>
      <c r="B15" s="387" t="s">
        <v>79</v>
      </c>
      <c r="C15" s="19"/>
      <c r="D15" s="150"/>
      <c r="E15" s="129">
        <v>2750601</v>
      </c>
      <c r="F15" s="131"/>
      <c r="G15" s="130"/>
      <c r="H15" s="127">
        <v>12885</v>
      </c>
      <c r="I15" s="125"/>
      <c r="J15" s="126"/>
      <c r="K15" s="127">
        <v>42185</v>
      </c>
      <c r="L15" s="35"/>
      <c r="M15" s="36"/>
      <c r="N15" s="37">
        <f t="shared" si="0"/>
        <v>2805671</v>
      </c>
      <c r="O15" s="35"/>
      <c r="P15" s="128"/>
      <c r="Q15" s="129">
        <v>22226</v>
      </c>
      <c r="R15" s="129"/>
      <c r="S15" s="130"/>
      <c r="T15" s="129">
        <v>0</v>
      </c>
      <c r="U15" s="131"/>
      <c r="X15" s="130"/>
      <c r="Y15" s="129">
        <f t="shared" si="1"/>
        <v>22226</v>
      </c>
      <c r="Z15" s="129"/>
      <c r="AA15" s="130"/>
      <c r="AB15" s="129">
        <v>108721</v>
      </c>
      <c r="AC15" s="131"/>
      <c r="AD15" s="129"/>
      <c r="AE15" s="129">
        <v>385550</v>
      </c>
      <c r="AF15" s="129"/>
      <c r="AG15" s="130"/>
      <c r="AH15" s="129">
        <v>18521</v>
      </c>
      <c r="AI15" s="129"/>
      <c r="AJ15" s="130"/>
      <c r="AK15" s="129">
        <v>48727</v>
      </c>
      <c r="AL15" s="129"/>
      <c r="AM15" s="130"/>
      <c r="AN15" s="127">
        <f>AK15+AH15+AE15+AB15+Y15+N15+'1(5)第11表-4'!AQ15+'1(5)第11表-4'!AN15</f>
        <v>78410108</v>
      </c>
      <c r="AO15" s="125"/>
      <c r="AP15" s="10"/>
      <c r="AQ15" s="387" t="s">
        <v>79</v>
      </c>
      <c r="AR15" s="295"/>
      <c r="AS15" s="34"/>
    </row>
    <row r="16" spans="1:45" ht="16.5" customHeight="1" x14ac:dyDescent="0.15">
      <c r="A16" s="294"/>
      <c r="B16" s="387" t="s">
        <v>80</v>
      </c>
      <c r="C16" s="19"/>
      <c r="D16" s="150"/>
      <c r="E16" s="129">
        <v>2935665</v>
      </c>
      <c r="F16" s="131"/>
      <c r="G16" s="130"/>
      <c r="H16" s="127">
        <v>143196</v>
      </c>
      <c r="I16" s="125"/>
      <c r="J16" s="126"/>
      <c r="K16" s="127">
        <v>21025</v>
      </c>
      <c r="L16" s="35"/>
      <c r="M16" s="36"/>
      <c r="N16" s="37">
        <f t="shared" si="0"/>
        <v>3099886</v>
      </c>
      <c r="O16" s="35"/>
      <c r="P16" s="128"/>
      <c r="Q16" s="129">
        <v>8488</v>
      </c>
      <c r="R16" s="129"/>
      <c r="S16" s="130"/>
      <c r="T16" s="129">
        <v>0</v>
      </c>
      <c r="U16" s="131"/>
      <c r="X16" s="130"/>
      <c r="Y16" s="129">
        <f t="shared" si="1"/>
        <v>8488</v>
      </c>
      <c r="Z16" s="129"/>
      <c r="AA16" s="130"/>
      <c r="AB16" s="129">
        <v>106501</v>
      </c>
      <c r="AC16" s="131"/>
      <c r="AD16" s="129"/>
      <c r="AE16" s="129">
        <v>547320</v>
      </c>
      <c r="AF16" s="129"/>
      <c r="AG16" s="130"/>
      <c r="AH16" s="129">
        <v>118626</v>
      </c>
      <c r="AI16" s="129"/>
      <c r="AJ16" s="130"/>
      <c r="AK16" s="129">
        <v>25756</v>
      </c>
      <c r="AL16" s="129"/>
      <c r="AM16" s="130"/>
      <c r="AN16" s="127">
        <f>AK16+AH16+AE16+AB16+Y16+N16+'1(5)第11表-4'!AQ16+'1(5)第11表-4'!AN16</f>
        <v>99656488</v>
      </c>
      <c r="AO16" s="125"/>
      <c r="AP16" s="10"/>
      <c r="AQ16" s="387" t="s">
        <v>80</v>
      </c>
      <c r="AR16" s="295"/>
      <c r="AS16" s="34"/>
    </row>
    <row r="17" spans="1:45" ht="16.5" customHeight="1" x14ac:dyDescent="0.15">
      <c r="A17" s="294"/>
      <c r="B17" s="44" t="s">
        <v>81</v>
      </c>
      <c r="C17" s="19"/>
      <c r="D17" s="150"/>
      <c r="E17" s="129">
        <v>2055480</v>
      </c>
      <c r="F17" s="131"/>
      <c r="G17" s="130"/>
      <c r="H17" s="127">
        <v>6998</v>
      </c>
      <c r="I17" s="125"/>
      <c r="J17" s="126"/>
      <c r="K17" s="127">
        <v>0</v>
      </c>
      <c r="L17" s="35"/>
      <c r="M17" s="36"/>
      <c r="N17" s="37">
        <f t="shared" si="0"/>
        <v>2062478</v>
      </c>
      <c r="O17" s="35"/>
      <c r="P17" s="128"/>
      <c r="Q17" s="129">
        <v>18069</v>
      </c>
      <c r="R17" s="129"/>
      <c r="S17" s="130"/>
      <c r="T17" s="129">
        <v>0</v>
      </c>
      <c r="U17" s="131"/>
      <c r="X17" s="130"/>
      <c r="Y17" s="133">
        <f t="shared" si="1"/>
        <v>18069</v>
      </c>
      <c r="Z17" s="129"/>
      <c r="AA17" s="130"/>
      <c r="AB17" s="129">
        <v>525678</v>
      </c>
      <c r="AC17" s="131"/>
      <c r="AD17" s="129"/>
      <c r="AE17" s="129">
        <v>218646</v>
      </c>
      <c r="AF17" s="129"/>
      <c r="AG17" s="130"/>
      <c r="AH17" s="129">
        <v>44802</v>
      </c>
      <c r="AI17" s="129"/>
      <c r="AJ17" s="130"/>
      <c r="AK17" s="129">
        <v>12378</v>
      </c>
      <c r="AL17" s="129"/>
      <c r="AM17" s="130"/>
      <c r="AN17" s="136">
        <f>AK17+AH17+AE17+AB17+Y17+N17+'1(5)第11表-4'!AQ17+'1(5)第11表-4'!AN17</f>
        <v>73399211</v>
      </c>
      <c r="AO17" s="125"/>
      <c r="AP17" s="10"/>
      <c r="AQ17" s="44" t="s">
        <v>81</v>
      </c>
      <c r="AR17" s="295"/>
      <c r="AS17" s="34"/>
    </row>
    <row r="18" spans="1:45" ht="16.5" customHeight="1" x14ac:dyDescent="0.15">
      <c r="A18" s="298"/>
      <c r="B18" s="387" t="s">
        <v>82</v>
      </c>
      <c r="C18" s="45"/>
      <c r="D18" s="154"/>
      <c r="E18" s="139">
        <v>2629740</v>
      </c>
      <c r="F18" s="142"/>
      <c r="G18" s="141"/>
      <c r="H18" s="143">
        <v>6701</v>
      </c>
      <c r="I18" s="144"/>
      <c r="J18" s="145"/>
      <c r="K18" s="143">
        <v>44340</v>
      </c>
      <c r="L18" s="47"/>
      <c r="M18" s="48"/>
      <c r="N18" s="43">
        <f t="shared" si="0"/>
        <v>2680781</v>
      </c>
      <c r="O18" s="47"/>
      <c r="P18" s="140"/>
      <c r="Q18" s="139">
        <v>5831</v>
      </c>
      <c r="R18" s="139"/>
      <c r="S18" s="141"/>
      <c r="T18" s="139">
        <v>0</v>
      </c>
      <c r="U18" s="142"/>
      <c r="X18" s="141"/>
      <c r="Y18" s="122">
        <f>Q18+T18</f>
        <v>5831</v>
      </c>
      <c r="Z18" s="139"/>
      <c r="AA18" s="141"/>
      <c r="AB18" s="139">
        <v>50940</v>
      </c>
      <c r="AC18" s="142"/>
      <c r="AD18" s="139"/>
      <c r="AE18" s="139">
        <v>411546</v>
      </c>
      <c r="AF18" s="139"/>
      <c r="AG18" s="141"/>
      <c r="AH18" s="139">
        <v>52529</v>
      </c>
      <c r="AI18" s="139"/>
      <c r="AJ18" s="141"/>
      <c r="AK18" s="139">
        <v>21307</v>
      </c>
      <c r="AL18" s="139"/>
      <c r="AM18" s="141"/>
      <c r="AN18" s="127">
        <f>AK18+AH18+AE18+AB18+Y18+N18+'1(5)第11表-4'!AQ18+'1(5)第11表-4'!AN18</f>
        <v>87927592</v>
      </c>
      <c r="AO18" s="144"/>
      <c r="AP18" s="7"/>
      <c r="AQ18" s="387" t="s">
        <v>82</v>
      </c>
      <c r="AR18" s="299"/>
      <c r="AS18" s="34"/>
    </row>
    <row r="19" spans="1:45" ht="16.5" customHeight="1" x14ac:dyDescent="0.15">
      <c r="A19" s="294"/>
      <c r="B19" s="387" t="s">
        <v>0</v>
      </c>
      <c r="C19" s="19"/>
      <c r="D19" s="150"/>
      <c r="E19" s="129">
        <v>7012141</v>
      </c>
      <c r="F19" s="131"/>
      <c r="G19" s="130"/>
      <c r="H19" s="127">
        <v>758853</v>
      </c>
      <c r="I19" s="125"/>
      <c r="J19" s="126"/>
      <c r="K19" s="127">
        <v>122844</v>
      </c>
      <c r="L19" s="35"/>
      <c r="M19" s="36"/>
      <c r="N19" s="37">
        <f t="shared" si="0"/>
        <v>7893838</v>
      </c>
      <c r="O19" s="35"/>
      <c r="P19" s="128"/>
      <c r="Q19" s="129">
        <v>80605</v>
      </c>
      <c r="R19" s="129"/>
      <c r="S19" s="130"/>
      <c r="T19" s="129">
        <v>0</v>
      </c>
      <c r="U19" s="131"/>
      <c r="X19" s="130"/>
      <c r="Y19" s="129">
        <f t="shared" si="1"/>
        <v>80605</v>
      </c>
      <c r="Z19" s="129"/>
      <c r="AA19" s="130"/>
      <c r="AB19" s="129">
        <v>814500</v>
      </c>
      <c r="AC19" s="131"/>
      <c r="AD19" s="129"/>
      <c r="AE19" s="129">
        <v>1015073</v>
      </c>
      <c r="AF19" s="129"/>
      <c r="AG19" s="130"/>
      <c r="AH19" s="129">
        <v>225150</v>
      </c>
      <c r="AI19" s="129"/>
      <c r="AJ19" s="130"/>
      <c r="AK19" s="129">
        <v>143542</v>
      </c>
      <c r="AL19" s="129"/>
      <c r="AM19" s="130"/>
      <c r="AN19" s="127">
        <f>AK19+AH19+AE19+AB19+Y19+N19+'1(5)第11表-4'!AQ19+'1(5)第11表-4'!AN19</f>
        <v>225438512</v>
      </c>
      <c r="AO19" s="125"/>
      <c r="AP19" s="10"/>
      <c r="AQ19" s="387" t="s">
        <v>0</v>
      </c>
      <c r="AR19" s="295"/>
      <c r="AS19" s="34"/>
    </row>
    <row r="20" spans="1:45" ht="16.5" customHeight="1" x14ac:dyDescent="0.15">
      <c r="A20" s="294"/>
      <c r="B20" s="387" t="s">
        <v>2</v>
      </c>
      <c r="C20" s="19"/>
      <c r="D20" s="150"/>
      <c r="E20" s="129">
        <v>5659691</v>
      </c>
      <c r="F20" s="131"/>
      <c r="G20" s="130"/>
      <c r="H20" s="127">
        <v>139586</v>
      </c>
      <c r="I20" s="125"/>
      <c r="J20" s="126"/>
      <c r="K20" s="127">
        <v>27169</v>
      </c>
      <c r="L20" s="35"/>
      <c r="M20" s="36"/>
      <c r="N20" s="37">
        <f t="shared" si="0"/>
        <v>5826446</v>
      </c>
      <c r="O20" s="35"/>
      <c r="P20" s="128"/>
      <c r="Q20" s="129">
        <v>59627</v>
      </c>
      <c r="R20" s="129"/>
      <c r="S20" s="130"/>
      <c r="T20" s="129">
        <v>0</v>
      </c>
      <c r="U20" s="131"/>
      <c r="X20" s="130"/>
      <c r="Y20" s="129">
        <f t="shared" si="1"/>
        <v>59627</v>
      </c>
      <c r="Z20" s="129"/>
      <c r="AA20" s="130"/>
      <c r="AB20" s="129">
        <v>337710</v>
      </c>
      <c r="AC20" s="131"/>
      <c r="AD20" s="129"/>
      <c r="AE20" s="129">
        <v>643748</v>
      </c>
      <c r="AF20" s="129"/>
      <c r="AG20" s="130"/>
      <c r="AH20" s="129">
        <v>120917</v>
      </c>
      <c r="AI20" s="129"/>
      <c r="AJ20" s="130"/>
      <c r="AK20" s="129">
        <v>100020</v>
      </c>
      <c r="AL20" s="129"/>
      <c r="AM20" s="130"/>
      <c r="AN20" s="127">
        <f>AK20+AH20+AE20+AB20+Y20+N20+'1(5)第11表-4'!AQ20+'1(5)第11表-4'!AN20</f>
        <v>150258455</v>
      </c>
      <c r="AO20" s="125"/>
      <c r="AP20" s="10"/>
      <c r="AQ20" s="387" t="s">
        <v>2</v>
      </c>
      <c r="AR20" s="295"/>
      <c r="AS20" s="34"/>
    </row>
    <row r="21" spans="1:45" ht="16.5" customHeight="1" x14ac:dyDescent="0.15">
      <c r="A21" s="294"/>
      <c r="B21" s="387" t="s">
        <v>3</v>
      </c>
      <c r="C21" s="19"/>
      <c r="D21" s="150"/>
      <c r="E21" s="129">
        <v>1715747</v>
      </c>
      <c r="F21" s="131"/>
      <c r="G21" s="130"/>
      <c r="H21" s="127">
        <v>8021</v>
      </c>
      <c r="I21" s="125"/>
      <c r="J21" s="126"/>
      <c r="K21" s="127">
        <v>2329</v>
      </c>
      <c r="L21" s="35"/>
      <c r="M21" s="36"/>
      <c r="N21" s="37">
        <f t="shared" si="0"/>
        <v>1726097</v>
      </c>
      <c r="O21" s="35"/>
      <c r="P21" s="128"/>
      <c r="Q21" s="129">
        <v>18111</v>
      </c>
      <c r="R21" s="129"/>
      <c r="S21" s="130"/>
      <c r="T21" s="129">
        <v>0</v>
      </c>
      <c r="U21" s="131"/>
      <c r="X21" s="130"/>
      <c r="Y21" s="129">
        <f t="shared" si="1"/>
        <v>18111</v>
      </c>
      <c r="Z21" s="129"/>
      <c r="AA21" s="130"/>
      <c r="AB21" s="129">
        <v>12997</v>
      </c>
      <c r="AC21" s="131"/>
      <c r="AD21" s="129"/>
      <c r="AE21" s="129">
        <v>140292</v>
      </c>
      <c r="AF21" s="129"/>
      <c r="AG21" s="130"/>
      <c r="AH21" s="129">
        <v>38110</v>
      </c>
      <c r="AI21" s="129"/>
      <c r="AJ21" s="130"/>
      <c r="AK21" s="129">
        <v>32413</v>
      </c>
      <c r="AL21" s="129"/>
      <c r="AM21" s="130"/>
      <c r="AN21" s="127">
        <f>AK21+AH21+AE21+AB21+Y21+N21+'1(5)第11表-4'!AQ21+'1(5)第11表-4'!AN21</f>
        <v>47818377</v>
      </c>
      <c r="AO21" s="125"/>
      <c r="AP21" s="10"/>
      <c r="AQ21" s="387" t="s">
        <v>3</v>
      </c>
      <c r="AR21" s="295"/>
      <c r="AS21" s="34"/>
    </row>
    <row r="22" spans="1:45" ht="16.5" customHeight="1" x14ac:dyDescent="0.15">
      <c r="A22" s="296"/>
      <c r="B22" s="44" t="s">
        <v>4</v>
      </c>
      <c r="C22" s="23"/>
      <c r="D22" s="152"/>
      <c r="E22" s="133">
        <v>4146856</v>
      </c>
      <c r="F22" s="135"/>
      <c r="G22" s="134"/>
      <c r="H22" s="136">
        <v>440537</v>
      </c>
      <c r="I22" s="137"/>
      <c r="J22" s="138"/>
      <c r="K22" s="136">
        <v>68572</v>
      </c>
      <c r="L22" s="40"/>
      <c r="M22" s="41"/>
      <c r="N22" s="42">
        <f t="shared" si="0"/>
        <v>4655965</v>
      </c>
      <c r="O22" s="40"/>
      <c r="P22" s="132"/>
      <c r="Q22" s="133">
        <v>7538</v>
      </c>
      <c r="R22" s="133"/>
      <c r="S22" s="134"/>
      <c r="T22" s="133">
        <v>0</v>
      </c>
      <c r="U22" s="135"/>
      <c r="X22" s="134"/>
      <c r="Y22" s="133">
        <f t="shared" si="1"/>
        <v>7538</v>
      </c>
      <c r="Z22" s="133"/>
      <c r="AA22" s="134"/>
      <c r="AB22" s="133">
        <v>203722</v>
      </c>
      <c r="AC22" s="135"/>
      <c r="AD22" s="133"/>
      <c r="AE22" s="133">
        <v>501165</v>
      </c>
      <c r="AF22" s="133"/>
      <c r="AG22" s="134"/>
      <c r="AH22" s="133">
        <v>55100</v>
      </c>
      <c r="AI22" s="133"/>
      <c r="AJ22" s="134"/>
      <c r="AK22" s="133">
        <v>75468</v>
      </c>
      <c r="AL22" s="133"/>
      <c r="AM22" s="134"/>
      <c r="AN22" s="136">
        <f>AK22+AH22+AE22+AB22+Y22+N22+'1(5)第11表-4'!AQ22+'1(5)第11表-4'!AN22</f>
        <v>118282356</v>
      </c>
      <c r="AO22" s="137"/>
      <c r="AP22" s="21"/>
      <c r="AQ22" s="44" t="s">
        <v>4</v>
      </c>
      <c r="AR22" s="297"/>
      <c r="AS22" s="34"/>
    </row>
    <row r="23" spans="1:45" s="11" customFormat="1" ht="16.5" customHeight="1" x14ac:dyDescent="0.15">
      <c r="A23" s="294"/>
      <c r="B23" s="387" t="s">
        <v>5</v>
      </c>
      <c r="C23" s="19"/>
      <c r="D23" s="150"/>
      <c r="E23" s="129">
        <v>3424656</v>
      </c>
      <c r="F23" s="131"/>
      <c r="G23" s="130"/>
      <c r="H23" s="127">
        <v>0</v>
      </c>
      <c r="I23" s="125"/>
      <c r="J23" s="126"/>
      <c r="K23" s="127">
        <v>47629</v>
      </c>
      <c r="L23" s="35"/>
      <c r="M23" s="36"/>
      <c r="N23" s="37">
        <f t="shared" si="0"/>
        <v>3472285</v>
      </c>
      <c r="O23" s="35"/>
      <c r="P23" s="128"/>
      <c r="Q23" s="129">
        <v>40862</v>
      </c>
      <c r="R23" s="129"/>
      <c r="S23" s="130"/>
      <c r="T23" s="129">
        <v>0</v>
      </c>
      <c r="U23" s="131"/>
      <c r="V23" s="60"/>
      <c r="W23" s="60"/>
      <c r="X23" s="130"/>
      <c r="Y23" s="122">
        <f>Q23+T23</f>
        <v>40862</v>
      </c>
      <c r="Z23" s="129"/>
      <c r="AA23" s="130"/>
      <c r="AB23" s="129">
        <v>1074329</v>
      </c>
      <c r="AC23" s="131"/>
      <c r="AD23" s="129"/>
      <c r="AE23" s="129">
        <v>552350</v>
      </c>
      <c r="AF23" s="129"/>
      <c r="AG23" s="130"/>
      <c r="AH23" s="129">
        <v>118976</v>
      </c>
      <c r="AI23" s="129"/>
      <c r="AJ23" s="130"/>
      <c r="AK23" s="129">
        <v>115200</v>
      </c>
      <c r="AL23" s="129"/>
      <c r="AM23" s="130"/>
      <c r="AN23" s="127">
        <f>AK23+AH23+AE23+AB23+Y23+N23+'1(5)第11表-4'!AQ23+'1(5)第11表-4'!AN23</f>
        <v>133362434</v>
      </c>
      <c r="AO23" s="125"/>
      <c r="AP23" s="10"/>
      <c r="AQ23" s="387" t="s">
        <v>5</v>
      </c>
      <c r="AR23" s="295"/>
    </row>
    <row r="24" spans="1:45" ht="16.5" customHeight="1" x14ac:dyDescent="0.15">
      <c r="A24" s="294"/>
      <c r="B24" s="387" t="s">
        <v>6</v>
      </c>
      <c r="C24" s="19"/>
      <c r="D24" s="150"/>
      <c r="E24" s="129">
        <v>10902738</v>
      </c>
      <c r="F24" s="131"/>
      <c r="G24" s="130"/>
      <c r="H24" s="127">
        <v>1314630</v>
      </c>
      <c r="I24" s="125"/>
      <c r="J24" s="126"/>
      <c r="K24" s="127">
        <v>141214</v>
      </c>
      <c r="L24" s="35"/>
      <c r="M24" s="36"/>
      <c r="N24" s="37">
        <f t="shared" si="0"/>
        <v>12358582</v>
      </c>
      <c r="O24" s="35"/>
      <c r="P24" s="128"/>
      <c r="Q24" s="129">
        <v>122521</v>
      </c>
      <c r="R24" s="129"/>
      <c r="S24" s="130"/>
      <c r="T24" s="129">
        <v>0</v>
      </c>
      <c r="U24" s="131"/>
      <c r="X24" s="130"/>
      <c r="Y24" s="129">
        <f t="shared" si="1"/>
        <v>122521</v>
      </c>
      <c r="Z24" s="129"/>
      <c r="AA24" s="130"/>
      <c r="AB24" s="129">
        <v>1912927</v>
      </c>
      <c r="AC24" s="131"/>
      <c r="AD24" s="129"/>
      <c r="AE24" s="129">
        <v>880730</v>
      </c>
      <c r="AF24" s="129"/>
      <c r="AG24" s="130"/>
      <c r="AH24" s="129">
        <v>220220</v>
      </c>
      <c r="AI24" s="129"/>
      <c r="AJ24" s="130"/>
      <c r="AK24" s="129">
        <v>103920</v>
      </c>
      <c r="AL24" s="129"/>
      <c r="AM24" s="130"/>
      <c r="AN24" s="127">
        <f>AK24+AH24+AE24+AB24+Y24+N24+'1(5)第11表-4'!AQ24+'1(5)第11表-4'!AN24</f>
        <v>255714728</v>
      </c>
      <c r="AO24" s="125"/>
      <c r="AP24" s="10"/>
      <c r="AQ24" s="387" t="s">
        <v>6</v>
      </c>
      <c r="AR24" s="295"/>
    </row>
    <row r="25" spans="1:45" ht="16.5" customHeight="1" x14ac:dyDescent="0.15">
      <c r="A25" s="294"/>
      <c r="B25" s="387" t="s">
        <v>7</v>
      </c>
      <c r="C25" s="19"/>
      <c r="D25" s="150"/>
      <c r="E25" s="129">
        <v>10550538</v>
      </c>
      <c r="F25" s="131"/>
      <c r="G25" s="130"/>
      <c r="H25" s="127">
        <v>488203</v>
      </c>
      <c r="I25" s="125"/>
      <c r="J25" s="126"/>
      <c r="K25" s="127">
        <v>376864</v>
      </c>
      <c r="L25" s="35"/>
      <c r="M25" s="36"/>
      <c r="N25" s="37">
        <f t="shared" si="0"/>
        <v>11415605</v>
      </c>
      <c r="O25" s="35"/>
      <c r="P25" s="128"/>
      <c r="Q25" s="129">
        <v>103743</v>
      </c>
      <c r="R25" s="129"/>
      <c r="S25" s="130"/>
      <c r="T25" s="129">
        <v>0</v>
      </c>
      <c r="U25" s="131"/>
      <c r="X25" s="130"/>
      <c r="Y25" s="129">
        <f t="shared" si="1"/>
        <v>103743</v>
      </c>
      <c r="Z25" s="129"/>
      <c r="AA25" s="130"/>
      <c r="AB25" s="129">
        <v>1173165</v>
      </c>
      <c r="AC25" s="131"/>
      <c r="AD25" s="129"/>
      <c r="AE25" s="129">
        <v>2337029</v>
      </c>
      <c r="AF25" s="129"/>
      <c r="AG25" s="130"/>
      <c r="AH25" s="129">
        <v>137628</v>
      </c>
      <c r="AI25" s="129"/>
      <c r="AJ25" s="130"/>
      <c r="AK25" s="129">
        <v>274682</v>
      </c>
      <c r="AL25" s="129"/>
      <c r="AM25" s="130"/>
      <c r="AN25" s="127">
        <f>AK25+AH25+AE25+AB25+Y25+N25+'1(5)第11表-4'!AQ25+'1(5)第11表-4'!AN25</f>
        <v>291898440</v>
      </c>
      <c r="AO25" s="125"/>
      <c r="AP25" s="10"/>
      <c r="AQ25" s="387" t="s">
        <v>7</v>
      </c>
      <c r="AR25" s="295"/>
    </row>
    <row r="26" spans="1:45" ht="16.5" customHeight="1" x14ac:dyDescent="0.15">
      <c r="A26" s="294"/>
      <c r="B26" s="387" t="s">
        <v>8</v>
      </c>
      <c r="C26" s="19"/>
      <c r="D26" s="150"/>
      <c r="E26" s="129">
        <v>11311360</v>
      </c>
      <c r="F26" s="131"/>
      <c r="G26" s="130"/>
      <c r="H26" s="127">
        <v>490742</v>
      </c>
      <c r="I26" s="125"/>
      <c r="J26" s="126"/>
      <c r="K26" s="127">
        <v>552452</v>
      </c>
      <c r="L26" s="35"/>
      <c r="M26" s="36"/>
      <c r="N26" s="37">
        <f t="shared" si="0"/>
        <v>12354554</v>
      </c>
      <c r="O26" s="35"/>
      <c r="P26" s="128"/>
      <c r="Q26" s="129">
        <v>106786</v>
      </c>
      <c r="R26" s="129"/>
      <c r="S26" s="130"/>
      <c r="T26" s="129">
        <v>0</v>
      </c>
      <c r="U26" s="131"/>
      <c r="X26" s="130"/>
      <c r="Y26" s="129">
        <f t="shared" si="1"/>
        <v>106786</v>
      </c>
      <c r="Z26" s="129"/>
      <c r="AA26" s="130"/>
      <c r="AB26" s="129">
        <v>2111846</v>
      </c>
      <c r="AC26" s="131"/>
      <c r="AD26" s="129"/>
      <c r="AE26" s="129">
        <v>2502715</v>
      </c>
      <c r="AF26" s="129"/>
      <c r="AG26" s="130"/>
      <c r="AH26" s="129">
        <v>253893</v>
      </c>
      <c r="AI26" s="129"/>
      <c r="AJ26" s="130"/>
      <c r="AK26" s="129">
        <v>326790</v>
      </c>
      <c r="AL26" s="129"/>
      <c r="AM26" s="130"/>
      <c r="AN26" s="127">
        <f>AK26+AH26+AE26+AB26+Y26+N26+'1(5)第11表-4'!AQ26+'1(5)第11表-4'!AN26</f>
        <v>398926896</v>
      </c>
      <c r="AO26" s="125"/>
      <c r="AP26" s="10"/>
      <c r="AQ26" s="387" t="s">
        <v>8</v>
      </c>
      <c r="AR26" s="295"/>
    </row>
    <row r="27" spans="1:45" ht="16.5" customHeight="1" x14ac:dyDescent="0.15">
      <c r="A27" s="296"/>
      <c r="B27" s="44" t="s">
        <v>9</v>
      </c>
      <c r="C27" s="23"/>
      <c r="D27" s="152"/>
      <c r="E27" s="133">
        <v>3424550</v>
      </c>
      <c r="F27" s="135"/>
      <c r="G27" s="134"/>
      <c r="H27" s="136">
        <v>2688</v>
      </c>
      <c r="I27" s="137"/>
      <c r="J27" s="138"/>
      <c r="K27" s="136">
        <v>83158</v>
      </c>
      <c r="L27" s="40"/>
      <c r="M27" s="41"/>
      <c r="N27" s="42">
        <f t="shared" si="0"/>
        <v>3510396</v>
      </c>
      <c r="O27" s="40"/>
      <c r="P27" s="132"/>
      <c r="Q27" s="133">
        <v>35963</v>
      </c>
      <c r="R27" s="133"/>
      <c r="S27" s="134"/>
      <c r="T27" s="133">
        <v>0</v>
      </c>
      <c r="U27" s="135"/>
      <c r="X27" s="134"/>
      <c r="Y27" s="133">
        <f t="shared" si="1"/>
        <v>35963</v>
      </c>
      <c r="Z27" s="133"/>
      <c r="AA27" s="134"/>
      <c r="AB27" s="133">
        <v>209375</v>
      </c>
      <c r="AC27" s="135"/>
      <c r="AD27" s="133"/>
      <c r="AE27" s="133">
        <v>588331</v>
      </c>
      <c r="AF27" s="133"/>
      <c r="AG27" s="134"/>
      <c r="AH27" s="133">
        <v>75452</v>
      </c>
      <c r="AI27" s="133"/>
      <c r="AJ27" s="134"/>
      <c r="AK27" s="133">
        <v>26846</v>
      </c>
      <c r="AL27" s="133"/>
      <c r="AM27" s="134"/>
      <c r="AN27" s="136">
        <f>AK27+AH27+AE27+AB27+Y27+N27+'1(5)第11表-4'!AQ27+'1(5)第11表-4'!AN27</f>
        <v>94305604</v>
      </c>
      <c r="AO27" s="137"/>
      <c r="AP27" s="21"/>
      <c r="AQ27" s="44" t="s">
        <v>9</v>
      </c>
      <c r="AR27" s="297"/>
    </row>
    <row r="28" spans="1:45" s="11" customFormat="1" ht="16.5" customHeight="1" x14ac:dyDescent="0.15">
      <c r="A28" s="294"/>
      <c r="B28" s="387" t="s">
        <v>10</v>
      </c>
      <c r="C28" s="19"/>
      <c r="D28" s="150"/>
      <c r="E28" s="129">
        <v>6344400</v>
      </c>
      <c r="F28" s="131"/>
      <c r="G28" s="130"/>
      <c r="H28" s="127">
        <v>328110</v>
      </c>
      <c r="I28" s="125"/>
      <c r="J28" s="126"/>
      <c r="K28" s="127">
        <v>423868</v>
      </c>
      <c r="L28" s="35"/>
      <c r="M28" s="36"/>
      <c r="N28" s="37">
        <f t="shared" si="0"/>
        <v>7096378</v>
      </c>
      <c r="O28" s="35"/>
      <c r="P28" s="128"/>
      <c r="Q28" s="129">
        <v>37400</v>
      </c>
      <c r="R28" s="129"/>
      <c r="S28" s="130"/>
      <c r="T28" s="129">
        <v>0</v>
      </c>
      <c r="U28" s="131"/>
      <c r="V28" s="60"/>
      <c r="W28" s="60"/>
      <c r="X28" s="130"/>
      <c r="Y28" s="122">
        <f>Q28+T28</f>
        <v>37400</v>
      </c>
      <c r="Z28" s="129"/>
      <c r="AA28" s="130"/>
      <c r="AB28" s="129">
        <v>1211685</v>
      </c>
      <c r="AC28" s="131"/>
      <c r="AD28" s="129"/>
      <c r="AE28" s="129">
        <v>960932</v>
      </c>
      <c r="AF28" s="129"/>
      <c r="AG28" s="130"/>
      <c r="AH28" s="129">
        <v>116699</v>
      </c>
      <c r="AI28" s="129"/>
      <c r="AJ28" s="130"/>
      <c r="AK28" s="129">
        <v>77671</v>
      </c>
      <c r="AL28" s="129"/>
      <c r="AM28" s="130"/>
      <c r="AN28" s="127">
        <f>AK28+AH28+AE28+AB28+Y28+N28+'1(5)第11表-4'!AQ28+'1(5)第11表-4'!AN28</f>
        <v>196223575</v>
      </c>
      <c r="AO28" s="125"/>
      <c r="AP28" s="10"/>
      <c r="AQ28" s="387" t="s">
        <v>10</v>
      </c>
      <c r="AR28" s="295"/>
    </row>
    <row r="29" spans="1:45" ht="16.5" customHeight="1" x14ac:dyDescent="0.15">
      <c r="A29" s="294"/>
      <c r="B29" s="387" t="s">
        <v>11</v>
      </c>
      <c r="C29" s="19"/>
      <c r="D29" s="150"/>
      <c r="E29" s="129">
        <v>6692872</v>
      </c>
      <c r="F29" s="131"/>
      <c r="G29" s="130"/>
      <c r="H29" s="127">
        <v>78295</v>
      </c>
      <c r="I29" s="125"/>
      <c r="J29" s="126"/>
      <c r="K29" s="127">
        <v>205259</v>
      </c>
      <c r="L29" s="35"/>
      <c r="M29" s="36"/>
      <c r="N29" s="37">
        <f t="shared" si="0"/>
        <v>6976426</v>
      </c>
      <c r="O29" s="35"/>
      <c r="P29" s="128"/>
      <c r="Q29" s="129">
        <v>27228</v>
      </c>
      <c r="R29" s="129"/>
      <c r="S29" s="130"/>
      <c r="T29" s="129">
        <v>0</v>
      </c>
      <c r="U29" s="131"/>
      <c r="X29" s="130"/>
      <c r="Y29" s="129">
        <f t="shared" si="1"/>
        <v>27228</v>
      </c>
      <c r="Z29" s="129"/>
      <c r="AA29" s="130"/>
      <c r="AB29" s="129">
        <v>428757</v>
      </c>
      <c r="AC29" s="131"/>
      <c r="AD29" s="129"/>
      <c r="AE29" s="129">
        <v>1431968</v>
      </c>
      <c r="AF29" s="129"/>
      <c r="AG29" s="130"/>
      <c r="AH29" s="129">
        <v>50234</v>
      </c>
      <c r="AI29" s="129"/>
      <c r="AJ29" s="130"/>
      <c r="AK29" s="129">
        <v>87046</v>
      </c>
      <c r="AL29" s="129"/>
      <c r="AM29" s="130"/>
      <c r="AN29" s="127">
        <f>AK29+AH29+AE29+AB29+Y29+N29+'1(5)第11表-4'!AQ29+'1(5)第11表-4'!AN29</f>
        <v>149878324</v>
      </c>
      <c r="AO29" s="125"/>
      <c r="AP29" s="10"/>
      <c r="AQ29" s="387" t="s">
        <v>11</v>
      </c>
      <c r="AR29" s="295"/>
    </row>
    <row r="30" spans="1:45" ht="16.5" customHeight="1" x14ac:dyDescent="0.15">
      <c r="A30" s="294"/>
      <c r="B30" s="387" t="s">
        <v>12</v>
      </c>
      <c r="C30" s="19"/>
      <c r="D30" s="150"/>
      <c r="E30" s="129">
        <v>7661224</v>
      </c>
      <c r="F30" s="131"/>
      <c r="G30" s="130"/>
      <c r="H30" s="127">
        <v>3257673</v>
      </c>
      <c r="I30" s="125"/>
      <c r="J30" s="126"/>
      <c r="K30" s="127">
        <v>148115</v>
      </c>
      <c r="L30" s="35"/>
      <c r="M30" s="36"/>
      <c r="N30" s="37">
        <f t="shared" si="0"/>
        <v>11067012</v>
      </c>
      <c r="O30" s="35"/>
      <c r="P30" s="128"/>
      <c r="Q30" s="129">
        <v>36556</v>
      </c>
      <c r="R30" s="129"/>
      <c r="S30" s="130"/>
      <c r="T30" s="129">
        <v>0</v>
      </c>
      <c r="U30" s="131"/>
      <c r="X30" s="130"/>
      <c r="Y30" s="129">
        <f t="shared" si="1"/>
        <v>36556</v>
      </c>
      <c r="Z30" s="129"/>
      <c r="AA30" s="130"/>
      <c r="AB30" s="129">
        <v>683216</v>
      </c>
      <c r="AC30" s="131"/>
      <c r="AD30" s="129"/>
      <c r="AE30" s="129">
        <v>862455</v>
      </c>
      <c r="AF30" s="129"/>
      <c r="AG30" s="130"/>
      <c r="AH30" s="129">
        <v>175397</v>
      </c>
      <c r="AI30" s="129"/>
      <c r="AJ30" s="130"/>
      <c r="AK30" s="129">
        <v>169384</v>
      </c>
      <c r="AL30" s="129"/>
      <c r="AM30" s="130"/>
      <c r="AN30" s="127">
        <f>AK30+AH30+AE30+AB30+Y30+N30+'1(5)第11表-4'!AQ30+'1(5)第11表-4'!AN30</f>
        <v>202538880</v>
      </c>
      <c r="AO30" s="125"/>
      <c r="AP30" s="10"/>
      <c r="AQ30" s="387" t="s">
        <v>12</v>
      </c>
      <c r="AR30" s="295"/>
    </row>
    <row r="31" spans="1:45" ht="16.5" customHeight="1" x14ac:dyDescent="0.15">
      <c r="A31" s="294"/>
      <c r="B31" s="387" t="s">
        <v>13</v>
      </c>
      <c r="C31" s="19"/>
      <c r="D31" s="150"/>
      <c r="E31" s="129">
        <v>5655323</v>
      </c>
      <c r="F31" s="131"/>
      <c r="G31" s="130"/>
      <c r="H31" s="127">
        <v>304751</v>
      </c>
      <c r="I31" s="125"/>
      <c r="J31" s="126"/>
      <c r="K31" s="127">
        <v>204416</v>
      </c>
      <c r="L31" s="35"/>
      <c r="M31" s="36"/>
      <c r="N31" s="37">
        <f t="shared" si="0"/>
        <v>6164490</v>
      </c>
      <c r="O31" s="35"/>
      <c r="P31" s="128"/>
      <c r="Q31" s="129">
        <v>280617</v>
      </c>
      <c r="R31" s="129"/>
      <c r="S31" s="130"/>
      <c r="T31" s="129">
        <v>0</v>
      </c>
      <c r="U31" s="131"/>
      <c r="X31" s="130"/>
      <c r="Y31" s="129">
        <f t="shared" si="1"/>
        <v>280617</v>
      </c>
      <c r="Z31" s="129"/>
      <c r="AA31" s="130"/>
      <c r="AB31" s="129">
        <v>1601312</v>
      </c>
      <c r="AC31" s="131"/>
      <c r="AD31" s="129"/>
      <c r="AE31" s="129">
        <v>464845</v>
      </c>
      <c r="AF31" s="129"/>
      <c r="AG31" s="130"/>
      <c r="AH31" s="129">
        <v>100992</v>
      </c>
      <c r="AI31" s="129"/>
      <c r="AJ31" s="130"/>
      <c r="AK31" s="129">
        <v>76565</v>
      </c>
      <c r="AL31" s="129"/>
      <c r="AM31" s="130"/>
      <c r="AN31" s="127">
        <f>AK31+AH31+AE31+AB31+Y31+N31+'1(5)第11表-4'!AQ31+'1(5)第11表-4'!AN31</f>
        <v>101326714</v>
      </c>
      <c r="AO31" s="125"/>
      <c r="AP31" s="10"/>
      <c r="AQ31" s="387" t="s">
        <v>13</v>
      </c>
      <c r="AR31" s="295"/>
    </row>
    <row r="32" spans="1:45" ht="16.5" customHeight="1" x14ac:dyDescent="0.15">
      <c r="A32" s="296"/>
      <c r="B32" s="44" t="s">
        <v>14</v>
      </c>
      <c r="C32" s="23"/>
      <c r="D32" s="152"/>
      <c r="E32" s="133">
        <v>5665422</v>
      </c>
      <c r="F32" s="135"/>
      <c r="G32" s="134"/>
      <c r="H32" s="136">
        <v>235975</v>
      </c>
      <c r="I32" s="137"/>
      <c r="J32" s="138"/>
      <c r="K32" s="136">
        <v>138021</v>
      </c>
      <c r="L32" s="40"/>
      <c r="M32" s="41"/>
      <c r="N32" s="42">
        <f t="shared" si="0"/>
        <v>6039418</v>
      </c>
      <c r="O32" s="40"/>
      <c r="P32" s="132"/>
      <c r="Q32" s="133">
        <v>34630</v>
      </c>
      <c r="R32" s="133"/>
      <c r="S32" s="134"/>
      <c r="T32" s="133">
        <v>0</v>
      </c>
      <c r="U32" s="135"/>
      <c r="X32" s="134"/>
      <c r="Y32" s="133">
        <f t="shared" si="1"/>
        <v>34630</v>
      </c>
      <c r="Z32" s="133"/>
      <c r="AA32" s="134"/>
      <c r="AB32" s="133">
        <v>297410</v>
      </c>
      <c r="AC32" s="135"/>
      <c r="AD32" s="133"/>
      <c r="AE32" s="133">
        <v>653399</v>
      </c>
      <c r="AF32" s="133"/>
      <c r="AG32" s="134"/>
      <c r="AH32" s="133">
        <v>103614</v>
      </c>
      <c r="AI32" s="133"/>
      <c r="AJ32" s="134"/>
      <c r="AK32" s="133">
        <v>89680</v>
      </c>
      <c r="AL32" s="133"/>
      <c r="AM32" s="134"/>
      <c r="AN32" s="136">
        <f>AK32+AH32+AE32+AB32+Y32+N32+'1(5)第11表-4'!AQ32+'1(5)第11表-4'!AN32</f>
        <v>130142782</v>
      </c>
      <c r="AO32" s="137"/>
      <c r="AP32" s="21"/>
      <c r="AQ32" s="44" t="s">
        <v>14</v>
      </c>
      <c r="AR32" s="297"/>
    </row>
    <row r="33" spans="1:44" s="11" customFormat="1" ht="16.5" customHeight="1" x14ac:dyDescent="0.15">
      <c r="A33" s="294"/>
      <c r="B33" s="387" t="s">
        <v>15</v>
      </c>
      <c r="C33" s="19"/>
      <c r="D33" s="150"/>
      <c r="E33" s="129">
        <v>7129470</v>
      </c>
      <c r="F33" s="131"/>
      <c r="G33" s="130"/>
      <c r="H33" s="127">
        <v>1241116</v>
      </c>
      <c r="I33" s="125"/>
      <c r="J33" s="126"/>
      <c r="K33" s="127">
        <v>131637</v>
      </c>
      <c r="L33" s="35"/>
      <c r="M33" s="36"/>
      <c r="N33" s="37">
        <f t="shared" si="0"/>
        <v>8502223</v>
      </c>
      <c r="O33" s="35"/>
      <c r="P33" s="128"/>
      <c r="Q33" s="129">
        <v>32920</v>
      </c>
      <c r="R33" s="129"/>
      <c r="S33" s="130"/>
      <c r="T33" s="129">
        <v>0</v>
      </c>
      <c r="U33" s="131"/>
      <c r="V33" s="60"/>
      <c r="W33" s="60"/>
      <c r="X33" s="130"/>
      <c r="Y33" s="122">
        <f>Q33+T33</f>
        <v>32920</v>
      </c>
      <c r="Z33" s="129"/>
      <c r="AA33" s="130"/>
      <c r="AB33" s="129">
        <v>550572</v>
      </c>
      <c r="AC33" s="131"/>
      <c r="AD33" s="129"/>
      <c r="AE33" s="129">
        <v>553202</v>
      </c>
      <c r="AF33" s="129"/>
      <c r="AG33" s="130"/>
      <c r="AH33" s="129">
        <v>94028</v>
      </c>
      <c r="AI33" s="129"/>
      <c r="AJ33" s="130"/>
      <c r="AK33" s="129">
        <v>126630</v>
      </c>
      <c r="AL33" s="129"/>
      <c r="AM33" s="130"/>
      <c r="AN33" s="127">
        <f>AK33+AH33+AE33+AB33+Y33+N33+'1(5)第11表-4'!AQ33+'1(5)第11表-4'!AN33</f>
        <v>189522396</v>
      </c>
      <c r="AO33" s="125"/>
      <c r="AP33" s="10"/>
      <c r="AQ33" s="387" t="s">
        <v>15</v>
      </c>
      <c r="AR33" s="295"/>
    </row>
    <row r="34" spans="1:44" ht="16.5" customHeight="1" x14ac:dyDescent="0.15">
      <c r="A34" s="294"/>
      <c r="B34" s="387" t="s">
        <v>16</v>
      </c>
      <c r="C34" s="19"/>
      <c r="D34" s="150"/>
      <c r="E34" s="129">
        <v>3154795</v>
      </c>
      <c r="F34" s="131"/>
      <c r="G34" s="130"/>
      <c r="H34" s="127">
        <v>649901</v>
      </c>
      <c r="I34" s="125"/>
      <c r="J34" s="126"/>
      <c r="K34" s="127">
        <v>5513</v>
      </c>
      <c r="L34" s="35"/>
      <c r="M34" s="36"/>
      <c r="N34" s="37">
        <f t="shared" si="0"/>
        <v>3810209</v>
      </c>
      <c r="O34" s="35"/>
      <c r="P34" s="128"/>
      <c r="Q34" s="129">
        <v>7057</v>
      </c>
      <c r="R34" s="129"/>
      <c r="S34" s="130"/>
      <c r="T34" s="129">
        <v>0</v>
      </c>
      <c r="U34" s="131"/>
      <c r="X34" s="130"/>
      <c r="Y34" s="129">
        <f t="shared" si="1"/>
        <v>7057</v>
      </c>
      <c r="Z34" s="129"/>
      <c r="AA34" s="130"/>
      <c r="AB34" s="129">
        <v>929599</v>
      </c>
      <c r="AC34" s="131"/>
      <c r="AD34" s="129"/>
      <c r="AE34" s="129">
        <v>519786</v>
      </c>
      <c r="AF34" s="129"/>
      <c r="AG34" s="130"/>
      <c r="AH34" s="129">
        <v>53564</v>
      </c>
      <c r="AI34" s="129"/>
      <c r="AJ34" s="130"/>
      <c r="AK34" s="129">
        <v>45995</v>
      </c>
      <c r="AL34" s="129"/>
      <c r="AM34" s="130"/>
      <c r="AN34" s="127">
        <f>AK34+AH34+AE34+AB34+Y34+N34+'1(5)第11表-4'!AQ34+'1(5)第11表-4'!AN34</f>
        <v>80066763</v>
      </c>
      <c r="AO34" s="125"/>
      <c r="AP34" s="10"/>
      <c r="AQ34" s="387" t="s">
        <v>16</v>
      </c>
      <c r="AR34" s="295"/>
    </row>
    <row r="35" spans="1:44" ht="16.5" customHeight="1" x14ac:dyDescent="0.15">
      <c r="A35" s="294"/>
      <c r="B35" s="387" t="s">
        <v>17</v>
      </c>
      <c r="C35" s="19"/>
      <c r="D35" s="150"/>
      <c r="E35" s="129">
        <v>4238887</v>
      </c>
      <c r="F35" s="131"/>
      <c r="G35" s="130"/>
      <c r="H35" s="127">
        <v>150029</v>
      </c>
      <c r="I35" s="125"/>
      <c r="J35" s="126"/>
      <c r="K35" s="127">
        <v>163550</v>
      </c>
      <c r="L35" s="35"/>
      <c r="M35" s="36"/>
      <c r="N35" s="37">
        <f t="shared" si="0"/>
        <v>4552466</v>
      </c>
      <c r="O35" s="35"/>
      <c r="P35" s="128"/>
      <c r="Q35" s="129">
        <v>32832</v>
      </c>
      <c r="R35" s="129"/>
      <c r="S35" s="130"/>
      <c r="T35" s="129">
        <v>0</v>
      </c>
      <c r="U35" s="131"/>
      <c r="X35" s="130"/>
      <c r="Y35" s="129">
        <f t="shared" si="1"/>
        <v>32832</v>
      </c>
      <c r="Z35" s="129"/>
      <c r="AA35" s="130"/>
      <c r="AB35" s="129">
        <v>763130</v>
      </c>
      <c r="AC35" s="131"/>
      <c r="AD35" s="129"/>
      <c r="AE35" s="129">
        <v>1431704</v>
      </c>
      <c r="AF35" s="129"/>
      <c r="AG35" s="130"/>
      <c r="AH35" s="129">
        <v>82375</v>
      </c>
      <c r="AI35" s="129"/>
      <c r="AJ35" s="130"/>
      <c r="AK35" s="129">
        <v>45558</v>
      </c>
      <c r="AL35" s="129"/>
      <c r="AM35" s="130"/>
      <c r="AN35" s="127">
        <f>AK35+AH35+AE35+AB35+Y35+N35+'1(5)第11表-4'!AQ35+'1(5)第11表-4'!AN35</f>
        <v>154532659</v>
      </c>
      <c r="AO35" s="125"/>
      <c r="AP35" s="10"/>
      <c r="AQ35" s="387" t="s">
        <v>17</v>
      </c>
      <c r="AR35" s="295"/>
    </row>
    <row r="36" spans="1:44" ht="16.5" customHeight="1" x14ac:dyDescent="0.15">
      <c r="A36" s="294"/>
      <c r="B36" s="387" t="s">
        <v>18</v>
      </c>
      <c r="C36" s="19"/>
      <c r="D36" s="150"/>
      <c r="E36" s="129">
        <v>1849800</v>
      </c>
      <c r="F36" s="131"/>
      <c r="G36" s="130"/>
      <c r="H36" s="127">
        <v>137396</v>
      </c>
      <c r="I36" s="125"/>
      <c r="J36" s="126"/>
      <c r="K36" s="127">
        <v>178012</v>
      </c>
      <c r="L36" s="35"/>
      <c r="M36" s="36"/>
      <c r="N36" s="37">
        <f t="shared" si="0"/>
        <v>2165208</v>
      </c>
      <c r="O36" s="35"/>
      <c r="P36" s="128"/>
      <c r="Q36" s="129">
        <v>17147</v>
      </c>
      <c r="R36" s="129"/>
      <c r="S36" s="130"/>
      <c r="T36" s="129">
        <v>0</v>
      </c>
      <c r="U36" s="131"/>
      <c r="X36" s="130"/>
      <c r="Y36" s="129">
        <f t="shared" si="1"/>
        <v>17147</v>
      </c>
      <c r="Z36" s="129"/>
      <c r="AA36" s="130"/>
      <c r="AB36" s="129">
        <v>919440</v>
      </c>
      <c r="AC36" s="131"/>
      <c r="AD36" s="129"/>
      <c r="AE36" s="129">
        <v>234808</v>
      </c>
      <c r="AF36" s="129"/>
      <c r="AG36" s="130"/>
      <c r="AH36" s="129">
        <v>42428</v>
      </c>
      <c r="AI36" s="129"/>
      <c r="AJ36" s="130"/>
      <c r="AK36" s="129">
        <v>48117</v>
      </c>
      <c r="AL36" s="129"/>
      <c r="AM36" s="130"/>
      <c r="AN36" s="127">
        <f>AK36+AH36+AE36+AB36+Y36+N36+'1(5)第11表-4'!AQ36+'1(5)第11表-4'!AN36</f>
        <v>66555432</v>
      </c>
      <c r="AO36" s="125"/>
      <c r="AP36" s="10"/>
      <c r="AQ36" s="387" t="s">
        <v>18</v>
      </c>
      <c r="AR36" s="295"/>
    </row>
    <row r="37" spans="1:44" ht="16.5" customHeight="1" x14ac:dyDescent="0.15">
      <c r="A37" s="296"/>
      <c r="B37" s="44" t="s">
        <v>19</v>
      </c>
      <c r="C37" s="23"/>
      <c r="D37" s="152"/>
      <c r="E37" s="133">
        <v>4161987</v>
      </c>
      <c r="F37" s="135"/>
      <c r="G37" s="134"/>
      <c r="H37" s="136">
        <v>495265</v>
      </c>
      <c r="I37" s="137"/>
      <c r="J37" s="138"/>
      <c r="K37" s="136">
        <v>78562</v>
      </c>
      <c r="L37" s="40"/>
      <c r="M37" s="41"/>
      <c r="N37" s="42">
        <f t="shared" si="0"/>
        <v>4735814</v>
      </c>
      <c r="O37" s="40"/>
      <c r="P37" s="132"/>
      <c r="Q37" s="133">
        <v>45225</v>
      </c>
      <c r="R37" s="133"/>
      <c r="S37" s="134"/>
      <c r="T37" s="133">
        <v>0</v>
      </c>
      <c r="U37" s="135"/>
      <c r="X37" s="134"/>
      <c r="Y37" s="133">
        <f t="shared" si="1"/>
        <v>45225</v>
      </c>
      <c r="Z37" s="133"/>
      <c r="AA37" s="134"/>
      <c r="AB37" s="133">
        <v>561691</v>
      </c>
      <c r="AC37" s="135"/>
      <c r="AD37" s="133"/>
      <c r="AE37" s="133">
        <v>437804</v>
      </c>
      <c r="AF37" s="133"/>
      <c r="AG37" s="134"/>
      <c r="AH37" s="133">
        <v>39893</v>
      </c>
      <c r="AI37" s="133"/>
      <c r="AJ37" s="134"/>
      <c r="AK37" s="133">
        <v>150930</v>
      </c>
      <c r="AL37" s="133"/>
      <c r="AM37" s="134"/>
      <c r="AN37" s="136">
        <f>AK37+AH37+AE37+AB37+Y37+N37+'1(5)第11表-4'!AQ37+'1(5)第11表-4'!AN37</f>
        <v>111977333</v>
      </c>
      <c r="AO37" s="137"/>
      <c r="AP37" s="21"/>
      <c r="AQ37" s="44" t="s">
        <v>19</v>
      </c>
      <c r="AR37" s="297"/>
    </row>
    <row r="38" spans="1:44" ht="16.5" customHeight="1" x14ac:dyDescent="0.15">
      <c r="A38" s="294"/>
      <c r="B38" s="387" t="s">
        <v>1</v>
      </c>
      <c r="C38" s="19"/>
      <c r="D38" s="150"/>
      <c r="E38" s="129">
        <v>8386760</v>
      </c>
      <c r="F38" s="131"/>
      <c r="G38" s="130"/>
      <c r="H38" s="127">
        <v>1816859</v>
      </c>
      <c r="I38" s="125"/>
      <c r="J38" s="126"/>
      <c r="K38" s="127">
        <v>173208</v>
      </c>
      <c r="L38" s="35"/>
      <c r="M38" s="36"/>
      <c r="N38" s="37">
        <f t="shared" si="0"/>
        <v>10376827</v>
      </c>
      <c r="O38" s="35"/>
      <c r="P38" s="128"/>
      <c r="Q38" s="129">
        <v>274844</v>
      </c>
      <c r="R38" s="129"/>
      <c r="S38" s="130"/>
      <c r="T38" s="129">
        <v>23975</v>
      </c>
      <c r="U38" s="131"/>
      <c r="X38" s="130"/>
      <c r="Y38" s="122">
        <f>Q38+T38</f>
        <v>298819</v>
      </c>
      <c r="Z38" s="129"/>
      <c r="AA38" s="130"/>
      <c r="AB38" s="129">
        <v>918979</v>
      </c>
      <c r="AC38" s="131"/>
      <c r="AD38" s="129"/>
      <c r="AE38" s="129">
        <v>486258</v>
      </c>
      <c r="AF38" s="129"/>
      <c r="AG38" s="130"/>
      <c r="AH38" s="129">
        <v>78100</v>
      </c>
      <c r="AI38" s="129"/>
      <c r="AJ38" s="130"/>
      <c r="AK38" s="129">
        <v>108160</v>
      </c>
      <c r="AL38" s="129"/>
      <c r="AM38" s="130"/>
      <c r="AN38" s="127">
        <f>AK38+AH38+AE38+AB38+Y38+N38+'1(5)第11表-4'!AQ38+'1(5)第11表-4'!AN38</f>
        <v>136565845</v>
      </c>
      <c r="AO38" s="125"/>
      <c r="AP38" s="10"/>
      <c r="AQ38" s="387" t="s">
        <v>1</v>
      </c>
      <c r="AR38" s="295"/>
    </row>
    <row r="39" spans="1:44" ht="16.5" customHeight="1" x14ac:dyDescent="0.15">
      <c r="A39" s="294"/>
      <c r="B39" s="387" t="s">
        <v>20</v>
      </c>
      <c r="C39" s="19"/>
      <c r="D39" s="150"/>
      <c r="E39" s="129">
        <v>20511454</v>
      </c>
      <c r="F39" s="131"/>
      <c r="G39" s="130"/>
      <c r="H39" s="127">
        <v>380365</v>
      </c>
      <c r="I39" s="125"/>
      <c r="J39" s="126"/>
      <c r="K39" s="127">
        <v>269887</v>
      </c>
      <c r="L39" s="35"/>
      <c r="M39" s="36"/>
      <c r="N39" s="37">
        <f t="shared" si="0"/>
        <v>21161706</v>
      </c>
      <c r="O39" s="35"/>
      <c r="P39" s="128"/>
      <c r="Q39" s="129">
        <v>39527</v>
      </c>
      <c r="R39" s="129"/>
      <c r="S39" s="130"/>
      <c r="T39" s="129">
        <v>0</v>
      </c>
      <c r="U39" s="131"/>
      <c r="X39" s="130"/>
      <c r="Y39" s="129">
        <f t="shared" si="1"/>
        <v>39527</v>
      </c>
      <c r="Z39" s="129"/>
      <c r="AA39" s="130"/>
      <c r="AB39" s="129">
        <v>696003</v>
      </c>
      <c r="AC39" s="131"/>
      <c r="AD39" s="129"/>
      <c r="AE39" s="129">
        <v>572365</v>
      </c>
      <c r="AF39" s="129"/>
      <c r="AG39" s="130"/>
      <c r="AH39" s="129">
        <v>122069</v>
      </c>
      <c r="AI39" s="129"/>
      <c r="AJ39" s="130"/>
      <c r="AK39" s="129">
        <v>97257</v>
      </c>
      <c r="AL39" s="129"/>
      <c r="AM39" s="130"/>
      <c r="AN39" s="127">
        <f>AK39+AH39+AE39+AB39+Y39+N39+'1(5)第11表-4'!AQ39+'1(5)第11表-4'!AN39</f>
        <v>175245447</v>
      </c>
      <c r="AO39" s="125"/>
      <c r="AP39" s="10"/>
      <c r="AQ39" s="387" t="s">
        <v>20</v>
      </c>
      <c r="AR39" s="295"/>
    </row>
    <row r="40" spans="1:44" ht="16.5" customHeight="1" x14ac:dyDescent="0.15">
      <c r="A40" s="294"/>
      <c r="B40" s="387" t="s">
        <v>21</v>
      </c>
      <c r="C40" s="19"/>
      <c r="D40" s="150"/>
      <c r="E40" s="129">
        <v>2691704</v>
      </c>
      <c r="F40" s="131"/>
      <c r="G40" s="130"/>
      <c r="H40" s="127">
        <v>0</v>
      </c>
      <c r="I40" s="125"/>
      <c r="J40" s="126"/>
      <c r="K40" s="127">
        <v>66414</v>
      </c>
      <c r="L40" s="35"/>
      <c r="M40" s="36"/>
      <c r="N40" s="37">
        <f t="shared" si="0"/>
        <v>2758118</v>
      </c>
      <c r="O40" s="35"/>
      <c r="P40" s="128"/>
      <c r="Q40" s="129">
        <v>17261</v>
      </c>
      <c r="R40" s="129"/>
      <c r="S40" s="130"/>
      <c r="T40" s="129">
        <v>0</v>
      </c>
      <c r="U40" s="131"/>
      <c r="X40" s="130"/>
      <c r="Y40" s="129">
        <f t="shared" si="1"/>
        <v>17261</v>
      </c>
      <c r="Z40" s="129"/>
      <c r="AA40" s="130"/>
      <c r="AB40" s="129">
        <v>278559</v>
      </c>
      <c r="AC40" s="131"/>
      <c r="AD40" s="129"/>
      <c r="AE40" s="129">
        <v>302766</v>
      </c>
      <c r="AF40" s="129"/>
      <c r="AG40" s="130"/>
      <c r="AH40" s="129">
        <v>100455</v>
      </c>
      <c r="AI40" s="129"/>
      <c r="AJ40" s="130"/>
      <c r="AK40" s="129">
        <v>26025</v>
      </c>
      <c r="AL40" s="129"/>
      <c r="AM40" s="130"/>
      <c r="AN40" s="127">
        <f>AK40+AH40+AE40+AB40+Y40+N40+'1(5)第11表-4'!AQ40+'1(5)第11表-4'!AN40</f>
        <v>66355132</v>
      </c>
      <c r="AO40" s="125"/>
      <c r="AP40" s="10"/>
      <c r="AQ40" s="387" t="s">
        <v>21</v>
      </c>
      <c r="AR40" s="295"/>
    </row>
    <row r="41" spans="1:44" ht="16.5" customHeight="1" x14ac:dyDescent="0.15">
      <c r="A41" s="294"/>
      <c r="B41" s="387" t="s">
        <v>22</v>
      </c>
      <c r="C41" s="19"/>
      <c r="D41" s="150"/>
      <c r="E41" s="129">
        <v>2170634</v>
      </c>
      <c r="F41" s="131"/>
      <c r="G41" s="130"/>
      <c r="H41" s="127">
        <v>76374</v>
      </c>
      <c r="I41" s="125"/>
      <c r="J41" s="126"/>
      <c r="K41" s="127">
        <v>88477</v>
      </c>
      <c r="L41" s="35"/>
      <c r="M41" s="36"/>
      <c r="N41" s="37">
        <f t="shared" si="0"/>
        <v>2335485</v>
      </c>
      <c r="O41" s="35"/>
      <c r="P41" s="128"/>
      <c r="Q41" s="129">
        <v>8342</v>
      </c>
      <c r="R41" s="129"/>
      <c r="S41" s="130"/>
      <c r="T41" s="129">
        <v>0</v>
      </c>
      <c r="U41" s="131"/>
      <c r="X41" s="130"/>
      <c r="Y41" s="129">
        <f t="shared" si="1"/>
        <v>8342</v>
      </c>
      <c r="Z41" s="129"/>
      <c r="AA41" s="130"/>
      <c r="AB41" s="129">
        <v>361451</v>
      </c>
      <c r="AC41" s="131"/>
      <c r="AD41" s="129"/>
      <c r="AE41" s="129">
        <v>174619</v>
      </c>
      <c r="AF41" s="129"/>
      <c r="AG41" s="130"/>
      <c r="AH41" s="129">
        <v>37942</v>
      </c>
      <c r="AI41" s="129"/>
      <c r="AJ41" s="130"/>
      <c r="AK41" s="129">
        <v>99259</v>
      </c>
      <c r="AL41" s="129"/>
      <c r="AM41" s="130"/>
      <c r="AN41" s="127">
        <f>AK41+AH41+AE41+AB41+Y41+N41+'1(5)第11表-4'!AQ41+'1(5)第11表-4'!AN41</f>
        <v>98411207</v>
      </c>
      <c r="AO41" s="125"/>
      <c r="AP41" s="10"/>
      <c r="AQ41" s="387" t="s">
        <v>22</v>
      </c>
      <c r="AR41" s="295"/>
    </row>
    <row r="42" spans="1:44" ht="16.5" customHeight="1" x14ac:dyDescent="0.15">
      <c r="A42" s="296"/>
      <c r="B42" s="44" t="s">
        <v>23</v>
      </c>
      <c r="C42" s="23"/>
      <c r="D42" s="152"/>
      <c r="E42" s="133">
        <v>791396</v>
      </c>
      <c r="F42" s="135"/>
      <c r="G42" s="134"/>
      <c r="H42" s="136">
        <v>30601</v>
      </c>
      <c r="I42" s="137"/>
      <c r="J42" s="138"/>
      <c r="K42" s="136">
        <v>20384</v>
      </c>
      <c r="L42" s="40"/>
      <c r="M42" s="41"/>
      <c r="N42" s="42">
        <f t="shared" si="0"/>
        <v>842381</v>
      </c>
      <c r="O42" s="40"/>
      <c r="P42" s="132"/>
      <c r="Q42" s="133">
        <v>16714</v>
      </c>
      <c r="R42" s="133"/>
      <c r="S42" s="134"/>
      <c r="T42" s="133">
        <v>0</v>
      </c>
      <c r="U42" s="135"/>
      <c r="X42" s="134"/>
      <c r="Y42" s="133">
        <f t="shared" si="1"/>
        <v>16714</v>
      </c>
      <c r="Z42" s="133"/>
      <c r="AA42" s="134"/>
      <c r="AB42" s="133">
        <v>286206</v>
      </c>
      <c r="AC42" s="135"/>
      <c r="AD42" s="133"/>
      <c r="AE42" s="133">
        <v>163359</v>
      </c>
      <c r="AF42" s="133"/>
      <c r="AG42" s="134"/>
      <c r="AH42" s="133">
        <v>59691</v>
      </c>
      <c r="AI42" s="133"/>
      <c r="AJ42" s="134"/>
      <c r="AK42" s="133">
        <v>20177</v>
      </c>
      <c r="AL42" s="133"/>
      <c r="AM42" s="134"/>
      <c r="AN42" s="136">
        <f>AK42+AH42+AE42+AB42+Y42+N42+'1(5)第11表-4'!AQ42+'1(5)第11表-4'!AN42</f>
        <v>42689621</v>
      </c>
      <c r="AO42" s="137"/>
      <c r="AP42" s="21"/>
      <c r="AQ42" s="44" t="s">
        <v>23</v>
      </c>
      <c r="AR42" s="297"/>
    </row>
    <row r="43" spans="1:44" ht="16.5" customHeight="1" x14ac:dyDescent="0.15">
      <c r="A43" s="294"/>
      <c r="B43" s="387" t="s">
        <v>122</v>
      </c>
      <c r="C43" s="19"/>
      <c r="D43" s="150"/>
      <c r="E43" s="129">
        <v>2708271</v>
      </c>
      <c r="F43" s="131"/>
      <c r="G43" s="130"/>
      <c r="H43" s="127">
        <v>265691</v>
      </c>
      <c r="I43" s="125"/>
      <c r="J43" s="126"/>
      <c r="K43" s="127">
        <v>8675</v>
      </c>
      <c r="L43" s="35"/>
      <c r="M43" s="36"/>
      <c r="N43" s="37">
        <f t="shared" si="0"/>
        <v>2982637</v>
      </c>
      <c r="O43" s="35"/>
      <c r="P43" s="128"/>
      <c r="Q43" s="129">
        <v>28512</v>
      </c>
      <c r="R43" s="129"/>
      <c r="S43" s="130"/>
      <c r="T43" s="129">
        <v>0</v>
      </c>
      <c r="U43" s="131"/>
      <c r="X43" s="130"/>
      <c r="Y43" s="122">
        <f>Q43+T43</f>
        <v>28512</v>
      </c>
      <c r="Z43" s="129"/>
      <c r="AA43" s="130"/>
      <c r="AB43" s="129">
        <v>909804</v>
      </c>
      <c r="AC43" s="131"/>
      <c r="AD43" s="129"/>
      <c r="AE43" s="129">
        <v>371923</v>
      </c>
      <c r="AF43" s="129"/>
      <c r="AG43" s="130"/>
      <c r="AH43" s="129">
        <v>150599</v>
      </c>
      <c r="AI43" s="129"/>
      <c r="AJ43" s="130"/>
      <c r="AK43" s="129">
        <v>41556</v>
      </c>
      <c r="AL43" s="129"/>
      <c r="AM43" s="130"/>
      <c r="AN43" s="127">
        <f>AK43+AH43+AE43+AB43+Y43+N43+'1(5)第11表-4'!AQ43+'1(5)第11表-4'!AN43</f>
        <v>76365404</v>
      </c>
      <c r="AO43" s="125"/>
      <c r="AP43" s="10"/>
      <c r="AQ43" s="387" t="s">
        <v>122</v>
      </c>
      <c r="AR43" s="295"/>
    </row>
    <row r="44" spans="1:44" ht="16.5" customHeight="1" x14ac:dyDescent="0.15">
      <c r="A44" s="294"/>
      <c r="B44" s="387" t="s">
        <v>24</v>
      </c>
      <c r="C44" s="19"/>
      <c r="D44" s="150"/>
      <c r="E44" s="129">
        <v>1780205</v>
      </c>
      <c r="F44" s="131"/>
      <c r="G44" s="130"/>
      <c r="H44" s="127">
        <v>13623</v>
      </c>
      <c r="I44" s="125"/>
      <c r="J44" s="126"/>
      <c r="K44" s="127">
        <v>11697</v>
      </c>
      <c r="L44" s="35"/>
      <c r="M44" s="36"/>
      <c r="N44" s="37">
        <f t="shared" si="0"/>
        <v>1805525</v>
      </c>
      <c r="O44" s="35"/>
      <c r="P44" s="128"/>
      <c r="Q44" s="129">
        <v>22563</v>
      </c>
      <c r="R44" s="129"/>
      <c r="S44" s="130"/>
      <c r="T44" s="129">
        <v>0</v>
      </c>
      <c r="U44" s="131"/>
      <c r="X44" s="130"/>
      <c r="Y44" s="129">
        <f t="shared" si="1"/>
        <v>22563</v>
      </c>
      <c r="Z44" s="129"/>
      <c r="AA44" s="130"/>
      <c r="AB44" s="129">
        <v>79221</v>
      </c>
      <c r="AC44" s="131"/>
      <c r="AD44" s="129"/>
      <c r="AE44" s="129">
        <v>291228</v>
      </c>
      <c r="AF44" s="129"/>
      <c r="AG44" s="130"/>
      <c r="AH44" s="129">
        <v>15663</v>
      </c>
      <c r="AI44" s="129"/>
      <c r="AJ44" s="130"/>
      <c r="AK44" s="129">
        <v>22336</v>
      </c>
      <c r="AL44" s="129"/>
      <c r="AM44" s="130"/>
      <c r="AN44" s="127">
        <f>AK44+AH44+AE44+AB44+Y44+N44+'1(5)第11表-4'!AQ44+'1(5)第11表-4'!AN44</f>
        <v>50499141</v>
      </c>
      <c r="AO44" s="125"/>
      <c r="AP44" s="10"/>
      <c r="AQ44" s="387" t="s">
        <v>24</v>
      </c>
      <c r="AR44" s="295"/>
    </row>
    <row r="45" spans="1:44" ht="16.5" customHeight="1" x14ac:dyDescent="0.15">
      <c r="A45" s="294"/>
      <c r="B45" s="387" t="s">
        <v>25</v>
      </c>
      <c r="C45" s="19"/>
      <c r="D45" s="150"/>
      <c r="E45" s="129">
        <v>3143477</v>
      </c>
      <c r="F45" s="131"/>
      <c r="G45" s="130"/>
      <c r="H45" s="127">
        <v>193191</v>
      </c>
      <c r="I45" s="125"/>
      <c r="J45" s="126"/>
      <c r="K45" s="127">
        <v>27212</v>
      </c>
      <c r="L45" s="35"/>
      <c r="M45" s="36"/>
      <c r="N45" s="37">
        <f t="shared" si="0"/>
        <v>3363880</v>
      </c>
      <c r="O45" s="35"/>
      <c r="P45" s="128"/>
      <c r="Q45" s="129">
        <v>27783</v>
      </c>
      <c r="R45" s="129"/>
      <c r="S45" s="130"/>
      <c r="T45" s="129">
        <v>4506</v>
      </c>
      <c r="U45" s="131"/>
      <c r="X45" s="130"/>
      <c r="Y45" s="129">
        <f t="shared" si="1"/>
        <v>32289</v>
      </c>
      <c r="Z45" s="129"/>
      <c r="AA45" s="130"/>
      <c r="AB45" s="129">
        <v>250934</v>
      </c>
      <c r="AC45" s="131"/>
      <c r="AD45" s="129"/>
      <c r="AE45" s="129">
        <v>217905</v>
      </c>
      <c r="AF45" s="129"/>
      <c r="AG45" s="130"/>
      <c r="AH45" s="129">
        <v>27294</v>
      </c>
      <c r="AI45" s="129"/>
      <c r="AJ45" s="130"/>
      <c r="AK45" s="129">
        <v>107143</v>
      </c>
      <c r="AL45" s="129"/>
      <c r="AM45" s="130"/>
      <c r="AN45" s="127">
        <f>AK45+AH45+AE45+AB45+Y45+N45+'1(5)第11表-4'!AQ45+'1(5)第11表-4'!AN45</f>
        <v>80391532</v>
      </c>
      <c r="AO45" s="125"/>
      <c r="AP45" s="10"/>
      <c r="AQ45" s="387" t="s">
        <v>25</v>
      </c>
      <c r="AR45" s="295"/>
    </row>
    <row r="46" spans="1:44" ht="16.5" customHeight="1" x14ac:dyDescent="0.15">
      <c r="A46" s="294"/>
      <c r="B46" s="387" t="s">
        <v>55</v>
      </c>
      <c r="C46" s="19"/>
      <c r="D46" s="150"/>
      <c r="E46" s="129">
        <v>9468853</v>
      </c>
      <c r="F46" s="131"/>
      <c r="G46" s="130"/>
      <c r="H46" s="127">
        <v>1119144</v>
      </c>
      <c r="I46" s="125"/>
      <c r="J46" s="126"/>
      <c r="K46" s="127">
        <v>132746</v>
      </c>
      <c r="L46" s="35"/>
      <c r="M46" s="36"/>
      <c r="N46" s="37">
        <f t="shared" si="0"/>
        <v>10720743</v>
      </c>
      <c r="O46" s="35"/>
      <c r="P46" s="128"/>
      <c r="Q46" s="129">
        <v>41533</v>
      </c>
      <c r="R46" s="129"/>
      <c r="S46" s="130"/>
      <c r="T46" s="129">
        <v>0</v>
      </c>
      <c r="U46" s="131"/>
      <c r="X46" s="130"/>
      <c r="Y46" s="129">
        <f t="shared" si="1"/>
        <v>41533</v>
      </c>
      <c r="Z46" s="129"/>
      <c r="AA46" s="130"/>
      <c r="AB46" s="129">
        <v>293076</v>
      </c>
      <c r="AC46" s="131"/>
      <c r="AD46" s="129"/>
      <c r="AE46" s="129">
        <v>512327</v>
      </c>
      <c r="AF46" s="129"/>
      <c r="AG46" s="130"/>
      <c r="AH46" s="129">
        <v>44768</v>
      </c>
      <c r="AI46" s="129"/>
      <c r="AJ46" s="130"/>
      <c r="AK46" s="129">
        <v>112294</v>
      </c>
      <c r="AL46" s="129"/>
      <c r="AM46" s="130"/>
      <c r="AN46" s="127">
        <f>AK46+AH46+AE46+AB46+Y46+N46+'1(5)第11表-4'!AQ46+'1(5)第11表-4'!AN46</f>
        <v>137239588</v>
      </c>
      <c r="AO46" s="125"/>
      <c r="AP46" s="10"/>
      <c r="AQ46" s="387" t="s">
        <v>55</v>
      </c>
      <c r="AR46" s="295"/>
    </row>
    <row r="47" spans="1:44" ht="16.5" customHeight="1" thickBot="1" x14ac:dyDescent="0.2">
      <c r="A47" s="294"/>
      <c r="B47" s="387" t="s">
        <v>128</v>
      </c>
      <c r="C47" s="19"/>
      <c r="D47" s="150"/>
      <c r="E47" s="129">
        <v>2096032</v>
      </c>
      <c r="F47" s="131"/>
      <c r="G47" s="130"/>
      <c r="H47" s="127">
        <v>5</v>
      </c>
      <c r="I47" s="125"/>
      <c r="J47" s="126"/>
      <c r="K47" s="127">
        <v>54468</v>
      </c>
      <c r="L47" s="35"/>
      <c r="M47" s="36"/>
      <c r="N47" s="37">
        <f t="shared" si="0"/>
        <v>2150505</v>
      </c>
      <c r="O47" s="35"/>
      <c r="P47" s="128"/>
      <c r="Q47" s="129">
        <v>5971</v>
      </c>
      <c r="R47" s="129"/>
      <c r="S47" s="130"/>
      <c r="T47" s="129">
        <v>0</v>
      </c>
      <c r="U47" s="131"/>
      <c r="X47" s="130"/>
      <c r="Y47" s="133">
        <f t="shared" si="1"/>
        <v>5971</v>
      </c>
      <c r="Z47" s="129"/>
      <c r="AA47" s="130"/>
      <c r="AB47" s="129">
        <v>30615</v>
      </c>
      <c r="AC47" s="131"/>
      <c r="AD47" s="129"/>
      <c r="AE47" s="129">
        <v>468894</v>
      </c>
      <c r="AF47" s="129"/>
      <c r="AG47" s="130"/>
      <c r="AH47" s="129">
        <v>67064</v>
      </c>
      <c r="AI47" s="129"/>
      <c r="AJ47" s="130"/>
      <c r="AK47" s="129">
        <v>30178</v>
      </c>
      <c r="AL47" s="129"/>
      <c r="AM47" s="130"/>
      <c r="AN47" s="127">
        <f>AK47+AH47+AE47+AB47+Y47+N47+'1(5)第11表-4'!AQ47+'1(5)第11表-4'!AN47</f>
        <v>58634467</v>
      </c>
      <c r="AO47" s="125"/>
      <c r="AP47" s="10"/>
      <c r="AQ47" s="387" t="s">
        <v>128</v>
      </c>
      <c r="AR47" s="295"/>
    </row>
    <row r="48" spans="1:44" ht="21.75" customHeight="1" thickTop="1" x14ac:dyDescent="0.15">
      <c r="A48" s="300"/>
      <c r="B48" s="244" t="s">
        <v>26</v>
      </c>
      <c r="C48" s="245"/>
      <c r="D48" s="283"/>
      <c r="E48" s="266">
        <f>SUM(E8:E47)</f>
        <v>323725039</v>
      </c>
      <c r="F48" s="250"/>
      <c r="G48" s="249"/>
      <c r="H48" s="266">
        <f>SUM(H8:H47)</f>
        <v>20179438</v>
      </c>
      <c r="I48" s="251"/>
      <c r="J48" s="252"/>
      <c r="K48" s="266">
        <f>SUM(K8:K47)</f>
        <v>11319929</v>
      </c>
      <c r="L48" s="253"/>
      <c r="M48" s="267"/>
      <c r="N48" s="266">
        <f>SUM(N8:N47)</f>
        <v>355224406</v>
      </c>
      <c r="O48" s="253"/>
      <c r="P48" s="246"/>
      <c r="Q48" s="266">
        <f>SUM(Q8:Q47)</f>
        <v>2893801</v>
      </c>
      <c r="R48" s="248"/>
      <c r="S48" s="249"/>
      <c r="T48" s="266">
        <f>SUM(T8:T47)</f>
        <v>32908</v>
      </c>
      <c r="U48" s="250"/>
      <c r="X48" s="249"/>
      <c r="Y48" s="247">
        <f>SUM(Y8:Y47)</f>
        <v>2926709</v>
      </c>
      <c r="Z48" s="248"/>
      <c r="AA48" s="249"/>
      <c r="AB48" s="266">
        <f>SUM(AB8:AB47)</f>
        <v>58410942</v>
      </c>
      <c r="AC48" s="250"/>
      <c r="AD48" s="248"/>
      <c r="AE48" s="266">
        <f>SUM(AE8:AE47)</f>
        <v>46834846</v>
      </c>
      <c r="AF48" s="248"/>
      <c r="AG48" s="249"/>
      <c r="AH48" s="266">
        <f>SUM(AH8:AH47)</f>
        <v>6722803</v>
      </c>
      <c r="AI48" s="248"/>
      <c r="AJ48" s="249"/>
      <c r="AK48" s="266">
        <f>SUM(AK8:AK47)</f>
        <v>5761176</v>
      </c>
      <c r="AL48" s="248"/>
      <c r="AM48" s="249"/>
      <c r="AN48" s="247">
        <f>SUM(AN8:AN47)</f>
        <v>8150500507</v>
      </c>
      <c r="AO48" s="251"/>
      <c r="AP48" s="243"/>
      <c r="AQ48" s="244" t="s">
        <v>26</v>
      </c>
      <c r="AR48" s="301"/>
    </row>
    <row r="49" spans="1:44" ht="21.95" customHeight="1" x14ac:dyDescent="0.15">
      <c r="A49" s="298"/>
      <c r="B49" s="386" t="s">
        <v>27</v>
      </c>
      <c r="C49" s="45"/>
      <c r="D49" s="154"/>
      <c r="E49" s="139">
        <v>1779397</v>
      </c>
      <c r="F49" s="142"/>
      <c r="G49" s="141"/>
      <c r="H49" s="143">
        <v>42781</v>
      </c>
      <c r="I49" s="144"/>
      <c r="J49" s="145"/>
      <c r="K49" s="143">
        <v>67253</v>
      </c>
      <c r="L49" s="47"/>
      <c r="M49" s="48"/>
      <c r="N49" s="43">
        <f t="shared" ref="N49:N71" si="2">K49+H49+E49</f>
        <v>1889431</v>
      </c>
      <c r="O49" s="47"/>
      <c r="P49" s="140"/>
      <c r="Q49" s="139">
        <v>4029</v>
      </c>
      <c r="R49" s="139"/>
      <c r="S49" s="141"/>
      <c r="T49" s="139">
        <v>0</v>
      </c>
      <c r="U49" s="142"/>
      <c r="X49" s="141"/>
      <c r="Y49" s="122">
        <f>Q49+T49</f>
        <v>4029</v>
      </c>
      <c r="Z49" s="139"/>
      <c r="AA49" s="141"/>
      <c r="AB49" s="139">
        <v>657052</v>
      </c>
      <c r="AC49" s="142"/>
      <c r="AD49" s="139"/>
      <c r="AE49" s="139">
        <v>122653</v>
      </c>
      <c r="AF49" s="139"/>
      <c r="AG49" s="141"/>
      <c r="AH49" s="139">
        <v>20639</v>
      </c>
      <c r="AI49" s="139"/>
      <c r="AJ49" s="141"/>
      <c r="AK49" s="139">
        <v>21224</v>
      </c>
      <c r="AL49" s="139"/>
      <c r="AM49" s="141"/>
      <c r="AN49" s="127">
        <f>AK49+AH49+AE49+AB49+Y49+N49+'1(5)第11表-4'!AQ49+'1(5)第11表-4'!AN49</f>
        <v>47259255</v>
      </c>
      <c r="AO49" s="144"/>
      <c r="AP49" s="7"/>
      <c r="AQ49" s="386" t="s">
        <v>27</v>
      </c>
      <c r="AR49" s="299"/>
    </row>
    <row r="50" spans="1:44" s="11" customFormat="1" ht="21.95" customHeight="1" x14ac:dyDescent="0.15">
      <c r="A50" s="294"/>
      <c r="B50" s="387" t="s">
        <v>28</v>
      </c>
      <c r="C50" s="19"/>
      <c r="D50" s="150"/>
      <c r="E50" s="129">
        <v>1295393</v>
      </c>
      <c r="F50" s="131"/>
      <c r="G50" s="130"/>
      <c r="H50" s="127">
        <v>0</v>
      </c>
      <c r="I50" s="125"/>
      <c r="J50" s="126"/>
      <c r="K50" s="127">
        <v>0</v>
      </c>
      <c r="L50" s="35"/>
      <c r="M50" s="36"/>
      <c r="N50" s="37">
        <f t="shared" si="2"/>
        <v>1295393</v>
      </c>
      <c r="O50" s="35"/>
      <c r="P50" s="128"/>
      <c r="Q50" s="129">
        <v>125953</v>
      </c>
      <c r="R50" s="129"/>
      <c r="S50" s="130"/>
      <c r="T50" s="129">
        <v>0</v>
      </c>
      <c r="U50" s="131"/>
      <c r="V50" s="60"/>
      <c r="W50" s="60"/>
      <c r="X50" s="130"/>
      <c r="Y50" s="129">
        <f t="shared" ref="Y50:Y53" si="3">Q50+T50</f>
        <v>125953</v>
      </c>
      <c r="Z50" s="129"/>
      <c r="AA50" s="130"/>
      <c r="AB50" s="129">
        <v>19138</v>
      </c>
      <c r="AC50" s="131"/>
      <c r="AD50" s="129"/>
      <c r="AE50" s="129">
        <v>108109</v>
      </c>
      <c r="AF50" s="129"/>
      <c r="AG50" s="130"/>
      <c r="AH50" s="129">
        <v>27415</v>
      </c>
      <c r="AI50" s="129"/>
      <c r="AJ50" s="130"/>
      <c r="AK50" s="129">
        <v>13776</v>
      </c>
      <c r="AL50" s="129"/>
      <c r="AM50" s="130"/>
      <c r="AN50" s="127">
        <f>AK50+AH50+AE50+AB50+Y50+N50+'1(5)第11表-4'!AQ50+'1(5)第11表-4'!AN50</f>
        <v>40811485</v>
      </c>
      <c r="AO50" s="125"/>
      <c r="AP50" s="10"/>
      <c r="AQ50" s="387" t="s">
        <v>28</v>
      </c>
      <c r="AR50" s="295"/>
    </row>
    <row r="51" spans="1:44" ht="21.95" customHeight="1" x14ac:dyDescent="0.15">
      <c r="A51" s="294"/>
      <c r="B51" s="387" t="s">
        <v>29</v>
      </c>
      <c r="C51" s="19"/>
      <c r="D51" s="150"/>
      <c r="E51" s="129">
        <v>206390</v>
      </c>
      <c r="F51" s="131"/>
      <c r="G51" s="130"/>
      <c r="H51" s="127">
        <v>0</v>
      </c>
      <c r="I51" s="125"/>
      <c r="J51" s="126"/>
      <c r="K51" s="127">
        <v>0</v>
      </c>
      <c r="L51" s="35"/>
      <c r="M51" s="36"/>
      <c r="N51" s="37">
        <f t="shared" si="2"/>
        <v>206390</v>
      </c>
      <c r="O51" s="35"/>
      <c r="P51" s="128"/>
      <c r="Q51" s="129">
        <v>12881</v>
      </c>
      <c r="R51" s="129"/>
      <c r="S51" s="130"/>
      <c r="T51" s="129">
        <v>0</v>
      </c>
      <c r="U51" s="131"/>
      <c r="X51" s="130"/>
      <c r="Y51" s="129">
        <f t="shared" si="3"/>
        <v>12881</v>
      </c>
      <c r="Z51" s="129"/>
      <c r="AA51" s="130"/>
      <c r="AB51" s="129">
        <v>16821</v>
      </c>
      <c r="AC51" s="131"/>
      <c r="AD51" s="129"/>
      <c r="AE51" s="129">
        <v>50569</v>
      </c>
      <c r="AF51" s="129"/>
      <c r="AG51" s="130"/>
      <c r="AH51" s="129">
        <v>8102</v>
      </c>
      <c r="AI51" s="129"/>
      <c r="AJ51" s="130"/>
      <c r="AK51" s="129">
        <v>22745</v>
      </c>
      <c r="AL51" s="129"/>
      <c r="AM51" s="130"/>
      <c r="AN51" s="127">
        <f>AK51+AH51+AE51+AB51+Y51+N51+'1(5)第11表-4'!AQ51+'1(5)第11表-4'!AN51</f>
        <v>27020394</v>
      </c>
      <c r="AO51" s="125"/>
      <c r="AP51" s="10"/>
      <c r="AQ51" s="387" t="s">
        <v>29</v>
      </c>
      <c r="AR51" s="295"/>
    </row>
    <row r="52" spans="1:44" ht="21.95" customHeight="1" x14ac:dyDescent="0.15">
      <c r="A52" s="294"/>
      <c r="B52" s="387" t="s">
        <v>56</v>
      </c>
      <c r="C52" s="19"/>
      <c r="D52" s="150"/>
      <c r="E52" s="129">
        <v>127360</v>
      </c>
      <c r="F52" s="131"/>
      <c r="G52" s="130"/>
      <c r="H52" s="127">
        <v>0</v>
      </c>
      <c r="I52" s="125"/>
      <c r="J52" s="126"/>
      <c r="K52" s="127">
        <v>261438</v>
      </c>
      <c r="L52" s="35"/>
      <c r="M52" s="36"/>
      <c r="N52" s="37">
        <f t="shared" si="2"/>
        <v>388798</v>
      </c>
      <c r="O52" s="35"/>
      <c r="P52" s="128"/>
      <c r="Q52" s="129">
        <v>488</v>
      </c>
      <c r="R52" s="129"/>
      <c r="S52" s="130"/>
      <c r="T52" s="129">
        <v>0</v>
      </c>
      <c r="U52" s="131"/>
      <c r="X52" s="130"/>
      <c r="Y52" s="129">
        <f t="shared" si="3"/>
        <v>488</v>
      </c>
      <c r="Z52" s="129"/>
      <c r="AA52" s="130"/>
      <c r="AB52" s="129">
        <v>8516</v>
      </c>
      <c r="AC52" s="131"/>
      <c r="AD52" s="129"/>
      <c r="AE52" s="129">
        <v>21250</v>
      </c>
      <c r="AF52" s="129"/>
      <c r="AG52" s="130"/>
      <c r="AH52" s="129">
        <v>2691</v>
      </c>
      <c r="AI52" s="129"/>
      <c r="AJ52" s="130"/>
      <c r="AK52" s="129">
        <v>646</v>
      </c>
      <c r="AL52" s="129"/>
      <c r="AM52" s="130"/>
      <c r="AN52" s="127">
        <f>AK52+AH52+AE52+AB52+Y52+N52+'1(5)第11表-4'!AQ52+'1(5)第11表-4'!AN52</f>
        <v>9409635</v>
      </c>
      <c r="AO52" s="125"/>
      <c r="AP52" s="10"/>
      <c r="AQ52" s="387" t="s">
        <v>56</v>
      </c>
      <c r="AR52" s="295"/>
    </row>
    <row r="53" spans="1:44" ht="21.95" customHeight="1" x14ac:dyDescent="0.15">
      <c r="A53" s="296"/>
      <c r="B53" s="44" t="s">
        <v>30</v>
      </c>
      <c r="C53" s="23"/>
      <c r="D53" s="152"/>
      <c r="E53" s="133">
        <v>559717</v>
      </c>
      <c r="F53" s="135"/>
      <c r="G53" s="134"/>
      <c r="H53" s="136">
        <v>0</v>
      </c>
      <c r="I53" s="137"/>
      <c r="J53" s="138"/>
      <c r="K53" s="136">
        <v>0</v>
      </c>
      <c r="L53" s="40"/>
      <c r="M53" s="41"/>
      <c r="N53" s="42">
        <f t="shared" si="2"/>
        <v>559717</v>
      </c>
      <c r="O53" s="40"/>
      <c r="P53" s="132"/>
      <c r="Q53" s="133">
        <v>0</v>
      </c>
      <c r="R53" s="133"/>
      <c r="S53" s="134"/>
      <c r="T53" s="133">
        <v>0</v>
      </c>
      <c r="U53" s="135"/>
      <c r="X53" s="134"/>
      <c r="Y53" s="133">
        <f t="shared" si="3"/>
        <v>0</v>
      </c>
      <c r="Z53" s="133"/>
      <c r="AA53" s="134"/>
      <c r="AB53" s="133">
        <v>499631</v>
      </c>
      <c r="AC53" s="135"/>
      <c r="AD53" s="133"/>
      <c r="AE53" s="133">
        <v>32857</v>
      </c>
      <c r="AF53" s="133"/>
      <c r="AG53" s="134"/>
      <c r="AH53" s="133">
        <v>5215</v>
      </c>
      <c r="AI53" s="133"/>
      <c r="AJ53" s="134"/>
      <c r="AK53" s="133">
        <v>3287</v>
      </c>
      <c r="AL53" s="133"/>
      <c r="AM53" s="134"/>
      <c r="AN53" s="136">
        <f>AK53+AH53+AE53+AB53+Y53+N53+'1(5)第11表-4'!AQ53+'1(5)第11表-4'!AN53</f>
        <v>19843610</v>
      </c>
      <c r="AO53" s="137"/>
      <c r="AP53" s="21"/>
      <c r="AQ53" s="44" t="s">
        <v>30</v>
      </c>
      <c r="AR53" s="297"/>
    </row>
    <row r="54" spans="1:44" ht="21.95" customHeight="1" x14ac:dyDescent="0.15">
      <c r="A54" s="294"/>
      <c r="B54" s="387" t="s">
        <v>31</v>
      </c>
      <c r="C54" s="19"/>
      <c r="D54" s="150"/>
      <c r="E54" s="129">
        <v>369688</v>
      </c>
      <c r="F54" s="131"/>
      <c r="G54" s="130"/>
      <c r="H54" s="127">
        <v>0</v>
      </c>
      <c r="I54" s="125"/>
      <c r="J54" s="126"/>
      <c r="K54" s="127">
        <v>0</v>
      </c>
      <c r="L54" s="35"/>
      <c r="M54" s="36"/>
      <c r="N54" s="37">
        <f t="shared" si="2"/>
        <v>369688</v>
      </c>
      <c r="O54" s="35"/>
      <c r="P54" s="128"/>
      <c r="Q54" s="129">
        <v>1422</v>
      </c>
      <c r="R54" s="129"/>
      <c r="S54" s="130"/>
      <c r="T54" s="129">
        <v>0</v>
      </c>
      <c r="U54" s="131"/>
      <c r="X54" s="130"/>
      <c r="Y54" s="122">
        <f>Q54+T54</f>
        <v>1422</v>
      </c>
      <c r="Z54" s="129"/>
      <c r="AA54" s="130"/>
      <c r="AB54" s="129">
        <v>3253</v>
      </c>
      <c r="AC54" s="131"/>
      <c r="AD54" s="129"/>
      <c r="AE54" s="129">
        <v>27911</v>
      </c>
      <c r="AF54" s="129"/>
      <c r="AG54" s="130"/>
      <c r="AH54" s="129">
        <v>7417</v>
      </c>
      <c r="AI54" s="129"/>
      <c r="AJ54" s="130"/>
      <c r="AK54" s="129">
        <v>896</v>
      </c>
      <c r="AL54" s="129"/>
      <c r="AM54" s="130"/>
      <c r="AN54" s="127">
        <f>AK54+AH54+AE54+AB54+Y54+N54+'1(5)第11表-4'!AQ54+'1(5)第11表-4'!AN54</f>
        <v>14963329</v>
      </c>
      <c r="AO54" s="125"/>
      <c r="AP54" s="10"/>
      <c r="AQ54" s="387" t="s">
        <v>31</v>
      </c>
      <c r="AR54" s="295"/>
    </row>
    <row r="55" spans="1:44" s="11" customFormat="1" ht="21.95" customHeight="1" x14ac:dyDescent="0.15">
      <c r="A55" s="294"/>
      <c r="B55" s="387" t="s">
        <v>32</v>
      </c>
      <c r="C55" s="19"/>
      <c r="D55" s="150"/>
      <c r="E55" s="129">
        <v>513882</v>
      </c>
      <c r="F55" s="131"/>
      <c r="G55" s="130"/>
      <c r="H55" s="127">
        <v>0</v>
      </c>
      <c r="I55" s="125"/>
      <c r="J55" s="126"/>
      <c r="K55" s="127">
        <v>89078</v>
      </c>
      <c r="L55" s="35"/>
      <c r="M55" s="36"/>
      <c r="N55" s="37">
        <f t="shared" si="2"/>
        <v>602960</v>
      </c>
      <c r="O55" s="35"/>
      <c r="P55" s="128"/>
      <c r="Q55" s="129">
        <v>250</v>
      </c>
      <c r="R55" s="129"/>
      <c r="S55" s="130"/>
      <c r="T55" s="129">
        <v>0</v>
      </c>
      <c r="U55" s="131"/>
      <c r="V55" s="60"/>
      <c r="W55" s="60"/>
      <c r="X55" s="130"/>
      <c r="Y55" s="129">
        <f t="shared" ref="Y55:Y58" si="4">Q55+T55</f>
        <v>250</v>
      </c>
      <c r="Z55" s="129"/>
      <c r="AA55" s="130"/>
      <c r="AB55" s="129">
        <v>244841</v>
      </c>
      <c r="AC55" s="131"/>
      <c r="AD55" s="129"/>
      <c r="AE55" s="129">
        <v>60233</v>
      </c>
      <c r="AF55" s="129"/>
      <c r="AG55" s="130"/>
      <c r="AH55" s="129">
        <v>12018</v>
      </c>
      <c r="AI55" s="129"/>
      <c r="AJ55" s="130"/>
      <c r="AK55" s="129">
        <v>5378</v>
      </c>
      <c r="AL55" s="129"/>
      <c r="AM55" s="130"/>
      <c r="AN55" s="127">
        <f>AK55+AH55+AE55+AB55+Y55+N55+'1(5)第11表-4'!AQ55+'1(5)第11表-4'!AN55</f>
        <v>23495332</v>
      </c>
      <c r="AO55" s="125"/>
      <c r="AP55" s="10"/>
      <c r="AQ55" s="387" t="s">
        <v>32</v>
      </c>
      <c r="AR55" s="295"/>
    </row>
    <row r="56" spans="1:44" ht="21.95" customHeight="1" x14ac:dyDescent="0.15">
      <c r="A56" s="294"/>
      <c r="B56" s="387" t="s">
        <v>33</v>
      </c>
      <c r="C56" s="19"/>
      <c r="D56" s="150"/>
      <c r="E56" s="129">
        <v>248338</v>
      </c>
      <c r="F56" s="131"/>
      <c r="G56" s="130"/>
      <c r="H56" s="127">
        <v>0</v>
      </c>
      <c r="I56" s="125"/>
      <c r="J56" s="126"/>
      <c r="K56" s="127">
        <v>275</v>
      </c>
      <c r="L56" s="35"/>
      <c r="M56" s="36"/>
      <c r="N56" s="37">
        <f t="shared" si="2"/>
        <v>248613</v>
      </c>
      <c r="O56" s="35"/>
      <c r="P56" s="128"/>
      <c r="Q56" s="129">
        <v>985</v>
      </c>
      <c r="R56" s="129"/>
      <c r="S56" s="130"/>
      <c r="T56" s="129">
        <v>0</v>
      </c>
      <c r="U56" s="131"/>
      <c r="X56" s="130"/>
      <c r="Y56" s="129">
        <f t="shared" si="4"/>
        <v>985</v>
      </c>
      <c r="Z56" s="129"/>
      <c r="AA56" s="130"/>
      <c r="AB56" s="129">
        <v>2256</v>
      </c>
      <c r="AC56" s="131"/>
      <c r="AD56" s="129"/>
      <c r="AE56" s="129">
        <v>59507</v>
      </c>
      <c r="AF56" s="129"/>
      <c r="AG56" s="130"/>
      <c r="AH56" s="129">
        <v>4425</v>
      </c>
      <c r="AI56" s="129"/>
      <c r="AJ56" s="130"/>
      <c r="AK56" s="129">
        <v>104334</v>
      </c>
      <c r="AL56" s="129"/>
      <c r="AM56" s="130"/>
      <c r="AN56" s="127">
        <f>AK56+AH56+AE56+AB56+Y56+N56+'1(5)第11表-4'!AQ56+'1(5)第11表-4'!AN56</f>
        <v>15952887</v>
      </c>
      <c r="AO56" s="125"/>
      <c r="AP56" s="10"/>
      <c r="AQ56" s="387" t="s">
        <v>33</v>
      </c>
      <c r="AR56" s="295"/>
    </row>
    <row r="57" spans="1:44" ht="21.95" customHeight="1" x14ac:dyDescent="0.15">
      <c r="A57" s="294"/>
      <c r="B57" s="387" t="s">
        <v>34</v>
      </c>
      <c r="C57" s="19"/>
      <c r="D57" s="150"/>
      <c r="E57" s="129">
        <v>201744</v>
      </c>
      <c r="F57" s="131"/>
      <c r="G57" s="130"/>
      <c r="H57" s="127">
        <v>0</v>
      </c>
      <c r="I57" s="125"/>
      <c r="J57" s="126"/>
      <c r="K57" s="127">
        <v>0</v>
      </c>
      <c r="L57" s="35"/>
      <c r="M57" s="36"/>
      <c r="N57" s="37">
        <f t="shared" si="2"/>
        <v>201744</v>
      </c>
      <c r="O57" s="35"/>
      <c r="P57" s="128"/>
      <c r="Q57" s="129">
        <v>37566</v>
      </c>
      <c r="R57" s="129"/>
      <c r="S57" s="130"/>
      <c r="T57" s="129">
        <v>0</v>
      </c>
      <c r="U57" s="131"/>
      <c r="X57" s="130"/>
      <c r="Y57" s="129">
        <f t="shared" si="4"/>
        <v>37566</v>
      </c>
      <c r="Z57" s="129"/>
      <c r="AA57" s="130"/>
      <c r="AB57" s="129">
        <v>12886</v>
      </c>
      <c r="AC57" s="131"/>
      <c r="AD57" s="129"/>
      <c r="AE57" s="129">
        <v>31458</v>
      </c>
      <c r="AF57" s="129"/>
      <c r="AG57" s="130"/>
      <c r="AH57" s="129">
        <v>5856</v>
      </c>
      <c r="AI57" s="129"/>
      <c r="AJ57" s="130"/>
      <c r="AK57" s="129">
        <v>3368</v>
      </c>
      <c r="AL57" s="129"/>
      <c r="AM57" s="130"/>
      <c r="AN57" s="127">
        <f>AK57+AH57+AE57+AB57+Y57+N57+'1(5)第11表-4'!AQ57+'1(5)第11表-4'!AN57</f>
        <v>15233339</v>
      </c>
      <c r="AO57" s="125"/>
      <c r="AP57" s="10"/>
      <c r="AQ57" s="387" t="s">
        <v>34</v>
      </c>
      <c r="AR57" s="295"/>
    </row>
    <row r="58" spans="1:44" ht="21.95" customHeight="1" x14ac:dyDescent="0.15">
      <c r="A58" s="296"/>
      <c r="B58" s="44" t="s">
        <v>35</v>
      </c>
      <c r="C58" s="23"/>
      <c r="D58" s="152"/>
      <c r="E58" s="133">
        <v>465521</v>
      </c>
      <c r="F58" s="135"/>
      <c r="G58" s="134"/>
      <c r="H58" s="136">
        <v>0</v>
      </c>
      <c r="I58" s="137"/>
      <c r="J58" s="138"/>
      <c r="K58" s="136">
        <v>28173</v>
      </c>
      <c r="L58" s="40"/>
      <c r="M58" s="41"/>
      <c r="N58" s="42">
        <f t="shared" si="2"/>
        <v>493694</v>
      </c>
      <c r="O58" s="40"/>
      <c r="P58" s="132"/>
      <c r="Q58" s="133">
        <v>7653</v>
      </c>
      <c r="R58" s="133"/>
      <c r="S58" s="134"/>
      <c r="T58" s="133">
        <v>0</v>
      </c>
      <c r="U58" s="135"/>
      <c r="X58" s="134"/>
      <c r="Y58" s="133">
        <f t="shared" si="4"/>
        <v>7653</v>
      </c>
      <c r="Z58" s="133"/>
      <c r="AA58" s="134"/>
      <c r="AB58" s="133">
        <v>38760</v>
      </c>
      <c r="AC58" s="135"/>
      <c r="AD58" s="133"/>
      <c r="AE58" s="133">
        <v>147429</v>
      </c>
      <c r="AF58" s="133"/>
      <c r="AG58" s="134"/>
      <c r="AH58" s="133">
        <v>9303</v>
      </c>
      <c r="AI58" s="133"/>
      <c r="AJ58" s="134"/>
      <c r="AK58" s="133">
        <v>13525</v>
      </c>
      <c r="AL58" s="133"/>
      <c r="AM58" s="134"/>
      <c r="AN58" s="136">
        <f>AK58+AH58+AE58+AB58+Y58+N58+'1(5)第11表-4'!AQ58+'1(5)第11表-4'!AN58</f>
        <v>11359303</v>
      </c>
      <c r="AO58" s="137"/>
      <c r="AP58" s="21"/>
      <c r="AQ58" s="44" t="s">
        <v>35</v>
      </c>
      <c r="AR58" s="297"/>
    </row>
    <row r="59" spans="1:44" ht="21.95" customHeight="1" x14ac:dyDescent="0.15">
      <c r="A59" s="294"/>
      <c r="B59" s="387" t="s">
        <v>57</v>
      </c>
      <c r="C59" s="19"/>
      <c r="D59" s="150"/>
      <c r="E59" s="129">
        <v>167555</v>
      </c>
      <c r="F59" s="131"/>
      <c r="G59" s="130"/>
      <c r="H59" s="127">
        <v>0</v>
      </c>
      <c r="I59" s="125"/>
      <c r="J59" s="126"/>
      <c r="K59" s="127">
        <v>87614</v>
      </c>
      <c r="L59" s="35"/>
      <c r="M59" s="36"/>
      <c r="N59" s="37">
        <f t="shared" si="2"/>
        <v>255169</v>
      </c>
      <c r="O59" s="35"/>
      <c r="P59" s="128"/>
      <c r="Q59" s="129">
        <v>8</v>
      </c>
      <c r="R59" s="129"/>
      <c r="S59" s="130"/>
      <c r="T59" s="129">
        <v>0</v>
      </c>
      <c r="U59" s="131"/>
      <c r="X59" s="130"/>
      <c r="Y59" s="122">
        <f>Q59+T59</f>
        <v>8</v>
      </c>
      <c r="Z59" s="129"/>
      <c r="AA59" s="130"/>
      <c r="AB59" s="129">
        <v>2672</v>
      </c>
      <c r="AC59" s="131"/>
      <c r="AD59" s="129"/>
      <c r="AE59" s="129">
        <v>9103</v>
      </c>
      <c r="AF59" s="129"/>
      <c r="AG59" s="130"/>
      <c r="AH59" s="129">
        <v>7367</v>
      </c>
      <c r="AI59" s="129"/>
      <c r="AJ59" s="130"/>
      <c r="AK59" s="129">
        <v>0</v>
      </c>
      <c r="AL59" s="129"/>
      <c r="AM59" s="130"/>
      <c r="AN59" s="127">
        <f>AK59+AH59+AE59+AB59+Y59+N59+'1(5)第11表-4'!AQ59+'1(5)第11表-4'!AN59</f>
        <v>8195178</v>
      </c>
      <c r="AO59" s="125"/>
      <c r="AP59" s="10"/>
      <c r="AQ59" s="387" t="s">
        <v>57</v>
      </c>
      <c r="AR59" s="295"/>
    </row>
    <row r="60" spans="1:44" ht="21.95" customHeight="1" x14ac:dyDescent="0.15">
      <c r="A60" s="294"/>
      <c r="B60" s="387" t="s">
        <v>36</v>
      </c>
      <c r="C60" s="19"/>
      <c r="D60" s="150"/>
      <c r="E60" s="129">
        <v>103095</v>
      </c>
      <c r="F60" s="131"/>
      <c r="G60" s="130"/>
      <c r="H60" s="127">
        <v>0</v>
      </c>
      <c r="I60" s="125"/>
      <c r="J60" s="126"/>
      <c r="K60" s="127">
        <v>0</v>
      </c>
      <c r="L60" s="35"/>
      <c r="M60" s="36"/>
      <c r="N60" s="37">
        <f t="shared" si="2"/>
        <v>103095</v>
      </c>
      <c r="O60" s="35"/>
      <c r="P60" s="128"/>
      <c r="Q60" s="129">
        <v>2127</v>
      </c>
      <c r="R60" s="129"/>
      <c r="S60" s="130"/>
      <c r="T60" s="129">
        <v>0</v>
      </c>
      <c r="U60" s="131"/>
      <c r="X60" s="130"/>
      <c r="Y60" s="129">
        <f t="shared" ref="Y60:Y63" si="5">Q60+T60</f>
        <v>2127</v>
      </c>
      <c r="Z60" s="129"/>
      <c r="AA60" s="130"/>
      <c r="AB60" s="129">
        <v>7609</v>
      </c>
      <c r="AC60" s="131"/>
      <c r="AD60" s="129"/>
      <c r="AE60" s="129">
        <v>7442</v>
      </c>
      <c r="AF60" s="129"/>
      <c r="AG60" s="130"/>
      <c r="AH60" s="129">
        <v>1188</v>
      </c>
      <c r="AI60" s="129"/>
      <c r="AJ60" s="130"/>
      <c r="AK60" s="129">
        <v>3462</v>
      </c>
      <c r="AL60" s="129"/>
      <c r="AM60" s="130"/>
      <c r="AN60" s="127">
        <f>AK60+AH60+AE60+AB60+Y60+N60+'1(5)第11表-4'!AQ60+'1(5)第11表-4'!AN60</f>
        <v>6450518</v>
      </c>
      <c r="AO60" s="125"/>
      <c r="AP60" s="10"/>
      <c r="AQ60" s="387" t="s">
        <v>36</v>
      </c>
      <c r="AR60" s="295"/>
    </row>
    <row r="61" spans="1:44" ht="21.95" customHeight="1" x14ac:dyDescent="0.15">
      <c r="A61" s="294"/>
      <c r="B61" s="387" t="s">
        <v>37</v>
      </c>
      <c r="C61" s="19"/>
      <c r="D61" s="150"/>
      <c r="E61" s="129">
        <v>171334</v>
      </c>
      <c r="F61" s="131"/>
      <c r="G61" s="130"/>
      <c r="H61" s="127">
        <v>0</v>
      </c>
      <c r="I61" s="125"/>
      <c r="J61" s="126"/>
      <c r="K61" s="127">
        <v>0</v>
      </c>
      <c r="L61" s="35"/>
      <c r="M61" s="36"/>
      <c r="N61" s="37">
        <f t="shared" si="2"/>
        <v>171334</v>
      </c>
      <c r="O61" s="35"/>
      <c r="P61" s="128"/>
      <c r="Q61" s="129">
        <v>682</v>
      </c>
      <c r="R61" s="129"/>
      <c r="S61" s="130"/>
      <c r="T61" s="129">
        <v>0</v>
      </c>
      <c r="U61" s="131"/>
      <c r="X61" s="130"/>
      <c r="Y61" s="129">
        <f t="shared" si="5"/>
        <v>682</v>
      </c>
      <c r="Z61" s="129"/>
      <c r="AA61" s="130"/>
      <c r="AB61" s="129">
        <v>0</v>
      </c>
      <c r="AC61" s="131"/>
      <c r="AD61" s="129"/>
      <c r="AE61" s="129">
        <v>67925</v>
      </c>
      <c r="AF61" s="129"/>
      <c r="AG61" s="130"/>
      <c r="AH61" s="129">
        <v>18716</v>
      </c>
      <c r="AI61" s="129"/>
      <c r="AJ61" s="130"/>
      <c r="AK61" s="129">
        <v>0</v>
      </c>
      <c r="AL61" s="129"/>
      <c r="AM61" s="130"/>
      <c r="AN61" s="127">
        <f>AK61+AH61+AE61+AB61+Y61+N61+'1(5)第11表-4'!AQ61+'1(5)第11表-4'!AN61</f>
        <v>7040821</v>
      </c>
      <c r="AO61" s="125"/>
      <c r="AP61" s="10"/>
      <c r="AQ61" s="387" t="s">
        <v>37</v>
      </c>
      <c r="AR61" s="295"/>
    </row>
    <row r="62" spans="1:44" ht="21.95" customHeight="1" x14ac:dyDescent="0.15">
      <c r="A62" s="294"/>
      <c r="B62" s="387" t="s">
        <v>38</v>
      </c>
      <c r="C62" s="19"/>
      <c r="D62" s="150"/>
      <c r="E62" s="129">
        <v>71798</v>
      </c>
      <c r="F62" s="131"/>
      <c r="G62" s="130"/>
      <c r="H62" s="127">
        <v>0</v>
      </c>
      <c r="I62" s="125"/>
      <c r="J62" s="126"/>
      <c r="K62" s="127">
        <v>0</v>
      </c>
      <c r="L62" s="35"/>
      <c r="M62" s="36"/>
      <c r="N62" s="37">
        <f t="shared" si="2"/>
        <v>71798</v>
      </c>
      <c r="O62" s="35"/>
      <c r="P62" s="128"/>
      <c r="Q62" s="129">
        <v>0</v>
      </c>
      <c r="R62" s="129"/>
      <c r="S62" s="130"/>
      <c r="T62" s="129">
        <v>0</v>
      </c>
      <c r="U62" s="131"/>
      <c r="X62" s="130"/>
      <c r="Y62" s="129">
        <f t="shared" si="5"/>
        <v>0</v>
      </c>
      <c r="Z62" s="129"/>
      <c r="AA62" s="130"/>
      <c r="AB62" s="129">
        <v>12350</v>
      </c>
      <c r="AC62" s="131"/>
      <c r="AD62" s="129"/>
      <c r="AE62" s="129">
        <v>3173</v>
      </c>
      <c r="AF62" s="129"/>
      <c r="AG62" s="130"/>
      <c r="AH62" s="129">
        <v>9479</v>
      </c>
      <c r="AI62" s="129"/>
      <c r="AJ62" s="130"/>
      <c r="AK62" s="129">
        <v>207</v>
      </c>
      <c r="AL62" s="129"/>
      <c r="AM62" s="130"/>
      <c r="AN62" s="127">
        <f>AK62+AH62+AE62+AB62+Y62+N62+'1(5)第11表-4'!AQ62+'1(5)第11表-4'!AN62</f>
        <v>5248427</v>
      </c>
      <c r="AO62" s="125"/>
      <c r="AP62" s="10"/>
      <c r="AQ62" s="387" t="s">
        <v>38</v>
      </c>
      <c r="AR62" s="295"/>
    </row>
    <row r="63" spans="1:44" ht="21.95" customHeight="1" x14ac:dyDescent="0.15">
      <c r="A63" s="296"/>
      <c r="B63" s="44" t="s">
        <v>39</v>
      </c>
      <c r="C63" s="23"/>
      <c r="D63" s="152"/>
      <c r="E63" s="133">
        <v>75649</v>
      </c>
      <c r="F63" s="135"/>
      <c r="G63" s="134"/>
      <c r="H63" s="136">
        <v>0</v>
      </c>
      <c r="I63" s="137"/>
      <c r="J63" s="138"/>
      <c r="K63" s="136">
        <v>0</v>
      </c>
      <c r="L63" s="40"/>
      <c r="M63" s="41"/>
      <c r="N63" s="42">
        <f t="shared" si="2"/>
        <v>75649</v>
      </c>
      <c r="O63" s="40"/>
      <c r="P63" s="132"/>
      <c r="Q63" s="133">
        <v>3949</v>
      </c>
      <c r="R63" s="133"/>
      <c r="S63" s="134"/>
      <c r="T63" s="133">
        <v>0</v>
      </c>
      <c r="U63" s="135"/>
      <c r="X63" s="134"/>
      <c r="Y63" s="133">
        <f t="shared" si="5"/>
        <v>3949</v>
      </c>
      <c r="Z63" s="133"/>
      <c r="AA63" s="134"/>
      <c r="AB63" s="133">
        <v>188</v>
      </c>
      <c r="AC63" s="135"/>
      <c r="AD63" s="133"/>
      <c r="AE63" s="133">
        <v>3754</v>
      </c>
      <c r="AF63" s="133"/>
      <c r="AG63" s="134"/>
      <c r="AH63" s="133">
        <v>14390</v>
      </c>
      <c r="AI63" s="133"/>
      <c r="AJ63" s="134"/>
      <c r="AK63" s="133">
        <v>1455</v>
      </c>
      <c r="AL63" s="133"/>
      <c r="AM63" s="134"/>
      <c r="AN63" s="136">
        <f>AK63+AH63+AE63+AB63+Y63+N63+'1(5)第11表-4'!AQ63+'1(5)第11表-4'!AN63</f>
        <v>7605851</v>
      </c>
      <c r="AO63" s="137"/>
      <c r="AP63" s="21"/>
      <c r="AQ63" s="44" t="s">
        <v>39</v>
      </c>
      <c r="AR63" s="297"/>
    </row>
    <row r="64" spans="1:44" ht="21.95" customHeight="1" x14ac:dyDescent="0.15">
      <c r="A64" s="294"/>
      <c r="B64" s="387" t="s">
        <v>40</v>
      </c>
      <c r="C64" s="19"/>
      <c r="D64" s="150"/>
      <c r="E64" s="129">
        <v>161363</v>
      </c>
      <c r="F64" s="131"/>
      <c r="G64" s="130"/>
      <c r="H64" s="127">
        <v>0</v>
      </c>
      <c r="I64" s="125"/>
      <c r="J64" s="126"/>
      <c r="K64" s="127">
        <v>0</v>
      </c>
      <c r="L64" s="35"/>
      <c r="M64" s="36"/>
      <c r="N64" s="37">
        <f t="shared" si="2"/>
        <v>161363</v>
      </c>
      <c r="O64" s="35"/>
      <c r="P64" s="128"/>
      <c r="Q64" s="129">
        <v>0</v>
      </c>
      <c r="R64" s="129"/>
      <c r="S64" s="130"/>
      <c r="T64" s="129">
        <v>0</v>
      </c>
      <c r="U64" s="131"/>
      <c r="X64" s="130"/>
      <c r="Y64" s="122">
        <f>Q64+T64</f>
        <v>0</v>
      </c>
      <c r="Z64" s="129"/>
      <c r="AA64" s="130"/>
      <c r="AB64" s="129">
        <v>0</v>
      </c>
      <c r="AC64" s="131"/>
      <c r="AD64" s="129"/>
      <c r="AE64" s="129">
        <v>23795</v>
      </c>
      <c r="AF64" s="129"/>
      <c r="AG64" s="130"/>
      <c r="AH64" s="129">
        <v>3706</v>
      </c>
      <c r="AI64" s="129"/>
      <c r="AJ64" s="130"/>
      <c r="AK64" s="129">
        <v>611</v>
      </c>
      <c r="AL64" s="129"/>
      <c r="AM64" s="130"/>
      <c r="AN64" s="127">
        <f>AK64+AH64+AE64+AB64+Y64+N64+'1(5)第11表-4'!AQ64+'1(5)第11表-4'!AN64</f>
        <v>1810490</v>
      </c>
      <c r="AO64" s="125"/>
      <c r="AP64" s="10"/>
      <c r="AQ64" s="387" t="s">
        <v>40</v>
      </c>
      <c r="AR64" s="295"/>
    </row>
    <row r="65" spans="1:44" ht="21.95" customHeight="1" x14ac:dyDescent="0.15">
      <c r="A65" s="294"/>
      <c r="B65" s="387" t="s">
        <v>41</v>
      </c>
      <c r="C65" s="19"/>
      <c r="D65" s="150"/>
      <c r="E65" s="129">
        <v>195665</v>
      </c>
      <c r="F65" s="131"/>
      <c r="G65" s="130"/>
      <c r="H65" s="127">
        <v>0</v>
      </c>
      <c r="I65" s="125"/>
      <c r="J65" s="126"/>
      <c r="K65" s="127">
        <v>0</v>
      </c>
      <c r="L65" s="35"/>
      <c r="M65" s="36"/>
      <c r="N65" s="37">
        <f t="shared" si="2"/>
        <v>195665</v>
      </c>
      <c r="O65" s="35"/>
      <c r="P65" s="128"/>
      <c r="Q65" s="129">
        <v>0</v>
      </c>
      <c r="R65" s="129"/>
      <c r="S65" s="130"/>
      <c r="T65" s="129">
        <v>0</v>
      </c>
      <c r="U65" s="131"/>
      <c r="X65" s="130"/>
      <c r="Y65" s="129">
        <f t="shared" ref="Y65:Y71" si="6">Q65+T65</f>
        <v>0</v>
      </c>
      <c r="Z65" s="129"/>
      <c r="AA65" s="130"/>
      <c r="AB65" s="129">
        <v>0</v>
      </c>
      <c r="AC65" s="131"/>
      <c r="AD65" s="129"/>
      <c r="AE65" s="129">
        <v>5726</v>
      </c>
      <c r="AF65" s="129"/>
      <c r="AG65" s="130"/>
      <c r="AH65" s="129">
        <v>519</v>
      </c>
      <c r="AI65" s="129"/>
      <c r="AJ65" s="130"/>
      <c r="AK65" s="129">
        <v>357</v>
      </c>
      <c r="AL65" s="129"/>
      <c r="AM65" s="130"/>
      <c r="AN65" s="127">
        <f>AK65+AH65+AE65+AB65+Y65+N65+'1(5)第11表-4'!AQ65+'1(5)第11表-4'!AN65</f>
        <v>8465557</v>
      </c>
      <c r="AO65" s="125"/>
      <c r="AP65" s="10"/>
      <c r="AQ65" s="387" t="s">
        <v>41</v>
      </c>
      <c r="AR65" s="295"/>
    </row>
    <row r="66" spans="1:44" ht="21.95" customHeight="1" x14ac:dyDescent="0.15">
      <c r="A66" s="294"/>
      <c r="B66" s="387" t="s">
        <v>42</v>
      </c>
      <c r="C66" s="19"/>
      <c r="D66" s="150"/>
      <c r="E66" s="129">
        <v>133828</v>
      </c>
      <c r="F66" s="131"/>
      <c r="G66" s="130"/>
      <c r="H66" s="127">
        <v>0</v>
      </c>
      <c r="I66" s="125"/>
      <c r="J66" s="126"/>
      <c r="K66" s="127">
        <v>0</v>
      </c>
      <c r="L66" s="35"/>
      <c r="M66" s="36"/>
      <c r="N66" s="37">
        <f t="shared" si="2"/>
        <v>133828</v>
      </c>
      <c r="O66" s="35"/>
      <c r="P66" s="128"/>
      <c r="Q66" s="129">
        <v>0</v>
      </c>
      <c r="R66" s="129"/>
      <c r="S66" s="130"/>
      <c r="T66" s="129">
        <v>0</v>
      </c>
      <c r="U66" s="131"/>
      <c r="X66" s="130"/>
      <c r="Y66" s="129">
        <f t="shared" si="6"/>
        <v>0</v>
      </c>
      <c r="Z66" s="129"/>
      <c r="AA66" s="130"/>
      <c r="AB66" s="129">
        <v>41679</v>
      </c>
      <c r="AC66" s="131"/>
      <c r="AD66" s="129"/>
      <c r="AE66" s="129">
        <v>15147</v>
      </c>
      <c r="AF66" s="129"/>
      <c r="AG66" s="130"/>
      <c r="AH66" s="129">
        <v>101</v>
      </c>
      <c r="AI66" s="129"/>
      <c r="AJ66" s="130"/>
      <c r="AK66" s="129">
        <v>1100</v>
      </c>
      <c r="AL66" s="129"/>
      <c r="AM66" s="130"/>
      <c r="AN66" s="127">
        <f>AK66+AH66+AE66+AB66+Y66+N66+'1(5)第11表-4'!AQ66+'1(5)第11表-4'!AN66</f>
        <v>9682038</v>
      </c>
      <c r="AO66" s="125"/>
      <c r="AP66" s="10"/>
      <c r="AQ66" s="387" t="s">
        <v>42</v>
      </c>
      <c r="AR66" s="295"/>
    </row>
    <row r="67" spans="1:44" ht="21.95" customHeight="1" x14ac:dyDescent="0.15">
      <c r="A67" s="294"/>
      <c r="B67" s="387" t="s">
        <v>43</v>
      </c>
      <c r="C67" s="19"/>
      <c r="D67" s="150"/>
      <c r="E67" s="129">
        <v>391035</v>
      </c>
      <c r="F67" s="131"/>
      <c r="G67" s="130"/>
      <c r="H67" s="127">
        <v>0</v>
      </c>
      <c r="I67" s="125"/>
      <c r="J67" s="126"/>
      <c r="K67" s="127">
        <v>0</v>
      </c>
      <c r="L67" s="35"/>
      <c r="M67" s="36"/>
      <c r="N67" s="37">
        <f t="shared" si="2"/>
        <v>391035</v>
      </c>
      <c r="O67" s="35"/>
      <c r="P67" s="128"/>
      <c r="Q67" s="129">
        <v>9403</v>
      </c>
      <c r="R67" s="129"/>
      <c r="S67" s="130"/>
      <c r="T67" s="129">
        <v>0</v>
      </c>
      <c r="U67" s="131"/>
      <c r="X67" s="130"/>
      <c r="Y67" s="129">
        <f t="shared" si="6"/>
        <v>9403</v>
      </c>
      <c r="Z67" s="129"/>
      <c r="AA67" s="130"/>
      <c r="AB67" s="129">
        <v>112303</v>
      </c>
      <c r="AC67" s="131"/>
      <c r="AD67" s="129"/>
      <c r="AE67" s="129">
        <v>24204</v>
      </c>
      <c r="AF67" s="129"/>
      <c r="AG67" s="130"/>
      <c r="AH67" s="129">
        <v>14512</v>
      </c>
      <c r="AI67" s="129"/>
      <c r="AJ67" s="130"/>
      <c r="AK67" s="129">
        <v>5579</v>
      </c>
      <c r="AL67" s="129"/>
      <c r="AM67" s="130"/>
      <c r="AN67" s="127">
        <f>AK67+AH67+AE67+AB67+Y67+N67+'1(5)第11表-4'!AQ67+'1(5)第11表-4'!AN67</f>
        <v>25044599</v>
      </c>
      <c r="AO67" s="125"/>
      <c r="AP67" s="10"/>
      <c r="AQ67" s="387" t="s">
        <v>43</v>
      </c>
      <c r="AR67" s="295"/>
    </row>
    <row r="68" spans="1:44" ht="21.95" customHeight="1" x14ac:dyDescent="0.15">
      <c r="A68" s="296"/>
      <c r="B68" s="44" t="s">
        <v>44</v>
      </c>
      <c r="C68" s="23"/>
      <c r="D68" s="152"/>
      <c r="E68" s="133">
        <v>547580</v>
      </c>
      <c r="F68" s="135"/>
      <c r="G68" s="134"/>
      <c r="H68" s="136">
        <v>0</v>
      </c>
      <c r="I68" s="137"/>
      <c r="J68" s="138"/>
      <c r="K68" s="136">
        <v>1915</v>
      </c>
      <c r="L68" s="40"/>
      <c r="M68" s="41"/>
      <c r="N68" s="42">
        <f t="shared" si="2"/>
        <v>549495</v>
      </c>
      <c r="O68" s="40"/>
      <c r="P68" s="132"/>
      <c r="Q68" s="133">
        <v>1691</v>
      </c>
      <c r="R68" s="133"/>
      <c r="S68" s="134"/>
      <c r="T68" s="133">
        <v>0</v>
      </c>
      <c r="U68" s="135"/>
      <c r="X68" s="134"/>
      <c r="Y68" s="133">
        <f t="shared" si="6"/>
        <v>1691</v>
      </c>
      <c r="Z68" s="133"/>
      <c r="AA68" s="134"/>
      <c r="AB68" s="133">
        <v>12813</v>
      </c>
      <c r="AC68" s="135"/>
      <c r="AD68" s="133"/>
      <c r="AE68" s="133">
        <v>57613</v>
      </c>
      <c r="AF68" s="133"/>
      <c r="AG68" s="134"/>
      <c r="AH68" s="133">
        <v>7113</v>
      </c>
      <c r="AI68" s="133"/>
      <c r="AJ68" s="134"/>
      <c r="AK68" s="133">
        <v>9265</v>
      </c>
      <c r="AL68" s="133"/>
      <c r="AM68" s="134"/>
      <c r="AN68" s="136">
        <f>AK68+AH68+AE68+AB68+Y68+N68+'1(5)第11表-4'!AQ68+'1(5)第11表-4'!AN68</f>
        <v>25823781</v>
      </c>
      <c r="AO68" s="137"/>
      <c r="AP68" s="21"/>
      <c r="AQ68" s="44" t="s">
        <v>44</v>
      </c>
      <c r="AR68" s="297"/>
    </row>
    <row r="69" spans="1:44" ht="21.95" customHeight="1" x14ac:dyDescent="0.15">
      <c r="A69" s="294"/>
      <c r="B69" s="387" t="s">
        <v>45</v>
      </c>
      <c r="C69" s="19"/>
      <c r="D69" s="150"/>
      <c r="E69" s="129">
        <v>989272</v>
      </c>
      <c r="F69" s="131"/>
      <c r="G69" s="130"/>
      <c r="H69" s="127">
        <v>5189</v>
      </c>
      <c r="I69" s="125"/>
      <c r="J69" s="126"/>
      <c r="K69" s="127">
        <v>0</v>
      </c>
      <c r="L69" s="35"/>
      <c r="M69" s="36"/>
      <c r="N69" s="37">
        <f t="shared" si="2"/>
        <v>994461</v>
      </c>
      <c r="O69" s="35"/>
      <c r="P69" s="128"/>
      <c r="Q69" s="129">
        <v>19706</v>
      </c>
      <c r="R69" s="129"/>
      <c r="S69" s="130"/>
      <c r="T69" s="129">
        <v>0</v>
      </c>
      <c r="U69" s="131"/>
      <c r="X69" s="130"/>
      <c r="Y69" s="122">
        <f>Q69+T69</f>
        <v>19706</v>
      </c>
      <c r="Z69" s="129"/>
      <c r="AA69" s="130"/>
      <c r="AB69" s="129">
        <v>90389</v>
      </c>
      <c r="AC69" s="131"/>
      <c r="AD69" s="129"/>
      <c r="AE69" s="129">
        <v>127294</v>
      </c>
      <c r="AF69" s="129"/>
      <c r="AG69" s="130"/>
      <c r="AH69" s="129">
        <v>18878</v>
      </c>
      <c r="AI69" s="129"/>
      <c r="AJ69" s="130"/>
      <c r="AK69" s="129">
        <v>6047</v>
      </c>
      <c r="AL69" s="129"/>
      <c r="AM69" s="130"/>
      <c r="AN69" s="127">
        <f>AK69+AH69+AE69+AB69+Y69+N69+'1(5)第11表-4'!AQ69+'1(5)第11表-4'!AN69</f>
        <v>31342897</v>
      </c>
      <c r="AO69" s="125"/>
      <c r="AP69" s="10"/>
      <c r="AQ69" s="387" t="s">
        <v>45</v>
      </c>
      <c r="AR69" s="295"/>
    </row>
    <row r="70" spans="1:44" ht="21.95" customHeight="1" x14ac:dyDescent="0.15">
      <c r="A70" s="294"/>
      <c r="B70" s="387" t="s">
        <v>46</v>
      </c>
      <c r="C70" s="19"/>
      <c r="D70" s="150"/>
      <c r="E70" s="129">
        <v>1571334</v>
      </c>
      <c r="F70" s="131"/>
      <c r="G70" s="130"/>
      <c r="H70" s="127">
        <v>72067</v>
      </c>
      <c r="I70" s="125"/>
      <c r="J70" s="126"/>
      <c r="K70" s="127">
        <v>21924</v>
      </c>
      <c r="L70" s="35"/>
      <c r="M70" s="36"/>
      <c r="N70" s="37">
        <f t="shared" si="2"/>
        <v>1665325</v>
      </c>
      <c r="O70" s="35"/>
      <c r="P70" s="128"/>
      <c r="Q70" s="129">
        <v>428</v>
      </c>
      <c r="R70" s="129"/>
      <c r="S70" s="130"/>
      <c r="T70" s="129">
        <v>0</v>
      </c>
      <c r="U70" s="131"/>
      <c r="X70" s="130"/>
      <c r="Y70" s="129">
        <f t="shared" si="6"/>
        <v>428</v>
      </c>
      <c r="Z70" s="129"/>
      <c r="AA70" s="130"/>
      <c r="AB70" s="129">
        <v>98542</v>
      </c>
      <c r="AC70" s="131"/>
      <c r="AD70" s="129"/>
      <c r="AE70" s="129">
        <v>106543</v>
      </c>
      <c r="AF70" s="129"/>
      <c r="AG70" s="130"/>
      <c r="AH70" s="129">
        <v>18629</v>
      </c>
      <c r="AI70" s="129"/>
      <c r="AJ70" s="130"/>
      <c r="AK70" s="129">
        <v>35245</v>
      </c>
      <c r="AL70" s="129"/>
      <c r="AM70" s="130"/>
      <c r="AN70" s="127">
        <f>AK70+AH70+AE70+AB70+Y70+N70+'1(5)第11表-4'!AQ70+'1(5)第11表-4'!AN70</f>
        <v>41488018</v>
      </c>
      <c r="AO70" s="125"/>
      <c r="AP70" s="10"/>
      <c r="AQ70" s="387" t="s">
        <v>46</v>
      </c>
      <c r="AR70" s="295"/>
    </row>
    <row r="71" spans="1:44" ht="21.95" customHeight="1" thickBot="1" x14ac:dyDescent="0.2">
      <c r="A71" s="294"/>
      <c r="B71" s="387" t="s">
        <v>47</v>
      </c>
      <c r="C71" s="19"/>
      <c r="D71" s="150"/>
      <c r="E71" s="129">
        <v>1192922</v>
      </c>
      <c r="F71" s="131"/>
      <c r="G71" s="130"/>
      <c r="H71" s="127">
        <v>79074</v>
      </c>
      <c r="I71" s="125"/>
      <c r="J71" s="126"/>
      <c r="K71" s="127">
        <v>6023</v>
      </c>
      <c r="L71" s="35"/>
      <c r="M71" s="36"/>
      <c r="N71" s="37">
        <f t="shared" si="2"/>
        <v>1278019</v>
      </c>
      <c r="O71" s="35"/>
      <c r="P71" s="128"/>
      <c r="Q71" s="129">
        <v>2927</v>
      </c>
      <c r="R71" s="129"/>
      <c r="S71" s="130"/>
      <c r="T71" s="129">
        <v>0</v>
      </c>
      <c r="U71" s="131"/>
      <c r="X71" s="130"/>
      <c r="Y71" s="129">
        <f t="shared" si="6"/>
        <v>2927</v>
      </c>
      <c r="Z71" s="129"/>
      <c r="AA71" s="130"/>
      <c r="AB71" s="129">
        <v>22146</v>
      </c>
      <c r="AC71" s="131"/>
      <c r="AD71" s="129"/>
      <c r="AE71" s="129">
        <v>93403</v>
      </c>
      <c r="AF71" s="129"/>
      <c r="AG71" s="130"/>
      <c r="AH71" s="129">
        <v>19377</v>
      </c>
      <c r="AI71" s="129"/>
      <c r="AJ71" s="130"/>
      <c r="AK71" s="129">
        <v>15283</v>
      </c>
      <c r="AL71" s="129"/>
      <c r="AM71" s="130"/>
      <c r="AN71" s="136">
        <f>AK71+AH71+AE71+AB71+Y71+N71+'1(5)第11表-4'!AQ71+'1(5)第11表-4'!AN71</f>
        <v>25849996</v>
      </c>
      <c r="AO71" s="125"/>
      <c r="AP71" s="10"/>
      <c r="AQ71" s="387" t="s">
        <v>47</v>
      </c>
      <c r="AR71" s="295"/>
    </row>
    <row r="72" spans="1:44" ht="21.95" customHeight="1" thickTop="1" thickBot="1" x14ac:dyDescent="0.2">
      <c r="A72" s="302"/>
      <c r="B72" s="255" t="s">
        <v>48</v>
      </c>
      <c r="C72" s="256"/>
      <c r="D72" s="281"/>
      <c r="E72" s="258">
        <f>SUM(E49:E71)</f>
        <v>11539860</v>
      </c>
      <c r="F72" s="261"/>
      <c r="G72" s="260"/>
      <c r="H72" s="258">
        <f>SUM(H49:H71)</f>
        <v>199111</v>
      </c>
      <c r="I72" s="262"/>
      <c r="J72" s="263"/>
      <c r="K72" s="258">
        <f>SUM(K49:K71)</f>
        <v>563693</v>
      </c>
      <c r="L72" s="264"/>
      <c r="M72" s="270"/>
      <c r="N72" s="269">
        <f>SUM(N49:N71)</f>
        <v>12302664</v>
      </c>
      <c r="O72" s="264"/>
      <c r="P72" s="257"/>
      <c r="Q72" s="258">
        <f>SUM(Q49:Q71)</f>
        <v>232148</v>
      </c>
      <c r="R72" s="259"/>
      <c r="S72" s="260"/>
      <c r="T72" s="258">
        <f>SUM(T49:T71)</f>
        <v>0</v>
      </c>
      <c r="U72" s="261"/>
      <c r="X72" s="260"/>
      <c r="Y72" s="258">
        <f>SUM(Y49:Y71)</f>
        <v>232148</v>
      </c>
      <c r="Z72" s="259"/>
      <c r="AA72" s="260"/>
      <c r="AB72" s="258">
        <f>SUM(AB49:AB71)</f>
        <v>1903845</v>
      </c>
      <c r="AC72" s="261"/>
      <c r="AD72" s="259"/>
      <c r="AE72" s="258">
        <f>SUM(AE49:AE71)</f>
        <v>1207098</v>
      </c>
      <c r="AF72" s="259"/>
      <c r="AG72" s="260"/>
      <c r="AH72" s="258">
        <f>SUM(AH49:AH71)</f>
        <v>237056</v>
      </c>
      <c r="AI72" s="259"/>
      <c r="AJ72" s="260"/>
      <c r="AK72" s="258">
        <f>SUM(AK49:AK71)</f>
        <v>267790</v>
      </c>
      <c r="AL72" s="259"/>
      <c r="AM72" s="260"/>
      <c r="AN72" s="258">
        <f>SUM(AN49:AN71)</f>
        <v>429396740</v>
      </c>
      <c r="AO72" s="262"/>
      <c r="AP72" s="254"/>
      <c r="AQ72" s="255" t="s">
        <v>48</v>
      </c>
      <c r="AR72" s="303"/>
    </row>
    <row r="73" spans="1:44" ht="21.95" customHeight="1" thickTop="1" thickBot="1" x14ac:dyDescent="0.2">
      <c r="A73" s="304"/>
      <c r="B73" s="305" t="s">
        <v>49</v>
      </c>
      <c r="C73" s="306"/>
      <c r="D73" s="329"/>
      <c r="E73" s="322">
        <f>E72+E48</f>
        <v>335264899</v>
      </c>
      <c r="F73" s="325"/>
      <c r="G73" s="324"/>
      <c r="H73" s="322">
        <f>H72+H48</f>
        <v>20378549</v>
      </c>
      <c r="I73" s="326"/>
      <c r="J73" s="327"/>
      <c r="K73" s="322">
        <f>K72+K48</f>
        <v>11883622</v>
      </c>
      <c r="L73" s="309"/>
      <c r="M73" s="310"/>
      <c r="N73" s="308">
        <f>SUM(N48,N72)</f>
        <v>367527070</v>
      </c>
      <c r="O73" s="309"/>
      <c r="P73" s="321"/>
      <c r="Q73" s="322">
        <f>Q72+Q48</f>
        <v>3125949</v>
      </c>
      <c r="R73" s="323"/>
      <c r="S73" s="324"/>
      <c r="T73" s="322">
        <f>T72+T48</f>
        <v>32908</v>
      </c>
      <c r="U73" s="325"/>
      <c r="X73" s="324"/>
      <c r="Y73" s="322">
        <f>SUM(Y48,Y72)</f>
        <v>3158857</v>
      </c>
      <c r="Z73" s="323"/>
      <c r="AA73" s="324"/>
      <c r="AB73" s="322">
        <f>AB72+AB48</f>
        <v>60314787</v>
      </c>
      <c r="AC73" s="325"/>
      <c r="AD73" s="323"/>
      <c r="AE73" s="322">
        <f>AE72+AE48</f>
        <v>48041944</v>
      </c>
      <c r="AF73" s="323"/>
      <c r="AG73" s="324"/>
      <c r="AH73" s="322">
        <f>AH72+AH48</f>
        <v>6959859</v>
      </c>
      <c r="AI73" s="323"/>
      <c r="AJ73" s="324"/>
      <c r="AK73" s="322">
        <f>AK72+AK48</f>
        <v>6028966</v>
      </c>
      <c r="AL73" s="323"/>
      <c r="AM73" s="324"/>
      <c r="AN73" s="322">
        <f>SUM(AN48,AN72)</f>
        <v>8579897247</v>
      </c>
      <c r="AO73" s="326"/>
      <c r="AP73" s="311"/>
      <c r="AQ73" s="305" t="s">
        <v>49</v>
      </c>
      <c r="AR73" s="312"/>
    </row>
    <row r="74" spans="1:44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4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05"/>
      <c r="R75" s="105"/>
      <c r="S75" s="105"/>
      <c r="T75" s="105"/>
      <c r="U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</row>
  </sheetData>
  <mergeCells count="14">
    <mergeCell ref="A3:C7"/>
    <mergeCell ref="AP3:AR7"/>
    <mergeCell ref="H5:H7"/>
    <mergeCell ref="K5:K7"/>
    <mergeCell ref="AB4:AB7"/>
    <mergeCell ref="AH4:AH7"/>
    <mergeCell ref="AK4:AK7"/>
    <mergeCell ref="AN5:AN6"/>
    <mergeCell ref="E3:T3"/>
    <mergeCell ref="Q4:T4"/>
    <mergeCell ref="X4:Y4"/>
    <mergeCell ref="E4:N4"/>
    <mergeCell ref="Y3:AN3"/>
    <mergeCell ref="AE4:AE7"/>
  </mergeCells>
  <phoneticPr fontId="4"/>
  <pageMargins left="0.86614173228346458" right="0.70866141732283472" top="0.55118110236220474" bottom="0.59055118110236227" header="0.51181102362204722" footer="0.39370078740157483"/>
  <pageSetup paperSize="9" scale="60" firstPageNumber="50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26" man="1"/>
  </rowBreaks>
  <colBreaks count="2" manualBreakCount="2">
    <brk id="22" max="73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75"/>
  <sheetViews>
    <sheetView showGridLines="0" tabSelected="1" view="pageBreakPreview" topLeftCell="A67" zoomScale="55" zoomScaleNormal="60" zoomScaleSheetLayoutView="55" workbookViewId="0">
      <selection activeCell="Q14" sqref="Q14"/>
    </sheetView>
  </sheetViews>
  <sheetFormatPr defaultColWidth="12.5" defaultRowHeight="16.5" customHeight="1" x14ac:dyDescent="0.15"/>
  <cols>
    <col min="1" max="1" width="1.75" style="5" customWidth="1"/>
    <col min="2" max="2" width="11" style="5" customWidth="1"/>
    <col min="3" max="3" width="1.75" style="5" customWidth="1"/>
    <col min="4" max="4" width="1.75" style="60" customWidth="1"/>
    <col min="5" max="5" width="14.25" style="60" customWidth="1"/>
    <col min="6" max="7" width="1.75" style="60" customWidth="1"/>
    <col min="8" max="8" width="14.25" style="60" customWidth="1"/>
    <col min="9" max="10" width="1.75" style="5" customWidth="1"/>
    <col min="11" max="11" width="14.25" style="60" customWidth="1"/>
    <col min="12" max="13" width="1.75" style="60" customWidth="1"/>
    <col min="14" max="14" width="14.25" style="60" customWidth="1"/>
    <col min="15" max="16" width="1.75" style="60" customWidth="1"/>
    <col min="17" max="17" width="14.25" style="60" customWidth="1"/>
    <col min="18" max="19" width="1.75" style="60" customWidth="1"/>
    <col min="20" max="20" width="14.25" style="60" customWidth="1"/>
    <col min="21" max="24" width="1.75" style="60" customWidth="1"/>
    <col min="25" max="25" width="10.625" style="60" customWidth="1"/>
    <col min="26" max="27" width="1.75" style="60" customWidth="1"/>
    <col min="28" max="28" width="10.625" style="60" customWidth="1"/>
    <col min="29" max="30" width="1.75" style="60" customWidth="1"/>
    <col min="31" max="31" width="10.625" style="60" customWidth="1"/>
    <col min="32" max="33" width="1.75" style="5" customWidth="1"/>
    <col min="34" max="34" width="11" style="5" customWidth="1"/>
    <col min="35" max="36" width="1.75" style="5" customWidth="1"/>
    <col min="37" max="37" width="11" style="5" customWidth="1"/>
    <col min="38" max="39" width="1.75" style="5" customWidth="1"/>
    <col min="40" max="40" width="11" style="5" customWidth="1"/>
    <col min="41" max="41" width="1.75" style="5" customWidth="1"/>
    <col min="42" max="42" width="1.75" style="224" customWidth="1"/>
    <col min="43" max="43" width="11" style="224" customWidth="1"/>
    <col min="44" max="45" width="1.75" style="224" customWidth="1"/>
    <col min="46" max="46" width="12.75" style="224" customWidth="1"/>
    <col min="47" max="47" width="1.75" style="224" customWidth="1"/>
    <col min="48" max="48" width="1.75" style="5" customWidth="1"/>
    <col min="49" max="49" width="11" style="5" customWidth="1"/>
    <col min="50" max="50" width="1.75" style="5" customWidth="1"/>
    <col min="51" max="51" width="5.25" style="5" customWidth="1"/>
    <col min="52" max="16384" width="12.5" style="5"/>
  </cols>
  <sheetData>
    <row r="1" spans="1:51" ht="16.5" customHeight="1" x14ac:dyDescent="0.15"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51" ht="16.5" customHeight="1" thickBot="1" x14ac:dyDescent="0.2">
      <c r="V2" s="4"/>
      <c r="W2" s="4"/>
      <c r="AP2" s="164"/>
      <c r="AQ2" s="164"/>
      <c r="AR2" s="164"/>
      <c r="AS2" s="164"/>
      <c r="AT2" s="164"/>
      <c r="AU2" s="164"/>
      <c r="AX2" s="6" t="s">
        <v>58</v>
      </c>
    </row>
    <row r="3" spans="1:51" ht="16.5" customHeight="1" x14ac:dyDescent="0.15">
      <c r="A3" s="428" t="s">
        <v>123</v>
      </c>
      <c r="B3" s="429"/>
      <c r="C3" s="430"/>
      <c r="D3" s="363"/>
      <c r="E3" s="488" t="s">
        <v>67</v>
      </c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372"/>
      <c r="V3" s="4"/>
      <c r="W3" s="4"/>
      <c r="X3" s="372"/>
      <c r="Y3" s="459" t="s">
        <v>116</v>
      </c>
      <c r="Z3" s="459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59"/>
      <c r="AL3" s="459"/>
      <c r="AM3" s="459"/>
      <c r="AN3" s="459"/>
      <c r="AO3" s="459"/>
      <c r="AP3" s="459"/>
      <c r="AQ3" s="459"/>
      <c r="AR3" s="459"/>
      <c r="AS3" s="459"/>
      <c r="AT3" s="459"/>
      <c r="AU3" s="332"/>
      <c r="AV3" s="414" t="s">
        <v>125</v>
      </c>
      <c r="AW3" s="415"/>
      <c r="AX3" s="416"/>
    </row>
    <row r="4" spans="1:51" ht="16.5" customHeight="1" x14ac:dyDescent="0.15">
      <c r="A4" s="431"/>
      <c r="B4" s="432"/>
      <c r="C4" s="433"/>
      <c r="D4" s="65"/>
      <c r="E4" s="473" t="s">
        <v>163</v>
      </c>
      <c r="F4" s="66"/>
      <c r="G4" s="65"/>
      <c r="H4" s="480" t="s">
        <v>138</v>
      </c>
      <c r="I4" s="56"/>
      <c r="J4" s="12"/>
      <c r="K4" s="478" t="s">
        <v>117</v>
      </c>
      <c r="L4" s="483"/>
      <c r="M4" s="483"/>
      <c r="N4" s="483"/>
      <c r="O4" s="483"/>
      <c r="P4" s="483"/>
      <c r="Q4" s="483"/>
      <c r="R4" s="484"/>
      <c r="S4" s="484"/>
      <c r="T4" s="484"/>
      <c r="U4" s="156"/>
      <c r="V4" s="4"/>
      <c r="W4" s="4"/>
      <c r="X4" s="160"/>
      <c r="Y4" s="478" t="s">
        <v>118</v>
      </c>
      <c r="Z4" s="483"/>
      <c r="AA4" s="483"/>
      <c r="AB4" s="483"/>
      <c r="AC4" s="483"/>
      <c r="AD4" s="483"/>
      <c r="AE4" s="483"/>
      <c r="AF4" s="106"/>
      <c r="AG4" s="157"/>
      <c r="AH4" s="485" t="s">
        <v>181</v>
      </c>
      <c r="AI4" s="157"/>
      <c r="AJ4" s="171"/>
      <c r="AK4" s="485" t="s">
        <v>182</v>
      </c>
      <c r="AL4" s="173"/>
      <c r="AM4" s="157"/>
      <c r="AN4" s="485" t="s">
        <v>183</v>
      </c>
      <c r="AO4" s="157"/>
      <c r="AP4" s="171"/>
      <c r="AQ4" s="485" t="s">
        <v>184</v>
      </c>
      <c r="AR4" s="173"/>
      <c r="AS4" s="168"/>
      <c r="AT4" s="168"/>
      <c r="AU4" s="173"/>
      <c r="AV4" s="417"/>
      <c r="AW4" s="418"/>
      <c r="AX4" s="419"/>
    </row>
    <row r="5" spans="1:51" ht="16.5" customHeight="1" x14ac:dyDescent="0.15">
      <c r="A5" s="431"/>
      <c r="B5" s="432"/>
      <c r="C5" s="433"/>
      <c r="D5" s="75"/>
      <c r="E5" s="474"/>
      <c r="F5" s="70"/>
      <c r="G5" s="391"/>
      <c r="H5" s="481"/>
      <c r="I5" s="52"/>
      <c r="J5" s="11"/>
      <c r="K5" s="63"/>
      <c r="L5" s="63"/>
      <c r="M5" s="71"/>
      <c r="N5" s="63" t="s">
        <v>120</v>
      </c>
      <c r="O5" s="73"/>
      <c r="P5" s="63"/>
      <c r="Q5" s="473" t="s">
        <v>141</v>
      </c>
      <c r="R5" s="63"/>
      <c r="S5" s="71"/>
      <c r="T5" s="63"/>
      <c r="U5" s="73"/>
      <c r="V5" s="4"/>
      <c r="W5" s="4"/>
      <c r="X5" s="71"/>
      <c r="Y5" s="491" t="s">
        <v>156</v>
      </c>
      <c r="Z5" s="70"/>
      <c r="AA5" s="75"/>
      <c r="AB5" s="374" t="s">
        <v>185</v>
      </c>
      <c r="AC5" s="70"/>
      <c r="AD5" s="391"/>
      <c r="AE5" s="391"/>
      <c r="AF5" s="52"/>
      <c r="AG5" s="387"/>
      <c r="AH5" s="489"/>
      <c r="AI5" s="387"/>
      <c r="AJ5" s="174"/>
      <c r="AK5" s="489"/>
      <c r="AL5" s="175"/>
      <c r="AM5" s="387"/>
      <c r="AN5" s="489"/>
      <c r="AO5" s="387"/>
      <c r="AP5" s="174"/>
      <c r="AQ5" s="486"/>
      <c r="AR5" s="175"/>
      <c r="AS5" s="176"/>
      <c r="AT5" s="476" t="s">
        <v>142</v>
      </c>
      <c r="AU5" s="175"/>
      <c r="AV5" s="417"/>
      <c r="AW5" s="418"/>
      <c r="AX5" s="419"/>
    </row>
    <row r="6" spans="1:51" ht="16.5" customHeight="1" x14ac:dyDescent="0.15">
      <c r="A6" s="431"/>
      <c r="B6" s="432"/>
      <c r="C6" s="433"/>
      <c r="D6" s="391"/>
      <c r="E6" s="474"/>
      <c r="F6" s="70"/>
      <c r="G6" s="391"/>
      <c r="H6" s="481"/>
      <c r="I6" s="114"/>
      <c r="J6" s="11"/>
      <c r="K6" s="63" t="s">
        <v>157</v>
      </c>
      <c r="L6" s="63"/>
      <c r="M6" s="71"/>
      <c r="N6" s="63" t="s">
        <v>129</v>
      </c>
      <c r="O6" s="73"/>
      <c r="P6" s="63"/>
      <c r="Q6" s="454"/>
      <c r="R6" s="63"/>
      <c r="S6" s="71"/>
      <c r="T6" s="63" t="s">
        <v>115</v>
      </c>
      <c r="U6" s="73"/>
      <c r="V6" s="4"/>
      <c r="W6" s="4"/>
      <c r="X6" s="71"/>
      <c r="Y6" s="492"/>
      <c r="Z6" s="70"/>
      <c r="AA6" s="391"/>
      <c r="AB6" s="375" t="s">
        <v>186</v>
      </c>
      <c r="AC6" s="70"/>
      <c r="AD6" s="391"/>
      <c r="AE6" s="391" t="s">
        <v>115</v>
      </c>
      <c r="AF6" s="114"/>
      <c r="AG6" s="387"/>
      <c r="AH6" s="489"/>
      <c r="AI6" s="387"/>
      <c r="AJ6" s="174"/>
      <c r="AK6" s="489"/>
      <c r="AL6" s="175"/>
      <c r="AM6" s="387"/>
      <c r="AN6" s="489"/>
      <c r="AO6" s="387"/>
      <c r="AP6" s="174"/>
      <c r="AQ6" s="486"/>
      <c r="AR6" s="175"/>
      <c r="AS6" s="176"/>
      <c r="AT6" s="476"/>
      <c r="AU6" s="175"/>
      <c r="AV6" s="417"/>
      <c r="AW6" s="418"/>
      <c r="AX6" s="419"/>
    </row>
    <row r="7" spans="1:51" ht="16.5" customHeight="1" x14ac:dyDescent="0.15">
      <c r="A7" s="434"/>
      <c r="B7" s="435"/>
      <c r="C7" s="436"/>
      <c r="D7" s="392"/>
      <c r="E7" s="475"/>
      <c r="F7" s="85"/>
      <c r="G7" s="392"/>
      <c r="H7" s="482"/>
      <c r="I7" s="146"/>
      <c r="J7" s="76"/>
      <c r="K7" s="79"/>
      <c r="L7" s="79"/>
      <c r="M7" s="80"/>
      <c r="N7" s="79" t="s">
        <v>130</v>
      </c>
      <c r="O7" s="81"/>
      <c r="P7" s="79"/>
      <c r="Q7" s="455"/>
      <c r="R7" s="79"/>
      <c r="S7" s="80"/>
      <c r="T7" s="79"/>
      <c r="U7" s="81"/>
      <c r="V7" s="4"/>
      <c r="W7" s="4"/>
      <c r="X7" s="80"/>
      <c r="Y7" s="493"/>
      <c r="Z7" s="159"/>
      <c r="AA7" s="392"/>
      <c r="AB7" s="376" t="s">
        <v>187</v>
      </c>
      <c r="AC7" s="85"/>
      <c r="AD7" s="392"/>
      <c r="AE7" s="392"/>
      <c r="AF7" s="146"/>
      <c r="AG7" s="387"/>
      <c r="AH7" s="490"/>
      <c r="AI7" s="387"/>
      <c r="AJ7" s="187"/>
      <c r="AK7" s="490"/>
      <c r="AL7" s="188"/>
      <c r="AM7" s="119"/>
      <c r="AN7" s="490"/>
      <c r="AO7" s="52"/>
      <c r="AP7" s="187"/>
      <c r="AQ7" s="487"/>
      <c r="AR7" s="188"/>
      <c r="AS7" s="189"/>
      <c r="AT7" s="189"/>
      <c r="AU7" s="188"/>
      <c r="AV7" s="420"/>
      <c r="AW7" s="421"/>
      <c r="AX7" s="422"/>
    </row>
    <row r="8" spans="1:51" ht="16.5" customHeight="1" x14ac:dyDescent="0.15">
      <c r="A8" s="294"/>
      <c r="B8" s="387" t="s">
        <v>53</v>
      </c>
      <c r="C8" s="32"/>
      <c r="D8" s="147"/>
      <c r="E8" s="122">
        <v>142403912</v>
      </c>
      <c r="F8" s="125"/>
      <c r="G8" s="126"/>
      <c r="H8" s="127">
        <v>0</v>
      </c>
      <c r="I8" s="35"/>
      <c r="J8" s="121"/>
      <c r="K8" s="122">
        <v>3184879</v>
      </c>
      <c r="L8" s="122"/>
      <c r="M8" s="123"/>
      <c r="N8" s="122">
        <v>86159</v>
      </c>
      <c r="O8" s="124"/>
      <c r="P8" s="122"/>
      <c r="Q8" s="122">
        <v>141766</v>
      </c>
      <c r="R8" s="122"/>
      <c r="S8" s="123"/>
      <c r="T8" s="122">
        <f t="shared" ref="T8:T47" si="0">SUM(K8:Q8)</f>
        <v>3412804</v>
      </c>
      <c r="U8" s="124"/>
      <c r="V8" s="4"/>
      <c r="W8" s="4"/>
      <c r="X8" s="123"/>
      <c r="Y8" s="122">
        <v>38110</v>
      </c>
      <c r="Z8" s="125"/>
      <c r="AA8" s="147"/>
      <c r="AB8" s="122">
        <v>34</v>
      </c>
      <c r="AC8" s="125"/>
      <c r="AD8" s="126"/>
      <c r="AE8" s="127">
        <f t="shared" ref="AE8:AE47" si="1">SUM(Y8:AB8)</f>
        <v>38144</v>
      </c>
      <c r="AF8" s="35"/>
      <c r="AG8" s="48"/>
      <c r="AH8" s="122">
        <v>769771</v>
      </c>
      <c r="AI8" s="43"/>
      <c r="AJ8" s="196"/>
      <c r="AK8" s="122">
        <v>558759</v>
      </c>
      <c r="AL8" s="198"/>
      <c r="AM8" s="37"/>
      <c r="AN8" s="122">
        <v>81396</v>
      </c>
      <c r="AO8" s="47"/>
      <c r="AP8" s="196"/>
      <c r="AQ8" s="122">
        <v>59970</v>
      </c>
      <c r="AR8" s="198"/>
      <c r="AS8" s="197"/>
      <c r="AT8" s="197">
        <f>AQ8+AN8+AK8+AH8+AE8+T8+E8+H8</f>
        <v>147324756</v>
      </c>
      <c r="AU8" s="198"/>
      <c r="AV8" s="10"/>
      <c r="AW8" s="387" t="s">
        <v>53</v>
      </c>
      <c r="AX8" s="295"/>
      <c r="AY8" s="34"/>
    </row>
    <row r="9" spans="1:51" ht="16.5" customHeight="1" x14ac:dyDescent="0.15">
      <c r="A9" s="294"/>
      <c r="B9" s="387" t="s">
        <v>52</v>
      </c>
      <c r="C9" s="19"/>
      <c r="D9" s="126"/>
      <c r="E9" s="127">
        <v>22482769</v>
      </c>
      <c r="F9" s="125"/>
      <c r="G9" s="126"/>
      <c r="H9" s="127">
        <v>0</v>
      </c>
      <c r="I9" s="35"/>
      <c r="J9" s="128"/>
      <c r="K9" s="129">
        <v>492624</v>
      </c>
      <c r="L9" s="129"/>
      <c r="M9" s="130"/>
      <c r="N9" s="129">
        <v>20333</v>
      </c>
      <c r="O9" s="131"/>
      <c r="P9" s="129"/>
      <c r="Q9" s="129">
        <v>20436</v>
      </c>
      <c r="R9" s="129"/>
      <c r="S9" s="130"/>
      <c r="T9" s="129">
        <f t="shared" si="0"/>
        <v>533393</v>
      </c>
      <c r="U9" s="131"/>
      <c r="V9" s="4"/>
      <c r="W9" s="4"/>
      <c r="X9" s="130"/>
      <c r="Y9" s="127">
        <v>7663</v>
      </c>
      <c r="Z9" s="125"/>
      <c r="AA9" s="126"/>
      <c r="AB9" s="127">
        <v>35</v>
      </c>
      <c r="AC9" s="125"/>
      <c r="AD9" s="126"/>
      <c r="AE9" s="127">
        <f t="shared" si="1"/>
        <v>7698</v>
      </c>
      <c r="AF9" s="35"/>
      <c r="AG9" s="37"/>
      <c r="AH9" s="127">
        <v>107798</v>
      </c>
      <c r="AI9" s="37"/>
      <c r="AJ9" s="205"/>
      <c r="AK9" s="206">
        <v>49785</v>
      </c>
      <c r="AL9" s="207"/>
      <c r="AM9" s="37"/>
      <c r="AN9" s="127">
        <v>12575</v>
      </c>
      <c r="AO9" s="37"/>
      <c r="AP9" s="205"/>
      <c r="AQ9" s="206">
        <v>10512</v>
      </c>
      <c r="AR9" s="207"/>
      <c r="AS9" s="206"/>
      <c r="AT9" s="206">
        <f t="shared" ref="AT9:AT47" si="2">AQ9+AN9+AK9+AH9+AE9+T9+E9+H9</f>
        <v>23204530</v>
      </c>
      <c r="AU9" s="207"/>
      <c r="AV9" s="10"/>
      <c r="AW9" s="387" t="s">
        <v>52</v>
      </c>
      <c r="AX9" s="295"/>
      <c r="AY9" s="34"/>
    </row>
    <row r="10" spans="1:51" ht="16.5" customHeight="1" x14ac:dyDescent="0.15">
      <c r="A10" s="294"/>
      <c r="B10" s="387" t="s">
        <v>51</v>
      </c>
      <c r="C10" s="19"/>
      <c r="D10" s="126"/>
      <c r="E10" s="127">
        <v>11431977</v>
      </c>
      <c r="F10" s="125"/>
      <c r="G10" s="126"/>
      <c r="H10" s="127">
        <v>0</v>
      </c>
      <c r="I10" s="35"/>
      <c r="J10" s="128"/>
      <c r="K10" s="129">
        <v>122704</v>
      </c>
      <c r="L10" s="129"/>
      <c r="M10" s="130"/>
      <c r="N10" s="129">
        <v>2115</v>
      </c>
      <c r="O10" s="131"/>
      <c r="P10" s="129"/>
      <c r="Q10" s="129">
        <v>4954</v>
      </c>
      <c r="R10" s="129"/>
      <c r="S10" s="130"/>
      <c r="T10" s="129">
        <f t="shared" si="0"/>
        <v>129773</v>
      </c>
      <c r="U10" s="131"/>
      <c r="V10" s="4"/>
      <c r="W10" s="4"/>
      <c r="X10" s="130"/>
      <c r="Y10" s="127">
        <v>2228</v>
      </c>
      <c r="Z10" s="125"/>
      <c r="AA10" s="126"/>
      <c r="AB10" s="127">
        <v>0</v>
      </c>
      <c r="AC10" s="125"/>
      <c r="AD10" s="126"/>
      <c r="AE10" s="127">
        <f t="shared" si="1"/>
        <v>2228</v>
      </c>
      <c r="AF10" s="35"/>
      <c r="AG10" s="37"/>
      <c r="AH10" s="127">
        <v>12775</v>
      </c>
      <c r="AI10" s="37"/>
      <c r="AJ10" s="205"/>
      <c r="AK10" s="206">
        <v>18231</v>
      </c>
      <c r="AL10" s="207"/>
      <c r="AM10" s="37"/>
      <c r="AN10" s="127">
        <v>4727</v>
      </c>
      <c r="AO10" s="37"/>
      <c r="AP10" s="205"/>
      <c r="AQ10" s="206">
        <v>4393</v>
      </c>
      <c r="AR10" s="207"/>
      <c r="AS10" s="206"/>
      <c r="AT10" s="206">
        <f t="shared" si="2"/>
        <v>11604104</v>
      </c>
      <c r="AU10" s="207"/>
      <c r="AV10" s="10"/>
      <c r="AW10" s="387" t="s">
        <v>51</v>
      </c>
      <c r="AX10" s="295"/>
      <c r="AY10" s="34"/>
    </row>
    <row r="11" spans="1:51" ht="16.5" customHeight="1" x14ac:dyDescent="0.15">
      <c r="A11" s="294"/>
      <c r="B11" s="387" t="s">
        <v>50</v>
      </c>
      <c r="C11" s="19"/>
      <c r="D11" s="126"/>
      <c r="E11" s="127">
        <v>42205845</v>
      </c>
      <c r="F11" s="125"/>
      <c r="G11" s="126"/>
      <c r="H11" s="127">
        <v>0</v>
      </c>
      <c r="I11" s="35"/>
      <c r="J11" s="128"/>
      <c r="K11" s="129">
        <v>915584</v>
      </c>
      <c r="L11" s="129"/>
      <c r="M11" s="130"/>
      <c r="N11" s="129">
        <v>29377</v>
      </c>
      <c r="O11" s="131"/>
      <c r="P11" s="129"/>
      <c r="Q11" s="129">
        <v>30246</v>
      </c>
      <c r="R11" s="129"/>
      <c r="S11" s="130"/>
      <c r="T11" s="129">
        <f t="shared" si="0"/>
        <v>975207</v>
      </c>
      <c r="U11" s="131"/>
      <c r="V11" s="4"/>
      <c r="W11" s="4"/>
      <c r="X11" s="130"/>
      <c r="Y11" s="127">
        <v>18609</v>
      </c>
      <c r="Z11" s="125"/>
      <c r="AA11" s="126"/>
      <c r="AB11" s="127">
        <v>72</v>
      </c>
      <c r="AC11" s="125"/>
      <c r="AD11" s="126"/>
      <c r="AE11" s="127">
        <f t="shared" si="1"/>
        <v>18681</v>
      </c>
      <c r="AF11" s="35"/>
      <c r="AG11" s="37"/>
      <c r="AH11" s="127">
        <v>277644</v>
      </c>
      <c r="AI11" s="37"/>
      <c r="AJ11" s="205"/>
      <c r="AK11" s="206">
        <v>134317</v>
      </c>
      <c r="AL11" s="207"/>
      <c r="AM11" s="37"/>
      <c r="AN11" s="127">
        <v>18821</v>
      </c>
      <c r="AO11" s="37"/>
      <c r="AP11" s="205"/>
      <c r="AQ11" s="206">
        <v>13676</v>
      </c>
      <c r="AR11" s="207"/>
      <c r="AS11" s="206"/>
      <c r="AT11" s="206">
        <f t="shared" si="2"/>
        <v>43644191</v>
      </c>
      <c r="AU11" s="207"/>
      <c r="AV11" s="10"/>
      <c r="AW11" s="387" t="s">
        <v>50</v>
      </c>
      <c r="AX11" s="295"/>
      <c r="AY11" s="34"/>
    </row>
    <row r="12" spans="1:51" ht="16.5" customHeight="1" x14ac:dyDescent="0.15">
      <c r="A12" s="296"/>
      <c r="B12" s="387" t="s">
        <v>76</v>
      </c>
      <c r="C12" s="23"/>
      <c r="D12" s="138"/>
      <c r="E12" s="136">
        <v>4188919</v>
      </c>
      <c r="F12" s="137"/>
      <c r="G12" s="138"/>
      <c r="H12" s="136">
        <v>0</v>
      </c>
      <c r="I12" s="40"/>
      <c r="J12" s="132"/>
      <c r="K12" s="133">
        <v>35433</v>
      </c>
      <c r="L12" s="133"/>
      <c r="M12" s="134"/>
      <c r="N12" s="129">
        <v>0</v>
      </c>
      <c r="O12" s="135"/>
      <c r="P12" s="133"/>
      <c r="Q12" s="133">
        <v>0</v>
      </c>
      <c r="R12" s="133"/>
      <c r="S12" s="134"/>
      <c r="T12" s="133">
        <f t="shared" si="0"/>
        <v>35433</v>
      </c>
      <c r="U12" s="135"/>
      <c r="V12" s="4"/>
      <c r="W12" s="4"/>
      <c r="X12" s="134"/>
      <c r="Y12" s="136">
        <v>555</v>
      </c>
      <c r="Z12" s="137"/>
      <c r="AA12" s="138"/>
      <c r="AB12" s="136">
        <v>0</v>
      </c>
      <c r="AC12" s="137"/>
      <c r="AD12" s="138"/>
      <c r="AE12" s="136">
        <f t="shared" si="1"/>
        <v>555</v>
      </c>
      <c r="AF12" s="40"/>
      <c r="AG12" s="42"/>
      <c r="AH12" s="136">
        <v>14001</v>
      </c>
      <c r="AI12" s="42"/>
      <c r="AJ12" s="209"/>
      <c r="AK12" s="210">
        <v>13278</v>
      </c>
      <c r="AL12" s="211"/>
      <c r="AM12" s="42"/>
      <c r="AN12" s="136">
        <v>2846</v>
      </c>
      <c r="AO12" s="42"/>
      <c r="AP12" s="209"/>
      <c r="AQ12" s="210">
        <v>772</v>
      </c>
      <c r="AR12" s="211"/>
      <c r="AS12" s="210"/>
      <c r="AT12" s="206">
        <f t="shared" si="2"/>
        <v>4255804</v>
      </c>
      <c r="AU12" s="211"/>
      <c r="AV12" s="21"/>
      <c r="AW12" s="387" t="s">
        <v>76</v>
      </c>
      <c r="AX12" s="297"/>
      <c r="AY12" s="34"/>
    </row>
    <row r="13" spans="1:51" ht="16.5" customHeight="1" x14ac:dyDescent="0.15">
      <c r="A13" s="294"/>
      <c r="B13" s="386" t="s">
        <v>77</v>
      </c>
      <c r="C13" s="19"/>
      <c r="D13" s="126"/>
      <c r="E13" s="127">
        <v>2874519</v>
      </c>
      <c r="F13" s="125"/>
      <c r="G13" s="126"/>
      <c r="H13" s="127">
        <v>0</v>
      </c>
      <c r="I13" s="35"/>
      <c r="J13" s="128"/>
      <c r="K13" s="129">
        <v>25133</v>
      </c>
      <c r="L13" s="129"/>
      <c r="M13" s="130"/>
      <c r="N13" s="139">
        <v>0</v>
      </c>
      <c r="O13" s="131"/>
      <c r="P13" s="129"/>
      <c r="Q13" s="129">
        <v>0</v>
      </c>
      <c r="R13" s="129"/>
      <c r="S13" s="130"/>
      <c r="T13" s="129">
        <f t="shared" si="0"/>
        <v>25133</v>
      </c>
      <c r="U13" s="131"/>
      <c r="V13" s="4"/>
      <c r="W13" s="4"/>
      <c r="X13" s="130"/>
      <c r="Y13" s="127">
        <v>1166</v>
      </c>
      <c r="Z13" s="125"/>
      <c r="AA13" s="126"/>
      <c r="AB13" s="127">
        <v>0</v>
      </c>
      <c r="AC13" s="125"/>
      <c r="AD13" s="126"/>
      <c r="AE13" s="127">
        <f t="shared" si="1"/>
        <v>1166</v>
      </c>
      <c r="AF13" s="35"/>
      <c r="AG13" s="37"/>
      <c r="AH13" s="127">
        <v>677</v>
      </c>
      <c r="AI13" s="37"/>
      <c r="AJ13" s="205"/>
      <c r="AK13" s="206">
        <v>4014</v>
      </c>
      <c r="AL13" s="207"/>
      <c r="AM13" s="37"/>
      <c r="AN13" s="127">
        <v>824</v>
      </c>
      <c r="AO13" s="37"/>
      <c r="AP13" s="205"/>
      <c r="AQ13" s="206">
        <v>336</v>
      </c>
      <c r="AR13" s="207"/>
      <c r="AS13" s="206"/>
      <c r="AT13" s="197">
        <f>AQ13+AN13+AK13+AH13+AE13+T13+E13+H13</f>
        <v>2906669</v>
      </c>
      <c r="AU13" s="207"/>
      <c r="AV13" s="10"/>
      <c r="AW13" s="386" t="s">
        <v>77</v>
      </c>
      <c r="AX13" s="295"/>
      <c r="AY13" s="34"/>
    </row>
    <row r="14" spans="1:51" ht="16.5" customHeight="1" x14ac:dyDescent="0.15">
      <c r="A14" s="294"/>
      <c r="B14" s="387" t="s">
        <v>78</v>
      </c>
      <c r="C14" s="19"/>
      <c r="D14" s="126"/>
      <c r="E14" s="127">
        <v>23427784</v>
      </c>
      <c r="F14" s="125"/>
      <c r="G14" s="126"/>
      <c r="H14" s="127">
        <v>0</v>
      </c>
      <c r="I14" s="35"/>
      <c r="J14" s="128"/>
      <c r="K14" s="129">
        <v>486503</v>
      </c>
      <c r="L14" s="129"/>
      <c r="M14" s="130"/>
      <c r="N14" s="129">
        <v>43099</v>
      </c>
      <c r="O14" s="131"/>
      <c r="P14" s="129"/>
      <c r="Q14" s="129">
        <v>20914</v>
      </c>
      <c r="R14" s="129"/>
      <c r="S14" s="130"/>
      <c r="T14" s="129">
        <f t="shared" si="0"/>
        <v>550516</v>
      </c>
      <c r="U14" s="131"/>
      <c r="V14" s="4"/>
      <c r="W14" s="4"/>
      <c r="X14" s="130"/>
      <c r="Y14" s="127">
        <v>7552</v>
      </c>
      <c r="Z14" s="125"/>
      <c r="AA14" s="126"/>
      <c r="AB14" s="127">
        <v>0</v>
      </c>
      <c r="AC14" s="125"/>
      <c r="AD14" s="126"/>
      <c r="AE14" s="127">
        <f t="shared" si="1"/>
        <v>7552</v>
      </c>
      <c r="AF14" s="35"/>
      <c r="AG14" s="37"/>
      <c r="AH14" s="127">
        <v>141283</v>
      </c>
      <c r="AI14" s="37"/>
      <c r="AJ14" s="205"/>
      <c r="AK14" s="206">
        <v>111236</v>
      </c>
      <c r="AL14" s="207"/>
      <c r="AM14" s="37"/>
      <c r="AN14" s="127">
        <v>9562</v>
      </c>
      <c r="AO14" s="37"/>
      <c r="AP14" s="205"/>
      <c r="AQ14" s="206">
        <v>11500</v>
      </c>
      <c r="AR14" s="207"/>
      <c r="AS14" s="206"/>
      <c r="AT14" s="206">
        <f t="shared" si="2"/>
        <v>24259433</v>
      </c>
      <c r="AU14" s="207"/>
      <c r="AV14" s="10"/>
      <c r="AW14" s="387" t="s">
        <v>78</v>
      </c>
      <c r="AX14" s="295"/>
      <c r="AY14" s="34"/>
    </row>
    <row r="15" spans="1:51" ht="16.5" customHeight="1" x14ac:dyDescent="0.15">
      <c r="A15" s="294"/>
      <c r="B15" s="387" t="s">
        <v>79</v>
      </c>
      <c r="C15" s="19"/>
      <c r="D15" s="126"/>
      <c r="E15" s="127">
        <v>4499661</v>
      </c>
      <c r="F15" s="125"/>
      <c r="G15" s="126"/>
      <c r="H15" s="127">
        <v>0</v>
      </c>
      <c r="I15" s="35"/>
      <c r="J15" s="128"/>
      <c r="K15" s="129">
        <v>82513</v>
      </c>
      <c r="L15" s="129"/>
      <c r="M15" s="130"/>
      <c r="N15" s="129">
        <v>309</v>
      </c>
      <c r="O15" s="131"/>
      <c r="P15" s="129"/>
      <c r="Q15" s="129">
        <v>1013</v>
      </c>
      <c r="R15" s="129"/>
      <c r="S15" s="130"/>
      <c r="T15" s="129">
        <f t="shared" si="0"/>
        <v>83835</v>
      </c>
      <c r="U15" s="131"/>
      <c r="V15" s="4"/>
      <c r="W15" s="4"/>
      <c r="X15" s="130"/>
      <c r="Y15" s="127">
        <v>1200</v>
      </c>
      <c r="Z15" s="125"/>
      <c r="AA15" s="126"/>
      <c r="AB15" s="127">
        <v>0</v>
      </c>
      <c r="AC15" s="125"/>
      <c r="AD15" s="126"/>
      <c r="AE15" s="127">
        <f t="shared" si="1"/>
        <v>1200</v>
      </c>
      <c r="AF15" s="35"/>
      <c r="AG15" s="37"/>
      <c r="AH15" s="127">
        <v>3262</v>
      </c>
      <c r="AI15" s="37"/>
      <c r="AJ15" s="205"/>
      <c r="AK15" s="206">
        <v>11567</v>
      </c>
      <c r="AL15" s="207"/>
      <c r="AM15" s="37"/>
      <c r="AN15" s="127">
        <v>558</v>
      </c>
      <c r="AO15" s="37"/>
      <c r="AP15" s="205"/>
      <c r="AQ15" s="206">
        <v>1462</v>
      </c>
      <c r="AR15" s="207"/>
      <c r="AS15" s="206"/>
      <c r="AT15" s="206">
        <f t="shared" si="2"/>
        <v>4601545</v>
      </c>
      <c r="AU15" s="207"/>
      <c r="AV15" s="10"/>
      <c r="AW15" s="387" t="s">
        <v>79</v>
      </c>
      <c r="AX15" s="295"/>
      <c r="AY15" s="34"/>
    </row>
    <row r="16" spans="1:51" ht="16.5" customHeight="1" x14ac:dyDescent="0.15">
      <c r="A16" s="294"/>
      <c r="B16" s="387" t="s">
        <v>80</v>
      </c>
      <c r="C16" s="19"/>
      <c r="D16" s="126"/>
      <c r="E16" s="127">
        <v>5742815</v>
      </c>
      <c r="F16" s="125"/>
      <c r="G16" s="126"/>
      <c r="H16" s="127">
        <v>0</v>
      </c>
      <c r="I16" s="35"/>
      <c r="J16" s="128"/>
      <c r="K16" s="129">
        <v>88070</v>
      </c>
      <c r="L16" s="129"/>
      <c r="M16" s="130"/>
      <c r="N16" s="129">
        <v>3439</v>
      </c>
      <c r="O16" s="131"/>
      <c r="P16" s="129"/>
      <c r="Q16" s="129">
        <v>505</v>
      </c>
      <c r="R16" s="129"/>
      <c r="S16" s="130"/>
      <c r="T16" s="129">
        <f t="shared" si="0"/>
        <v>92014</v>
      </c>
      <c r="U16" s="131"/>
      <c r="V16" s="4"/>
      <c r="W16" s="4"/>
      <c r="X16" s="130"/>
      <c r="Y16" s="127">
        <v>458</v>
      </c>
      <c r="Z16" s="125"/>
      <c r="AA16" s="126"/>
      <c r="AB16" s="127">
        <v>0</v>
      </c>
      <c r="AC16" s="125"/>
      <c r="AD16" s="126"/>
      <c r="AE16" s="127">
        <f t="shared" si="1"/>
        <v>458</v>
      </c>
      <c r="AF16" s="35"/>
      <c r="AG16" s="37"/>
      <c r="AH16" s="127">
        <v>3195</v>
      </c>
      <c r="AI16" s="37"/>
      <c r="AJ16" s="205"/>
      <c r="AK16" s="206">
        <v>16421</v>
      </c>
      <c r="AL16" s="207"/>
      <c r="AM16" s="37"/>
      <c r="AN16" s="127">
        <v>3559</v>
      </c>
      <c r="AO16" s="37"/>
      <c r="AP16" s="205"/>
      <c r="AQ16" s="206">
        <v>773</v>
      </c>
      <c r="AR16" s="207"/>
      <c r="AS16" s="206"/>
      <c r="AT16" s="206">
        <f t="shared" si="2"/>
        <v>5859235</v>
      </c>
      <c r="AU16" s="207"/>
      <c r="AV16" s="10"/>
      <c r="AW16" s="387" t="s">
        <v>80</v>
      </c>
      <c r="AX16" s="295"/>
      <c r="AY16" s="34"/>
    </row>
    <row r="17" spans="1:51" ht="16.5" customHeight="1" x14ac:dyDescent="0.15">
      <c r="A17" s="294"/>
      <c r="B17" s="44" t="s">
        <v>81</v>
      </c>
      <c r="C17" s="19"/>
      <c r="D17" s="126"/>
      <c r="E17" s="127">
        <v>4229513</v>
      </c>
      <c r="F17" s="125"/>
      <c r="G17" s="126"/>
      <c r="H17" s="136">
        <v>0</v>
      </c>
      <c r="I17" s="35"/>
      <c r="J17" s="128"/>
      <c r="K17" s="129">
        <v>61664</v>
      </c>
      <c r="L17" s="129"/>
      <c r="M17" s="130"/>
      <c r="N17" s="129">
        <v>168</v>
      </c>
      <c r="O17" s="131"/>
      <c r="P17" s="129"/>
      <c r="Q17" s="129">
        <v>0</v>
      </c>
      <c r="R17" s="129"/>
      <c r="S17" s="130"/>
      <c r="T17" s="129">
        <f t="shared" si="0"/>
        <v>61832</v>
      </c>
      <c r="U17" s="131"/>
      <c r="V17" s="4"/>
      <c r="W17" s="4"/>
      <c r="X17" s="130"/>
      <c r="Y17" s="127">
        <v>976</v>
      </c>
      <c r="Z17" s="125"/>
      <c r="AA17" s="126"/>
      <c r="AB17" s="127">
        <v>0</v>
      </c>
      <c r="AC17" s="125"/>
      <c r="AD17" s="126"/>
      <c r="AE17" s="127">
        <f t="shared" si="1"/>
        <v>976</v>
      </c>
      <c r="AF17" s="35"/>
      <c r="AG17" s="37"/>
      <c r="AH17" s="127">
        <v>15770</v>
      </c>
      <c r="AI17" s="37"/>
      <c r="AJ17" s="205"/>
      <c r="AK17" s="206">
        <v>6559</v>
      </c>
      <c r="AL17" s="207"/>
      <c r="AM17" s="37"/>
      <c r="AN17" s="127">
        <v>1344</v>
      </c>
      <c r="AO17" s="37"/>
      <c r="AP17" s="205"/>
      <c r="AQ17" s="206">
        <v>371</v>
      </c>
      <c r="AR17" s="207"/>
      <c r="AS17" s="206"/>
      <c r="AT17" s="206">
        <f t="shared" si="2"/>
        <v>4316365</v>
      </c>
      <c r="AU17" s="207"/>
      <c r="AV17" s="10"/>
      <c r="AW17" s="44" t="s">
        <v>81</v>
      </c>
      <c r="AX17" s="295"/>
      <c r="AY17" s="34"/>
    </row>
    <row r="18" spans="1:51" ht="16.5" customHeight="1" x14ac:dyDescent="0.15">
      <c r="A18" s="298"/>
      <c r="B18" s="387" t="s">
        <v>82</v>
      </c>
      <c r="C18" s="45"/>
      <c r="D18" s="145"/>
      <c r="E18" s="143">
        <v>5080486</v>
      </c>
      <c r="F18" s="144"/>
      <c r="G18" s="145"/>
      <c r="H18" s="127">
        <v>0</v>
      </c>
      <c r="I18" s="47"/>
      <c r="J18" s="140"/>
      <c r="K18" s="139">
        <v>78891</v>
      </c>
      <c r="L18" s="139"/>
      <c r="M18" s="141"/>
      <c r="N18" s="139">
        <v>161</v>
      </c>
      <c r="O18" s="142"/>
      <c r="P18" s="139"/>
      <c r="Q18" s="139">
        <v>1065</v>
      </c>
      <c r="R18" s="139"/>
      <c r="S18" s="141"/>
      <c r="T18" s="139">
        <f t="shared" si="0"/>
        <v>80117</v>
      </c>
      <c r="U18" s="142"/>
      <c r="V18" s="4"/>
      <c r="W18" s="4"/>
      <c r="X18" s="141"/>
      <c r="Y18" s="143">
        <v>315</v>
      </c>
      <c r="Z18" s="144"/>
      <c r="AA18" s="145"/>
      <c r="AB18" s="143">
        <v>0</v>
      </c>
      <c r="AC18" s="144"/>
      <c r="AD18" s="145"/>
      <c r="AE18" s="143">
        <f t="shared" si="1"/>
        <v>315</v>
      </c>
      <c r="AF18" s="47"/>
      <c r="AG18" s="43"/>
      <c r="AH18" s="143">
        <v>1528</v>
      </c>
      <c r="AI18" s="43"/>
      <c r="AJ18" s="216"/>
      <c r="AK18" s="217">
        <v>12346</v>
      </c>
      <c r="AL18" s="218"/>
      <c r="AM18" s="43"/>
      <c r="AN18" s="143">
        <v>1576</v>
      </c>
      <c r="AO18" s="43"/>
      <c r="AP18" s="216"/>
      <c r="AQ18" s="217">
        <v>639</v>
      </c>
      <c r="AR18" s="218"/>
      <c r="AS18" s="217"/>
      <c r="AT18" s="197">
        <f>AQ18+AN18+AK18+AH18+AE18+T18+E18+H18</f>
        <v>5177007</v>
      </c>
      <c r="AU18" s="218"/>
      <c r="AV18" s="7"/>
      <c r="AW18" s="387" t="s">
        <v>82</v>
      </c>
      <c r="AX18" s="299"/>
      <c r="AY18" s="34"/>
    </row>
    <row r="19" spans="1:51" ht="16.5" customHeight="1" x14ac:dyDescent="0.15">
      <c r="A19" s="294"/>
      <c r="B19" s="387" t="s">
        <v>0</v>
      </c>
      <c r="C19" s="19"/>
      <c r="D19" s="126"/>
      <c r="E19" s="127">
        <v>12911777</v>
      </c>
      <c r="F19" s="125"/>
      <c r="G19" s="126"/>
      <c r="H19" s="127">
        <v>0</v>
      </c>
      <c r="I19" s="35"/>
      <c r="J19" s="128"/>
      <c r="K19" s="129">
        <v>210311</v>
      </c>
      <c r="L19" s="129"/>
      <c r="M19" s="130"/>
      <c r="N19" s="129">
        <v>21654</v>
      </c>
      <c r="O19" s="131"/>
      <c r="P19" s="129"/>
      <c r="Q19" s="129">
        <v>2949</v>
      </c>
      <c r="R19" s="129"/>
      <c r="S19" s="130"/>
      <c r="T19" s="129">
        <f t="shared" si="0"/>
        <v>234914</v>
      </c>
      <c r="U19" s="131"/>
      <c r="V19" s="4"/>
      <c r="W19" s="4"/>
      <c r="X19" s="130"/>
      <c r="Y19" s="127">
        <v>4352</v>
      </c>
      <c r="Z19" s="125"/>
      <c r="AA19" s="126"/>
      <c r="AB19" s="127">
        <v>0</v>
      </c>
      <c r="AC19" s="125"/>
      <c r="AD19" s="126"/>
      <c r="AE19" s="127">
        <f t="shared" si="1"/>
        <v>4352</v>
      </c>
      <c r="AF19" s="35"/>
      <c r="AG19" s="37"/>
      <c r="AH19" s="127">
        <v>24434</v>
      </c>
      <c r="AI19" s="37"/>
      <c r="AJ19" s="205"/>
      <c r="AK19" s="206">
        <v>30452</v>
      </c>
      <c r="AL19" s="207"/>
      <c r="AM19" s="37"/>
      <c r="AN19" s="127">
        <v>6754</v>
      </c>
      <c r="AO19" s="37"/>
      <c r="AP19" s="205"/>
      <c r="AQ19" s="206">
        <v>4306</v>
      </c>
      <c r="AR19" s="207"/>
      <c r="AS19" s="206"/>
      <c r="AT19" s="206">
        <f t="shared" si="2"/>
        <v>13216989</v>
      </c>
      <c r="AU19" s="207"/>
      <c r="AV19" s="10"/>
      <c r="AW19" s="387" t="s">
        <v>0</v>
      </c>
      <c r="AX19" s="295"/>
      <c r="AY19" s="34"/>
    </row>
    <row r="20" spans="1:51" ht="16.5" customHeight="1" x14ac:dyDescent="0.15">
      <c r="A20" s="294"/>
      <c r="B20" s="387" t="s">
        <v>2</v>
      </c>
      <c r="C20" s="19"/>
      <c r="D20" s="126"/>
      <c r="E20" s="127">
        <v>8587161</v>
      </c>
      <c r="F20" s="125"/>
      <c r="G20" s="126"/>
      <c r="H20" s="127">
        <v>0</v>
      </c>
      <c r="I20" s="35"/>
      <c r="J20" s="128"/>
      <c r="K20" s="129">
        <v>169749</v>
      </c>
      <c r="L20" s="129"/>
      <c r="M20" s="130"/>
      <c r="N20" s="129">
        <v>3732</v>
      </c>
      <c r="O20" s="131"/>
      <c r="P20" s="129"/>
      <c r="Q20" s="129">
        <v>652</v>
      </c>
      <c r="R20" s="129"/>
      <c r="S20" s="130"/>
      <c r="T20" s="129">
        <f t="shared" si="0"/>
        <v>174133</v>
      </c>
      <c r="U20" s="131"/>
      <c r="V20" s="4"/>
      <c r="W20" s="4"/>
      <c r="X20" s="130"/>
      <c r="Y20" s="127">
        <v>3219</v>
      </c>
      <c r="Z20" s="125"/>
      <c r="AA20" s="126"/>
      <c r="AB20" s="127">
        <v>0</v>
      </c>
      <c r="AC20" s="125"/>
      <c r="AD20" s="126"/>
      <c r="AE20" s="127">
        <f t="shared" si="1"/>
        <v>3219</v>
      </c>
      <c r="AF20" s="35"/>
      <c r="AG20" s="37"/>
      <c r="AH20" s="127">
        <v>10132</v>
      </c>
      <c r="AI20" s="37"/>
      <c r="AJ20" s="205"/>
      <c r="AK20" s="206">
        <v>19314</v>
      </c>
      <c r="AL20" s="207"/>
      <c r="AM20" s="37"/>
      <c r="AN20" s="127">
        <v>3628</v>
      </c>
      <c r="AO20" s="37"/>
      <c r="AP20" s="205"/>
      <c r="AQ20" s="206">
        <v>3001</v>
      </c>
      <c r="AR20" s="207"/>
      <c r="AS20" s="206"/>
      <c r="AT20" s="206">
        <f t="shared" si="2"/>
        <v>8800588</v>
      </c>
      <c r="AU20" s="207"/>
      <c r="AV20" s="10"/>
      <c r="AW20" s="387" t="s">
        <v>2</v>
      </c>
      <c r="AX20" s="295"/>
      <c r="AY20" s="34"/>
    </row>
    <row r="21" spans="1:51" ht="16.5" customHeight="1" x14ac:dyDescent="0.15">
      <c r="A21" s="294"/>
      <c r="B21" s="387" t="s">
        <v>3</v>
      </c>
      <c r="C21" s="19"/>
      <c r="D21" s="126"/>
      <c r="E21" s="127">
        <v>2749988</v>
      </c>
      <c r="F21" s="125"/>
      <c r="G21" s="126"/>
      <c r="H21" s="127">
        <v>0</v>
      </c>
      <c r="I21" s="35"/>
      <c r="J21" s="128"/>
      <c r="K21" s="129">
        <v>51473</v>
      </c>
      <c r="L21" s="129"/>
      <c r="M21" s="130"/>
      <c r="N21" s="129">
        <v>192</v>
      </c>
      <c r="O21" s="131"/>
      <c r="P21" s="129"/>
      <c r="Q21" s="129">
        <v>56</v>
      </c>
      <c r="R21" s="129"/>
      <c r="S21" s="130"/>
      <c r="T21" s="129">
        <f t="shared" si="0"/>
        <v>51721</v>
      </c>
      <c r="U21" s="131"/>
      <c r="V21" s="4"/>
      <c r="W21" s="4"/>
      <c r="X21" s="130"/>
      <c r="Y21" s="127">
        <v>978</v>
      </c>
      <c r="Z21" s="125"/>
      <c r="AA21" s="126"/>
      <c r="AB21" s="127">
        <v>0</v>
      </c>
      <c r="AC21" s="125"/>
      <c r="AD21" s="126"/>
      <c r="AE21" s="127">
        <f t="shared" si="1"/>
        <v>978</v>
      </c>
      <c r="AF21" s="35"/>
      <c r="AG21" s="37"/>
      <c r="AH21" s="127">
        <v>390</v>
      </c>
      <c r="AI21" s="37"/>
      <c r="AJ21" s="205"/>
      <c r="AK21" s="206">
        <v>4209</v>
      </c>
      <c r="AL21" s="207"/>
      <c r="AM21" s="37"/>
      <c r="AN21" s="127">
        <v>1143</v>
      </c>
      <c r="AO21" s="37"/>
      <c r="AP21" s="205"/>
      <c r="AQ21" s="206">
        <v>972</v>
      </c>
      <c r="AR21" s="207"/>
      <c r="AS21" s="206"/>
      <c r="AT21" s="206">
        <f t="shared" si="2"/>
        <v>2809401</v>
      </c>
      <c r="AU21" s="207"/>
      <c r="AV21" s="10"/>
      <c r="AW21" s="387" t="s">
        <v>3</v>
      </c>
      <c r="AX21" s="295"/>
      <c r="AY21" s="34"/>
    </row>
    <row r="22" spans="1:51" ht="16.5" customHeight="1" x14ac:dyDescent="0.15">
      <c r="A22" s="296"/>
      <c r="B22" s="44" t="s">
        <v>4</v>
      </c>
      <c r="C22" s="23"/>
      <c r="D22" s="138"/>
      <c r="E22" s="136">
        <v>6767006</v>
      </c>
      <c r="F22" s="137"/>
      <c r="G22" s="138"/>
      <c r="H22" s="136">
        <v>0</v>
      </c>
      <c r="I22" s="40"/>
      <c r="J22" s="132"/>
      <c r="K22" s="133">
        <v>124406</v>
      </c>
      <c r="L22" s="133"/>
      <c r="M22" s="134"/>
      <c r="N22" s="133">
        <v>12025</v>
      </c>
      <c r="O22" s="135"/>
      <c r="P22" s="133"/>
      <c r="Q22" s="133">
        <v>1646</v>
      </c>
      <c r="R22" s="133"/>
      <c r="S22" s="134"/>
      <c r="T22" s="133">
        <f t="shared" si="0"/>
        <v>138077</v>
      </c>
      <c r="U22" s="135"/>
      <c r="V22" s="4"/>
      <c r="W22" s="4"/>
      <c r="X22" s="134"/>
      <c r="Y22" s="136">
        <v>407</v>
      </c>
      <c r="Z22" s="137"/>
      <c r="AA22" s="138"/>
      <c r="AB22" s="136">
        <v>0</v>
      </c>
      <c r="AC22" s="137"/>
      <c r="AD22" s="138"/>
      <c r="AE22" s="136">
        <f t="shared" si="1"/>
        <v>407</v>
      </c>
      <c r="AF22" s="40"/>
      <c r="AG22" s="42"/>
      <c r="AH22" s="136">
        <v>6111</v>
      </c>
      <c r="AI22" s="42"/>
      <c r="AJ22" s="209"/>
      <c r="AK22" s="210">
        <v>15036</v>
      </c>
      <c r="AL22" s="211"/>
      <c r="AM22" s="42"/>
      <c r="AN22" s="136">
        <v>1652</v>
      </c>
      <c r="AO22" s="42"/>
      <c r="AP22" s="209"/>
      <c r="AQ22" s="210">
        <v>2263</v>
      </c>
      <c r="AR22" s="211"/>
      <c r="AS22" s="210"/>
      <c r="AT22" s="206">
        <f t="shared" si="2"/>
        <v>6930552</v>
      </c>
      <c r="AU22" s="211"/>
      <c r="AV22" s="21"/>
      <c r="AW22" s="44" t="s">
        <v>4</v>
      </c>
      <c r="AX22" s="297"/>
      <c r="AY22" s="34"/>
    </row>
    <row r="23" spans="1:51" s="11" customFormat="1" ht="16.5" customHeight="1" x14ac:dyDescent="0.15">
      <c r="A23" s="294"/>
      <c r="B23" s="387" t="s">
        <v>5</v>
      </c>
      <c r="C23" s="19"/>
      <c r="D23" s="126"/>
      <c r="E23" s="127">
        <v>7676526</v>
      </c>
      <c r="F23" s="125"/>
      <c r="G23" s="126"/>
      <c r="H23" s="127">
        <v>0</v>
      </c>
      <c r="I23" s="35"/>
      <c r="J23" s="128"/>
      <c r="K23" s="129">
        <v>102740</v>
      </c>
      <c r="L23" s="129"/>
      <c r="M23" s="130"/>
      <c r="N23" s="129">
        <v>0</v>
      </c>
      <c r="O23" s="131"/>
      <c r="P23" s="129"/>
      <c r="Q23" s="129">
        <v>1143</v>
      </c>
      <c r="R23" s="129"/>
      <c r="S23" s="130"/>
      <c r="T23" s="129">
        <f t="shared" si="0"/>
        <v>103883</v>
      </c>
      <c r="U23" s="131"/>
      <c r="V23" s="4"/>
      <c r="W23" s="4"/>
      <c r="X23" s="130"/>
      <c r="Y23" s="127">
        <v>2207</v>
      </c>
      <c r="Z23" s="125"/>
      <c r="AA23" s="126"/>
      <c r="AB23" s="127">
        <v>0</v>
      </c>
      <c r="AC23" s="125"/>
      <c r="AD23" s="126"/>
      <c r="AE23" s="127">
        <f t="shared" si="1"/>
        <v>2207</v>
      </c>
      <c r="AF23" s="35"/>
      <c r="AG23" s="37"/>
      <c r="AH23" s="127">
        <v>32230</v>
      </c>
      <c r="AI23" s="37"/>
      <c r="AJ23" s="205"/>
      <c r="AK23" s="206">
        <v>16571</v>
      </c>
      <c r="AL23" s="207"/>
      <c r="AM23" s="37"/>
      <c r="AN23" s="127">
        <v>3569</v>
      </c>
      <c r="AO23" s="37"/>
      <c r="AP23" s="205"/>
      <c r="AQ23" s="206">
        <v>3456</v>
      </c>
      <c r="AR23" s="207"/>
      <c r="AS23" s="206"/>
      <c r="AT23" s="197">
        <f>AQ23+AN23+AK23+AH23+AE23+T23+E23+H23</f>
        <v>7838442</v>
      </c>
      <c r="AU23" s="207"/>
      <c r="AV23" s="10"/>
      <c r="AW23" s="387" t="s">
        <v>5</v>
      </c>
      <c r="AX23" s="295"/>
    </row>
    <row r="24" spans="1:51" ht="16.5" customHeight="1" x14ac:dyDescent="0.15">
      <c r="A24" s="294"/>
      <c r="B24" s="387" t="s">
        <v>6</v>
      </c>
      <c r="C24" s="19"/>
      <c r="D24" s="126"/>
      <c r="E24" s="127">
        <v>14402203</v>
      </c>
      <c r="F24" s="125"/>
      <c r="G24" s="126"/>
      <c r="H24" s="127">
        <v>0</v>
      </c>
      <c r="I24" s="35"/>
      <c r="J24" s="128"/>
      <c r="K24" s="129">
        <v>327081</v>
      </c>
      <c r="L24" s="129"/>
      <c r="M24" s="130"/>
      <c r="N24" s="129">
        <v>37554</v>
      </c>
      <c r="O24" s="131"/>
      <c r="P24" s="129"/>
      <c r="Q24" s="129">
        <v>3389</v>
      </c>
      <c r="R24" s="129"/>
      <c r="S24" s="130"/>
      <c r="T24" s="129">
        <f t="shared" si="0"/>
        <v>368024</v>
      </c>
      <c r="U24" s="131"/>
      <c r="V24" s="4"/>
      <c r="W24" s="4"/>
      <c r="X24" s="130"/>
      <c r="Y24" s="127">
        <v>6616</v>
      </c>
      <c r="Z24" s="125"/>
      <c r="AA24" s="126"/>
      <c r="AB24" s="127">
        <v>0</v>
      </c>
      <c r="AC24" s="125"/>
      <c r="AD24" s="126"/>
      <c r="AE24" s="127">
        <f t="shared" si="1"/>
        <v>6616</v>
      </c>
      <c r="AF24" s="35"/>
      <c r="AG24" s="37"/>
      <c r="AH24" s="127">
        <v>57388</v>
      </c>
      <c r="AI24" s="37"/>
      <c r="AJ24" s="205"/>
      <c r="AK24" s="206">
        <v>26422</v>
      </c>
      <c r="AL24" s="207"/>
      <c r="AM24" s="37"/>
      <c r="AN24" s="127">
        <v>6607</v>
      </c>
      <c r="AO24" s="37"/>
      <c r="AP24" s="205"/>
      <c r="AQ24" s="206">
        <v>3118</v>
      </c>
      <c r="AR24" s="207"/>
      <c r="AS24" s="206"/>
      <c r="AT24" s="206">
        <f t="shared" si="2"/>
        <v>14870378</v>
      </c>
      <c r="AU24" s="207"/>
      <c r="AV24" s="10"/>
      <c r="AW24" s="387" t="s">
        <v>6</v>
      </c>
      <c r="AX24" s="295"/>
    </row>
    <row r="25" spans="1:51" ht="16.5" customHeight="1" x14ac:dyDescent="0.15">
      <c r="A25" s="294"/>
      <c r="B25" s="387" t="s">
        <v>7</v>
      </c>
      <c r="C25" s="19"/>
      <c r="D25" s="126"/>
      <c r="E25" s="127">
        <v>16582109</v>
      </c>
      <c r="F25" s="125"/>
      <c r="G25" s="126"/>
      <c r="H25" s="127">
        <v>0</v>
      </c>
      <c r="I25" s="35"/>
      <c r="J25" s="128"/>
      <c r="K25" s="129">
        <v>316518</v>
      </c>
      <c r="L25" s="129"/>
      <c r="M25" s="130"/>
      <c r="N25" s="129">
        <v>13689</v>
      </c>
      <c r="O25" s="131"/>
      <c r="P25" s="129"/>
      <c r="Q25" s="129">
        <v>9237</v>
      </c>
      <c r="R25" s="129"/>
      <c r="S25" s="130"/>
      <c r="T25" s="129">
        <f t="shared" si="0"/>
        <v>339444</v>
      </c>
      <c r="U25" s="131"/>
      <c r="V25" s="4"/>
      <c r="W25" s="4"/>
      <c r="X25" s="130"/>
      <c r="Y25" s="127">
        <v>5601</v>
      </c>
      <c r="Z25" s="125"/>
      <c r="AA25" s="126"/>
      <c r="AB25" s="127">
        <v>0</v>
      </c>
      <c r="AC25" s="125"/>
      <c r="AD25" s="126"/>
      <c r="AE25" s="127">
        <f t="shared" si="1"/>
        <v>5601</v>
      </c>
      <c r="AF25" s="35"/>
      <c r="AG25" s="37"/>
      <c r="AH25" s="127">
        <v>35195</v>
      </c>
      <c r="AI25" s="37"/>
      <c r="AJ25" s="205"/>
      <c r="AK25" s="206">
        <v>70111</v>
      </c>
      <c r="AL25" s="207"/>
      <c r="AM25" s="37"/>
      <c r="AN25" s="127">
        <v>4129</v>
      </c>
      <c r="AO25" s="37"/>
      <c r="AP25" s="205"/>
      <c r="AQ25" s="206">
        <v>8240</v>
      </c>
      <c r="AR25" s="207"/>
      <c r="AS25" s="206"/>
      <c r="AT25" s="206">
        <f t="shared" si="2"/>
        <v>17044829</v>
      </c>
      <c r="AU25" s="207"/>
      <c r="AV25" s="10"/>
      <c r="AW25" s="387" t="s">
        <v>7</v>
      </c>
      <c r="AX25" s="295"/>
    </row>
    <row r="26" spans="1:51" ht="16.5" customHeight="1" x14ac:dyDescent="0.15">
      <c r="A26" s="294"/>
      <c r="B26" s="387" t="s">
        <v>8</v>
      </c>
      <c r="C26" s="19"/>
      <c r="D26" s="126"/>
      <c r="E26" s="127">
        <v>22869171</v>
      </c>
      <c r="F26" s="125"/>
      <c r="G26" s="126"/>
      <c r="H26" s="127">
        <v>0</v>
      </c>
      <c r="I26" s="35"/>
      <c r="J26" s="128"/>
      <c r="K26" s="129">
        <v>339345</v>
      </c>
      <c r="L26" s="129"/>
      <c r="M26" s="130"/>
      <c r="N26" s="129">
        <v>13856</v>
      </c>
      <c r="O26" s="131"/>
      <c r="P26" s="129"/>
      <c r="Q26" s="129">
        <v>13837</v>
      </c>
      <c r="R26" s="129"/>
      <c r="S26" s="130"/>
      <c r="T26" s="129">
        <f t="shared" si="0"/>
        <v>367038</v>
      </c>
      <c r="U26" s="131"/>
      <c r="V26" s="4"/>
      <c r="W26" s="4"/>
      <c r="X26" s="130"/>
      <c r="Y26" s="127">
        <v>5767</v>
      </c>
      <c r="Z26" s="125"/>
      <c r="AA26" s="126"/>
      <c r="AB26" s="127">
        <v>0</v>
      </c>
      <c r="AC26" s="125"/>
      <c r="AD26" s="126"/>
      <c r="AE26" s="127">
        <f t="shared" si="1"/>
        <v>5767</v>
      </c>
      <c r="AF26" s="35"/>
      <c r="AG26" s="37"/>
      <c r="AH26" s="127">
        <v>63354</v>
      </c>
      <c r="AI26" s="37"/>
      <c r="AJ26" s="205"/>
      <c r="AK26" s="206">
        <v>75080</v>
      </c>
      <c r="AL26" s="207"/>
      <c r="AM26" s="37"/>
      <c r="AN26" s="127">
        <v>7617</v>
      </c>
      <c r="AO26" s="37"/>
      <c r="AP26" s="205"/>
      <c r="AQ26" s="206">
        <v>9804</v>
      </c>
      <c r="AR26" s="207"/>
      <c r="AS26" s="206"/>
      <c r="AT26" s="206">
        <f t="shared" si="2"/>
        <v>23397831</v>
      </c>
      <c r="AU26" s="207"/>
      <c r="AV26" s="10"/>
      <c r="AW26" s="387" t="s">
        <v>8</v>
      </c>
      <c r="AX26" s="295"/>
    </row>
    <row r="27" spans="1:51" ht="16.5" customHeight="1" x14ac:dyDescent="0.15">
      <c r="A27" s="296"/>
      <c r="B27" s="44" t="s">
        <v>9</v>
      </c>
      <c r="C27" s="23"/>
      <c r="D27" s="138"/>
      <c r="E27" s="136">
        <v>5389971</v>
      </c>
      <c r="F27" s="137"/>
      <c r="G27" s="138"/>
      <c r="H27" s="136">
        <v>0</v>
      </c>
      <c r="I27" s="40"/>
      <c r="J27" s="132"/>
      <c r="K27" s="133">
        <v>102738</v>
      </c>
      <c r="L27" s="133"/>
      <c r="M27" s="134"/>
      <c r="N27" s="133">
        <v>65</v>
      </c>
      <c r="O27" s="135"/>
      <c r="P27" s="133"/>
      <c r="Q27" s="133">
        <v>1996</v>
      </c>
      <c r="R27" s="133"/>
      <c r="S27" s="134"/>
      <c r="T27" s="133">
        <f t="shared" si="0"/>
        <v>104799</v>
      </c>
      <c r="U27" s="135"/>
      <c r="V27" s="4"/>
      <c r="W27" s="4"/>
      <c r="X27" s="134"/>
      <c r="Y27" s="136">
        <v>1943</v>
      </c>
      <c r="Z27" s="137"/>
      <c r="AA27" s="138"/>
      <c r="AB27" s="136">
        <v>0</v>
      </c>
      <c r="AC27" s="137"/>
      <c r="AD27" s="138"/>
      <c r="AE27" s="136">
        <f t="shared" si="1"/>
        <v>1943</v>
      </c>
      <c r="AF27" s="40"/>
      <c r="AG27" s="42"/>
      <c r="AH27" s="136">
        <v>6281</v>
      </c>
      <c r="AI27" s="42"/>
      <c r="AJ27" s="209"/>
      <c r="AK27" s="210">
        <v>17649</v>
      </c>
      <c r="AL27" s="211"/>
      <c r="AM27" s="42"/>
      <c r="AN27" s="136">
        <v>2264</v>
      </c>
      <c r="AO27" s="42"/>
      <c r="AP27" s="209"/>
      <c r="AQ27" s="210">
        <v>807</v>
      </c>
      <c r="AR27" s="211"/>
      <c r="AS27" s="210"/>
      <c r="AT27" s="206">
        <f t="shared" si="2"/>
        <v>5523714</v>
      </c>
      <c r="AU27" s="211"/>
      <c r="AV27" s="21"/>
      <c r="AW27" s="44" t="s">
        <v>9</v>
      </c>
      <c r="AX27" s="297"/>
    </row>
    <row r="28" spans="1:51" s="11" customFormat="1" ht="16.5" customHeight="1" x14ac:dyDescent="0.15">
      <c r="A28" s="294"/>
      <c r="B28" s="387" t="s">
        <v>10</v>
      </c>
      <c r="C28" s="19"/>
      <c r="D28" s="126"/>
      <c r="E28" s="127">
        <v>11200211</v>
      </c>
      <c r="F28" s="125"/>
      <c r="G28" s="126"/>
      <c r="H28" s="127">
        <v>0</v>
      </c>
      <c r="I28" s="35"/>
      <c r="J28" s="128"/>
      <c r="K28" s="129">
        <v>190295</v>
      </c>
      <c r="L28" s="129"/>
      <c r="M28" s="130"/>
      <c r="N28" s="129">
        <v>9364</v>
      </c>
      <c r="O28" s="131"/>
      <c r="P28" s="129"/>
      <c r="Q28" s="129">
        <v>11860</v>
      </c>
      <c r="R28" s="129"/>
      <c r="S28" s="130"/>
      <c r="T28" s="129">
        <f t="shared" si="0"/>
        <v>211519</v>
      </c>
      <c r="U28" s="131"/>
      <c r="V28" s="4"/>
      <c r="W28" s="4"/>
      <c r="X28" s="130"/>
      <c r="Y28" s="127">
        <v>2020</v>
      </c>
      <c r="Z28" s="125"/>
      <c r="AA28" s="126"/>
      <c r="AB28" s="127">
        <v>0</v>
      </c>
      <c r="AC28" s="125"/>
      <c r="AD28" s="126"/>
      <c r="AE28" s="127">
        <f t="shared" si="1"/>
        <v>2020</v>
      </c>
      <c r="AF28" s="35"/>
      <c r="AG28" s="37"/>
      <c r="AH28" s="127">
        <v>36349</v>
      </c>
      <c r="AI28" s="37"/>
      <c r="AJ28" s="205"/>
      <c r="AK28" s="206">
        <v>28827</v>
      </c>
      <c r="AL28" s="207"/>
      <c r="AM28" s="37"/>
      <c r="AN28" s="127">
        <v>3502</v>
      </c>
      <c r="AO28" s="37"/>
      <c r="AP28" s="205"/>
      <c r="AQ28" s="206">
        <v>2329</v>
      </c>
      <c r="AR28" s="207"/>
      <c r="AS28" s="206"/>
      <c r="AT28" s="197">
        <f>AQ28+AN28+AK28+AH28+AE28+T28+E28+H28</f>
        <v>11484757</v>
      </c>
      <c r="AU28" s="207"/>
      <c r="AV28" s="10"/>
      <c r="AW28" s="387" t="s">
        <v>10</v>
      </c>
      <c r="AX28" s="295"/>
    </row>
    <row r="29" spans="1:51" ht="16.5" customHeight="1" x14ac:dyDescent="0.15">
      <c r="A29" s="294"/>
      <c r="B29" s="387" t="s">
        <v>11</v>
      </c>
      <c r="C29" s="19"/>
      <c r="D29" s="126"/>
      <c r="E29" s="127">
        <v>8449661</v>
      </c>
      <c r="F29" s="125"/>
      <c r="G29" s="126"/>
      <c r="H29" s="127">
        <v>0</v>
      </c>
      <c r="I29" s="35"/>
      <c r="J29" s="128"/>
      <c r="K29" s="129">
        <v>200750</v>
      </c>
      <c r="L29" s="129"/>
      <c r="M29" s="130"/>
      <c r="N29" s="129">
        <v>1959</v>
      </c>
      <c r="O29" s="131"/>
      <c r="P29" s="129"/>
      <c r="Q29" s="129">
        <v>5160</v>
      </c>
      <c r="R29" s="129"/>
      <c r="S29" s="130"/>
      <c r="T29" s="129">
        <f t="shared" si="0"/>
        <v>207869</v>
      </c>
      <c r="U29" s="131"/>
      <c r="V29" s="4"/>
      <c r="W29" s="4"/>
      <c r="X29" s="130"/>
      <c r="Y29" s="127">
        <v>1471</v>
      </c>
      <c r="Z29" s="125"/>
      <c r="AA29" s="126"/>
      <c r="AB29" s="127">
        <v>0</v>
      </c>
      <c r="AC29" s="125"/>
      <c r="AD29" s="126"/>
      <c r="AE29" s="127">
        <f t="shared" si="1"/>
        <v>1471</v>
      </c>
      <c r="AF29" s="35"/>
      <c r="AG29" s="37"/>
      <c r="AH29" s="127">
        <v>12862</v>
      </c>
      <c r="AI29" s="37"/>
      <c r="AJ29" s="205"/>
      <c r="AK29" s="206">
        <v>42957</v>
      </c>
      <c r="AL29" s="207"/>
      <c r="AM29" s="37"/>
      <c r="AN29" s="127">
        <v>1506</v>
      </c>
      <c r="AO29" s="37"/>
      <c r="AP29" s="205"/>
      <c r="AQ29" s="206">
        <v>2612</v>
      </c>
      <c r="AR29" s="207"/>
      <c r="AS29" s="206"/>
      <c r="AT29" s="206">
        <f t="shared" si="2"/>
        <v>8718938</v>
      </c>
      <c r="AU29" s="207"/>
      <c r="AV29" s="10"/>
      <c r="AW29" s="387" t="s">
        <v>11</v>
      </c>
      <c r="AX29" s="295"/>
    </row>
    <row r="30" spans="1:51" ht="16.5" customHeight="1" x14ac:dyDescent="0.15">
      <c r="A30" s="294"/>
      <c r="B30" s="387" t="s">
        <v>12</v>
      </c>
      <c r="C30" s="19"/>
      <c r="D30" s="126"/>
      <c r="E30" s="127">
        <v>11369489</v>
      </c>
      <c r="F30" s="125"/>
      <c r="G30" s="126"/>
      <c r="H30" s="127">
        <v>0</v>
      </c>
      <c r="I30" s="35"/>
      <c r="J30" s="128"/>
      <c r="K30" s="129">
        <v>229791</v>
      </c>
      <c r="L30" s="129"/>
      <c r="M30" s="130"/>
      <c r="N30" s="129">
        <v>95845</v>
      </c>
      <c r="O30" s="131"/>
      <c r="P30" s="129"/>
      <c r="Q30" s="129">
        <v>3632</v>
      </c>
      <c r="R30" s="129"/>
      <c r="S30" s="130"/>
      <c r="T30" s="129">
        <f t="shared" si="0"/>
        <v>329268</v>
      </c>
      <c r="U30" s="131"/>
      <c r="V30" s="4"/>
      <c r="W30" s="4"/>
      <c r="X30" s="130"/>
      <c r="Y30" s="127">
        <v>1974</v>
      </c>
      <c r="Z30" s="125"/>
      <c r="AA30" s="126"/>
      <c r="AB30" s="127">
        <v>0</v>
      </c>
      <c r="AC30" s="125"/>
      <c r="AD30" s="126"/>
      <c r="AE30" s="127">
        <f t="shared" si="1"/>
        <v>1974</v>
      </c>
      <c r="AF30" s="35"/>
      <c r="AG30" s="37"/>
      <c r="AH30" s="127">
        <v>20496</v>
      </c>
      <c r="AI30" s="37"/>
      <c r="AJ30" s="205"/>
      <c r="AK30" s="206">
        <v>25874</v>
      </c>
      <c r="AL30" s="207"/>
      <c r="AM30" s="37"/>
      <c r="AN30" s="127">
        <v>5262</v>
      </c>
      <c r="AO30" s="37"/>
      <c r="AP30" s="205"/>
      <c r="AQ30" s="206">
        <v>5082</v>
      </c>
      <c r="AR30" s="207"/>
      <c r="AS30" s="206"/>
      <c r="AT30" s="206">
        <f t="shared" si="2"/>
        <v>11757445</v>
      </c>
      <c r="AU30" s="207"/>
      <c r="AV30" s="10"/>
      <c r="AW30" s="387" t="s">
        <v>12</v>
      </c>
      <c r="AX30" s="295"/>
    </row>
    <row r="31" spans="1:51" ht="16.5" customHeight="1" x14ac:dyDescent="0.15">
      <c r="A31" s="294"/>
      <c r="B31" s="387" t="s">
        <v>13</v>
      </c>
      <c r="C31" s="19"/>
      <c r="D31" s="126"/>
      <c r="E31" s="127">
        <v>5556662</v>
      </c>
      <c r="F31" s="125"/>
      <c r="G31" s="126"/>
      <c r="H31" s="127">
        <v>0</v>
      </c>
      <c r="I31" s="35"/>
      <c r="J31" s="128"/>
      <c r="K31" s="129">
        <v>169633</v>
      </c>
      <c r="L31" s="129"/>
      <c r="M31" s="130"/>
      <c r="N31" s="129">
        <v>8423</v>
      </c>
      <c r="O31" s="131"/>
      <c r="P31" s="129"/>
      <c r="Q31" s="129">
        <v>4907</v>
      </c>
      <c r="R31" s="129"/>
      <c r="S31" s="130"/>
      <c r="T31" s="129">
        <f t="shared" si="0"/>
        <v>182963</v>
      </c>
      <c r="U31" s="131"/>
      <c r="V31" s="4"/>
      <c r="W31" s="4"/>
      <c r="X31" s="130"/>
      <c r="Y31" s="127">
        <v>15154</v>
      </c>
      <c r="Z31" s="125"/>
      <c r="AA31" s="126"/>
      <c r="AB31" s="127">
        <v>0</v>
      </c>
      <c r="AC31" s="125"/>
      <c r="AD31" s="126"/>
      <c r="AE31" s="127">
        <f t="shared" si="1"/>
        <v>15154</v>
      </c>
      <c r="AF31" s="35"/>
      <c r="AG31" s="37"/>
      <c r="AH31" s="127">
        <v>48038</v>
      </c>
      <c r="AI31" s="37"/>
      <c r="AJ31" s="205"/>
      <c r="AK31" s="206">
        <v>13946</v>
      </c>
      <c r="AL31" s="207"/>
      <c r="AM31" s="37"/>
      <c r="AN31" s="127">
        <v>3030</v>
      </c>
      <c r="AO31" s="37"/>
      <c r="AP31" s="205"/>
      <c r="AQ31" s="206">
        <v>2296</v>
      </c>
      <c r="AR31" s="207"/>
      <c r="AS31" s="206"/>
      <c r="AT31" s="206">
        <f t="shared" si="2"/>
        <v>5822089</v>
      </c>
      <c r="AU31" s="207"/>
      <c r="AV31" s="10"/>
      <c r="AW31" s="387" t="s">
        <v>13</v>
      </c>
      <c r="AX31" s="295"/>
    </row>
    <row r="32" spans="1:51" ht="16.5" customHeight="1" x14ac:dyDescent="0.15">
      <c r="A32" s="296"/>
      <c r="B32" s="44" t="s">
        <v>14</v>
      </c>
      <c r="C32" s="23"/>
      <c r="D32" s="138"/>
      <c r="E32" s="136">
        <v>7373461</v>
      </c>
      <c r="F32" s="137"/>
      <c r="G32" s="138"/>
      <c r="H32" s="136">
        <v>0</v>
      </c>
      <c r="I32" s="40"/>
      <c r="J32" s="132"/>
      <c r="K32" s="133">
        <v>169962</v>
      </c>
      <c r="L32" s="133"/>
      <c r="M32" s="134"/>
      <c r="N32" s="133">
        <v>6479</v>
      </c>
      <c r="O32" s="135"/>
      <c r="P32" s="133"/>
      <c r="Q32" s="133">
        <v>3356</v>
      </c>
      <c r="R32" s="133"/>
      <c r="S32" s="134"/>
      <c r="T32" s="133">
        <f t="shared" si="0"/>
        <v>179797</v>
      </c>
      <c r="U32" s="135"/>
      <c r="V32" s="4"/>
      <c r="W32" s="4"/>
      <c r="X32" s="134"/>
      <c r="Y32" s="136">
        <v>1870</v>
      </c>
      <c r="Z32" s="137"/>
      <c r="AA32" s="138"/>
      <c r="AB32" s="136">
        <v>0</v>
      </c>
      <c r="AC32" s="137"/>
      <c r="AD32" s="138"/>
      <c r="AE32" s="136">
        <f t="shared" si="1"/>
        <v>1870</v>
      </c>
      <c r="AF32" s="40"/>
      <c r="AG32" s="42"/>
      <c r="AH32" s="136">
        <v>8922</v>
      </c>
      <c r="AI32" s="42"/>
      <c r="AJ32" s="209"/>
      <c r="AK32" s="210">
        <v>19602</v>
      </c>
      <c r="AL32" s="211"/>
      <c r="AM32" s="42"/>
      <c r="AN32" s="136">
        <v>3108</v>
      </c>
      <c r="AO32" s="42"/>
      <c r="AP32" s="209"/>
      <c r="AQ32" s="210">
        <v>2690</v>
      </c>
      <c r="AR32" s="211"/>
      <c r="AS32" s="210"/>
      <c r="AT32" s="206">
        <f t="shared" si="2"/>
        <v>7589450</v>
      </c>
      <c r="AU32" s="211"/>
      <c r="AV32" s="21"/>
      <c r="AW32" s="44" t="s">
        <v>14</v>
      </c>
      <c r="AX32" s="297"/>
    </row>
    <row r="33" spans="1:50" s="11" customFormat="1" ht="16.5" customHeight="1" x14ac:dyDescent="0.15">
      <c r="A33" s="294"/>
      <c r="B33" s="387" t="s">
        <v>15</v>
      </c>
      <c r="C33" s="19"/>
      <c r="D33" s="126"/>
      <c r="E33" s="127">
        <v>10776380</v>
      </c>
      <c r="F33" s="125"/>
      <c r="G33" s="126"/>
      <c r="H33" s="127">
        <v>0</v>
      </c>
      <c r="I33" s="35"/>
      <c r="J33" s="128"/>
      <c r="K33" s="129">
        <v>213838</v>
      </c>
      <c r="L33" s="129"/>
      <c r="M33" s="130"/>
      <c r="N33" s="129">
        <v>35414</v>
      </c>
      <c r="O33" s="131"/>
      <c r="P33" s="129"/>
      <c r="Q33" s="129">
        <v>3160</v>
      </c>
      <c r="R33" s="129"/>
      <c r="S33" s="130"/>
      <c r="T33" s="129">
        <f t="shared" si="0"/>
        <v>252412</v>
      </c>
      <c r="U33" s="131"/>
      <c r="V33" s="4"/>
      <c r="W33" s="4"/>
      <c r="X33" s="130"/>
      <c r="Y33" s="127">
        <v>1778</v>
      </c>
      <c r="Z33" s="125"/>
      <c r="AA33" s="126"/>
      <c r="AB33" s="127">
        <v>0</v>
      </c>
      <c r="AC33" s="125"/>
      <c r="AD33" s="126"/>
      <c r="AE33" s="127">
        <f t="shared" si="1"/>
        <v>1778</v>
      </c>
      <c r="AF33" s="35"/>
      <c r="AG33" s="37"/>
      <c r="AH33" s="127">
        <v>16517</v>
      </c>
      <c r="AI33" s="37"/>
      <c r="AJ33" s="205"/>
      <c r="AK33" s="206">
        <v>16599</v>
      </c>
      <c r="AL33" s="207"/>
      <c r="AM33" s="37"/>
      <c r="AN33" s="127">
        <v>2821</v>
      </c>
      <c r="AO33" s="37"/>
      <c r="AP33" s="205"/>
      <c r="AQ33" s="206">
        <v>3799</v>
      </c>
      <c r="AR33" s="207"/>
      <c r="AS33" s="206"/>
      <c r="AT33" s="197">
        <f>AQ33+AN33+AK33+AH33+AE33+T33+E33+H33</f>
        <v>11070306</v>
      </c>
      <c r="AU33" s="207"/>
      <c r="AV33" s="10"/>
      <c r="AW33" s="387" t="s">
        <v>15</v>
      </c>
      <c r="AX33" s="295"/>
    </row>
    <row r="34" spans="1:50" ht="16.5" customHeight="1" x14ac:dyDescent="0.15">
      <c r="A34" s="294"/>
      <c r="B34" s="387" t="s">
        <v>16</v>
      </c>
      <c r="C34" s="19"/>
      <c r="D34" s="126"/>
      <c r="E34" s="127">
        <v>4480535</v>
      </c>
      <c r="F34" s="125"/>
      <c r="G34" s="126"/>
      <c r="H34" s="127">
        <v>0</v>
      </c>
      <c r="I34" s="35"/>
      <c r="J34" s="128"/>
      <c r="K34" s="129">
        <v>94620</v>
      </c>
      <c r="L34" s="129"/>
      <c r="M34" s="130"/>
      <c r="N34" s="129">
        <v>18416</v>
      </c>
      <c r="O34" s="131"/>
      <c r="P34" s="129"/>
      <c r="Q34" s="129">
        <v>132</v>
      </c>
      <c r="R34" s="129"/>
      <c r="S34" s="130"/>
      <c r="T34" s="129">
        <f t="shared" si="0"/>
        <v>113168</v>
      </c>
      <c r="U34" s="131"/>
      <c r="V34" s="4"/>
      <c r="W34" s="4"/>
      <c r="X34" s="130"/>
      <c r="Y34" s="127">
        <v>381</v>
      </c>
      <c r="Z34" s="125"/>
      <c r="AA34" s="126"/>
      <c r="AB34" s="127">
        <v>0</v>
      </c>
      <c r="AC34" s="125"/>
      <c r="AD34" s="126"/>
      <c r="AE34" s="127">
        <f t="shared" si="1"/>
        <v>381</v>
      </c>
      <c r="AF34" s="35"/>
      <c r="AG34" s="37"/>
      <c r="AH34" s="127">
        <v>27889</v>
      </c>
      <c r="AI34" s="37"/>
      <c r="AJ34" s="205"/>
      <c r="AK34" s="206">
        <v>15593</v>
      </c>
      <c r="AL34" s="207"/>
      <c r="AM34" s="37"/>
      <c r="AN34" s="127">
        <v>1608</v>
      </c>
      <c r="AO34" s="37"/>
      <c r="AP34" s="205"/>
      <c r="AQ34" s="206">
        <v>1381</v>
      </c>
      <c r="AR34" s="207"/>
      <c r="AS34" s="206"/>
      <c r="AT34" s="206">
        <f t="shared" si="2"/>
        <v>4640555</v>
      </c>
      <c r="AU34" s="207"/>
      <c r="AV34" s="10"/>
      <c r="AW34" s="387" t="s">
        <v>16</v>
      </c>
      <c r="AX34" s="295"/>
    </row>
    <row r="35" spans="1:50" ht="16.5" customHeight="1" x14ac:dyDescent="0.15">
      <c r="A35" s="294"/>
      <c r="B35" s="387" t="s">
        <v>17</v>
      </c>
      <c r="C35" s="19"/>
      <c r="D35" s="126"/>
      <c r="E35" s="127">
        <v>8854456</v>
      </c>
      <c r="F35" s="125"/>
      <c r="G35" s="126"/>
      <c r="H35" s="127">
        <v>0</v>
      </c>
      <c r="I35" s="35"/>
      <c r="J35" s="128"/>
      <c r="K35" s="129">
        <v>127169</v>
      </c>
      <c r="L35" s="129"/>
      <c r="M35" s="130"/>
      <c r="N35" s="129">
        <v>3711</v>
      </c>
      <c r="O35" s="131"/>
      <c r="P35" s="129"/>
      <c r="Q35" s="129">
        <v>4015</v>
      </c>
      <c r="R35" s="129"/>
      <c r="S35" s="130"/>
      <c r="T35" s="129">
        <f t="shared" si="0"/>
        <v>134895</v>
      </c>
      <c r="U35" s="131"/>
      <c r="V35" s="4"/>
      <c r="W35" s="4"/>
      <c r="X35" s="130"/>
      <c r="Y35" s="127">
        <v>1773</v>
      </c>
      <c r="Z35" s="125"/>
      <c r="AA35" s="126"/>
      <c r="AB35" s="127">
        <v>0</v>
      </c>
      <c r="AC35" s="125"/>
      <c r="AD35" s="126"/>
      <c r="AE35" s="127">
        <f t="shared" si="1"/>
        <v>1773</v>
      </c>
      <c r="AF35" s="35"/>
      <c r="AG35" s="37"/>
      <c r="AH35" s="127">
        <v>22895</v>
      </c>
      <c r="AI35" s="37"/>
      <c r="AJ35" s="205"/>
      <c r="AK35" s="206">
        <v>42950</v>
      </c>
      <c r="AL35" s="207"/>
      <c r="AM35" s="37"/>
      <c r="AN35" s="127">
        <v>2472</v>
      </c>
      <c r="AO35" s="37"/>
      <c r="AP35" s="205"/>
      <c r="AQ35" s="206">
        <v>1366</v>
      </c>
      <c r="AR35" s="207"/>
      <c r="AS35" s="206"/>
      <c r="AT35" s="206">
        <f t="shared" si="2"/>
        <v>9060807</v>
      </c>
      <c r="AU35" s="207"/>
      <c r="AV35" s="10"/>
      <c r="AW35" s="387" t="s">
        <v>17</v>
      </c>
      <c r="AX35" s="295"/>
    </row>
    <row r="36" spans="1:50" ht="16.5" customHeight="1" x14ac:dyDescent="0.15">
      <c r="A36" s="294"/>
      <c r="B36" s="387" t="s">
        <v>18</v>
      </c>
      <c r="C36" s="19"/>
      <c r="D36" s="126"/>
      <c r="E36" s="127">
        <v>3787697</v>
      </c>
      <c r="F36" s="125"/>
      <c r="G36" s="126"/>
      <c r="H36" s="127">
        <v>0</v>
      </c>
      <c r="I36" s="35"/>
      <c r="J36" s="128"/>
      <c r="K36" s="129">
        <v>55493</v>
      </c>
      <c r="L36" s="129"/>
      <c r="M36" s="130"/>
      <c r="N36" s="129">
        <v>3882</v>
      </c>
      <c r="O36" s="131"/>
      <c r="P36" s="129"/>
      <c r="Q36" s="129">
        <v>4273</v>
      </c>
      <c r="R36" s="129"/>
      <c r="S36" s="130"/>
      <c r="T36" s="129">
        <f t="shared" si="0"/>
        <v>63648</v>
      </c>
      <c r="U36" s="131"/>
      <c r="V36" s="4"/>
      <c r="W36" s="4"/>
      <c r="X36" s="130"/>
      <c r="Y36" s="127">
        <v>925</v>
      </c>
      <c r="Z36" s="125"/>
      <c r="AA36" s="126"/>
      <c r="AB36" s="127">
        <v>0</v>
      </c>
      <c r="AC36" s="125"/>
      <c r="AD36" s="126"/>
      <c r="AE36" s="127">
        <f t="shared" si="1"/>
        <v>925</v>
      </c>
      <c r="AF36" s="35"/>
      <c r="AG36" s="37"/>
      <c r="AH36" s="127">
        <v>27581</v>
      </c>
      <c r="AI36" s="37"/>
      <c r="AJ36" s="205"/>
      <c r="AK36" s="206">
        <v>7044</v>
      </c>
      <c r="AL36" s="207"/>
      <c r="AM36" s="37"/>
      <c r="AN36" s="127">
        <v>1274</v>
      </c>
      <c r="AO36" s="37"/>
      <c r="AP36" s="205"/>
      <c r="AQ36" s="206">
        <v>1446</v>
      </c>
      <c r="AR36" s="207"/>
      <c r="AS36" s="206"/>
      <c r="AT36" s="206">
        <f t="shared" si="2"/>
        <v>3889615</v>
      </c>
      <c r="AU36" s="207"/>
      <c r="AV36" s="10"/>
      <c r="AW36" s="387" t="s">
        <v>18</v>
      </c>
      <c r="AX36" s="295"/>
    </row>
    <row r="37" spans="1:50" ht="16.5" customHeight="1" x14ac:dyDescent="0.15">
      <c r="A37" s="296"/>
      <c r="B37" s="44" t="s">
        <v>19</v>
      </c>
      <c r="C37" s="23"/>
      <c r="D37" s="138"/>
      <c r="E37" s="136">
        <v>6358359</v>
      </c>
      <c r="F37" s="137"/>
      <c r="G37" s="138"/>
      <c r="H37" s="136">
        <v>0</v>
      </c>
      <c r="I37" s="40"/>
      <c r="J37" s="132"/>
      <c r="K37" s="133">
        <v>124861</v>
      </c>
      <c r="L37" s="133"/>
      <c r="M37" s="134"/>
      <c r="N37" s="133">
        <v>13778</v>
      </c>
      <c r="O37" s="135"/>
      <c r="P37" s="133"/>
      <c r="Q37" s="133">
        <v>1886</v>
      </c>
      <c r="R37" s="133"/>
      <c r="S37" s="134"/>
      <c r="T37" s="133">
        <f t="shared" si="0"/>
        <v>140525</v>
      </c>
      <c r="U37" s="135"/>
      <c r="V37" s="4"/>
      <c r="W37" s="4"/>
      <c r="X37" s="134"/>
      <c r="Y37" s="136">
        <v>2441</v>
      </c>
      <c r="Z37" s="137"/>
      <c r="AA37" s="138"/>
      <c r="AB37" s="136">
        <v>0</v>
      </c>
      <c r="AC37" s="137"/>
      <c r="AD37" s="138"/>
      <c r="AE37" s="136">
        <f t="shared" si="1"/>
        <v>2441</v>
      </c>
      <c r="AF37" s="40"/>
      <c r="AG37" s="42"/>
      <c r="AH37" s="136">
        <v>16852</v>
      </c>
      <c r="AI37" s="42"/>
      <c r="AJ37" s="209"/>
      <c r="AK37" s="210">
        <v>13134</v>
      </c>
      <c r="AL37" s="211"/>
      <c r="AM37" s="42"/>
      <c r="AN37" s="136">
        <v>1196</v>
      </c>
      <c r="AO37" s="42"/>
      <c r="AP37" s="209"/>
      <c r="AQ37" s="210">
        <v>4529</v>
      </c>
      <c r="AR37" s="211"/>
      <c r="AS37" s="210"/>
      <c r="AT37" s="206">
        <f t="shared" si="2"/>
        <v>6537036</v>
      </c>
      <c r="AU37" s="211"/>
      <c r="AV37" s="21"/>
      <c r="AW37" s="44" t="s">
        <v>19</v>
      </c>
      <c r="AX37" s="297"/>
    </row>
    <row r="38" spans="1:50" ht="16.5" customHeight="1" x14ac:dyDescent="0.15">
      <c r="A38" s="294"/>
      <c r="B38" s="387" t="s">
        <v>1</v>
      </c>
      <c r="C38" s="19"/>
      <c r="D38" s="126"/>
      <c r="E38" s="127">
        <v>7455578</v>
      </c>
      <c r="F38" s="125"/>
      <c r="G38" s="126"/>
      <c r="H38" s="127">
        <v>0</v>
      </c>
      <c r="I38" s="35"/>
      <c r="J38" s="128"/>
      <c r="K38" s="129">
        <v>251565</v>
      </c>
      <c r="L38" s="129"/>
      <c r="M38" s="130"/>
      <c r="N38" s="129">
        <v>52991</v>
      </c>
      <c r="O38" s="131"/>
      <c r="P38" s="129"/>
      <c r="Q38" s="129">
        <v>4158</v>
      </c>
      <c r="R38" s="129"/>
      <c r="S38" s="130"/>
      <c r="T38" s="129">
        <f t="shared" si="0"/>
        <v>308714</v>
      </c>
      <c r="U38" s="131"/>
      <c r="V38" s="4"/>
      <c r="W38" s="4"/>
      <c r="X38" s="130"/>
      <c r="Y38" s="127">
        <v>14842</v>
      </c>
      <c r="Z38" s="125"/>
      <c r="AA38" s="126"/>
      <c r="AB38" s="127">
        <v>719</v>
      </c>
      <c r="AC38" s="125"/>
      <c r="AD38" s="126"/>
      <c r="AE38" s="127">
        <f t="shared" si="1"/>
        <v>15561</v>
      </c>
      <c r="AF38" s="35"/>
      <c r="AG38" s="37"/>
      <c r="AH38" s="127">
        <v>27568</v>
      </c>
      <c r="AI38" s="37"/>
      <c r="AJ38" s="205"/>
      <c r="AK38" s="206">
        <v>14588</v>
      </c>
      <c r="AL38" s="207"/>
      <c r="AM38" s="37"/>
      <c r="AN38" s="127">
        <v>2343</v>
      </c>
      <c r="AO38" s="37"/>
      <c r="AP38" s="205"/>
      <c r="AQ38" s="206">
        <v>3245</v>
      </c>
      <c r="AR38" s="207"/>
      <c r="AS38" s="206"/>
      <c r="AT38" s="197">
        <f>AQ38+AN38+AK38+AH38+AE38+T38+E38+H38</f>
        <v>7827597</v>
      </c>
      <c r="AU38" s="207"/>
      <c r="AV38" s="10"/>
      <c r="AW38" s="387" t="s">
        <v>1</v>
      </c>
      <c r="AX38" s="295"/>
    </row>
    <row r="39" spans="1:50" ht="16.5" customHeight="1" x14ac:dyDescent="0.15">
      <c r="A39" s="294"/>
      <c r="B39" s="387" t="s">
        <v>20</v>
      </c>
      <c r="C39" s="19"/>
      <c r="D39" s="126"/>
      <c r="E39" s="127">
        <v>9150479</v>
      </c>
      <c r="F39" s="125"/>
      <c r="G39" s="126"/>
      <c r="H39" s="127">
        <v>0</v>
      </c>
      <c r="I39" s="35"/>
      <c r="J39" s="128"/>
      <c r="K39" s="129">
        <v>615333</v>
      </c>
      <c r="L39" s="129"/>
      <c r="M39" s="130"/>
      <c r="N39" s="129">
        <v>10322</v>
      </c>
      <c r="O39" s="131"/>
      <c r="P39" s="129"/>
      <c r="Q39" s="129">
        <v>6474</v>
      </c>
      <c r="R39" s="129"/>
      <c r="S39" s="130"/>
      <c r="T39" s="129">
        <f t="shared" si="0"/>
        <v>632129</v>
      </c>
      <c r="U39" s="131"/>
      <c r="V39" s="4"/>
      <c r="W39" s="4"/>
      <c r="X39" s="130"/>
      <c r="Y39" s="127">
        <v>2125</v>
      </c>
      <c r="Z39" s="125"/>
      <c r="AA39" s="126"/>
      <c r="AB39" s="127">
        <v>0</v>
      </c>
      <c r="AC39" s="125"/>
      <c r="AD39" s="126"/>
      <c r="AE39" s="127">
        <f t="shared" si="1"/>
        <v>2125</v>
      </c>
      <c r="AF39" s="35"/>
      <c r="AG39" s="37"/>
      <c r="AH39" s="127">
        <v>20875</v>
      </c>
      <c r="AI39" s="37"/>
      <c r="AJ39" s="205"/>
      <c r="AK39" s="206">
        <v>17166</v>
      </c>
      <c r="AL39" s="207"/>
      <c r="AM39" s="37"/>
      <c r="AN39" s="127">
        <v>3661</v>
      </c>
      <c r="AO39" s="37"/>
      <c r="AP39" s="205"/>
      <c r="AQ39" s="206">
        <v>2917</v>
      </c>
      <c r="AR39" s="207"/>
      <c r="AS39" s="206"/>
      <c r="AT39" s="206">
        <f t="shared" si="2"/>
        <v>9829352</v>
      </c>
      <c r="AU39" s="207"/>
      <c r="AV39" s="10"/>
      <c r="AW39" s="387" t="s">
        <v>20</v>
      </c>
      <c r="AX39" s="295"/>
    </row>
    <row r="40" spans="1:50" ht="16.5" customHeight="1" x14ac:dyDescent="0.15">
      <c r="A40" s="294"/>
      <c r="B40" s="387" t="s">
        <v>21</v>
      </c>
      <c r="C40" s="19"/>
      <c r="D40" s="126"/>
      <c r="E40" s="127">
        <v>3771066</v>
      </c>
      <c r="F40" s="125"/>
      <c r="G40" s="126"/>
      <c r="H40" s="127">
        <v>0</v>
      </c>
      <c r="I40" s="35"/>
      <c r="J40" s="128"/>
      <c r="K40" s="129">
        <v>80749</v>
      </c>
      <c r="L40" s="129"/>
      <c r="M40" s="130"/>
      <c r="N40" s="129">
        <v>0</v>
      </c>
      <c r="O40" s="131"/>
      <c r="P40" s="129"/>
      <c r="Q40" s="129">
        <v>1594</v>
      </c>
      <c r="R40" s="129"/>
      <c r="S40" s="130"/>
      <c r="T40" s="129">
        <f t="shared" si="0"/>
        <v>82343</v>
      </c>
      <c r="U40" s="131"/>
      <c r="V40" s="4"/>
      <c r="W40" s="4"/>
      <c r="X40" s="130"/>
      <c r="Y40" s="127">
        <v>933</v>
      </c>
      <c r="Z40" s="125"/>
      <c r="AA40" s="126"/>
      <c r="AB40" s="127">
        <v>0</v>
      </c>
      <c r="AC40" s="125"/>
      <c r="AD40" s="126"/>
      <c r="AE40" s="127">
        <f t="shared" si="1"/>
        <v>933</v>
      </c>
      <c r="AF40" s="35"/>
      <c r="AG40" s="37"/>
      <c r="AH40" s="127">
        <v>8358</v>
      </c>
      <c r="AI40" s="37"/>
      <c r="AJ40" s="205"/>
      <c r="AK40" s="206">
        <v>9082</v>
      </c>
      <c r="AL40" s="207"/>
      <c r="AM40" s="37"/>
      <c r="AN40" s="127">
        <v>3013</v>
      </c>
      <c r="AO40" s="37"/>
      <c r="AP40" s="205"/>
      <c r="AQ40" s="206">
        <v>780</v>
      </c>
      <c r="AR40" s="207"/>
      <c r="AS40" s="206"/>
      <c r="AT40" s="206">
        <f t="shared" si="2"/>
        <v>3875575</v>
      </c>
      <c r="AU40" s="207"/>
      <c r="AV40" s="10"/>
      <c r="AW40" s="387" t="s">
        <v>21</v>
      </c>
      <c r="AX40" s="295"/>
    </row>
    <row r="41" spans="1:50" ht="16.5" customHeight="1" x14ac:dyDescent="0.15">
      <c r="A41" s="294"/>
      <c r="B41" s="387" t="s">
        <v>22</v>
      </c>
      <c r="C41" s="19"/>
      <c r="D41" s="126"/>
      <c r="E41" s="127">
        <v>5721717</v>
      </c>
      <c r="F41" s="125"/>
      <c r="G41" s="126"/>
      <c r="H41" s="127">
        <v>0</v>
      </c>
      <c r="I41" s="35"/>
      <c r="J41" s="128"/>
      <c r="K41" s="129">
        <v>65107</v>
      </c>
      <c r="L41" s="129"/>
      <c r="M41" s="130"/>
      <c r="N41" s="129">
        <v>2171</v>
      </c>
      <c r="O41" s="131"/>
      <c r="P41" s="129"/>
      <c r="Q41" s="129">
        <v>2120</v>
      </c>
      <c r="R41" s="129"/>
      <c r="S41" s="130"/>
      <c r="T41" s="129">
        <f t="shared" si="0"/>
        <v>69398</v>
      </c>
      <c r="U41" s="131"/>
      <c r="V41" s="4"/>
      <c r="W41" s="4"/>
      <c r="X41" s="130"/>
      <c r="Y41" s="127">
        <v>449</v>
      </c>
      <c r="Z41" s="125"/>
      <c r="AA41" s="126"/>
      <c r="AB41" s="127">
        <v>0</v>
      </c>
      <c r="AC41" s="125"/>
      <c r="AD41" s="126"/>
      <c r="AE41" s="127">
        <f t="shared" si="1"/>
        <v>449</v>
      </c>
      <c r="AF41" s="35"/>
      <c r="AG41" s="37"/>
      <c r="AH41" s="127">
        <v>10838</v>
      </c>
      <c r="AI41" s="37"/>
      <c r="AJ41" s="205"/>
      <c r="AK41" s="206">
        <v>5238</v>
      </c>
      <c r="AL41" s="207"/>
      <c r="AM41" s="37"/>
      <c r="AN41" s="127">
        <v>1138</v>
      </c>
      <c r="AO41" s="37"/>
      <c r="AP41" s="205"/>
      <c r="AQ41" s="206">
        <v>2975</v>
      </c>
      <c r="AR41" s="207"/>
      <c r="AS41" s="206"/>
      <c r="AT41" s="206">
        <f t="shared" si="2"/>
        <v>5811753</v>
      </c>
      <c r="AU41" s="207"/>
      <c r="AV41" s="10"/>
      <c r="AW41" s="387" t="s">
        <v>22</v>
      </c>
      <c r="AX41" s="295"/>
    </row>
    <row r="42" spans="1:50" ht="16.5" customHeight="1" x14ac:dyDescent="0.15">
      <c r="A42" s="296"/>
      <c r="B42" s="44" t="s">
        <v>23</v>
      </c>
      <c r="C42" s="23"/>
      <c r="D42" s="138"/>
      <c r="E42" s="136">
        <v>2477122</v>
      </c>
      <c r="F42" s="137"/>
      <c r="G42" s="138"/>
      <c r="H42" s="136">
        <v>0</v>
      </c>
      <c r="I42" s="40"/>
      <c r="J42" s="132"/>
      <c r="K42" s="133">
        <v>23742</v>
      </c>
      <c r="L42" s="133"/>
      <c r="M42" s="134"/>
      <c r="N42" s="133">
        <v>798</v>
      </c>
      <c r="O42" s="135"/>
      <c r="P42" s="133"/>
      <c r="Q42" s="133">
        <v>489</v>
      </c>
      <c r="R42" s="133"/>
      <c r="S42" s="134"/>
      <c r="T42" s="133">
        <f t="shared" si="0"/>
        <v>25029</v>
      </c>
      <c r="U42" s="135"/>
      <c r="V42" s="4"/>
      <c r="W42" s="4"/>
      <c r="X42" s="134"/>
      <c r="Y42" s="136">
        <v>903</v>
      </c>
      <c r="Z42" s="137"/>
      <c r="AA42" s="138"/>
      <c r="AB42" s="136">
        <v>0</v>
      </c>
      <c r="AC42" s="137"/>
      <c r="AD42" s="138"/>
      <c r="AE42" s="136">
        <f t="shared" si="1"/>
        <v>903</v>
      </c>
      <c r="AF42" s="40"/>
      <c r="AG42" s="42"/>
      <c r="AH42" s="136">
        <v>8586</v>
      </c>
      <c r="AI42" s="42"/>
      <c r="AJ42" s="209"/>
      <c r="AK42" s="210">
        <v>4901</v>
      </c>
      <c r="AL42" s="211"/>
      <c r="AM42" s="42"/>
      <c r="AN42" s="136">
        <v>1792</v>
      </c>
      <c r="AO42" s="42"/>
      <c r="AP42" s="209"/>
      <c r="AQ42" s="210">
        <v>605</v>
      </c>
      <c r="AR42" s="211"/>
      <c r="AS42" s="210"/>
      <c r="AT42" s="206">
        <f t="shared" si="2"/>
        <v>2518938</v>
      </c>
      <c r="AU42" s="211"/>
      <c r="AV42" s="21"/>
      <c r="AW42" s="44" t="s">
        <v>23</v>
      </c>
      <c r="AX42" s="297"/>
    </row>
    <row r="43" spans="1:50" ht="16.5" customHeight="1" x14ac:dyDescent="0.15">
      <c r="A43" s="294"/>
      <c r="B43" s="387" t="s">
        <v>122</v>
      </c>
      <c r="C43" s="19"/>
      <c r="D43" s="126"/>
      <c r="E43" s="127">
        <v>4311421</v>
      </c>
      <c r="F43" s="125"/>
      <c r="G43" s="126"/>
      <c r="H43" s="127">
        <v>0</v>
      </c>
      <c r="I43" s="35"/>
      <c r="J43" s="128"/>
      <c r="K43" s="129">
        <v>81246</v>
      </c>
      <c r="L43" s="129"/>
      <c r="M43" s="130"/>
      <c r="N43" s="129">
        <v>7772</v>
      </c>
      <c r="O43" s="131"/>
      <c r="P43" s="129"/>
      <c r="Q43" s="129">
        <v>208</v>
      </c>
      <c r="R43" s="129"/>
      <c r="S43" s="130"/>
      <c r="T43" s="129">
        <f t="shared" si="0"/>
        <v>89226</v>
      </c>
      <c r="U43" s="131"/>
      <c r="V43" s="4"/>
      <c r="W43" s="4"/>
      <c r="X43" s="130"/>
      <c r="Y43" s="127">
        <v>1536</v>
      </c>
      <c r="Z43" s="125"/>
      <c r="AA43" s="126"/>
      <c r="AB43" s="127">
        <v>0</v>
      </c>
      <c r="AC43" s="125"/>
      <c r="AD43" s="126"/>
      <c r="AE43" s="127">
        <f t="shared" si="1"/>
        <v>1536</v>
      </c>
      <c r="AF43" s="35"/>
      <c r="AG43" s="37"/>
      <c r="AH43" s="127">
        <v>27290</v>
      </c>
      <c r="AI43" s="37"/>
      <c r="AJ43" s="205"/>
      <c r="AK43" s="206">
        <v>11156</v>
      </c>
      <c r="AL43" s="207"/>
      <c r="AM43" s="37"/>
      <c r="AN43" s="127">
        <v>4518</v>
      </c>
      <c r="AO43" s="37"/>
      <c r="AP43" s="205"/>
      <c r="AQ43" s="206">
        <v>1247</v>
      </c>
      <c r="AR43" s="207"/>
      <c r="AS43" s="206"/>
      <c r="AT43" s="197">
        <f>AQ43+AN43+AK43+AH43+AE43+T43+E43+H43</f>
        <v>4446394</v>
      </c>
      <c r="AU43" s="207"/>
      <c r="AV43" s="10"/>
      <c r="AW43" s="387" t="s">
        <v>122</v>
      </c>
      <c r="AX43" s="295"/>
    </row>
    <row r="44" spans="1:50" ht="16.5" customHeight="1" x14ac:dyDescent="0.15">
      <c r="A44" s="294"/>
      <c r="B44" s="387" t="s">
        <v>24</v>
      </c>
      <c r="C44" s="19"/>
      <c r="D44" s="126"/>
      <c r="E44" s="127">
        <v>2894687</v>
      </c>
      <c r="F44" s="125"/>
      <c r="G44" s="126"/>
      <c r="H44" s="127">
        <v>0</v>
      </c>
      <c r="I44" s="35"/>
      <c r="J44" s="128"/>
      <c r="K44" s="129">
        <v>53406</v>
      </c>
      <c r="L44" s="129"/>
      <c r="M44" s="130"/>
      <c r="N44" s="129">
        <v>327</v>
      </c>
      <c r="O44" s="131"/>
      <c r="P44" s="129"/>
      <c r="Q44" s="129">
        <v>281</v>
      </c>
      <c r="R44" s="129"/>
      <c r="S44" s="130"/>
      <c r="T44" s="129">
        <f t="shared" si="0"/>
        <v>54014</v>
      </c>
      <c r="U44" s="131"/>
      <c r="V44" s="4"/>
      <c r="W44" s="4"/>
      <c r="X44" s="130"/>
      <c r="Y44" s="127">
        <v>1218</v>
      </c>
      <c r="Z44" s="125"/>
      <c r="AA44" s="126"/>
      <c r="AB44" s="127">
        <v>0</v>
      </c>
      <c r="AC44" s="125"/>
      <c r="AD44" s="126"/>
      <c r="AE44" s="127">
        <f t="shared" si="1"/>
        <v>1218</v>
      </c>
      <c r="AF44" s="35"/>
      <c r="AG44" s="37"/>
      <c r="AH44" s="127">
        <v>2377</v>
      </c>
      <c r="AI44" s="37"/>
      <c r="AJ44" s="205"/>
      <c r="AK44" s="206">
        <v>8737</v>
      </c>
      <c r="AL44" s="207"/>
      <c r="AM44" s="37"/>
      <c r="AN44" s="127">
        <v>470</v>
      </c>
      <c r="AO44" s="37"/>
      <c r="AP44" s="205"/>
      <c r="AQ44" s="206">
        <v>670</v>
      </c>
      <c r="AR44" s="207"/>
      <c r="AS44" s="206"/>
      <c r="AT44" s="206">
        <f t="shared" si="2"/>
        <v>2962173</v>
      </c>
      <c r="AU44" s="207"/>
      <c r="AV44" s="10"/>
      <c r="AW44" s="387" t="s">
        <v>24</v>
      </c>
      <c r="AX44" s="295"/>
    </row>
    <row r="45" spans="1:50" ht="16.5" customHeight="1" x14ac:dyDescent="0.15">
      <c r="A45" s="294"/>
      <c r="B45" s="387" t="s">
        <v>25</v>
      </c>
      <c r="C45" s="19"/>
      <c r="D45" s="126"/>
      <c r="E45" s="127">
        <v>4582025</v>
      </c>
      <c r="F45" s="125"/>
      <c r="G45" s="126"/>
      <c r="H45" s="127">
        <v>0</v>
      </c>
      <c r="I45" s="35"/>
      <c r="J45" s="128"/>
      <c r="K45" s="129">
        <v>94305</v>
      </c>
      <c r="L45" s="129"/>
      <c r="M45" s="130"/>
      <c r="N45" s="129">
        <v>5355</v>
      </c>
      <c r="O45" s="131"/>
      <c r="P45" s="129"/>
      <c r="Q45" s="129">
        <v>653</v>
      </c>
      <c r="R45" s="129"/>
      <c r="S45" s="130"/>
      <c r="T45" s="129">
        <f t="shared" si="0"/>
        <v>100313</v>
      </c>
      <c r="U45" s="131"/>
      <c r="V45" s="4"/>
      <c r="W45" s="4"/>
      <c r="X45" s="130"/>
      <c r="Y45" s="127">
        <v>1500</v>
      </c>
      <c r="Z45" s="125"/>
      <c r="AA45" s="126"/>
      <c r="AB45" s="127">
        <v>135</v>
      </c>
      <c r="AC45" s="125"/>
      <c r="AD45" s="126"/>
      <c r="AE45" s="127">
        <f t="shared" si="1"/>
        <v>1635</v>
      </c>
      <c r="AF45" s="35"/>
      <c r="AG45" s="37"/>
      <c r="AH45" s="127">
        <v>7528</v>
      </c>
      <c r="AI45" s="37"/>
      <c r="AJ45" s="205"/>
      <c r="AK45" s="206">
        <v>6537</v>
      </c>
      <c r="AL45" s="207"/>
      <c r="AM45" s="37"/>
      <c r="AN45" s="127">
        <v>819</v>
      </c>
      <c r="AO45" s="37"/>
      <c r="AP45" s="205"/>
      <c r="AQ45" s="206">
        <v>3214</v>
      </c>
      <c r="AR45" s="207"/>
      <c r="AS45" s="206"/>
      <c r="AT45" s="206">
        <f t="shared" si="2"/>
        <v>4702071</v>
      </c>
      <c r="AU45" s="207"/>
      <c r="AV45" s="10"/>
      <c r="AW45" s="387" t="s">
        <v>25</v>
      </c>
      <c r="AX45" s="295"/>
    </row>
    <row r="46" spans="1:50" ht="16.5" customHeight="1" x14ac:dyDescent="0.15">
      <c r="A46" s="294"/>
      <c r="B46" s="387" t="s">
        <v>55</v>
      </c>
      <c r="C46" s="19"/>
      <c r="D46" s="126"/>
      <c r="E46" s="127">
        <v>7528600</v>
      </c>
      <c r="F46" s="125"/>
      <c r="G46" s="126"/>
      <c r="H46" s="127">
        <v>0</v>
      </c>
      <c r="I46" s="35"/>
      <c r="J46" s="128"/>
      <c r="K46" s="129">
        <v>284057</v>
      </c>
      <c r="L46" s="129"/>
      <c r="M46" s="130"/>
      <c r="N46" s="129">
        <v>32613</v>
      </c>
      <c r="O46" s="131"/>
      <c r="P46" s="129"/>
      <c r="Q46" s="129">
        <v>3182</v>
      </c>
      <c r="R46" s="129"/>
      <c r="S46" s="130"/>
      <c r="T46" s="129">
        <f t="shared" si="0"/>
        <v>319852</v>
      </c>
      <c r="U46" s="131"/>
      <c r="V46" s="4"/>
      <c r="W46" s="4"/>
      <c r="X46" s="130"/>
      <c r="Y46" s="127">
        <v>2234</v>
      </c>
      <c r="Z46" s="125"/>
      <c r="AA46" s="126"/>
      <c r="AB46" s="127">
        <v>0</v>
      </c>
      <c r="AC46" s="125"/>
      <c r="AD46" s="126"/>
      <c r="AE46" s="127">
        <f t="shared" si="1"/>
        <v>2234</v>
      </c>
      <c r="AF46" s="35"/>
      <c r="AG46" s="37"/>
      <c r="AH46" s="127">
        <v>8787</v>
      </c>
      <c r="AI46" s="37"/>
      <c r="AJ46" s="205"/>
      <c r="AK46" s="206">
        <v>15365</v>
      </c>
      <c r="AL46" s="207"/>
      <c r="AM46" s="37"/>
      <c r="AN46" s="127">
        <v>1340</v>
      </c>
      <c r="AO46" s="37"/>
      <c r="AP46" s="205"/>
      <c r="AQ46" s="206">
        <v>3366</v>
      </c>
      <c r="AR46" s="207"/>
      <c r="AS46" s="206"/>
      <c r="AT46" s="206">
        <f t="shared" si="2"/>
        <v>7879544</v>
      </c>
      <c r="AU46" s="207"/>
      <c r="AV46" s="10"/>
      <c r="AW46" s="387" t="s">
        <v>55</v>
      </c>
      <c r="AX46" s="295"/>
    </row>
    <row r="47" spans="1:50" ht="16.5" customHeight="1" thickBot="1" x14ac:dyDescent="0.2">
      <c r="A47" s="294"/>
      <c r="B47" s="387" t="s">
        <v>128</v>
      </c>
      <c r="C47" s="19"/>
      <c r="D47" s="126"/>
      <c r="E47" s="127">
        <v>3352876</v>
      </c>
      <c r="F47" s="125"/>
      <c r="G47" s="126"/>
      <c r="H47" s="127">
        <v>0</v>
      </c>
      <c r="I47" s="35"/>
      <c r="J47" s="128"/>
      <c r="K47" s="129">
        <v>62881</v>
      </c>
      <c r="L47" s="129"/>
      <c r="M47" s="130"/>
      <c r="N47" s="129">
        <v>0</v>
      </c>
      <c r="O47" s="131"/>
      <c r="P47" s="129"/>
      <c r="Q47" s="129">
        <v>1307</v>
      </c>
      <c r="R47" s="129"/>
      <c r="S47" s="130"/>
      <c r="T47" s="129">
        <f t="shared" si="0"/>
        <v>64188</v>
      </c>
      <c r="U47" s="131"/>
      <c r="V47" s="4"/>
      <c r="W47" s="4"/>
      <c r="X47" s="130"/>
      <c r="Y47" s="127">
        <v>322</v>
      </c>
      <c r="Z47" s="125"/>
      <c r="AA47" s="126"/>
      <c r="AB47" s="127">
        <v>0</v>
      </c>
      <c r="AC47" s="125"/>
      <c r="AD47" s="126"/>
      <c r="AE47" s="127">
        <f t="shared" si="1"/>
        <v>322</v>
      </c>
      <c r="AF47" s="35"/>
      <c r="AG47" s="37"/>
      <c r="AH47" s="127">
        <v>918</v>
      </c>
      <c r="AI47" s="37"/>
      <c r="AJ47" s="205"/>
      <c r="AK47" s="206">
        <v>14067</v>
      </c>
      <c r="AL47" s="207"/>
      <c r="AM47" s="37"/>
      <c r="AN47" s="127">
        <v>2012</v>
      </c>
      <c r="AO47" s="37"/>
      <c r="AP47" s="205"/>
      <c r="AQ47" s="206">
        <v>905</v>
      </c>
      <c r="AR47" s="207"/>
      <c r="AS47" s="206"/>
      <c r="AT47" s="206">
        <f t="shared" si="2"/>
        <v>3435288</v>
      </c>
      <c r="AU47" s="207"/>
      <c r="AV47" s="10"/>
      <c r="AW47" s="387" t="s">
        <v>128</v>
      </c>
      <c r="AX47" s="295"/>
    </row>
    <row r="48" spans="1:50" ht="21.75" customHeight="1" thickTop="1" x14ac:dyDescent="0.15">
      <c r="A48" s="300"/>
      <c r="B48" s="244" t="s">
        <v>26</v>
      </c>
      <c r="C48" s="245"/>
      <c r="D48" s="252"/>
      <c r="E48" s="247">
        <f>SUM(E8:E47)</f>
        <v>495956594</v>
      </c>
      <c r="F48" s="251"/>
      <c r="G48" s="252"/>
      <c r="H48" s="247">
        <f>SUM(H8:H47)</f>
        <v>0</v>
      </c>
      <c r="I48" s="253"/>
      <c r="J48" s="246"/>
      <c r="K48" s="247">
        <f>SUM(K8:K47)</f>
        <v>10507162</v>
      </c>
      <c r="L48" s="248"/>
      <c r="M48" s="249"/>
      <c r="N48" s="247">
        <f>SUM(N8:N47)</f>
        <v>597547</v>
      </c>
      <c r="O48" s="250"/>
      <c r="P48" s="248"/>
      <c r="Q48" s="247">
        <f>SUM(Q8:Q47)</f>
        <v>318651</v>
      </c>
      <c r="R48" s="248"/>
      <c r="S48" s="249"/>
      <c r="T48" s="247">
        <f>SUM(T8:T47)</f>
        <v>11423360</v>
      </c>
      <c r="U48" s="250"/>
      <c r="V48" s="4"/>
      <c r="W48" s="4"/>
      <c r="X48" s="249"/>
      <c r="Y48" s="247">
        <f>SUM(Y8:Y47)</f>
        <v>165771</v>
      </c>
      <c r="Z48" s="251"/>
      <c r="AA48" s="252"/>
      <c r="AB48" s="247">
        <f>SUM(AB8:AB47)</f>
        <v>995</v>
      </c>
      <c r="AC48" s="251"/>
      <c r="AD48" s="252"/>
      <c r="AE48" s="247">
        <f>SUM(AE8:AE47)</f>
        <v>166766</v>
      </c>
      <c r="AF48" s="253"/>
      <c r="AG48" s="266"/>
      <c r="AH48" s="247">
        <f>SUM(AH8:AH47)</f>
        <v>1944745</v>
      </c>
      <c r="AI48" s="266"/>
      <c r="AJ48" s="236"/>
      <c r="AK48" s="247">
        <f>SUM(AK8:AK47)</f>
        <v>1544720</v>
      </c>
      <c r="AL48" s="237"/>
      <c r="AM48" s="266"/>
      <c r="AN48" s="247">
        <f>SUM(AN8:AN47)</f>
        <v>222036</v>
      </c>
      <c r="AO48" s="266"/>
      <c r="AP48" s="236"/>
      <c r="AQ48" s="247">
        <f>SUM(AQ8:AQ47)</f>
        <v>187825</v>
      </c>
      <c r="AR48" s="237"/>
      <c r="AS48" s="238"/>
      <c r="AT48" s="238">
        <f>SUM(AT8:AT47)</f>
        <v>511446046</v>
      </c>
      <c r="AU48" s="237"/>
      <c r="AV48" s="243"/>
      <c r="AW48" s="244" t="s">
        <v>26</v>
      </c>
      <c r="AX48" s="301"/>
    </row>
    <row r="49" spans="1:50" ht="21.95" customHeight="1" x14ac:dyDescent="0.15">
      <c r="A49" s="298"/>
      <c r="B49" s="386" t="s">
        <v>27</v>
      </c>
      <c r="C49" s="45"/>
      <c r="D49" s="145"/>
      <c r="E49" s="143">
        <v>2671766</v>
      </c>
      <c r="F49" s="144"/>
      <c r="G49" s="145"/>
      <c r="H49" s="143">
        <v>0</v>
      </c>
      <c r="I49" s="47"/>
      <c r="J49" s="140"/>
      <c r="K49" s="139">
        <v>53372</v>
      </c>
      <c r="L49" s="139"/>
      <c r="M49" s="141"/>
      <c r="N49" s="139">
        <v>1162</v>
      </c>
      <c r="O49" s="142"/>
      <c r="P49" s="139"/>
      <c r="Q49" s="139">
        <v>1613</v>
      </c>
      <c r="R49" s="139"/>
      <c r="S49" s="141"/>
      <c r="T49" s="139">
        <f t="shared" ref="T49:T71" si="3">SUM(K49:Q49)</f>
        <v>56147</v>
      </c>
      <c r="U49" s="142"/>
      <c r="V49" s="4"/>
      <c r="W49" s="4"/>
      <c r="X49" s="141"/>
      <c r="Y49" s="143">
        <v>218</v>
      </c>
      <c r="Z49" s="144"/>
      <c r="AA49" s="145"/>
      <c r="AB49" s="143">
        <v>0</v>
      </c>
      <c r="AC49" s="144"/>
      <c r="AD49" s="145"/>
      <c r="AE49" s="143">
        <f t="shared" ref="AE49:AE71" si="4">SUM(Y49:AB49)</f>
        <v>218</v>
      </c>
      <c r="AF49" s="47"/>
      <c r="AG49" s="43"/>
      <c r="AH49" s="143">
        <v>19712</v>
      </c>
      <c r="AI49" s="43"/>
      <c r="AJ49" s="216"/>
      <c r="AK49" s="217">
        <v>3677</v>
      </c>
      <c r="AL49" s="218"/>
      <c r="AM49" s="43"/>
      <c r="AN49" s="143">
        <v>619</v>
      </c>
      <c r="AO49" s="43"/>
      <c r="AP49" s="216"/>
      <c r="AQ49" s="217">
        <v>638</v>
      </c>
      <c r="AR49" s="218"/>
      <c r="AS49" s="217"/>
      <c r="AT49" s="197">
        <f>AQ49+AN49+AK49+AH49+AE49+T49+E49+H49</f>
        <v>2752777</v>
      </c>
      <c r="AU49" s="218"/>
      <c r="AV49" s="7"/>
      <c r="AW49" s="386" t="s">
        <v>27</v>
      </c>
      <c r="AX49" s="299"/>
    </row>
    <row r="50" spans="1:50" s="11" customFormat="1" ht="21.95" customHeight="1" x14ac:dyDescent="0.15">
      <c r="A50" s="294"/>
      <c r="B50" s="387" t="s">
        <v>28</v>
      </c>
      <c r="C50" s="19"/>
      <c r="D50" s="126"/>
      <c r="E50" s="127">
        <v>2352563</v>
      </c>
      <c r="F50" s="125"/>
      <c r="G50" s="126"/>
      <c r="H50" s="127">
        <v>0</v>
      </c>
      <c r="I50" s="35"/>
      <c r="J50" s="128"/>
      <c r="K50" s="129">
        <v>38858</v>
      </c>
      <c r="L50" s="129"/>
      <c r="M50" s="130"/>
      <c r="N50" s="129">
        <v>0</v>
      </c>
      <c r="O50" s="131"/>
      <c r="P50" s="129"/>
      <c r="Q50" s="129">
        <v>0</v>
      </c>
      <c r="R50" s="129"/>
      <c r="S50" s="130"/>
      <c r="T50" s="129">
        <f t="shared" si="3"/>
        <v>38858</v>
      </c>
      <c r="U50" s="131"/>
      <c r="V50" s="4"/>
      <c r="W50" s="4"/>
      <c r="X50" s="130"/>
      <c r="Y50" s="127">
        <v>6802</v>
      </c>
      <c r="Z50" s="125"/>
      <c r="AA50" s="126"/>
      <c r="AB50" s="127">
        <v>0</v>
      </c>
      <c r="AC50" s="125"/>
      <c r="AD50" s="126"/>
      <c r="AE50" s="127">
        <f t="shared" si="4"/>
        <v>6802</v>
      </c>
      <c r="AF50" s="35"/>
      <c r="AG50" s="37"/>
      <c r="AH50" s="127">
        <v>572</v>
      </c>
      <c r="AI50" s="37"/>
      <c r="AJ50" s="205"/>
      <c r="AK50" s="206">
        <v>3242</v>
      </c>
      <c r="AL50" s="207"/>
      <c r="AM50" s="37"/>
      <c r="AN50" s="127">
        <v>823</v>
      </c>
      <c r="AO50" s="37"/>
      <c r="AP50" s="205"/>
      <c r="AQ50" s="206">
        <v>413</v>
      </c>
      <c r="AR50" s="207"/>
      <c r="AS50" s="206"/>
      <c r="AT50" s="206">
        <f t="shared" ref="AT50:AT53" si="5">AQ50+AN50+AK50+AH50+AE50+T50+E50+H50</f>
        <v>2403273</v>
      </c>
      <c r="AU50" s="207"/>
      <c r="AV50" s="10"/>
      <c r="AW50" s="387" t="s">
        <v>28</v>
      </c>
      <c r="AX50" s="295"/>
    </row>
    <row r="51" spans="1:50" ht="21.95" customHeight="1" x14ac:dyDescent="0.15">
      <c r="A51" s="294"/>
      <c r="B51" s="387" t="s">
        <v>29</v>
      </c>
      <c r="C51" s="19"/>
      <c r="D51" s="126"/>
      <c r="E51" s="127">
        <v>1601563</v>
      </c>
      <c r="F51" s="125"/>
      <c r="G51" s="126"/>
      <c r="H51" s="127">
        <v>0</v>
      </c>
      <c r="I51" s="35"/>
      <c r="J51" s="128"/>
      <c r="K51" s="129">
        <v>6190</v>
      </c>
      <c r="L51" s="129"/>
      <c r="M51" s="130"/>
      <c r="N51" s="129">
        <v>0</v>
      </c>
      <c r="O51" s="131"/>
      <c r="P51" s="129"/>
      <c r="Q51" s="129">
        <v>0</v>
      </c>
      <c r="R51" s="129"/>
      <c r="S51" s="130"/>
      <c r="T51" s="129">
        <f t="shared" si="3"/>
        <v>6190</v>
      </c>
      <c r="U51" s="131"/>
      <c r="V51" s="4"/>
      <c r="W51" s="4"/>
      <c r="X51" s="130"/>
      <c r="Y51" s="127">
        <v>695</v>
      </c>
      <c r="Z51" s="125"/>
      <c r="AA51" s="126"/>
      <c r="AB51" s="127">
        <v>0</v>
      </c>
      <c r="AC51" s="125"/>
      <c r="AD51" s="126"/>
      <c r="AE51" s="127">
        <f t="shared" si="4"/>
        <v>695</v>
      </c>
      <c r="AF51" s="35"/>
      <c r="AG51" s="37"/>
      <c r="AH51" s="127">
        <v>504</v>
      </c>
      <c r="AI51" s="37"/>
      <c r="AJ51" s="205"/>
      <c r="AK51" s="206">
        <v>1520</v>
      </c>
      <c r="AL51" s="207"/>
      <c r="AM51" s="37"/>
      <c r="AN51" s="127">
        <v>243</v>
      </c>
      <c r="AO51" s="37"/>
      <c r="AP51" s="205"/>
      <c r="AQ51" s="206">
        <v>682</v>
      </c>
      <c r="AR51" s="207"/>
      <c r="AS51" s="206"/>
      <c r="AT51" s="206">
        <f t="shared" si="5"/>
        <v>1611397</v>
      </c>
      <c r="AU51" s="207"/>
      <c r="AV51" s="10"/>
      <c r="AW51" s="387" t="s">
        <v>29</v>
      </c>
      <c r="AX51" s="295"/>
    </row>
    <row r="52" spans="1:50" ht="21.95" customHeight="1" x14ac:dyDescent="0.15">
      <c r="A52" s="294"/>
      <c r="B52" s="387" t="s">
        <v>56</v>
      </c>
      <c r="C52" s="19"/>
      <c r="D52" s="126"/>
      <c r="E52" s="127">
        <v>539032</v>
      </c>
      <c r="F52" s="125"/>
      <c r="G52" s="126"/>
      <c r="H52" s="127">
        <v>0</v>
      </c>
      <c r="I52" s="35"/>
      <c r="J52" s="128"/>
      <c r="K52" s="129">
        <v>3819</v>
      </c>
      <c r="L52" s="129"/>
      <c r="M52" s="130"/>
      <c r="N52" s="129">
        <v>0</v>
      </c>
      <c r="O52" s="131"/>
      <c r="P52" s="129"/>
      <c r="Q52" s="129">
        <v>7461</v>
      </c>
      <c r="R52" s="129"/>
      <c r="S52" s="130"/>
      <c r="T52" s="129">
        <f t="shared" si="3"/>
        <v>11280</v>
      </c>
      <c r="U52" s="131"/>
      <c r="V52" s="4"/>
      <c r="W52" s="4"/>
      <c r="X52" s="130"/>
      <c r="Y52" s="127">
        <v>25</v>
      </c>
      <c r="Z52" s="125"/>
      <c r="AA52" s="126"/>
      <c r="AB52" s="127">
        <v>0</v>
      </c>
      <c r="AC52" s="125"/>
      <c r="AD52" s="126"/>
      <c r="AE52" s="127">
        <f t="shared" si="4"/>
        <v>25</v>
      </c>
      <c r="AF52" s="35"/>
      <c r="AG52" s="37"/>
      <c r="AH52" s="127">
        <v>255</v>
      </c>
      <c r="AI52" s="37"/>
      <c r="AJ52" s="205"/>
      <c r="AK52" s="206">
        <v>637</v>
      </c>
      <c r="AL52" s="207"/>
      <c r="AM52" s="37"/>
      <c r="AN52" s="127">
        <v>81</v>
      </c>
      <c r="AO52" s="37"/>
      <c r="AP52" s="205"/>
      <c r="AQ52" s="206">
        <v>20</v>
      </c>
      <c r="AR52" s="207"/>
      <c r="AS52" s="206"/>
      <c r="AT52" s="206">
        <f t="shared" si="5"/>
        <v>551330</v>
      </c>
      <c r="AU52" s="207"/>
      <c r="AV52" s="10"/>
      <c r="AW52" s="387" t="s">
        <v>56</v>
      </c>
      <c r="AX52" s="295"/>
    </row>
    <row r="53" spans="1:50" ht="21.95" customHeight="1" x14ac:dyDescent="0.15">
      <c r="A53" s="296"/>
      <c r="B53" s="44" t="s">
        <v>30</v>
      </c>
      <c r="C53" s="23"/>
      <c r="D53" s="138"/>
      <c r="E53" s="136">
        <v>1124201</v>
      </c>
      <c r="F53" s="137"/>
      <c r="G53" s="138"/>
      <c r="H53" s="136">
        <v>0</v>
      </c>
      <c r="I53" s="40"/>
      <c r="J53" s="132"/>
      <c r="K53" s="133">
        <v>16789</v>
      </c>
      <c r="L53" s="133"/>
      <c r="M53" s="134"/>
      <c r="N53" s="133">
        <v>0</v>
      </c>
      <c r="O53" s="135"/>
      <c r="P53" s="133"/>
      <c r="Q53" s="133">
        <v>0</v>
      </c>
      <c r="R53" s="133"/>
      <c r="S53" s="134"/>
      <c r="T53" s="133">
        <f t="shared" si="3"/>
        <v>16789</v>
      </c>
      <c r="U53" s="135"/>
      <c r="V53" s="4"/>
      <c r="W53" s="4"/>
      <c r="X53" s="134"/>
      <c r="Y53" s="136">
        <v>0</v>
      </c>
      <c r="Z53" s="137"/>
      <c r="AA53" s="138"/>
      <c r="AB53" s="136">
        <v>0</v>
      </c>
      <c r="AC53" s="137"/>
      <c r="AD53" s="138"/>
      <c r="AE53" s="136">
        <f t="shared" si="4"/>
        <v>0</v>
      </c>
      <c r="AF53" s="40"/>
      <c r="AG53" s="42"/>
      <c r="AH53" s="136">
        <v>14989</v>
      </c>
      <c r="AI53" s="42"/>
      <c r="AJ53" s="209"/>
      <c r="AK53" s="210">
        <v>982</v>
      </c>
      <c r="AL53" s="211"/>
      <c r="AM53" s="42"/>
      <c r="AN53" s="136">
        <v>156</v>
      </c>
      <c r="AO53" s="42"/>
      <c r="AP53" s="209"/>
      <c r="AQ53" s="210">
        <v>100</v>
      </c>
      <c r="AR53" s="211"/>
      <c r="AS53" s="210"/>
      <c r="AT53" s="206">
        <f t="shared" si="5"/>
        <v>1157217</v>
      </c>
      <c r="AU53" s="211"/>
      <c r="AV53" s="21"/>
      <c r="AW53" s="44" t="s">
        <v>30</v>
      </c>
      <c r="AX53" s="297"/>
    </row>
    <row r="54" spans="1:50" ht="21.95" customHeight="1" x14ac:dyDescent="0.15">
      <c r="A54" s="294"/>
      <c r="B54" s="387" t="s">
        <v>31</v>
      </c>
      <c r="C54" s="19"/>
      <c r="D54" s="126"/>
      <c r="E54" s="127">
        <v>872826</v>
      </c>
      <c r="F54" s="125"/>
      <c r="G54" s="126"/>
      <c r="H54" s="127">
        <v>0</v>
      </c>
      <c r="I54" s="35"/>
      <c r="J54" s="128"/>
      <c r="K54" s="129">
        <v>11089</v>
      </c>
      <c r="L54" s="129"/>
      <c r="M54" s="130"/>
      <c r="N54" s="129">
        <v>0</v>
      </c>
      <c r="O54" s="131"/>
      <c r="P54" s="129"/>
      <c r="Q54" s="129">
        <v>0</v>
      </c>
      <c r="R54" s="129"/>
      <c r="S54" s="130"/>
      <c r="T54" s="129">
        <f t="shared" si="3"/>
        <v>11089</v>
      </c>
      <c r="U54" s="131"/>
      <c r="V54" s="4"/>
      <c r="W54" s="4"/>
      <c r="X54" s="130"/>
      <c r="Y54" s="127">
        <v>76</v>
      </c>
      <c r="Z54" s="125"/>
      <c r="AA54" s="126"/>
      <c r="AB54" s="127">
        <v>0</v>
      </c>
      <c r="AC54" s="125"/>
      <c r="AD54" s="126"/>
      <c r="AE54" s="127">
        <f t="shared" si="4"/>
        <v>76</v>
      </c>
      <c r="AF54" s="35"/>
      <c r="AG54" s="37"/>
      <c r="AH54" s="127">
        <v>97</v>
      </c>
      <c r="AI54" s="37"/>
      <c r="AJ54" s="205"/>
      <c r="AK54" s="206">
        <v>838</v>
      </c>
      <c r="AL54" s="207"/>
      <c r="AM54" s="37"/>
      <c r="AN54" s="127">
        <v>223</v>
      </c>
      <c r="AO54" s="37"/>
      <c r="AP54" s="205"/>
      <c r="AQ54" s="206">
        <v>27</v>
      </c>
      <c r="AR54" s="207"/>
      <c r="AS54" s="206"/>
      <c r="AT54" s="197">
        <f>AQ54+AN54+AK54+AH54+AE54+T54+E54+H54</f>
        <v>885176</v>
      </c>
      <c r="AU54" s="207"/>
      <c r="AV54" s="10"/>
      <c r="AW54" s="387" t="s">
        <v>31</v>
      </c>
      <c r="AX54" s="295"/>
    </row>
    <row r="55" spans="1:50" s="11" customFormat="1" ht="21.95" customHeight="1" x14ac:dyDescent="0.15">
      <c r="A55" s="294"/>
      <c r="B55" s="387" t="s">
        <v>32</v>
      </c>
      <c r="C55" s="19"/>
      <c r="D55" s="126"/>
      <c r="E55" s="127">
        <v>1353637</v>
      </c>
      <c r="F55" s="125"/>
      <c r="G55" s="126"/>
      <c r="H55" s="127">
        <v>0</v>
      </c>
      <c r="I55" s="35"/>
      <c r="J55" s="128"/>
      <c r="K55" s="129">
        <v>15415</v>
      </c>
      <c r="L55" s="129"/>
      <c r="M55" s="130"/>
      <c r="N55" s="129">
        <v>0</v>
      </c>
      <c r="O55" s="131"/>
      <c r="P55" s="129"/>
      <c r="Q55" s="129">
        <v>2312</v>
      </c>
      <c r="R55" s="129"/>
      <c r="S55" s="130"/>
      <c r="T55" s="129">
        <f t="shared" si="3"/>
        <v>17727</v>
      </c>
      <c r="U55" s="131"/>
      <c r="V55" s="4"/>
      <c r="W55" s="4"/>
      <c r="X55" s="130"/>
      <c r="Y55" s="127">
        <v>13</v>
      </c>
      <c r="Z55" s="125"/>
      <c r="AA55" s="126"/>
      <c r="AB55" s="127">
        <v>0</v>
      </c>
      <c r="AC55" s="125"/>
      <c r="AD55" s="126"/>
      <c r="AE55" s="127">
        <f t="shared" si="4"/>
        <v>13</v>
      </c>
      <c r="AF55" s="35"/>
      <c r="AG55" s="37"/>
      <c r="AH55" s="127">
        <v>7345</v>
      </c>
      <c r="AI55" s="37"/>
      <c r="AJ55" s="205"/>
      <c r="AK55" s="206">
        <v>1806</v>
      </c>
      <c r="AL55" s="207"/>
      <c r="AM55" s="37"/>
      <c r="AN55" s="127">
        <v>361</v>
      </c>
      <c r="AO55" s="37"/>
      <c r="AP55" s="205"/>
      <c r="AQ55" s="206">
        <v>161</v>
      </c>
      <c r="AR55" s="207"/>
      <c r="AS55" s="206"/>
      <c r="AT55" s="206">
        <f t="shared" ref="AT55:AT58" si="6">AQ55+AN55+AK55+AH55+AE55+T55+E55+H55</f>
        <v>1381050</v>
      </c>
      <c r="AU55" s="207"/>
      <c r="AV55" s="10"/>
      <c r="AW55" s="387" t="s">
        <v>32</v>
      </c>
      <c r="AX55" s="295"/>
    </row>
    <row r="56" spans="1:50" ht="21.95" customHeight="1" x14ac:dyDescent="0.15">
      <c r="A56" s="294"/>
      <c r="B56" s="387" t="s">
        <v>33</v>
      </c>
      <c r="C56" s="19"/>
      <c r="D56" s="126"/>
      <c r="E56" s="127">
        <v>931600</v>
      </c>
      <c r="F56" s="125"/>
      <c r="G56" s="126"/>
      <c r="H56" s="127">
        <v>0</v>
      </c>
      <c r="I56" s="35"/>
      <c r="J56" s="128"/>
      <c r="K56" s="129">
        <v>7448</v>
      </c>
      <c r="L56" s="129"/>
      <c r="M56" s="130"/>
      <c r="N56" s="129">
        <v>0</v>
      </c>
      <c r="O56" s="131"/>
      <c r="P56" s="129"/>
      <c r="Q56" s="129">
        <v>7</v>
      </c>
      <c r="R56" s="129"/>
      <c r="S56" s="130"/>
      <c r="T56" s="129">
        <f t="shared" si="3"/>
        <v>7455</v>
      </c>
      <c r="U56" s="131"/>
      <c r="V56" s="4"/>
      <c r="W56" s="4"/>
      <c r="X56" s="130"/>
      <c r="Y56" s="127">
        <v>52</v>
      </c>
      <c r="Z56" s="125"/>
      <c r="AA56" s="126"/>
      <c r="AB56" s="127">
        <v>0</v>
      </c>
      <c r="AC56" s="125"/>
      <c r="AD56" s="126"/>
      <c r="AE56" s="127">
        <f t="shared" si="4"/>
        <v>52</v>
      </c>
      <c r="AF56" s="35"/>
      <c r="AG56" s="37"/>
      <c r="AH56" s="127">
        <v>68</v>
      </c>
      <c r="AI56" s="37"/>
      <c r="AJ56" s="205"/>
      <c r="AK56" s="206">
        <v>1782</v>
      </c>
      <c r="AL56" s="207"/>
      <c r="AM56" s="37"/>
      <c r="AN56" s="127">
        <v>132</v>
      </c>
      <c r="AO56" s="37"/>
      <c r="AP56" s="205"/>
      <c r="AQ56" s="206">
        <v>3129</v>
      </c>
      <c r="AR56" s="207"/>
      <c r="AS56" s="206"/>
      <c r="AT56" s="206">
        <f t="shared" si="6"/>
        <v>944218</v>
      </c>
      <c r="AU56" s="207"/>
      <c r="AV56" s="10"/>
      <c r="AW56" s="387" t="s">
        <v>33</v>
      </c>
      <c r="AX56" s="295"/>
    </row>
    <row r="57" spans="1:50" ht="21.95" customHeight="1" x14ac:dyDescent="0.15">
      <c r="A57" s="294"/>
      <c r="B57" s="387" t="s">
        <v>34</v>
      </c>
      <c r="C57" s="19"/>
      <c r="D57" s="126"/>
      <c r="E57" s="127">
        <v>896076</v>
      </c>
      <c r="F57" s="125"/>
      <c r="G57" s="126"/>
      <c r="H57" s="127">
        <v>0</v>
      </c>
      <c r="I57" s="35"/>
      <c r="J57" s="128"/>
      <c r="K57" s="129">
        <v>6053</v>
      </c>
      <c r="L57" s="129"/>
      <c r="M57" s="130"/>
      <c r="N57" s="129">
        <v>0</v>
      </c>
      <c r="O57" s="131"/>
      <c r="P57" s="129"/>
      <c r="Q57" s="129">
        <v>0</v>
      </c>
      <c r="R57" s="129"/>
      <c r="S57" s="130"/>
      <c r="T57" s="129">
        <f t="shared" si="3"/>
        <v>6053</v>
      </c>
      <c r="U57" s="131"/>
      <c r="V57" s="4"/>
      <c r="W57" s="4"/>
      <c r="X57" s="130"/>
      <c r="Y57" s="127">
        <v>2028</v>
      </c>
      <c r="Z57" s="125"/>
      <c r="AA57" s="126"/>
      <c r="AB57" s="127">
        <v>0</v>
      </c>
      <c r="AC57" s="125"/>
      <c r="AD57" s="126"/>
      <c r="AE57" s="127">
        <f t="shared" si="4"/>
        <v>2028</v>
      </c>
      <c r="AF57" s="35"/>
      <c r="AG57" s="37"/>
      <c r="AH57" s="127">
        <v>385</v>
      </c>
      <c r="AI57" s="37"/>
      <c r="AJ57" s="205"/>
      <c r="AK57" s="206">
        <v>944</v>
      </c>
      <c r="AL57" s="207"/>
      <c r="AM57" s="37"/>
      <c r="AN57" s="127">
        <v>175</v>
      </c>
      <c r="AO57" s="37"/>
      <c r="AP57" s="205"/>
      <c r="AQ57" s="206">
        <v>101</v>
      </c>
      <c r="AR57" s="207"/>
      <c r="AS57" s="206"/>
      <c r="AT57" s="206">
        <f t="shared" si="6"/>
        <v>905762</v>
      </c>
      <c r="AU57" s="207"/>
      <c r="AV57" s="10"/>
      <c r="AW57" s="387" t="s">
        <v>34</v>
      </c>
      <c r="AX57" s="295"/>
    </row>
    <row r="58" spans="1:50" ht="21.95" customHeight="1" x14ac:dyDescent="0.15">
      <c r="A58" s="296"/>
      <c r="B58" s="44" t="s">
        <v>35</v>
      </c>
      <c r="C58" s="23"/>
      <c r="D58" s="138"/>
      <c r="E58" s="136">
        <v>638699</v>
      </c>
      <c r="F58" s="137"/>
      <c r="G58" s="138"/>
      <c r="H58" s="136">
        <v>0</v>
      </c>
      <c r="I58" s="40"/>
      <c r="J58" s="132"/>
      <c r="K58" s="133">
        <v>13966</v>
      </c>
      <c r="L58" s="133"/>
      <c r="M58" s="134"/>
      <c r="N58" s="133">
        <v>0</v>
      </c>
      <c r="O58" s="135"/>
      <c r="P58" s="133"/>
      <c r="Q58" s="133">
        <v>675</v>
      </c>
      <c r="R58" s="133"/>
      <c r="S58" s="134"/>
      <c r="T58" s="133">
        <f t="shared" si="3"/>
        <v>14641</v>
      </c>
      <c r="U58" s="135"/>
      <c r="V58" s="4"/>
      <c r="W58" s="4"/>
      <c r="X58" s="134"/>
      <c r="Y58" s="136">
        <v>415</v>
      </c>
      <c r="Z58" s="137"/>
      <c r="AA58" s="138"/>
      <c r="AB58" s="136">
        <v>0</v>
      </c>
      <c r="AC58" s="137"/>
      <c r="AD58" s="138"/>
      <c r="AE58" s="136">
        <f t="shared" si="4"/>
        <v>415</v>
      </c>
      <c r="AF58" s="40"/>
      <c r="AG58" s="42"/>
      <c r="AH58" s="136">
        <v>1161</v>
      </c>
      <c r="AI58" s="42"/>
      <c r="AJ58" s="209"/>
      <c r="AK58" s="210">
        <v>4426</v>
      </c>
      <c r="AL58" s="211"/>
      <c r="AM58" s="42"/>
      <c r="AN58" s="136">
        <v>279</v>
      </c>
      <c r="AO58" s="42"/>
      <c r="AP58" s="209"/>
      <c r="AQ58" s="210">
        <v>405</v>
      </c>
      <c r="AR58" s="211"/>
      <c r="AS58" s="210"/>
      <c r="AT58" s="206">
        <f t="shared" si="6"/>
        <v>660026</v>
      </c>
      <c r="AU58" s="211"/>
      <c r="AV58" s="21"/>
      <c r="AW58" s="44" t="s">
        <v>35</v>
      </c>
      <c r="AX58" s="297"/>
    </row>
    <row r="59" spans="1:50" ht="21.95" customHeight="1" x14ac:dyDescent="0.15">
      <c r="A59" s="294"/>
      <c r="B59" s="387" t="s">
        <v>57</v>
      </c>
      <c r="C59" s="19"/>
      <c r="D59" s="126"/>
      <c r="E59" s="127">
        <v>475059</v>
      </c>
      <c r="F59" s="125"/>
      <c r="G59" s="126"/>
      <c r="H59" s="127">
        <v>0</v>
      </c>
      <c r="I59" s="35"/>
      <c r="J59" s="128"/>
      <c r="K59" s="129">
        <v>5026</v>
      </c>
      <c r="L59" s="129"/>
      <c r="M59" s="130"/>
      <c r="N59" s="129">
        <v>0</v>
      </c>
      <c r="O59" s="131"/>
      <c r="P59" s="129"/>
      <c r="Q59" s="129">
        <v>2268</v>
      </c>
      <c r="R59" s="129"/>
      <c r="S59" s="130"/>
      <c r="T59" s="129">
        <f t="shared" si="3"/>
        <v>7294</v>
      </c>
      <c r="U59" s="131"/>
      <c r="V59" s="4"/>
      <c r="W59" s="4"/>
      <c r="X59" s="130"/>
      <c r="Y59" s="127">
        <v>0</v>
      </c>
      <c r="Z59" s="125"/>
      <c r="AA59" s="126"/>
      <c r="AB59" s="127">
        <v>0</v>
      </c>
      <c r="AC59" s="125"/>
      <c r="AD59" s="126"/>
      <c r="AE59" s="127">
        <f t="shared" si="4"/>
        <v>0</v>
      </c>
      <c r="AF59" s="35"/>
      <c r="AG59" s="37"/>
      <c r="AH59" s="127">
        <v>80</v>
      </c>
      <c r="AI59" s="37"/>
      <c r="AJ59" s="205"/>
      <c r="AK59" s="206">
        <v>273</v>
      </c>
      <c r="AL59" s="207"/>
      <c r="AM59" s="37"/>
      <c r="AN59" s="127">
        <v>222</v>
      </c>
      <c r="AO59" s="37"/>
      <c r="AP59" s="205"/>
      <c r="AQ59" s="206">
        <v>0</v>
      </c>
      <c r="AR59" s="207"/>
      <c r="AS59" s="206"/>
      <c r="AT59" s="197">
        <f>AQ59+AN59+AK59+AH59+AE59+T59+E59+H59</f>
        <v>482928</v>
      </c>
      <c r="AU59" s="207"/>
      <c r="AV59" s="10"/>
      <c r="AW59" s="387" t="s">
        <v>57</v>
      </c>
      <c r="AX59" s="295"/>
    </row>
    <row r="60" spans="1:50" ht="21.95" customHeight="1" x14ac:dyDescent="0.15">
      <c r="A60" s="294"/>
      <c r="B60" s="387" t="s">
        <v>36</v>
      </c>
      <c r="C60" s="19"/>
      <c r="D60" s="126"/>
      <c r="E60" s="127">
        <v>379395</v>
      </c>
      <c r="F60" s="125"/>
      <c r="G60" s="126"/>
      <c r="H60" s="127">
        <v>0</v>
      </c>
      <c r="I60" s="35"/>
      <c r="J60" s="128"/>
      <c r="K60" s="129">
        <v>3095</v>
      </c>
      <c r="L60" s="129"/>
      <c r="M60" s="130"/>
      <c r="N60" s="129">
        <v>0</v>
      </c>
      <c r="O60" s="131"/>
      <c r="P60" s="129"/>
      <c r="Q60" s="129">
        <v>0</v>
      </c>
      <c r="R60" s="129"/>
      <c r="S60" s="130"/>
      <c r="T60" s="129">
        <f t="shared" si="3"/>
        <v>3095</v>
      </c>
      <c r="U60" s="131"/>
      <c r="V60" s="4"/>
      <c r="W60" s="4"/>
      <c r="X60" s="130"/>
      <c r="Y60" s="127">
        <v>116</v>
      </c>
      <c r="Z60" s="125"/>
      <c r="AA60" s="126"/>
      <c r="AB60" s="127">
        <v>0</v>
      </c>
      <c r="AC60" s="125"/>
      <c r="AD60" s="126"/>
      <c r="AE60" s="127">
        <f t="shared" si="4"/>
        <v>116</v>
      </c>
      <c r="AF60" s="35"/>
      <c r="AG60" s="37"/>
      <c r="AH60" s="127">
        <v>228</v>
      </c>
      <c r="AI60" s="37"/>
      <c r="AJ60" s="205"/>
      <c r="AK60" s="206">
        <v>225</v>
      </c>
      <c r="AL60" s="207"/>
      <c r="AM60" s="37"/>
      <c r="AN60" s="127">
        <v>36</v>
      </c>
      <c r="AO60" s="37"/>
      <c r="AP60" s="205"/>
      <c r="AQ60" s="206">
        <v>105</v>
      </c>
      <c r="AR60" s="207"/>
      <c r="AS60" s="206"/>
      <c r="AT60" s="206">
        <f t="shared" ref="AT60:AT63" si="7">AQ60+AN60+AK60+AH60+AE60+T60+E60+H60</f>
        <v>383200</v>
      </c>
      <c r="AU60" s="207"/>
      <c r="AV60" s="10"/>
      <c r="AW60" s="387" t="s">
        <v>36</v>
      </c>
      <c r="AX60" s="295"/>
    </row>
    <row r="61" spans="1:50" ht="21.95" customHeight="1" x14ac:dyDescent="0.15">
      <c r="A61" s="294"/>
      <c r="B61" s="387" t="s">
        <v>37</v>
      </c>
      <c r="C61" s="19"/>
      <c r="D61" s="126"/>
      <c r="E61" s="127">
        <v>406753</v>
      </c>
      <c r="F61" s="125"/>
      <c r="G61" s="126"/>
      <c r="H61" s="127">
        <v>0</v>
      </c>
      <c r="I61" s="35"/>
      <c r="J61" s="128"/>
      <c r="K61" s="129">
        <v>5141</v>
      </c>
      <c r="L61" s="129"/>
      <c r="M61" s="130"/>
      <c r="N61" s="129">
        <v>0</v>
      </c>
      <c r="O61" s="131"/>
      <c r="P61" s="129"/>
      <c r="Q61" s="129">
        <v>0</v>
      </c>
      <c r="R61" s="129"/>
      <c r="S61" s="130"/>
      <c r="T61" s="129">
        <f t="shared" si="3"/>
        <v>5141</v>
      </c>
      <c r="U61" s="131"/>
      <c r="V61" s="4"/>
      <c r="W61" s="4"/>
      <c r="X61" s="130"/>
      <c r="Y61" s="127">
        <v>36</v>
      </c>
      <c r="Z61" s="125"/>
      <c r="AA61" s="126"/>
      <c r="AB61" s="127">
        <v>0</v>
      </c>
      <c r="AC61" s="125"/>
      <c r="AD61" s="126"/>
      <c r="AE61" s="127">
        <f t="shared" si="4"/>
        <v>36</v>
      </c>
      <c r="AF61" s="35"/>
      <c r="AG61" s="37"/>
      <c r="AH61" s="127">
        <v>0</v>
      </c>
      <c r="AI61" s="37"/>
      <c r="AJ61" s="205"/>
      <c r="AK61" s="206">
        <v>2041</v>
      </c>
      <c r="AL61" s="207"/>
      <c r="AM61" s="37"/>
      <c r="AN61" s="127">
        <v>561</v>
      </c>
      <c r="AO61" s="37"/>
      <c r="AP61" s="205"/>
      <c r="AQ61" s="206">
        <v>0</v>
      </c>
      <c r="AR61" s="207"/>
      <c r="AS61" s="206"/>
      <c r="AT61" s="206">
        <f t="shared" si="7"/>
        <v>414532</v>
      </c>
      <c r="AU61" s="207"/>
      <c r="AV61" s="10"/>
      <c r="AW61" s="387" t="s">
        <v>37</v>
      </c>
      <c r="AX61" s="295"/>
    </row>
    <row r="62" spans="1:50" ht="21.95" customHeight="1" x14ac:dyDescent="0.15">
      <c r="A62" s="294"/>
      <c r="B62" s="387" t="s">
        <v>38</v>
      </c>
      <c r="C62" s="19"/>
      <c r="D62" s="126"/>
      <c r="E62" s="127">
        <v>308964</v>
      </c>
      <c r="F62" s="125"/>
      <c r="G62" s="126"/>
      <c r="H62" s="127">
        <v>0</v>
      </c>
      <c r="I62" s="35"/>
      <c r="J62" s="128"/>
      <c r="K62" s="129">
        <v>2156</v>
      </c>
      <c r="L62" s="129"/>
      <c r="M62" s="130"/>
      <c r="N62" s="129">
        <v>0</v>
      </c>
      <c r="O62" s="131"/>
      <c r="P62" s="129"/>
      <c r="Q62" s="129">
        <v>0</v>
      </c>
      <c r="R62" s="129"/>
      <c r="S62" s="130"/>
      <c r="T62" s="129">
        <f t="shared" si="3"/>
        <v>2156</v>
      </c>
      <c r="U62" s="131"/>
      <c r="V62" s="4"/>
      <c r="W62" s="4"/>
      <c r="X62" s="130"/>
      <c r="Y62" s="127">
        <v>0</v>
      </c>
      <c r="Z62" s="125"/>
      <c r="AA62" s="126"/>
      <c r="AB62" s="127">
        <v>0</v>
      </c>
      <c r="AC62" s="125"/>
      <c r="AD62" s="126"/>
      <c r="AE62" s="127">
        <f t="shared" si="4"/>
        <v>0</v>
      </c>
      <c r="AF62" s="35"/>
      <c r="AG62" s="37"/>
      <c r="AH62" s="127">
        <v>371</v>
      </c>
      <c r="AI62" s="37"/>
      <c r="AJ62" s="205"/>
      <c r="AK62" s="206">
        <v>95</v>
      </c>
      <c r="AL62" s="207"/>
      <c r="AM62" s="37"/>
      <c r="AN62" s="127">
        <v>285</v>
      </c>
      <c r="AO62" s="37"/>
      <c r="AP62" s="205"/>
      <c r="AQ62" s="206">
        <v>7</v>
      </c>
      <c r="AR62" s="207"/>
      <c r="AS62" s="206"/>
      <c r="AT62" s="206">
        <f t="shared" si="7"/>
        <v>311878</v>
      </c>
      <c r="AU62" s="207"/>
      <c r="AV62" s="10"/>
      <c r="AW62" s="387" t="s">
        <v>38</v>
      </c>
      <c r="AX62" s="295"/>
    </row>
    <row r="63" spans="1:50" ht="21.95" customHeight="1" x14ac:dyDescent="0.15">
      <c r="A63" s="296"/>
      <c r="B63" s="44" t="s">
        <v>39</v>
      </c>
      <c r="C63" s="23"/>
      <c r="D63" s="138"/>
      <c r="E63" s="136">
        <v>450189</v>
      </c>
      <c r="F63" s="137"/>
      <c r="G63" s="138"/>
      <c r="H63" s="136">
        <v>0</v>
      </c>
      <c r="I63" s="40"/>
      <c r="J63" s="132"/>
      <c r="K63" s="133">
        <v>2269</v>
      </c>
      <c r="L63" s="133"/>
      <c r="M63" s="134"/>
      <c r="N63" s="133">
        <v>0</v>
      </c>
      <c r="O63" s="135"/>
      <c r="P63" s="133"/>
      <c r="Q63" s="133">
        <v>0</v>
      </c>
      <c r="R63" s="133"/>
      <c r="S63" s="134"/>
      <c r="T63" s="133">
        <f t="shared" si="3"/>
        <v>2269</v>
      </c>
      <c r="U63" s="135"/>
      <c r="V63" s="4"/>
      <c r="W63" s="4"/>
      <c r="X63" s="134"/>
      <c r="Y63" s="136">
        <v>213</v>
      </c>
      <c r="Z63" s="137"/>
      <c r="AA63" s="138"/>
      <c r="AB63" s="136">
        <v>0</v>
      </c>
      <c r="AC63" s="137"/>
      <c r="AD63" s="138"/>
      <c r="AE63" s="136">
        <f t="shared" si="4"/>
        <v>213</v>
      </c>
      <c r="AF63" s="40"/>
      <c r="AG63" s="42"/>
      <c r="AH63" s="136">
        <v>6</v>
      </c>
      <c r="AI63" s="42"/>
      <c r="AJ63" s="209"/>
      <c r="AK63" s="210">
        <v>112</v>
      </c>
      <c r="AL63" s="211"/>
      <c r="AM63" s="42"/>
      <c r="AN63" s="136">
        <v>432</v>
      </c>
      <c r="AO63" s="42"/>
      <c r="AP63" s="209"/>
      <c r="AQ63" s="210">
        <v>44</v>
      </c>
      <c r="AR63" s="211"/>
      <c r="AS63" s="210"/>
      <c r="AT63" s="206">
        <f t="shared" si="7"/>
        <v>453265</v>
      </c>
      <c r="AU63" s="211"/>
      <c r="AV63" s="21"/>
      <c r="AW63" s="44" t="s">
        <v>39</v>
      </c>
      <c r="AX63" s="297"/>
    </row>
    <row r="64" spans="1:50" ht="21.95" customHeight="1" x14ac:dyDescent="0.15">
      <c r="A64" s="294"/>
      <c r="B64" s="387" t="s">
        <v>40</v>
      </c>
      <c r="C64" s="19"/>
      <c r="D64" s="126"/>
      <c r="E64" s="127">
        <v>97221</v>
      </c>
      <c r="F64" s="125"/>
      <c r="G64" s="126"/>
      <c r="H64" s="127">
        <v>0</v>
      </c>
      <c r="I64" s="35"/>
      <c r="J64" s="128"/>
      <c r="K64" s="129">
        <v>4842</v>
      </c>
      <c r="L64" s="129"/>
      <c r="M64" s="130"/>
      <c r="N64" s="129">
        <v>0</v>
      </c>
      <c r="O64" s="131"/>
      <c r="P64" s="129"/>
      <c r="Q64" s="129">
        <v>0</v>
      </c>
      <c r="R64" s="129"/>
      <c r="S64" s="130"/>
      <c r="T64" s="129">
        <f t="shared" si="3"/>
        <v>4842</v>
      </c>
      <c r="U64" s="131"/>
      <c r="V64" s="4"/>
      <c r="W64" s="4"/>
      <c r="X64" s="130"/>
      <c r="Y64" s="127">
        <v>0</v>
      </c>
      <c r="Z64" s="125"/>
      <c r="AA64" s="126"/>
      <c r="AB64" s="127">
        <v>0</v>
      </c>
      <c r="AC64" s="125"/>
      <c r="AD64" s="126"/>
      <c r="AE64" s="127">
        <f t="shared" si="4"/>
        <v>0</v>
      </c>
      <c r="AF64" s="35"/>
      <c r="AG64" s="37"/>
      <c r="AH64" s="127">
        <v>0</v>
      </c>
      <c r="AI64" s="37"/>
      <c r="AJ64" s="205"/>
      <c r="AK64" s="206">
        <v>715</v>
      </c>
      <c r="AL64" s="207"/>
      <c r="AM64" s="37"/>
      <c r="AN64" s="127">
        <v>110</v>
      </c>
      <c r="AO64" s="37"/>
      <c r="AP64" s="205"/>
      <c r="AQ64" s="206">
        <v>19</v>
      </c>
      <c r="AR64" s="207"/>
      <c r="AS64" s="206"/>
      <c r="AT64" s="197">
        <f>AQ64+AN64+AK64+AH64+AE64+T64+E64+H64</f>
        <v>102907</v>
      </c>
      <c r="AU64" s="207"/>
      <c r="AV64" s="10"/>
      <c r="AW64" s="387" t="s">
        <v>40</v>
      </c>
      <c r="AX64" s="295"/>
    </row>
    <row r="65" spans="1:50" ht="21.95" customHeight="1" x14ac:dyDescent="0.15">
      <c r="A65" s="294"/>
      <c r="B65" s="387" t="s">
        <v>41</v>
      </c>
      <c r="C65" s="19"/>
      <c r="D65" s="126"/>
      <c r="E65" s="127">
        <v>495593</v>
      </c>
      <c r="F65" s="125"/>
      <c r="G65" s="126"/>
      <c r="H65" s="127">
        <v>0</v>
      </c>
      <c r="I65" s="35"/>
      <c r="J65" s="128"/>
      <c r="K65" s="129">
        <v>5869</v>
      </c>
      <c r="L65" s="129"/>
      <c r="M65" s="130"/>
      <c r="N65" s="129">
        <v>0</v>
      </c>
      <c r="O65" s="131"/>
      <c r="P65" s="129"/>
      <c r="Q65" s="129">
        <v>0</v>
      </c>
      <c r="R65" s="129"/>
      <c r="S65" s="130"/>
      <c r="T65" s="129">
        <f t="shared" si="3"/>
        <v>5869</v>
      </c>
      <c r="U65" s="131"/>
      <c r="V65" s="4"/>
      <c r="W65" s="4"/>
      <c r="X65" s="130"/>
      <c r="Y65" s="127">
        <v>0</v>
      </c>
      <c r="Z65" s="125"/>
      <c r="AA65" s="126"/>
      <c r="AB65" s="127">
        <v>0</v>
      </c>
      <c r="AC65" s="125"/>
      <c r="AD65" s="126"/>
      <c r="AE65" s="127">
        <f t="shared" si="4"/>
        <v>0</v>
      </c>
      <c r="AF65" s="35"/>
      <c r="AG65" s="37"/>
      <c r="AH65" s="127">
        <v>0</v>
      </c>
      <c r="AI65" s="37"/>
      <c r="AJ65" s="205"/>
      <c r="AK65" s="206">
        <v>172</v>
      </c>
      <c r="AL65" s="207"/>
      <c r="AM65" s="37"/>
      <c r="AN65" s="127">
        <v>15</v>
      </c>
      <c r="AO65" s="37"/>
      <c r="AP65" s="205"/>
      <c r="AQ65" s="206">
        <v>11</v>
      </c>
      <c r="AR65" s="207"/>
      <c r="AS65" s="206"/>
      <c r="AT65" s="206">
        <f t="shared" ref="AT65:AT70" si="8">AQ65+AN65+AK65+AH65+AE65+T65+E65+H65</f>
        <v>501660</v>
      </c>
      <c r="AU65" s="207"/>
      <c r="AV65" s="10"/>
      <c r="AW65" s="387" t="s">
        <v>41</v>
      </c>
      <c r="AX65" s="295"/>
    </row>
    <row r="66" spans="1:50" ht="21.95" customHeight="1" x14ac:dyDescent="0.15">
      <c r="A66" s="294"/>
      <c r="B66" s="387" t="s">
        <v>42</v>
      </c>
      <c r="C66" s="19"/>
      <c r="D66" s="126"/>
      <c r="E66" s="127">
        <v>569410</v>
      </c>
      <c r="F66" s="125"/>
      <c r="G66" s="126"/>
      <c r="H66" s="127">
        <v>0</v>
      </c>
      <c r="I66" s="35"/>
      <c r="J66" s="128"/>
      <c r="K66" s="129">
        <v>4016</v>
      </c>
      <c r="L66" s="129"/>
      <c r="M66" s="130"/>
      <c r="N66" s="129">
        <v>0</v>
      </c>
      <c r="O66" s="131"/>
      <c r="P66" s="129"/>
      <c r="Q66" s="129">
        <v>0</v>
      </c>
      <c r="R66" s="129"/>
      <c r="S66" s="130"/>
      <c r="T66" s="129">
        <f t="shared" si="3"/>
        <v>4016</v>
      </c>
      <c r="U66" s="131"/>
      <c r="V66" s="4"/>
      <c r="W66" s="4"/>
      <c r="X66" s="130"/>
      <c r="Y66" s="127">
        <v>0</v>
      </c>
      <c r="Z66" s="125"/>
      <c r="AA66" s="126"/>
      <c r="AB66" s="127">
        <v>0</v>
      </c>
      <c r="AC66" s="125"/>
      <c r="AD66" s="126"/>
      <c r="AE66" s="127">
        <f t="shared" si="4"/>
        <v>0</v>
      </c>
      <c r="AF66" s="35"/>
      <c r="AG66" s="37"/>
      <c r="AH66" s="127">
        <v>1250</v>
      </c>
      <c r="AI66" s="37"/>
      <c r="AJ66" s="205"/>
      <c r="AK66" s="206">
        <v>455</v>
      </c>
      <c r="AL66" s="207"/>
      <c r="AM66" s="37"/>
      <c r="AN66" s="127">
        <v>3</v>
      </c>
      <c r="AO66" s="37"/>
      <c r="AP66" s="205"/>
      <c r="AQ66" s="206">
        <v>33</v>
      </c>
      <c r="AR66" s="207"/>
      <c r="AS66" s="206"/>
      <c r="AT66" s="206">
        <f t="shared" si="8"/>
        <v>575167</v>
      </c>
      <c r="AU66" s="207"/>
      <c r="AV66" s="10"/>
      <c r="AW66" s="387" t="s">
        <v>42</v>
      </c>
      <c r="AX66" s="295"/>
    </row>
    <row r="67" spans="1:50" ht="21.95" customHeight="1" x14ac:dyDescent="0.15">
      <c r="A67" s="294"/>
      <c r="B67" s="387" t="s">
        <v>43</v>
      </c>
      <c r="C67" s="19"/>
      <c r="D67" s="126"/>
      <c r="E67" s="127">
        <v>1468664</v>
      </c>
      <c r="F67" s="125"/>
      <c r="G67" s="126"/>
      <c r="H67" s="127">
        <v>0</v>
      </c>
      <c r="I67" s="35"/>
      <c r="J67" s="128"/>
      <c r="K67" s="129">
        <v>11731</v>
      </c>
      <c r="L67" s="129"/>
      <c r="M67" s="130"/>
      <c r="N67" s="129">
        <v>0</v>
      </c>
      <c r="O67" s="131"/>
      <c r="P67" s="129"/>
      <c r="Q67" s="129">
        <v>0</v>
      </c>
      <c r="R67" s="129"/>
      <c r="S67" s="130"/>
      <c r="T67" s="129">
        <f t="shared" si="3"/>
        <v>11731</v>
      </c>
      <c r="U67" s="131"/>
      <c r="V67" s="4"/>
      <c r="W67" s="4"/>
      <c r="X67" s="130"/>
      <c r="Y67" s="127">
        <v>506</v>
      </c>
      <c r="Z67" s="125"/>
      <c r="AA67" s="126"/>
      <c r="AB67" s="127">
        <v>0</v>
      </c>
      <c r="AC67" s="125"/>
      <c r="AD67" s="126"/>
      <c r="AE67" s="127">
        <f t="shared" si="4"/>
        <v>506</v>
      </c>
      <c r="AF67" s="35"/>
      <c r="AG67" s="37"/>
      <c r="AH67" s="127">
        <v>3369</v>
      </c>
      <c r="AI67" s="37"/>
      <c r="AJ67" s="205"/>
      <c r="AK67" s="206">
        <v>726</v>
      </c>
      <c r="AL67" s="207"/>
      <c r="AM67" s="37"/>
      <c r="AN67" s="127">
        <v>436</v>
      </c>
      <c r="AO67" s="37"/>
      <c r="AP67" s="205"/>
      <c r="AQ67" s="206">
        <v>168</v>
      </c>
      <c r="AR67" s="207"/>
      <c r="AS67" s="206"/>
      <c r="AT67" s="206">
        <f t="shared" si="8"/>
        <v>1485600</v>
      </c>
      <c r="AU67" s="207"/>
      <c r="AV67" s="10"/>
      <c r="AW67" s="387" t="s">
        <v>43</v>
      </c>
      <c r="AX67" s="295"/>
    </row>
    <row r="68" spans="1:50" ht="21.95" customHeight="1" x14ac:dyDescent="0.15">
      <c r="A68" s="296"/>
      <c r="B68" s="44" t="s">
        <v>44</v>
      </c>
      <c r="C68" s="23"/>
      <c r="D68" s="138"/>
      <c r="E68" s="136">
        <v>1510545</v>
      </c>
      <c r="F68" s="137"/>
      <c r="G68" s="138"/>
      <c r="H68" s="136">
        <v>0</v>
      </c>
      <c r="I68" s="40"/>
      <c r="J68" s="132"/>
      <c r="K68" s="133">
        <v>16424</v>
      </c>
      <c r="L68" s="133"/>
      <c r="M68" s="134"/>
      <c r="N68" s="133">
        <v>0</v>
      </c>
      <c r="O68" s="135"/>
      <c r="P68" s="133"/>
      <c r="Q68" s="133">
        <v>46</v>
      </c>
      <c r="R68" s="133"/>
      <c r="S68" s="134"/>
      <c r="T68" s="133">
        <f t="shared" si="3"/>
        <v>16470</v>
      </c>
      <c r="U68" s="135"/>
      <c r="V68" s="4"/>
      <c r="W68" s="4"/>
      <c r="X68" s="134"/>
      <c r="Y68" s="136">
        <v>90</v>
      </c>
      <c r="Z68" s="137"/>
      <c r="AA68" s="138"/>
      <c r="AB68" s="136">
        <v>0</v>
      </c>
      <c r="AC68" s="137"/>
      <c r="AD68" s="138"/>
      <c r="AE68" s="136">
        <f t="shared" si="4"/>
        <v>90</v>
      </c>
      <c r="AF68" s="40"/>
      <c r="AG68" s="42"/>
      <c r="AH68" s="136">
        <v>383</v>
      </c>
      <c r="AI68" s="42"/>
      <c r="AJ68" s="209"/>
      <c r="AK68" s="210">
        <v>1728</v>
      </c>
      <c r="AL68" s="211"/>
      <c r="AM68" s="42"/>
      <c r="AN68" s="136">
        <v>216</v>
      </c>
      <c r="AO68" s="42"/>
      <c r="AP68" s="209"/>
      <c r="AQ68" s="210">
        <v>278</v>
      </c>
      <c r="AR68" s="211"/>
      <c r="AS68" s="210"/>
      <c r="AT68" s="206">
        <f t="shared" si="8"/>
        <v>1529710</v>
      </c>
      <c r="AU68" s="211"/>
      <c r="AV68" s="21"/>
      <c r="AW68" s="44" t="s">
        <v>44</v>
      </c>
      <c r="AX68" s="297"/>
    </row>
    <row r="69" spans="1:50" ht="21.95" customHeight="1" x14ac:dyDescent="0.15">
      <c r="A69" s="294"/>
      <c r="B69" s="387" t="s">
        <v>45</v>
      </c>
      <c r="C69" s="19"/>
      <c r="D69" s="126"/>
      <c r="E69" s="127">
        <v>1804520</v>
      </c>
      <c r="F69" s="125"/>
      <c r="G69" s="126"/>
      <c r="H69" s="127">
        <v>0</v>
      </c>
      <c r="I69" s="35"/>
      <c r="J69" s="128"/>
      <c r="K69" s="129">
        <v>29673</v>
      </c>
      <c r="L69" s="129"/>
      <c r="M69" s="130"/>
      <c r="N69" s="129">
        <v>125</v>
      </c>
      <c r="O69" s="131"/>
      <c r="P69" s="129"/>
      <c r="Q69" s="129">
        <v>0</v>
      </c>
      <c r="R69" s="129"/>
      <c r="S69" s="130"/>
      <c r="T69" s="129">
        <f t="shared" si="3"/>
        <v>29798</v>
      </c>
      <c r="U69" s="131"/>
      <c r="V69" s="4"/>
      <c r="W69" s="4"/>
      <c r="X69" s="130"/>
      <c r="Y69" s="127">
        <v>1062</v>
      </c>
      <c r="Z69" s="125"/>
      <c r="AA69" s="126"/>
      <c r="AB69" s="127">
        <v>0</v>
      </c>
      <c r="AC69" s="125"/>
      <c r="AD69" s="126"/>
      <c r="AE69" s="127">
        <f t="shared" si="4"/>
        <v>1062</v>
      </c>
      <c r="AF69" s="35"/>
      <c r="AG69" s="37"/>
      <c r="AH69" s="127">
        <v>2711</v>
      </c>
      <c r="AI69" s="37"/>
      <c r="AJ69" s="205"/>
      <c r="AK69" s="206">
        <v>3816</v>
      </c>
      <c r="AL69" s="207"/>
      <c r="AM69" s="37"/>
      <c r="AN69" s="127">
        <v>565</v>
      </c>
      <c r="AO69" s="37"/>
      <c r="AP69" s="205"/>
      <c r="AQ69" s="206">
        <v>182</v>
      </c>
      <c r="AR69" s="207"/>
      <c r="AS69" s="206"/>
      <c r="AT69" s="197">
        <f>AQ69+AN69+AK69+AH69+AE69+T69+E69+H69</f>
        <v>1842654</v>
      </c>
      <c r="AU69" s="207"/>
      <c r="AV69" s="10"/>
      <c r="AW69" s="387" t="s">
        <v>45</v>
      </c>
      <c r="AX69" s="295"/>
    </row>
    <row r="70" spans="1:50" ht="21.95" customHeight="1" x14ac:dyDescent="0.15">
      <c r="A70" s="294"/>
      <c r="B70" s="387" t="s">
        <v>46</v>
      </c>
      <c r="C70" s="19"/>
      <c r="D70" s="126"/>
      <c r="E70" s="127">
        <v>2372968</v>
      </c>
      <c r="F70" s="125"/>
      <c r="G70" s="126"/>
      <c r="H70" s="127">
        <v>0</v>
      </c>
      <c r="I70" s="35"/>
      <c r="J70" s="128"/>
      <c r="K70" s="129">
        <v>47134</v>
      </c>
      <c r="L70" s="129"/>
      <c r="M70" s="130"/>
      <c r="N70" s="129">
        <v>1914</v>
      </c>
      <c r="O70" s="131"/>
      <c r="P70" s="129"/>
      <c r="Q70" s="129">
        <v>526</v>
      </c>
      <c r="R70" s="129"/>
      <c r="S70" s="130"/>
      <c r="T70" s="129">
        <f t="shared" si="3"/>
        <v>49574</v>
      </c>
      <c r="U70" s="131"/>
      <c r="V70" s="4"/>
      <c r="W70" s="4"/>
      <c r="X70" s="130"/>
      <c r="Y70" s="127">
        <v>23</v>
      </c>
      <c r="Z70" s="125"/>
      <c r="AA70" s="126"/>
      <c r="AB70" s="127">
        <v>0</v>
      </c>
      <c r="AC70" s="125"/>
      <c r="AD70" s="126"/>
      <c r="AE70" s="127">
        <f t="shared" si="4"/>
        <v>23</v>
      </c>
      <c r="AF70" s="35"/>
      <c r="AG70" s="37"/>
      <c r="AH70" s="127">
        <v>2955</v>
      </c>
      <c r="AI70" s="37"/>
      <c r="AJ70" s="205"/>
      <c r="AK70" s="206">
        <v>3193</v>
      </c>
      <c r="AL70" s="207"/>
      <c r="AM70" s="37"/>
      <c r="AN70" s="127">
        <v>557</v>
      </c>
      <c r="AO70" s="37"/>
      <c r="AP70" s="205"/>
      <c r="AQ70" s="206">
        <v>1056</v>
      </c>
      <c r="AR70" s="207"/>
      <c r="AS70" s="206"/>
      <c r="AT70" s="206">
        <f t="shared" si="8"/>
        <v>2430326</v>
      </c>
      <c r="AU70" s="207"/>
      <c r="AV70" s="10"/>
      <c r="AW70" s="387" t="s">
        <v>46</v>
      </c>
      <c r="AX70" s="295"/>
    </row>
    <row r="71" spans="1:50" ht="21.95" customHeight="1" thickBot="1" x14ac:dyDescent="0.2">
      <c r="A71" s="294"/>
      <c r="B71" s="387" t="s">
        <v>47</v>
      </c>
      <c r="C71" s="19"/>
      <c r="D71" s="126"/>
      <c r="E71" s="127">
        <v>1464576</v>
      </c>
      <c r="F71" s="125"/>
      <c r="G71" s="126"/>
      <c r="H71" s="127">
        <v>0</v>
      </c>
      <c r="I71" s="35"/>
      <c r="J71" s="128"/>
      <c r="K71" s="129">
        <v>35784</v>
      </c>
      <c r="L71" s="129"/>
      <c r="M71" s="130"/>
      <c r="N71" s="129">
        <v>2252</v>
      </c>
      <c r="O71" s="131"/>
      <c r="P71" s="129"/>
      <c r="Q71" s="129">
        <v>145</v>
      </c>
      <c r="R71" s="129"/>
      <c r="S71" s="130"/>
      <c r="T71" s="129">
        <f t="shared" si="3"/>
        <v>38181</v>
      </c>
      <c r="U71" s="131"/>
      <c r="V71" s="4"/>
      <c r="W71" s="4"/>
      <c r="X71" s="130"/>
      <c r="Y71" s="127">
        <v>158</v>
      </c>
      <c r="Z71" s="125"/>
      <c r="AA71" s="126"/>
      <c r="AB71" s="127">
        <v>0</v>
      </c>
      <c r="AC71" s="125"/>
      <c r="AD71" s="126"/>
      <c r="AE71" s="127">
        <f t="shared" si="4"/>
        <v>158</v>
      </c>
      <c r="AF71" s="35"/>
      <c r="AG71" s="37"/>
      <c r="AH71" s="127">
        <v>664</v>
      </c>
      <c r="AI71" s="37"/>
      <c r="AJ71" s="205"/>
      <c r="AK71" s="206">
        <v>2801</v>
      </c>
      <c r="AL71" s="207"/>
      <c r="AM71" s="37"/>
      <c r="AN71" s="127">
        <v>582</v>
      </c>
      <c r="AO71" s="37"/>
      <c r="AP71" s="205"/>
      <c r="AQ71" s="206">
        <v>458</v>
      </c>
      <c r="AR71" s="207"/>
      <c r="AS71" s="206"/>
      <c r="AT71" s="206">
        <f t="shared" ref="AT71" si="9">AQ71+AN71+AK71+AH71+AE71+T71+E71+H71</f>
        <v>1507420</v>
      </c>
      <c r="AU71" s="207"/>
      <c r="AV71" s="10"/>
      <c r="AW71" s="387" t="s">
        <v>47</v>
      </c>
      <c r="AX71" s="295"/>
    </row>
    <row r="72" spans="1:50" ht="21.95" customHeight="1" thickTop="1" thickBot="1" x14ac:dyDescent="0.2">
      <c r="A72" s="302"/>
      <c r="B72" s="255" t="s">
        <v>48</v>
      </c>
      <c r="C72" s="256"/>
      <c r="D72" s="263"/>
      <c r="E72" s="258">
        <f>SUM(E49:E71)</f>
        <v>24785820</v>
      </c>
      <c r="F72" s="262"/>
      <c r="G72" s="263"/>
      <c r="H72" s="258">
        <f>SUM(H49:H71)</f>
        <v>0</v>
      </c>
      <c r="I72" s="264"/>
      <c r="J72" s="257"/>
      <c r="K72" s="258">
        <f>SUM(K49:K71)</f>
        <v>346159</v>
      </c>
      <c r="L72" s="259"/>
      <c r="M72" s="260"/>
      <c r="N72" s="258">
        <f>SUM(N49:N71)</f>
        <v>5453</v>
      </c>
      <c r="O72" s="261"/>
      <c r="P72" s="259"/>
      <c r="Q72" s="258">
        <f>SUM(Q49:Q71)</f>
        <v>15053</v>
      </c>
      <c r="R72" s="259"/>
      <c r="S72" s="260"/>
      <c r="T72" s="258">
        <f>SUM(T49:T71)</f>
        <v>366665</v>
      </c>
      <c r="U72" s="261"/>
      <c r="V72" s="4"/>
      <c r="W72" s="4"/>
      <c r="X72" s="260"/>
      <c r="Y72" s="258">
        <f>SUM(Y49:Y71)</f>
        <v>12528</v>
      </c>
      <c r="Z72" s="262"/>
      <c r="AA72" s="263"/>
      <c r="AB72" s="258">
        <f>SUM(AB49:AB71)</f>
        <v>0</v>
      </c>
      <c r="AC72" s="262"/>
      <c r="AD72" s="263"/>
      <c r="AE72" s="258">
        <f>SUM(AE49:AE71)</f>
        <v>12528</v>
      </c>
      <c r="AF72" s="264"/>
      <c r="AG72" s="269"/>
      <c r="AH72" s="258">
        <f>SUM(AH49:AH71)</f>
        <v>57105</v>
      </c>
      <c r="AI72" s="269"/>
      <c r="AJ72" s="227"/>
      <c r="AK72" s="258">
        <f>SUM(AK49:AK71)</f>
        <v>36206</v>
      </c>
      <c r="AL72" s="228"/>
      <c r="AM72" s="269"/>
      <c r="AN72" s="258">
        <f>SUM(AN49:AN71)</f>
        <v>7112</v>
      </c>
      <c r="AO72" s="269"/>
      <c r="AP72" s="227"/>
      <c r="AQ72" s="258">
        <f>SUM(AQ49:AQ71)</f>
        <v>8037</v>
      </c>
      <c r="AR72" s="228"/>
      <c r="AS72" s="229"/>
      <c r="AT72" s="229">
        <f>SUM(AT49:AT71)</f>
        <v>25273473</v>
      </c>
      <c r="AU72" s="228"/>
      <c r="AV72" s="254"/>
      <c r="AW72" s="255" t="s">
        <v>48</v>
      </c>
      <c r="AX72" s="303"/>
    </row>
    <row r="73" spans="1:50" ht="21.95" customHeight="1" thickTop="1" thickBot="1" x14ac:dyDescent="0.2">
      <c r="A73" s="304"/>
      <c r="B73" s="305" t="s">
        <v>49</v>
      </c>
      <c r="C73" s="306"/>
      <c r="D73" s="327"/>
      <c r="E73" s="322">
        <f>E72+E48</f>
        <v>520742414</v>
      </c>
      <c r="F73" s="326"/>
      <c r="G73" s="327"/>
      <c r="H73" s="322">
        <f>SUM(H48,H72)</f>
        <v>0</v>
      </c>
      <c r="I73" s="309"/>
      <c r="J73" s="321"/>
      <c r="K73" s="322">
        <f>K72+K48</f>
        <v>10853321</v>
      </c>
      <c r="L73" s="323"/>
      <c r="M73" s="324"/>
      <c r="N73" s="322">
        <f>N72+N48</f>
        <v>603000</v>
      </c>
      <c r="O73" s="325"/>
      <c r="P73" s="323"/>
      <c r="Q73" s="322">
        <f>Q72+Q48</f>
        <v>333704</v>
      </c>
      <c r="R73" s="323"/>
      <c r="S73" s="324"/>
      <c r="T73" s="322">
        <f>SUM(T48,T72)</f>
        <v>11790025</v>
      </c>
      <c r="U73" s="325"/>
      <c r="V73" s="4"/>
      <c r="W73" s="4"/>
      <c r="X73" s="324"/>
      <c r="Y73" s="322">
        <f>Y72+Y48</f>
        <v>178299</v>
      </c>
      <c r="Z73" s="326"/>
      <c r="AA73" s="327"/>
      <c r="AB73" s="322">
        <f>AB72+AB48</f>
        <v>995</v>
      </c>
      <c r="AC73" s="326"/>
      <c r="AD73" s="327"/>
      <c r="AE73" s="322">
        <f>SUM(AE48,AE72)</f>
        <v>179294</v>
      </c>
      <c r="AF73" s="309"/>
      <c r="AG73" s="308"/>
      <c r="AH73" s="322">
        <f>AH72+AH48</f>
        <v>2001850</v>
      </c>
      <c r="AI73" s="308"/>
      <c r="AJ73" s="352"/>
      <c r="AK73" s="322">
        <f>AK72+AK48</f>
        <v>1580926</v>
      </c>
      <c r="AL73" s="354"/>
      <c r="AM73" s="308"/>
      <c r="AN73" s="322">
        <f>AN72+AN48</f>
        <v>229148</v>
      </c>
      <c r="AO73" s="308"/>
      <c r="AP73" s="352"/>
      <c r="AQ73" s="322">
        <f>AQ72+AQ48</f>
        <v>195862</v>
      </c>
      <c r="AR73" s="354"/>
      <c r="AS73" s="355"/>
      <c r="AT73" s="353">
        <f>SUM(AT48,AT72)</f>
        <v>536719519</v>
      </c>
      <c r="AU73" s="354"/>
      <c r="AV73" s="311"/>
      <c r="AW73" s="305" t="s">
        <v>49</v>
      </c>
      <c r="AX73" s="312"/>
    </row>
    <row r="74" spans="1:50" ht="17.25" customHeight="1" x14ac:dyDescent="0.15">
      <c r="B74" s="11" t="s">
        <v>83</v>
      </c>
      <c r="C74" s="11"/>
      <c r="D74" s="11"/>
      <c r="E74" s="11"/>
      <c r="F74" s="11"/>
      <c r="G74" s="5"/>
      <c r="H74" s="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"/>
      <c r="W74" s="4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P74" s="11"/>
      <c r="AQ74" s="11"/>
      <c r="AR74" s="11"/>
      <c r="AS74" s="11"/>
      <c r="AT74" s="11"/>
      <c r="AU74" s="11"/>
    </row>
    <row r="75" spans="1:50" ht="16.5" customHeight="1" x14ac:dyDescent="0.15">
      <c r="B75" s="11"/>
      <c r="C75" s="11"/>
      <c r="D75" s="105"/>
      <c r="E75" s="105"/>
      <c r="F75" s="105"/>
      <c r="G75" s="105"/>
      <c r="H75" s="105"/>
      <c r="I75" s="11"/>
      <c r="J75" s="11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4"/>
      <c r="W75" s="4"/>
      <c r="X75" s="105"/>
      <c r="Y75" s="105"/>
      <c r="Z75" s="105"/>
      <c r="AA75" s="105"/>
      <c r="AB75" s="105"/>
      <c r="AC75" s="105"/>
      <c r="AD75" s="105"/>
      <c r="AE75" s="105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223"/>
      <c r="AQ75" s="223"/>
      <c r="AR75" s="223"/>
      <c r="AS75" s="223"/>
      <c r="AT75" s="223"/>
      <c r="AU75" s="223"/>
    </row>
  </sheetData>
  <mergeCells count="15">
    <mergeCell ref="A3:C7"/>
    <mergeCell ref="AV3:AX7"/>
    <mergeCell ref="E4:E7"/>
    <mergeCell ref="H4:H7"/>
    <mergeCell ref="K4:T4"/>
    <mergeCell ref="Y4:AE4"/>
    <mergeCell ref="Q5:Q7"/>
    <mergeCell ref="AQ4:AQ7"/>
    <mergeCell ref="AT5:AT6"/>
    <mergeCell ref="E3:T3"/>
    <mergeCell ref="Y3:AT3"/>
    <mergeCell ref="AK4:AK7"/>
    <mergeCell ref="AH4:AH7"/>
    <mergeCell ref="AN4:AN7"/>
    <mergeCell ref="Y5:Y7"/>
  </mergeCells>
  <phoneticPr fontId="4"/>
  <pageMargins left="0.86614173228346458" right="0.70866141732283472" top="0.59055118110236227" bottom="0.59055118110236227" header="0.51181102362204722" footer="0.31496062992125984"/>
  <pageSetup paperSize="9" scale="60" firstPageNumber="52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  <colBreaks count="2" manualBreakCount="2">
    <brk id="22" max="73" man="1"/>
    <brk id="5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V75"/>
  <sheetViews>
    <sheetView showGridLines="0" tabSelected="1" view="pageBreakPreview" topLeftCell="A54" zoomScale="40" zoomScaleNormal="75" zoomScaleSheetLayoutView="40" workbookViewId="0">
      <selection activeCell="Q14" sqref="Q14"/>
    </sheetView>
  </sheetViews>
  <sheetFormatPr defaultColWidth="12.5" defaultRowHeight="16.5" customHeight="1" x14ac:dyDescent="0.15"/>
  <cols>
    <col min="1" max="1" width="1.875" style="162" customWidth="1"/>
    <col min="2" max="2" width="12.375" style="162" customWidth="1"/>
    <col min="3" max="3" width="1.875" style="162" customWidth="1"/>
    <col min="4" max="4" width="1.875" style="224" customWidth="1"/>
    <col min="5" max="5" width="15.625" style="224" customWidth="1"/>
    <col min="6" max="7" width="1.875" style="224" customWidth="1"/>
    <col min="8" max="8" width="15.625" style="224" customWidth="1"/>
    <col min="9" max="10" width="1.875" style="224" customWidth="1"/>
    <col min="11" max="11" width="15.625" style="224" customWidth="1"/>
    <col min="12" max="13" width="1.875" style="224" customWidth="1"/>
    <col min="14" max="14" width="15.625" style="224" customWidth="1"/>
    <col min="15" max="16" width="1.875" style="224" customWidth="1"/>
    <col min="17" max="17" width="15.625" style="224" customWidth="1"/>
    <col min="18" max="19" width="1.875" style="224" customWidth="1"/>
    <col min="20" max="20" width="18.125" style="224" customWidth="1"/>
    <col min="21" max="24" width="1.875" style="224" customWidth="1"/>
    <col min="25" max="25" width="13.125" style="224" customWidth="1"/>
    <col min="26" max="27" width="1.875" style="224" customWidth="1"/>
    <col min="28" max="28" width="13.125" style="224" customWidth="1"/>
    <col min="29" max="30" width="1.875" style="224" customWidth="1"/>
    <col min="31" max="31" width="13.125" style="224" customWidth="1"/>
    <col min="32" max="33" width="1.875" style="224" customWidth="1"/>
    <col min="34" max="34" width="13.125" style="224" customWidth="1"/>
    <col min="35" max="36" width="1.875" style="224" customWidth="1"/>
    <col min="37" max="37" width="15.625" style="224" customWidth="1"/>
    <col min="38" max="39" width="1.875" style="224" customWidth="1"/>
    <col min="40" max="40" width="15.625" style="224" customWidth="1"/>
    <col min="41" max="42" width="1.875" style="224" customWidth="1"/>
    <col min="43" max="43" width="15.625" style="224" customWidth="1"/>
    <col min="44" max="45" width="1.875" style="162" customWidth="1"/>
    <col min="46" max="46" width="12.375" style="162" customWidth="1"/>
    <col min="47" max="47" width="1.875" style="162" customWidth="1"/>
    <col min="48" max="48" width="5.5" style="162" customWidth="1"/>
    <col min="49" max="16384" width="12.5" style="162"/>
  </cols>
  <sheetData>
    <row r="2" spans="1:48" ht="17.25" customHeight="1" thickBot="1" x14ac:dyDescent="0.2">
      <c r="B2" s="163"/>
      <c r="C2" s="163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3"/>
      <c r="AT2" s="163"/>
      <c r="AU2" s="165" t="s">
        <v>58</v>
      </c>
      <c r="AV2" s="163"/>
    </row>
    <row r="3" spans="1:48" ht="17.25" customHeight="1" x14ac:dyDescent="0.15">
      <c r="A3" s="428" t="s">
        <v>124</v>
      </c>
      <c r="B3" s="429"/>
      <c r="C3" s="430"/>
      <c r="D3" s="373"/>
      <c r="E3" s="500" t="s">
        <v>66</v>
      </c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333"/>
      <c r="X3" s="334"/>
      <c r="Y3" s="335"/>
      <c r="Z3" s="336"/>
      <c r="AA3" s="335"/>
      <c r="AB3" s="335"/>
      <c r="AC3" s="336"/>
      <c r="AD3" s="335"/>
      <c r="AE3" s="335"/>
      <c r="AF3" s="336"/>
      <c r="AG3" s="335"/>
      <c r="AH3" s="335"/>
      <c r="AI3" s="336"/>
      <c r="AJ3" s="337"/>
      <c r="AK3" s="494" t="s">
        <v>119</v>
      </c>
      <c r="AL3" s="494"/>
      <c r="AM3" s="494"/>
      <c r="AN3" s="494"/>
      <c r="AO3" s="494"/>
      <c r="AP3" s="494"/>
      <c r="AQ3" s="494"/>
      <c r="AR3" s="338"/>
      <c r="AS3" s="414" t="s">
        <v>125</v>
      </c>
      <c r="AT3" s="415"/>
      <c r="AU3" s="416"/>
      <c r="AV3" s="163"/>
    </row>
    <row r="4" spans="1:48" ht="17.25" customHeight="1" x14ac:dyDescent="0.15">
      <c r="A4" s="431"/>
      <c r="B4" s="432"/>
      <c r="C4" s="433"/>
      <c r="D4" s="171"/>
      <c r="E4" s="172"/>
      <c r="F4" s="173"/>
      <c r="G4" s="172"/>
      <c r="H4" s="172"/>
      <c r="I4" s="172"/>
      <c r="J4" s="171"/>
      <c r="K4" s="485" t="s">
        <v>145</v>
      </c>
      <c r="L4" s="173"/>
      <c r="M4" s="172"/>
      <c r="N4" s="497" t="s">
        <v>146</v>
      </c>
      <c r="O4" s="173"/>
      <c r="P4" s="172"/>
      <c r="Q4" s="172"/>
      <c r="R4" s="173"/>
      <c r="S4" s="172"/>
      <c r="T4" s="172"/>
      <c r="U4" s="173"/>
      <c r="X4" s="174"/>
      <c r="Y4" s="501" t="s">
        <v>149</v>
      </c>
      <c r="Z4" s="175"/>
      <c r="AA4" s="176"/>
      <c r="AB4" s="489" t="s">
        <v>150</v>
      </c>
      <c r="AC4" s="175"/>
      <c r="AD4" s="176"/>
      <c r="AE4" s="396" t="s">
        <v>63</v>
      </c>
      <c r="AF4" s="175"/>
      <c r="AG4" s="177"/>
      <c r="AH4" s="502" t="s">
        <v>174</v>
      </c>
      <c r="AI4" s="178"/>
      <c r="AJ4" s="179"/>
      <c r="AK4" s="495" t="s">
        <v>65</v>
      </c>
      <c r="AL4" s="495"/>
      <c r="AM4" s="495"/>
      <c r="AN4" s="495"/>
      <c r="AO4" s="167"/>
      <c r="AP4" s="168"/>
      <c r="AQ4" s="172"/>
      <c r="AR4" s="180"/>
      <c r="AS4" s="417"/>
      <c r="AT4" s="418"/>
      <c r="AU4" s="419"/>
      <c r="AV4" s="163"/>
    </row>
    <row r="5" spans="1:48" ht="17.25" customHeight="1" x14ac:dyDescent="0.15">
      <c r="A5" s="431"/>
      <c r="B5" s="432"/>
      <c r="C5" s="433"/>
      <c r="D5" s="174"/>
      <c r="E5" s="496" t="s">
        <v>143</v>
      </c>
      <c r="F5" s="175"/>
      <c r="G5" s="176"/>
      <c r="H5" s="496" t="s">
        <v>144</v>
      </c>
      <c r="I5" s="176"/>
      <c r="J5" s="174"/>
      <c r="K5" s="486"/>
      <c r="L5" s="175"/>
      <c r="M5" s="176"/>
      <c r="N5" s="496"/>
      <c r="O5" s="176"/>
      <c r="P5" s="174"/>
      <c r="Q5" s="489" t="s">
        <v>147</v>
      </c>
      <c r="R5" s="175"/>
      <c r="S5" s="176"/>
      <c r="T5" s="499" t="s">
        <v>142</v>
      </c>
      <c r="U5" s="175"/>
      <c r="X5" s="174"/>
      <c r="Y5" s="501"/>
      <c r="Z5" s="175"/>
      <c r="AA5" s="176"/>
      <c r="AB5" s="489"/>
      <c r="AC5" s="175"/>
      <c r="AD5" s="176"/>
      <c r="AE5" s="396" t="s">
        <v>64</v>
      </c>
      <c r="AF5" s="175"/>
      <c r="AG5" s="174"/>
      <c r="AH5" s="502"/>
      <c r="AI5" s="181"/>
      <c r="AJ5" s="182"/>
      <c r="AK5" s="397"/>
      <c r="AL5" s="183"/>
      <c r="AM5" s="184"/>
      <c r="AN5" s="397"/>
      <c r="AO5" s="181"/>
      <c r="AP5" s="397"/>
      <c r="AQ5" s="499" t="s">
        <v>142</v>
      </c>
      <c r="AR5" s="185"/>
      <c r="AS5" s="417"/>
      <c r="AT5" s="418"/>
      <c r="AU5" s="419"/>
      <c r="AV5" s="163"/>
    </row>
    <row r="6" spans="1:48" ht="17.25" customHeight="1" x14ac:dyDescent="0.15">
      <c r="A6" s="431"/>
      <c r="B6" s="432"/>
      <c r="C6" s="433"/>
      <c r="D6" s="174"/>
      <c r="E6" s="496"/>
      <c r="F6" s="175"/>
      <c r="G6" s="176"/>
      <c r="H6" s="496"/>
      <c r="I6" s="176"/>
      <c r="J6" s="174"/>
      <c r="K6" s="486"/>
      <c r="L6" s="175"/>
      <c r="M6" s="176"/>
      <c r="N6" s="496"/>
      <c r="O6" s="176"/>
      <c r="P6" s="174"/>
      <c r="Q6" s="486"/>
      <c r="R6" s="175"/>
      <c r="S6" s="176"/>
      <c r="T6" s="499"/>
      <c r="U6" s="175"/>
      <c r="X6" s="174"/>
      <c r="Y6" s="501"/>
      <c r="Z6" s="175"/>
      <c r="AA6" s="176"/>
      <c r="AB6" s="489"/>
      <c r="AC6" s="175"/>
      <c r="AD6" s="176"/>
      <c r="AE6" s="396" t="s">
        <v>148</v>
      </c>
      <c r="AF6" s="175"/>
      <c r="AG6" s="174"/>
      <c r="AH6" s="502"/>
      <c r="AI6" s="181"/>
      <c r="AJ6" s="182"/>
      <c r="AK6" s="397" t="s">
        <v>60</v>
      </c>
      <c r="AL6" s="183"/>
      <c r="AM6" s="397"/>
      <c r="AN6" s="397" t="s">
        <v>61</v>
      </c>
      <c r="AO6" s="181"/>
      <c r="AP6" s="397"/>
      <c r="AQ6" s="499"/>
      <c r="AR6" s="186"/>
      <c r="AS6" s="417"/>
      <c r="AT6" s="418"/>
      <c r="AU6" s="419"/>
      <c r="AV6" s="163"/>
    </row>
    <row r="7" spans="1:48" ht="17.25" customHeight="1" x14ac:dyDescent="0.15">
      <c r="A7" s="434"/>
      <c r="B7" s="435"/>
      <c r="C7" s="436"/>
      <c r="D7" s="187"/>
      <c r="E7" s="189"/>
      <c r="F7" s="188"/>
      <c r="G7" s="189"/>
      <c r="H7" s="189"/>
      <c r="I7" s="189"/>
      <c r="J7" s="187"/>
      <c r="K7" s="487"/>
      <c r="L7" s="188"/>
      <c r="M7" s="189"/>
      <c r="N7" s="498"/>
      <c r="O7" s="189"/>
      <c r="P7" s="187"/>
      <c r="Q7" s="189"/>
      <c r="R7" s="188"/>
      <c r="S7" s="189"/>
      <c r="T7" s="189"/>
      <c r="U7" s="188"/>
      <c r="X7" s="187"/>
      <c r="Y7" s="398"/>
      <c r="Z7" s="188"/>
      <c r="AA7" s="189"/>
      <c r="AB7" s="287"/>
      <c r="AC7" s="188"/>
      <c r="AD7" s="189"/>
      <c r="AE7" s="287"/>
      <c r="AF7" s="188"/>
      <c r="AG7" s="187"/>
      <c r="AH7" s="398"/>
      <c r="AI7" s="190"/>
      <c r="AJ7" s="191"/>
      <c r="AK7" s="83"/>
      <c r="AL7" s="84"/>
      <c r="AM7" s="398"/>
      <c r="AN7" s="398"/>
      <c r="AO7" s="192"/>
      <c r="AP7" s="398"/>
      <c r="AQ7" s="398"/>
      <c r="AR7" s="193"/>
      <c r="AS7" s="420"/>
      <c r="AT7" s="421"/>
      <c r="AU7" s="422"/>
      <c r="AV7" s="163"/>
    </row>
    <row r="8" spans="1:48" ht="17.25" customHeight="1" x14ac:dyDescent="0.15">
      <c r="A8" s="339"/>
      <c r="B8" s="387" t="s">
        <v>53</v>
      </c>
      <c r="C8" s="195"/>
      <c r="D8" s="196"/>
      <c r="E8" s="122">
        <v>1683848</v>
      </c>
      <c r="F8" s="198"/>
      <c r="G8" s="197"/>
      <c r="H8" s="122">
        <v>147283</v>
      </c>
      <c r="I8" s="197"/>
      <c r="J8" s="196"/>
      <c r="K8" s="122">
        <v>2245472</v>
      </c>
      <c r="L8" s="198"/>
      <c r="M8" s="197"/>
      <c r="N8" s="122">
        <v>7464179</v>
      </c>
      <c r="O8" s="197"/>
      <c r="P8" s="196"/>
      <c r="Q8" s="122">
        <v>4538</v>
      </c>
      <c r="R8" s="198"/>
      <c r="S8" s="197"/>
      <c r="T8" s="197">
        <f>SUM(E8:Q8)</f>
        <v>11545320</v>
      </c>
      <c r="U8" s="198"/>
      <c r="X8" s="196"/>
      <c r="Y8" s="122">
        <v>4914</v>
      </c>
      <c r="Z8" s="198"/>
      <c r="AA8" s="197"/>
      <c r="AB8" s="122">
        <v>123996</v>
      </c>
      <c r="AC8" s="198"/>
      <c r="AD8" s="197"/>
      <c r="AE8" s="122">
        <v>222587</v>
      </c>
      <c r="AF8" s="198"/>
      <c r="AG8" s="196"/>
      <c r="AH8" s="122">
        <v>2806</v>
      </c>
      <c r="AI8" s="199"/>
      <c r="AJ8" s="200"/>
      <c r="AK8" s="122">
        <v>131693014</v>
      </c>
      <c r="AL8" s="199"/>
      <c r="AM8" s="201"/>
      <c r="AN8" s="122">
        <v>3732119</v>
      </c>
      <c r="AO8" s="199"/>
      <c r="AP8" s="200"/>
      <c r="AQ8" s="510">
        <v>135425133</v>
      </c>
      <c r="AR8" s="202"/>
      <c r="AS8" s="169"/>
      <c r="AT8" s="386" t="s">
        <v>53</v>
      </c>
      <c r="AU8" s="340"/>
      <c r="AV8" s="204"/>
    </row>
    <row r="9" spans="1:48" ht="17.25" customHeight="1" x14ac:dyDescent="0.15">
      <c r="A9" s="341"/>
      <c r="B9" s="387" t="s">
        <v>52</v>
      </c>
      <c r="C9" s="203"/>
      <c r="D9" s="205"/>
      <c r="E9" s="206">
        <v>342724</v>
      </c>
      <c r="F9" s="207"/>
      <c r="G9" s="206"/>
      <c r="H9" s="206">
        <v>15296</v>
      </c>
      <c r="I9" s="206"/>
      <c r="J9" s="205"/>
      <c r="K9" s="206">
        <v>437298</v>
      </c>
      <c r="L9" s="207"/>
      <c r="M9" s="206"/>
      <c r="N9" s="206">
        <v>826220</v>
      </c>
      <c r="O9" s="206"/>
      <c r="P9" s="205"/>
      <c r="Q9" s="206">
        <v>1364</v>
      </c>
      <c r="R9" s="207"/>
      <c r="S9" s="206"/>
      <c r="T9" s="206">
        <f t="shared" ref="T9:T47" si="0">SUM(E9:Q9)</f>
        <v>1622902</v>
      </c>
      <c r="U9" s="207"/>
      <c r="X9" s="205"/>
      <c r="Y9" s="206">
        <v>1103</v>
      </c>
      <c r="Z9" s="207"/>
      <c r="AA9" s="206"/>
      <c r="AB9" s="206">
        <v>24943</v>
      </c>
      <c r="AC9" s="207"/>
      <c r="AD9" s="206"/>
      <c r="AE9" s="206">
        <v>26097</v>
      </c>
      <c r="AF9" s="207"/>
      <c r="AG9" s="205"/>
      <c r="AH9" s="510">
        <v>144</v>
      </c>
      <c r="AI9" s="199"/>
      <c r="AJ9" s="200"/>
      <c r="AK9" s="510">
        <v>20792127</v>
      </c>
      <c r="AL9" s="199"/>
      <c r="AM9" s="200"/>
      <c r="AN9" s="510">
        <v>737214</v>
      </c>
      <c r="AO9" s="199"/>
      <c r="AP9" s="200"/>
      <c r="AQ9" s="510">
        <v>21529341</v>
      </c>
      <c r="AR9" s="202"/>
      <c r="AS9" s="169"/>
      <c r="AT9" s="387" t="s">
        <v>52</v>
      </c>
      <c r="AU9" s="342"/>
      <c r="AV9" s="204"/>
    </row>
    <row r="10" spans="1:48" ht="17.25" customHeight="1" x14ac:dyDescent="0.15">
      <c r="A10" s="341"/>
      <c r="B10" s="387" t="s">
        <v>51</v>
      </c>
      <c r="C10" s="203"/>
      <c r="D10" s="205"/>
      <c r="E10" s="206">
        <v>185728</v>
      </c>
      <c r="F10" s="207"/>
      <c r="G10" s="206"/>
      <c r="H10" s="206">
        <v>6372</v>
      </c>
      <c r="I10" s="206"/>
      <c r="J10" s="205"/>
      <c r="K10" s="206">
        <v>198936</v>
      </c>
      <c r="L10" s="207"/>
      <c r="M10" s="206"/>
      <c r="N10" s="206">
        <v>380927</v>
      </c>
      <c r="O10" s="206"/>
      <c r="P10" s="205"/>
      <c r="Q10" s="206">
        <v>383</v>
      </c>
      <c r="R10" s="207"/>
      <c r="S10" s="206"/>
      <c r="T10" s="206">
        <f t="shared" si="0"/>
        <v>772346</v>
      </c>
      <c r="U10" s="207"/>
      <c r="X10" s="205"/>
      <c r="Y10" s="206">
        <v>661</v>
      </c>
      <c r="Z10" s="207"/>
      <c r="AA10" s="206"/>
      <c r="AB10" s="206">
        <v>12835</v>
      </c>
      <c r="AC10" s="207"/>
      <c r="AD10" s="206"/>
      <c r="AE10" s="206">
        <v>14733</v>
      </c>
      <c r="AF10" s="207"/>
      <c r="AG10" s="205"/>
      <c r="AH10" s="510">
        <v>37</v>
      </c>
      <c r="AI10" s="199"/>
      <c r="AJ10" s="200"/>
      <c r="AK10" s="510">
        <v>10475847</v>
      </c>
      <c r="AL10" s="199"/>
      <c r="AM10" s="200"/>
      <c r="AN10" s="510">
        <v>327645</v>
      </c>
      <c r="AO10" s="199"/>
      <c r="AP10" s="200"/>
      <c r="AQ10" s="510">
        <v>10803492</v>
      </c>
      <c r="AR10" s="202"/>
      <c r="AS10" s="169"/>
      <c r="AT10" s="387" t="s">
        <v>51</v>
      </c>
      <c r="AU10" s="342"/>
      <c r="AV10" s="204"/>
    </row>
    <row r="11" spans="1:48" ht="17.25" customHeight="1" x14ac:dyDescent="0.15">
      <c r="A11" s="341"/>
      <c r="B11" s="387" t="s">
        <v>50</v>
      </c>
      <c r="C11" s="203"/>
      <c r="D11" s="205"/>
      <c r="E11" s="206">
        <v>585330</v>
      </c>
      <c r="F11" s="207"/>
      <c r="G11" s="206"/>
      <c r="H11" s="206">
        <v>25882</v>
      </c>
      <c r="I11" s="206"/>
      <c r="J11" s="205"/>
      <c r="K11" s="206">
        <v>778072</v>
      </c>
      <c r="L11" s="207"/>
      <c r="M11" s="206"/>
      <c r="N11" s="206">
        <v>1788156</v>
      </c>
      <c r="O11" s="206"/>
      <c r="P11" s="205"/>
      <c r="Q11" s="206">
        <v>1553</v>
      </c>
      <c r="R11" s="207"/>
      <c r="S11" s="206"/>
      <c r="T11" s="206">
        <f t="shared" si="0"/>
        <v>3178993</v>
      </c>
      <c r="U11" s="207"/>
      <c r="X11" s="205"/>
      <c r="Y11" s="206">
        <v>2187</v>
      </c>
      <c r="Z11" s="207"/>
      <c r="AA11" s="206"/>
      <c r="AB11" s="206">
        <v>36509</v>
      </c>
      <c r="AC11" s="207"/>
      <c r="AD11" s="206"/>
      <c r="AE11" s="206">
        <v>66320</v>
      </c>
      <c r="AF11" s="207"/>
      <c r="AG11" s="205"/>
      <c r="AH11" s="510">
        <v>11640</v>
      </c>
      <c r="AI11" s="199"/>
      <c r="AJ11" s="200"/>
      <c r="AK11" s="510">
        <v>39097488</v>
      </c>
      <c r="AL11" s="199"/>
      <c r="AM11" s="200"/>
      <c r="AN11" s="510">
        <v>1251054</v>
      </c>
      <c r="AO11" s="199"/>
      <c r="AP11" s="200"/>
      <c r="AQ11" s="510">
        <v>40348542</v>
      </c>
      <c r="AR11" s="202"/>
      <c r="AS11" s="169"/>
      <c r="AT11" s="387" t="s">
        <v>50</v>
      </c>
      <c r="AU11" s="342"/>
      <c r="AV11" s="204"/>
    </row>
    <row r="12" spans="1:48" ht="17.25" customHeight="1" x14ac:dyDescent="0.15">
      <c r="A12" s="343"/>
      <c r="B12" s="387" t="s">
        <v>76</v>
      </c>
      <c r="C12" s="208"/>
      <c r="D12" s="209"/>
      <c r="E12" s="210">
        <v>76812</v>
      </c>
      <c r="F12" s="211"/>
      <c r="G12" s="210"/>
      <c r="H12" s="210">
        <v>2248</v>
      </c>
      <c r="I12" s="210"/>
      <c r="J12" s="209"/>
      <c r="K12" s="210">
        <v>80579</v>
      </c>
      <c r="L12" s="211"/>
      <c r="M12" s="210"/>
      <c r="N12" s="210">
        <v>98835</v>
      </c>
      <c r="O12" s="210"/>
      <c r="P12" s="209"/>
      <c r="Q12" s="210">
        <v>95</v>
      </c>
      <c r="R12" s="211"/>
      <c r="S12" s="210"/>
      <c r="T12" s="210">
        <f t="shared" si="0"/>
        <v>258569</v>
      </c>
      <c r="U12" s="211"/>
      <c r="X12" s="209"/>
      <c r="Y12" s="210">
        <v>304</v>
      </c>
      <c r="Z12" s="211"/>
      <c r="AA12" s="210"/>
      <c r="AB12" s="210">
        <v>5907</v>
      </c>
      <c r="AC12" s="211"/>
      <c r="AD12" s="210"/>
      <c r="AE12" s="210">
        <v>11631</v>
      </c>
      <c r="AF12" s="211"/>
      <c r="AG12" s="209"/>
      <c r="AH12" s="511">
        <v>0</v>
      </c>
      <c r="AI12" s="212"/>
      <c r="AJ12" s="213"/>
      <c r="AK12" s="511">
        <v>3844663</v>
      </c>
      <c r="AL12" s="212"/>
      <c r="AM12" s="213"/>
      <c r="AN12" s="511">
        <v>134730</v>
      </c>
      <c r="AO12" s="212"/>
      <c r="AP12" s="213"/>
      <c r="AQ12" s="511">
        <v>3979393</v>
      </c>
      <c r="AR12" s="214"/>
      <c r="AS12" s="194"/>
      <c r="AT12" s="387" t="s">
        <v>76</v>
      </c>
      <c r="AU12" s="344"/>
      <c r="AV12" s="204"/>
    </row>
    <row r="13" spans="1:48" ht="17.25" customHeight="1" x14ac:dyDescent="0.15">
      <c r="A13" s="341"/>
      <c r="B13" s="386" t="s">
        <v>77</v>
      </c>
      <c r="C13" s="203"/>
      <c r="D13" s="205"/>
      <c r="E13" s="206">
        <v>58776</v>
      </c>
      <c r="F13" s="207"/>
      <c r="G13" s="206"/>
      <c r="H13" s="206">
        <v>1616</v>
      </c>
      <c r="I13" s="206"/>
      <c r="J13" s="205"/>
      <c r="K13" s="206">
        <v>51333</v>
      </c>
      <c r="L13" s="207"/>
      <c r="M13" s="206"/>
      <c r="N13" s="206">
        <v>59524</v>
      </c>
      <c r="O13" s="206"/>
      <c r="P13" s="205"/>
      <c r="Q13" s="206">
        <v>11</v>
      </c>
      <c r="R13" s="207"/>
      <c r="S13" s="206"/>
      <c r="T13" s="206">
        <f t="shared" si="0"/>
        <v>171260</v>
      </c>
      <c r="U13" s="207"/>
      <c r="X13" s="205"/>
      <c r="Y13" s="206">
        <v>289</v>
      </c>
      <c r="Z13" s="207"/>
      <c r="AA13" s="206"/>
      <c r="AB13" s="206">
        <v>2906</v>
      </c>
      <c r="AC13" s="207"/>
      <c r="AD13" s="206"/>
      <c r="AE13" s="206">
        <v>2342</v>
      </c>
      <c r="AF13" s="207"/>
      <c r="AG13" s="205"/>
      <c r="AH13" s="510">
        <v>0</v>
      </c>
      <c r="AI13" s="199"/>
      <c r="AJ13" s="200"/>
      <c r="AK13" s="510">
        <v>2727420</v>
      </c>
      <c r="AL13" s="199"/>
      <c r="AM13" s="200"/>
      <c r="AN13" s="510">
        <v>2452</v>
      </c>
      <c r="AO13" s="199"/>
      <c r="AP13" s="200"/>
      <c r="AQ13" s="510">
        <v>2729872</v>
      </c>
      <c r="AR13" s="202"/>
      <c r="AS13" s="169"/>
      <c r="AT13" s="386" t="s">
        <v>77</v>
      </c>
      <c r="AU13" s="342"/>
      <c r="AV13" s="204"/>
    </row>
    <row r="14" spans="1:48" ht="17.25" customHeight="1" x14ac:dyDescent="0.15">
      <c r="A14" s="341"/>
      <c r="B14" s="387" t="s">
        <v>78</v>
      </c>
      <c r="C14" s="203"/>
      <c r="D14" s="205"/>
      <c r="E14" s="206">
        <v>343124</v>
      </c>
      <c r="F14" s="207"/>
      <c r="G14" s="206"/>
      <c r="H14" s="206">
        <v>14719</v>
      </c>
      <c r="I14" s="206"/>
      <c r="J14" s="205"/>
      <c r="K14" s="206">
        <v>388376</v>
      </c>
      <c r="L14" s="207"/>
      <c r="M14" s="206"/>
      <c r="N14" s="206">
        <v>969836</v>
      </c>
      <c r="O14" s="206"/>
      <c r="P14" s="205"/>
      <c r="Q14" s="206">
        <v>1713</v>
      </c>
      <c r="R14" s="207"/>
      <c r="S14" s="206"/>
      <c r="T14" s="206">
        <f t="shared" si="0"/>
        <v>1717768</v>
      </c>
      <c r="U14" s="207"/>
      <c r="X14" s="205"/>
      <c r="Y14" s="206">
        <v>757</v>
      </c>
      <c r="Z14" s="207"/>
      <c r="AA14" s="206"/>
      <c r="AB14" s="206">
        <v>22106</v>
      </c>
      <c r="AC14" s="207"/>
      <c r="AD14" s="206"/>
      <c r="AE14" s="206">
        <v>37130</v>
      </c>
      <c r="AF14" s="207"/>
      <c r="AG14" s="205"/>
      <c r="AH14" s="510">
        <v>209</v>
      </c>
      <c r="AI14" s="199"/>
      <c r="AJ14" s="200"/>
      <c r="AK14" s="510">
        <v>21814817</v>
      </c>
      <c r="AL14" s="199"/>
      <c r="AM14" s="200"/>
      <c r="AN14" s="510">
        <v>666646</v>
      </c>
      <c r="AO14" s="199"/>
      <c r="AP14" s="200"/>
      <c r="AQ14" s="510">
        <v>22481463</v>
      </c>
      <c r="AR14" s="202"/>
      <c r="AS14" s="169"/>
      <c r="AT14" s="387" t="s">
        <v>78</v>
      </c>
      <c r="AU14" s="342"/>
      <c r="AV14" s="204"/>
    </row>
    <row r="15" spans="1:48" ht="17.25" customHeight="1" x14ac:dyDescent="0.15">
      <c r="A15" s="341"/>
      <c r="B15" s="387" t="s">
        <v>79</v>
      </c>
      <c r="C15" s="203"/>
      <c r="D15" s="205"/>
      <c r="E15" s="206">
        <v>75602</v>
      </c>
      <c r="F15" s="207"/>
      <c r="G15" s="206"/>
      <c r="H15" s="206">
        <v>3279</v>
      </c>
      <c r="I15" s="206"/>
      <c r="J15" s="205"/>
      <c r="K15" s="206">
        <v>83580</v>
      </c>
      <c r="L15" s="207"/>
      <c r="M15" s="206"/>
      <c r="N15" s="206">
        <v>143583</v>
      </c>
      <c r="O15" s="206"/>
      <c r="P15" s="205"/>
      <c r="Q15" s="206">
        <v>16</v>
      </c>
      <c r="R15" s="207"/>
      <c r="S15" s="206"/>
      <c r="T15" s="206">
        <f t="shared" si="0"/>
        <v>306060</v>
      </c>
      <c r="U15" s="207"/>
      <c r="X15" s="205"/>
      <c r="Y15" s="206">
        <v>205</v>
      </c>
      <c r="Z15" s="207"/>
      <c r="AA15" s="206"/>
      <c r="AB15" s="206">
        <v>2577</v>
      </c>
      <c r="AC15" s="207"/>
      <c r="AD15" s="206"/>
      <c r="AE15" s="206">
        <v>4692</v>
      </c>
      <c r="AF15" s="207"/>
      <c r="AG15" s="205"/>
      <c r="AH15" s="510">
        <v>106</v>
      </c>
      <c r="AI15" s="199"/>
      <c r="AJ15" s="200"/>
      <c r="AK15" s="510">
        <v>4148060</v>
      </c>
      <c r="AL15" s="199"/>
      <c r="AM15" s="200"/>
      <c r="AN15" s="510">
        <v>139845</v>
      </c>
      <c r="AO15" s="199"/>
      <c r="AP15" s="200"/>
      <c r="AQ15" s="510">
        <v>4287905</v>
      </c>
      <c r="AR15" s="202"/>
      <c r="AS15" s="169"/>
      <c r="AT15" s="387" t="s">
        <v>79</v>
      </c>
      <c r="AU15" s="342"/>
      <c r="AV15" s="204"/>
    </row>
    <row r="16" spans="1:48" ht="17.25" customHeight="1" x14ac:dyDescent="0.15">
      <c r="A16" s="341"/>
      <c r="B16" s="387" t="s">
        <v>80</v>
      </c>
      <c r="C16" s="203"/>
      <c r="D16" s="205"/>
      <c r="E16" s="206">
        <v>108439</v>
      </c>
      <c r="F16" s="207"/>
      <c r="G16" s="206"/>
      <c r="H16" s="206">
        <v>3302</v>
      </c>
      <c r="I16" s="206"/>
      <c r="J16" s="205"/>
      <c r="K16" s="206">
        <v>132512</v>
      </c>
      <c r="L16" s="207"/>
      <c r="M16" s="206"/>
      <c r="N16" s="206">
        <v>138669</v>
      </c>
      <c r="O16" s="206"/>
      <c r="P16" s="205"/>
      <c r="Q16" s="206">
        <v>14</v>
      </c>
      <c r="R16" s="207"/>
      <c r="S16" s="206"/>
      <c r="T16" s="206">
        <f t="shared" si="0"/>
        <v>382936</v>
      </c>
      <c r="U16" s="207"/>
      <c r="X16" s="205"/>
      <c r="Y16" s="206">
        <v>565</v>
      </c>
      <c r="Z16" s="207"/>
      <c r="AA16" s="206"/>
      <c r="AB16" s="206">
        <v>7064</v>
      </c>
      <c r="AC16" s="207"/>
      <c r="AD16" s="206"/>
      <c r="AE16" s="206">
        <v>9866</v>
      </c>
      <c r="AF16" s="207"/>
      <c r="AG16" s="205"/>
      <c r="AH16" s="510">
        <v>742</v>
      </c>
      <c r="AI16" s="199"/>
      <c r="AJ16" s="200"/>
      <c r="AK16" s="510">
        <v>5240530</v>
      </c>
      <c r="AL16" s="199"/>
      <c r="AM16" s="200"/>
      <c r="AN16" s="510">
        <v>217532</v>
      </c>
      <c r="AO16" s="199"/>
      <c r="AP16" s="200"/>
      <c r="AQ16" s="510">
        <v>5458062</v>
      </c>
      <c r="AR16" s="202"/>
      <c r="AS16" s="169"/>
      <c r="AT16" s="387" t="s">
        <v>80</v>
      </c>
      <c r="AU16" s="342"/>
      <c r="AV16" s="204"/>
    </row>
    <row r="17" spans="1:48" ht="17.25" customHeight="1" x14ac:dyDescent="0.15">
      <c r="A17" s="341"/>
      <c r="B17" s="44" t="s">
        <v>81</v>
      </c>
      <c r="C17" s="203"/>
      <c r="D17" s="205"/>
      <c r="E17" s="206">
        <v>74761</v>
      </c>
      <c r="F17" s="207"/>
      <c r="G17" s="206"/>
      <c r="H17" s="206">
        <v>9427</v>
      </c>
      <c r="I17" s="206"/>
      <c r="J17" s="205"/>
      <c r="K17" s="206">
        <v>78194</v>
      </c>
      <c r="L17" s="207"/>
      <c r="M17" s="206"/>
      <c r="N17" s="206">
        <v>129596</v>
      </c>
      <c r="O17" s="206"/>
      <c r="P17" s="205"/>
      <c r="Q17" s="206">
        <v>39</v>
      </c>
      <c r="R17" s="207"/>
      <c r="S17" s="206"/>
      <c r="T17" s="206">
        <f t="shared" si="0"/>
        <v>292017</v>
      </c>
      <c r="U17" s="207"/>
      <c r="X17" s="205"/>
      <c r="Y17" s="206">
        <v>516</v>
      </c>
      <c r="Z17" s="207"/>
      <c r="AA17" s="206"/>
      <c r="AB17" s="206">
        <v>3594</v>
      </c>
      <c r="AC17" s="207"/>
      <c r="AD17" s="206"/>
      <c r="AE17" s="206">
        <v>4712</v>
      </c>
      <c r="AF17" s="207"/>
      <c r="AG17" s="205"/>
      <c r="AH17" s="510">
        <v>55</v>
      </c>
      <c r="AI17" s="199"/>
      <c r="AJ17" s="200"/>
      <c r="AK17" s="510">
        <v>3882166</v>
      </c>
      <c r="AL17" s="199"/>
      <c r="AM17" s="200"/>
      <c r="AN17" s="510">
        <v>133305</v>
      </c>
      <c r="AO17" s="199"/>
      <c r="AP17" s="200"/>
      <c r="AQ17" s="510">
        <v>4015471</v>
      </c>
      <c r="AR17" s="202"/>
      <c r="AS17" s="169"/>
      <c r="AT17" s="44" t="s">
        <v>81</v>
      </c>
      <c r="AU17" s="342"/>
      <c r="AV17" s="204"/>
    </row>
    <row r="18" spans="1:48" ht="17.25" customHeight="1" x14ac:dyDescent="0.15">
      <c r="A18" s="339"/>
      <c r="B18" s="387" t="s">
        <v>82</v>
      </c>
      <c r="C18" s="215"/>
      <c r="D18" s="216"/>
      <c r="E18" s="217">
        <v>87555</v>
      </c>
      <c r="F18" s="218"/>
      <c r="G18" s="217"/>
      <c r="H18" s="217">
        <v>2868</v>
      </c>
      <c r="I18" s="217"/>
      <c r="J18" s="216"/>
      <c r="K18" s="217">
        <v>110005</v>
      </c>
      <c r="L18" s="218"/>
      <c r="M18" s="217"/>
      <c r="N18" s="217">
        <v>162847</v>
      </c>
      <c r="O18" s="217"/>
      <c r="P18" s="216"/>
      <c r="Q18" s="217">
        <v>478</v>
      </c>
      <c r="R18" s="218"/>
      <c r="S18" s="217"/>
      <c r="T18" s="217">
        <f t="shared" si="0"/>
        <v>363753</v>
      </c>
      <c r="U18" s="218"/>
      <c r="X18" s="216"/>
      <c r="Y18" s="217">
        <v>215</v>
      </c>
      <c r="Z18" s="218"/>
      <c r="AA18" s="217"/>
      <c r="AB18" s="217">
        <v>5203</v>
      </c>
      <c r="AC18" s="218"/>
      <c r="AD18" s="217"/>
      <c r="AE18" s="217">
        <v>8656</v>
      </c>
      <c r="AF18" s="218"/>
      <c r="AG18" s="216"/>
      <c r="AH18" s="512">
        <v>37</v>
      </c>
      <c r="AI18" s="219"/>
      <c r="AJ18" s="220"/>
      <c r="AK18" s="512">
        <v>4615812</v>
      </c>
      <c r="AL18" s="219"/>
      <c r="AM18" s="220"/>
      <c r="AN18" s="512">
        <v>183331</v>
      </c>
      <c r="AO18" s="219"/>
      <c r="AP18" s="220"/>
      <c r="AQ18" s="512">
        <v>4799143</v>
      </c>
      <c r="AR18" s="221"/>
      <c r="AS18" s="166"/>
      <c r="AT18" s="387" t="s">
        <v>82</v>
      </c>
      <c r="AU18" s="340"/>
      <c r="AV18" s="204"/>
    </row>
    <row r="19" spans="1:48" ht="17.25" customHeight="1" x14ac:dyDescent="0.15">
      <c r="A19" s="341"/>
      <c r="B19" s="387" t="s">
        <v>0</v>
      </c>
      <c r="C19" s="203"/>
      <c r="D19" s="205"/>
      <c r="E19" s="206">
        <v>227601</v>
      </c>
      <c r="F19" s="207"/>
      <c r="G19" s="206"/>
      <c r="H19" s="206">
        <v>8087</v>
      </c>
      <c r="I19" s="206"/>
      <c r="J19" s="205"/>
      <c r="K19" s="206">
        <v>254536</v>
      </c>
      <c r="L19" s="207"/>
      <c r="M19" s="206"/>
      <c r="N19" s="206">
        <v>396413</v>
      </c>
      <c r="O19" s="206"/>
      <c r="P19" s="205"/>
      <c r="Q19" s="206">
        <v>661</v>
      </c>
      <c r="R19" s="207"/>
      <c r="S19" s="206"/>
      <c r="T19" s="206">
        <f t="shared" si="0"/>
        <v>887298</v>
      </c>
      <c r="U19" s="207"/>
      <c r="X19" s="205"/>
      <c r="Y19" s="206">
        <v>829</v>
      </c>
      <c r="Z19" s="207"/>
      <c r="AA19" s="206"/>
      <c r="AB19" s="206">
        <v>13653</v>
      </c>
      <c r="AC19" s="207"/>
      <c r="AD19" s="206"/>
      <c r="AE19" s="206">
        <v>19755</v>
      </c>
      <c r="AF19" s="207"/>
      <c r="AG19" s="205"/>
      <c r="AH19" s="510">
        <v>399</v>
      </c>
      <c r="AI19" s="199"/>
      <c r="AJ19" s="200"/>
      <c r="AK19" s="510">
        <v>11906907</v>
      </c>
      <c r="AL19" s="199"/>
      <c r="AM19" s="200"/>
      <c r="AN19" s="510">
        <v>388148</v>
      </c>
      <c r="AO19" s="199"/>
      <c r="AP19" s="200"/>
      <c r="AQ19" s="510">
        <v>12295055</v>
      </c>
      <c r="AR19" s="202"/>
      <c r="AS19" s="169"/>
      <c r="AT19" s="387" t="s">
        <v>0</v>
      </c>
      <c r="AU19" s="342"/>
      <c r="AV19" s="204"/>
    </row>
    <row r="20" spans="1:48" ht="17.25" customHeight="1" x14ac:dyDescent="0.15">
      <c r="A20" s="341"/>
      <c r="B20" s="387" t="s">
        <v>2</v>
      </c>
      <c r="C20" s="203"/>
      <c r="D20" s="205"/>
      <c r="E20" s="206">
        <v>150347</v>
      </c>
      <c r="F20" s="207"/>
      <c r="G20" s="206"/>
      <c r="H20" s="206">
        <v>6034</v>
      </c>
      <c r="I20" s="206"/>
      <c r="J20" s="205"/>
      <c r="K20" s="206">
        <v>162961</v>
      </c>
      <c r="L20" s="207"/>
      <c r="M20" s="206"/>
      <c r="N20" s="206">
        <v>243489</v>
      </c>
      <c r="O20" s="206"/>
      <c r="P20" s="205"/>
      <c r="Q20" s="206">
        <v>206</v>
      </c>
      <c r="R20" s="207"/>
      <c r="S20" s="206"/>
      <c r="T20" s="206">
        <f t="shared" si="0"/>
        <v>563037</v>
      </c>
      <c r="U20" s="207"/>
      <c r="X20" s="205"/>
      <c r="Y20" s="206">
        <v>566</v>
      </c>
      <c r="Z20" s="207"/>
      <c r="AA20" s="206"/>
      <c r="AB20" s="206">
        <v>8867</v>
      </c>
      <c r="AC20" s="207"/>
      <c r="AD20" s="206"/>
      <c r="AE20" s="206">
        <v>13551</v>
      </c>
      <c r="AF20" s="207"/>
      <c r="AG20" s="205"/>
      <c r="AH20" s="510">
        <v>2636</v>
      </c>
      <c r="AI20" s="199"/>
      <c r="AJ20" s="200"/>
      <c r="AK20" s="510">
        <v>7940601</v>
      </c>
      <c r="AL20" s="199"/>
      <c r="AM20" s="200"/>
      <c r="AN20" s="510">
        <v>271330</v>
      </c>
      <c r="AO20" s="199"/>
      <c r="AP20" s="200"/>
      <c r="AQ20" s="510">
        <v>8211931</v>
      </c>
      <c r="AR20" s="202"/>
      <c r="AS20" s="169"/>
      <c r="AT20" s="387" t="s">
        <v>2</v>
      </c>
      <c r="AU20" s="342"/>
      <c r="AV20" s="204"/>
    </row>
    <row r="21" spans="1:48" ht="17.25" customHeight="1" x14ac:dyDescent="0.15">
      <c r="A21" s="341"/>
      <c r="B21" s="387" t="s">
        <v>3</v>
      </c>
      <c r="C21" s="203"/>
      <c r="D21" s="205"/>
      <c r="E21" s="206">
        <v>51436</v>
      </c>
      <c r="F21" s="207"/>
      <c r="G21" s="206"/>
      <c r="H21" s="206">
        <v>1949</v>
      </c>
      <c r="I21" s="206"/>
      <c r="J21" s="205"/>
      <c r="K21" s="206">
        <v>60548</v>
      </c>
      <c r="L21" s="207"/>
      <c r="M21" s="206"/>
      <c r="N21" s="206">
        <v>68814</v>
      </c>
      <c r="O21" s="206"/>
      <c r="P21" s="205"/>
      <c r="Q21" s="206">
        <v>75</v>
      </c>
      <c r="R21" s="207"/>
      <c r="S21" s="206"/>
      <c r="T21" s="206">
        <f t="shared" si="0"/>
        <v>182822</v>
      </c>
      <c r="U21" s="207"/>
      <c r="X21" s="205"/>
      <c r="Y21" s="206">
        <v>255</v>
      </c>
      <c r="Z21" s="207"/>
      <c r="AA21" s="206"/>
      <c r="AB21" s="206">
        <v>3064</v>
      </c>
      <c r="AC21" s="207"/>
      <c r="AD21" s="206"/>
      <c r="AE21" s="206">
        <v>4795</v>
      </c>
      <c r="AF21" s="207"/>
      <c r="AG21" s="205"/>
      <c r="AH21" s="510">
        <v>0</v>
      </c>
      <c r="AI21" s="199"/>
      <c r="AJ21" s="200"/>
      <c r="AK21" s="510">
        <v>2520458</v>
      </c>
      <c r="AL21" s="199"/>
      <c r="AM21" s="200"/>
      <c r="AN21" s="510">
        <v>98007</v>
      </c>
      <c r="AO21" s="199"/>
      <c r="AP21" s="200"/>
      <c r="AQ21" s="510">
        <v>2618465</v>
      </c>
      <c r="AR21" s="202"/>
      <c r="AS21" s="169"/>
      <c r="AT21" s="387" t="s">
        <v>3</v>
      </c>
      <c r="AU21" s="342"/>
      <c r="AV21" s="204"/>
    </row>
    <row r="22" spans="1:48" ht="17.25" customHeight="1" x14ac:dyDescent="0.15">
      <c r="A22" s="343"/>
      <c r="B22" s="44" t="s">
        <v>4</v>
      </c>
      <c r="C22" s="208"/>
      <c r="D22" s="209"/>
      <c r="E22" s="210">
        <v>117707</v>
      </c>
      <c r="F22" s="211"/>
      <c r="G22" s="210"/>
      <c r="H22" s="210">
        <v>3823</v>
      </c>
      <c r="I22" s="210"/>
      <c r="J22" s="209"/>
      <c r="K22" s="210">
        <v>142336</v>
      </c>
      <c r="L22" s="211"/>
      <c r="M22" s="210"/>
      <c r="N22" s="210">
        <v>230545</v>
      </c>
      <c r="O22" s="210"/>
      <c r="P22" s="209"/>
      <c r="Q22" s="210">
        <v>20</v>
      </c>
      <c r="R22" s="211"/>
      <c r="S22" s="210"/>
      <c r="T22" s="210">
        <f t="shared" si="0"/>
        <v>494431</v>
      </c>
      <c r="U22" s="211"/>
      <c r="X22" s="209"/>
      <c r="Y22" s="210">
        <v>509</v>
      </c>
      <c r="Z22" s="211"/>
      <c r="AA22" s="210"/>
      <c r="AB22" s="210">
        <v>6341</v>
      </c>
      <c r="AC22" s="211"/>
      <c r="AD22" s="210"/>
      <c r="AE22" s="210">
        <v>8461</v>
      </c>
      <c r="AF22" s="211"/>
      <c r="AG22" s="209"/>
      <c r="AH22" s="511">
        <v>0</v>
      </c>
      <c r="AI22" s="212"/>
      <c r="AJ22" s="213"/>
      <c r="AK22" s="511">
        <v>6416769</v>
      </c>
      <c r="AL22" s="212"/>
      <c r="AM22" s="213"/>
      <c r="AN22" s="511">
        <v>4041</v>
      </c>
      <c r="AO22" s="212"/>
      <c r="AP22" s="213"/>
      <c r="AQ22" s="511">
        <v>6420810</v>
      </c>
      <c r="AR22" s="214"/>
      <c r="AS22" s="194"/>
      <c r="AT22" s="44" t="s">
        <v>4</v>
      </c>
      <c r="AU22" s="344"/>
      <c r="AV22" s="204"/>
    </row>
    <row r="23" spans="1:48" s="222" customFormat="1" ht="17.25" customHeight="1" x14ac:dyDescent="0.15">
      <c r="A23" s="341"/>
      <c r="B23" s="387" t="s">
        <v>5</v>
      </c>
      <c r="C23" s="203"/>
      <c r="D23" s="205"/>
      <c r="E23" s="206">
        <v>136318</v>
      </c>
      <c r="F23" s="207"/>
      <c r="G23" s="206"/>
      <c r="H23" s="206">
        <v>5943</v>
      </c>
      <c r="I23" s="206"/>
      <c r="J23" s="205"/>
      <c r="K23" s="206">
        <v>159100</v>
      </c>
      <c r="L23" s="207"/>
      <c r="M23" s="206"/>
      <c r="N23" s="206">
        <v>209625</v>
      </c>
      <c r="O23" s="206"/>
      <c r="P23" s="205"/>
      <c r="Q23" s="206">
        <v>30</v>
      </c>
      <c r="R23" s="207"/>
      <c r="S23" s="206"/>
      <c r="T23" s="206">
        <f t="shared" si="0"/>
        <v>511016</v>
      </c>
      <c r="U23" s="207"/>
      <c r="V23" s="224"/>
      <c r="W23" s="224"/>
      <c r="X23" s="205"/>
      <c r="Y23" s="206">
        <v>657</v>
      </c>
      <c r="Z23" s="207"/>
      <c r="AA23" s="206"/>
      <c r="AB23" s="206">
        <v>6638</v>
      </c>
      <c r="AC23" s="207"/>
      <c r="AD23" s="206"/>
      <c r="AE23" s="206">
        <v>11205</v>
      </c>
      <c r="AF23" s="207"/>
      <c r="AG23" s="205"/>
      <c r="AH23" s="510">
        <v>349</v>
      </c>
      <c r="AI23" s="199"/>
      <c r="AJ23" s="200"/>
      <c r="AK23" s="510">
        <v>7042971</v>
      </c>
      <c r="AL23" s="199"/>
      <c r="AM23" s="200"/>
      <c r="AN23" s="510">
        <v>265606</v>
      </c>
      <c r="AO23" s="199"/>
      <c r="AP23" s="200"/>
      <c r="AQ23" s="510">
        <v>7308577</v>
      </c>
      <c r="AR23" s="202"/>
      <c r="AS23" s="169"/>
      <c r="AT23" s="387" t="s">
        <v>5</v>
      </c>
      <c r="AU23" s="342"/>
      <c r="AV23" s="170"/>
    </row>
    <row r="24" spans="1:48" ht="17.25" customHeight="1" x14ac:dyDescent="0.15">
      <c r="A24" s="341"/>
      <c r="B24" s="387" t="s">
        <v>6</v>
      </c>
      <c r="C24" s="203"/>
      <c r="D24" s="205"/>
      <c r="E24" s="206">
        <v>225138</v>
      </c>
      <c r="F24" s="207"/>
      <c r="G24" s="206"/>
      <c r="H24" s="206">
        <v>8831</v>
      </c>
      <c r="I24" s="206"/>
      <c r="J24" s="205"/>
      <c r="K24" s="206">
        <v>312269</v>
      </c>
      <c r="L24" s="207"/>
      <c r="M24" s="206"/>
      <c r="N24" s="206">
        <v>577794</v>
      </c>
      <c r="O24" s="206"/>
      <c r="P24" s="205"/>
      <c r="Q24" s="206">
        <v>104</v>
      </c>
      <c r="R24" s="207"/>
      <c r="S24" s="206"/>
      <c r="T24" s="206">
        <f t="shared" si="0"/>
        <v>1124136</v>
      </c>
      <c r="U24" s="207"/>
      <c r="X24" s="205"/>
      <c r="Y24" s="206">
        <v>815</v>
      </c>
      <c r="Z24" s="207"/>
      <c r="AA24" s="206"/>
      <c r="AB24" s="206">
        <v>18237</v>
      </c>
      <c r="AC24" s="207"/>
      <c r="AD24" s="206"/>
      <c r="AE24" s="206">
        <v>16368</v>
      </c>
      <c r="AF24" s="207"/>
      <c r="AG24" s="205"/>
      <c r="AH24" s="510">
        <v>62</v>
      </c>
      <c r="AI24" s="199"/>
      <c r="AJ24" s="200"/>
      <c r="AK24" s="510">
        <v>13211254</v>
      </c>
      <c r="AL24" s="199"/>
      <c r="AM24" s="200"/>
      <c r="AN24" s="510">
        <v>499506</v>
      </c>
      <c r="AO24" s="199"/>
      <c r="AP24" s="200"/>
      <c r="AQ24" s="510">
        <v>13710760</v>
      </c>
      <c r="AR24" s="202"/>
      <c r="AS24" s="169"/>
      <c r="AT24" s="387" t="s">
        <v>6</v>
      </c>
      <c r="AU24" s="342"/>
    </row>
    <row r="25" spans="1:48" ht="17.25" customHeight="1" x14ac:dyDescent="0.15">
      <c r="A25" s="341"/>
      <c r="B25" s="387" t="s">
        <v>7</v>
      </c>
      <c r="C25" s="203"/>
      <c r="D25" s="205"/>
      <c r="E25" s="206">
        <v>243768</v>
      </c>
      <c r="F25" s="207"/>
      <c r="G25" s="206"/>
      <c r="H25" s="206">
        <v>11007</v>
      </c>
      <c r="I25" s="206"/>
      <c r="J25" s="205"/>
      <c r="K25" s="206">
        <v>306984</v>
      </c>
      <c r="L25" s="207"/>
      <c r="M25" s="206"/>
      <c r="N25" s="206">
        <v>647033</v>
      </c>
      <c r="O25" s="206"/>
      <c r="P25" s="205"/>
      <c r="Q25" s="206">
        <v>179</v>
      </c>
      <c r="R25" s="207"/>
      <c r="S25" s="206"/>
      <c r="T25" s="206">
        <f t="shared" si="0"/>
        <v>1208971</v>
      </c>
      <c r="U25" s="207"/>
      <c r="X25" s="205"/>
      <c r="Y25" s="206">
        <v>959</v>
      </c>
      <c r="Z25" s="207"/>
      <c r="AA25" s="206"/>
      <c r="AB25" s="206">
        <v>11188</v>
      </c>
      <c r="AC25" s="207"/>
      <c r="AD25" s="206"/>
      <c r="AE25" s="206">
        <v>16185</v>
      </c>
      <c r="AF25" s="207"/>
      <c r="AG25" s="205"/>
      <c r="AH25" s="510">
        <v>0</v>
      </c>
      <c r="AI25" s="199"/>
      <c r="AJ25" s="200"/>
      <c r="AK25" s="510">
        <v>15321380</v>
      </c>
      <c r="AL25" s="199"/>
      <c r="AM25" s="200"/>
      <c r="AN25" s="510">
        <v>486146</v>
      </c>
      <c r="AO25" s="199"/>
      <c r="AP25" s="200"/>
      <c r="AQ25" s="510">
        <v>15807526</v>
      </c>
      <c r="AR25" s="202"/>
      <c r="AS25" s="169"/>
      <c r="AT25" s="387" t="s">
        <v>7</v>
      </c>
      <c r="AU25" s="342"/>
    </row>
    <row r="26" spans="1:48" ht="17.25" customHeight="1" x14ac:dyDescent="0.15">
      <c r="A26" s="341"/>
      <c r="B26" s="387" t="s">
        <v>8</v>
      </c>
      <c r="C26" s="203"/>
      <c r="D26" s="205"/>
      <c r="E26" s="206">
        <v>330545</v>
      </c>
      <c r="F26" s="207"/>
      <c r="G26" s="206"/>
      <c r="H26" s="206">
        <v>14489</v>
      </c>
      <c r="I26" s="206"/>
      <c r="J26" s="205"/>
      <c r="K26" s="206">
        <v>476116</v>
      </c>
      <c r="L26" s="207"/>
      <c r="M26" s="206"/>
      <c r="N26" s="206">
        <v>942942</v>
      </c>
      <c r="O26" s="206"/>
      <c r="P26" s="205"/>
      <c r="Q26" s="206">
        <v>566</v>
      </c>
      <c r="R26" s="207"/>
      <c r="S26" s="206"/>
      <c r="T26" s="206">
        <f t="shared" si="0"/>
        <v>1764658</v>
      </c>
      <c r="U26" s="207"/>
      <c r="X26" s="205"/>
      <c r="Y26" s="206">
        <v>1278</v>
      </c>
      <c r="Z26" s="207"/>
      <c r="AA26" s="206"/>
      <c r="AB26" s="206">
        <v>19031</v>
      </c>
      <c r="AC26" s="207"/>
      <c r="AD26" s="206"/>
      <c r="AE26" s="206">
        <v>29478</v>
      </c>
      <c r="AF26" s="207"/>
      <c r="AG26" s="205"/>
      <c r="AH26" s="510">
        <v>244</v>
      </c>
      <c r="AI26" s="199"/>
      <c r="AJ26" s="200"/>
      <c r="AK26" s="510">
        <v>20798265</v>
      </c>
      <c r="AL26" s="199"/>
      <c r="AM26" s="200"/>
      <c r="AN26" s="510">
        <v>784877</v>
      </c>
      <c r="AO26" s="199"/>
      <c r="AP26" s="200"/>
      <c r="AQ26" s="510">
        <v>21583142</v>
      </c>
      <c r="AR26" s="202"/>
      <c r="AS26" s="169"/>
      <c r="AT26" s="387" t="s">
        <v>8</v>
      </c>
      <c r="AU26" s="342"/>
    </row>
    <row r="27" spans="1:48" ht="17.25" customHeight="1" x14ac:dyDescent="0.15">
      <c r="A27" s="343"/>
      <c r="B27" s="44" t="s">
        <v>9</v>
      </c>
      <c r="C27" s="208"/>
      <c r="D27" s="209"/>
      <c r="E27" s="210">
        <v>74181</v>
      </c>
      <c r="F27" s="211"/>
      <c r="G27" s="210"/>
      <c r="H27" s="210">
        <v>6712</v>
      </c>
      <c r="I27" s="210"/>
      <c r="J27" s="209"/>
      <c r="K27" s="210">
        <v>78172</v>
      </c>
      <c r="L27" s="211"/>
      <c r="M27" s="210"/>
      <c r="N27" s="210">
        <v>227383</v>
      </c>
      <c r="O27" s="210"/>
      <c r="P27" s="209"/>
      <c r="Q27" s="210">
        <v>93</v>
      </c>
      <c r="R27" s="211"/>
      <c r="S27" s="210"/>
      <c r="T27" s="210">
        <f t="shared" si="0"/>
        <v>386541</v>
      </c>
      <c r="U27" s="211"/>
      <c r="X27" s="209"/>
      <c r="Y27" s="210">
        <v>247</v>
      </c>
      <c r="Z27" s="211"/>
      <c r="AA27" s="210"/>
      <c r="AB27" s="210">
        <v>6442</v>
      </c>
      <c r="AC27" s="211"/>
      <c r="AD27" s="210"/>
      <c r="AE27" s="210">
        <v>10011</v>
      </c>
      <c r="AF27" s="211"/>
      <c r="AG27" s="209"/>
      <c r="AH27" s="511">
        <v>694</v>
      </c>
      <c r="AI27" s="212"/>
      <c r="AJ27" s="213"/>
      <c r="AK27" s="511">
        <v>4997225</v>
      </c>
      <c r="AL27" s="212"/>
      <c r="AM27" s="213"/>
      <c r="AN27" s="511">
        <v>122554</v>
      </c>
      <c r="AO27" s="212"/>
      <c r="AP27" s="213"/>
      <c r="AQ27" s="511">
        <v>5119779</v>
      </c>
      <c r="AR27" s="214"/>
      <c r="AS27" s="194"/>
      <c r="AT27" s="44" t="s">
        <v>9</v>
      </c>
      <c r="AU27" s="344"/>
    </row>
    <row r="28" spans="1:48" s="222" customFormat="1" ht="17.25" customHeight="1" x14ac:dyDescent="0.15">
      <c r="A28" s="341"/>
      <c r="B28" s="387" t="s">
        <v>10</v>
      </c>
      <c r="C28" s="203"/>
      <c r="D28" s="205"/>
      <c r="E28" s="206">
        <v>136665</v>
      </c>
      <c r="F28" s="207"/>
      <c r="G28" s="206"/>
      <c r="H28" s="206">
        <v>9582</v>
      </c>
      <c r="I28" s="206"/>
      <c r="J28" s="205"/>
      <c r="K28" s="206">
        <v>173470</v>
      </c>
      <c r="L28" s="207"/>
      <c r="M28" s="206"/>
      <c r="N28" s="206">
        <v>516001</v>
      </c>
      <c r="O28" s="206"/>
      <c r="P28" s="205"/>
      <c r="Q28" s="206">
        <v>29</v>
      </c>
      <c r="R28" s="207"/>
      <c r="S28" s="206"/>
      <c r="T28" s="206">
        <f t="shared" si="0"/>
        <v>835747</v>
      </c>
      <c r="U28" s="207"/>
      <c r="V28" s="224"/>
      <c r="W28" s="224"/>
      <c r="X28" s="205"/>
      <c r="Y28" s="206">
        <v>531</v>
      </c>
      <c r="Z28" s="207"/>
      <c r="AA28" s="206"/>
      <c r="AB28" s="206">
        <v>6654</v>
      </c>
      <c r="AC28" s="207"/>
      <c r="AD28" s="206"/>
      <c r="AE28" s="206">
        <v>12919</v>
      </c>
      <c r="AF28" s="207"/>
      <c r="AG28" s="205"/>
      <c r="AH28" s="510">
        <v>6125</v>
      </c>
      <c r="AI28" s="199"/>
      <c r="AJ28" s="200"/>
      <c r="AK28" s="510">
        <v>10315915</v>
      </c>
      <c r="AL28" s="199"/>
      <c r="AM28" s="200"/>
      <c r="AN28" s="510">
        <v>306866</v>
      </c>
      <c r="AO28" s="199"/>
      <c r="AP28" s="200"/>
      <c r="AQ28" s="510">
        <v>10622781</v>
      </c>
      <c r="AR28" s="202"/>
      <c r="AS28" s="169"/>
      <c r="AT28" s="387" t="s">
        <v>10</v>
      </c>
      <c r="AU28" s="342"/>
    </row>
    <row r="29" spans="1:48" ht="17.25" customHeight="1" x14ac:dyDescent="0.15">
      <c r="A29" s="341"/>
      <c r="B29" s="387" t="s">
        <v>11</v>
      </c>
      <c r="C29" s="203"/>
      <c r="D29" s="205"/>
      <c r="E29" s="206">
        <v>145245</v>
      </c>
      <c r="F29" s="207"/>
      <c r="G29" s="206"/>
      <c r="H29" s="206">
        <v>4373</v>
      </c>
      <c r="I29" s="206"/>
      <c r="J29" s="205"/>
      <c r="K29" s="206">
        <v>152691</v>
      </c>
      <c r="L29" s="207"/>
      <c r="M29" s="206"/>
      <c r="N29" s="206">
        <v>257264</v>
      </c>
      <c r="O29" s="206"/>
      <c r="P29" s="205"/>
      <c r="Q29" s="206">
        <v>31</v>
      </c>
      <c r="R29" s="207"/>
      <c r="S29" s="206"/>
      <c r="T29" s="206">
        <f t="shared" si="0"/>
        <v>559604</v>
      </c>
      <c r="U29" s="207"/>
      <c r="X29" s="205"/>
      <c r="Y29" s="206">
        <v>587</v>
      </c>
      <c r="Z29" s="207"/>
      <c r="AA29" s="206"/>
      <c r="AB29" s="206">
        <v>5322</v>
      </c>
      <c r="AC29" s="207"/>
      <c r="AD29" s="206"/>
      <c r="AE29" s="206">
        <v>33613</v>
      </c>
      <c r="AF29" s="207"/>
      <c r="AG29" s="205"/>
      <c r="AH29" s="510">
        <v>0</v>
      </c>
      <c r="AI29" s="199"/>
      <c r="AJ29" s="200"/>
      <c r="AK29" s="510">
        <v>7847008</v>
      </c>
      <c r="AL29" s="199"/>
      <c r="AM29" s="200"/>
      <c r="AN29" s="510">
        <v>272804</v>
      </c>
      <c r="AO29" s="199"/>
      <c r="AP29" s="200"/>
      <c r="AQ29" s="510">
        <v>8119812</v>
      </c>
      <c r="AR29" s="202"/>
      <c r="AS29" s="169"/>
      <c r="AT29" s="387" t="s">
        <v>11</v>
      </c>
      <c r="AU29" s="342"/>
    </row>
    <row r="30" spans="1:48" ht="17.25" customHeight="1" x14ac:dyDescent="0.15">
      <c r="A30" s="341"/>
      <c r="B30" s="387" t="s">
        <v>12</v>
      </c>
      <c r="C30" s="203"/>
      <c r="D30" s="205"/>
      <c r="E30" s="206">
        <v>139884</v>
      </c>
      <c r="F30" s="207"/>
      <c r="G30" s="206"/>
      <c r="H30" s="206">
        <v>5718</v>
      </c>
      <c r="I30" s="206"/>
      <c r="J30" s="205"/>
      <c r="K30" s="206">
        <v>216493</v>
      </c>
      <c r="L30" s="207"/>
      <c r="M30" s="206"/>
      <c r="N30" s="206">
        <v>520104</v>
      </c>
      <c r="O30" s="206"/>
      <c r="P30" s="205"/>
      <c r="Q30" s="206">
        <v>462</v>
      </c>
      <c r="R30" s="207"/>
      <c r="S30" s="206"/>
      <c r="T30" s="206">
        <f t="shared" si="0"/>
        <v>882661</v>
      </c>
      <c r="U30" s="207"/>
      <c r="X30" s="205"/>
      <c r="Y30" s="206">
        <v>224</v>
      </c>
      <c r="Z30" s="207"/>
      <c r="AA30" s="206"/>
      <c r="AB30" s="206">
        <v>9531</v>
      </c>
      <c r="AC30" s="207"/>
      <c r="AD30" s="206"/>
      <c r="AE30" s="206">
        <v>11746</v>
      </c>
      <c r="AF30" s="207"/>
      <c r="AG30" s="205"/>
      <c r="AH30" s="510">
        <v>472</v>
      </c>
      <c r="AI30" s="199"/>
      <c r="AJ30" s="200"/>
      <c r="AK30" s="510">
        <v>10494897</v>
      </c>
      <c r="AL30" s="199"/>
      <c r="AM30" s="200"/>
      <c r="AN30" s="510">
        <v>357914</v>
      </c>
      <c r="AO30" s="199"/>
      <c r="AP30" s="200"/>
      <c r="AQ30" s="510">
        <v>10852811</v>
      </c>
      <c r="AR30" s="202"/>
      <c r="AS30" s="169"/>
      <c r="AT30" s="387" t="s">
        <v>12</v>
      </c>
      <c r="AU30" s="342"/>
    </row>
    <row r="31" spans="1:48" ht="17.25" customHeight="1" x14ac:dyDescent="0.15">
      <c r="A31" s="341"/>
      <c r="B31" s="387" t="s">
        <v>13</v>
      </c>
      <c r="C31" s="203"/>
      <c r="D31" s="205"/>
      <c r="E31" s="206">
        <v>74102</v>
      </c>
      <c r="F31" s="207"/>
      <c r="G31" s="206"/>
      <c r="H31" s="206">
        <v>5182</v>
      </c>
      <c r="I31" s="206"/>
      <c r="J31" s="205"/>
      <c r="K31" s="206">
        <v>100550</v>
      </c>
      <c r="L31" s="207"/>
      <c r="M31" s="206"/>
      <c r="N31" s="206">
        <v>255181</v>
      </c>
      <c r="O31" s="206"/>
      <c r="P31" s="205"/>
      <c r="Q31" s="206">
        <v>50</v>
      </c>
      <c r="R31" s="207"/>
      <c r="S31" s="206"/>
      <c r="T31" s="206">
        <f t="shared" si="0"/>
        <v>435065</v>
      </c>
      <c r="U31" s="207"/>
      <c r="X31" s="205"/>
      <c r="Y31" s="206">
        <v>195</v>
      </c>
      <c r="Z31" s="207"/>
      <c r="AA31" s="206"/>
      <c r="AB31" s="206">
        <v>8131</v>
      </c>
      <c r="AC31" s="207"/>
      <c r="AD31" s="206"/>
      <c r="AE31" s="206">
        <v>9423</v>
      </c>
      <c r="AF31" s="207"/>
      <c r="AG31" s="205"/>
      <c r="AH31" s="510">
        <v>52</v>
      </c>
      <c r="AI31" s="199"/>
      <c r="AJ31" s="200"/>
      <c r="AK31" s="510">
        <v>5192394</v>
      </c>
      <c r="AL31" s="199"/>
      <c r="AM31" s="200"/>
      <c r="AN31" s="510">
        <v>176829</v>
      </c>
      <c r="AO31" s="199"/>
      <c r="AP31" s="200"/>
      <c r="AQ31" s="510">
        <v>5369223</v>
      </c>
      <c r="AR31" s="202"/>
      <c r="AS31" s="169"/>
      <c r="AT31" s="387" t="s">
        <v>13</v>
      </c>
      <c r="AU31" s="342"/>
    </row>
    <row r="32" spans="1:48" ht="17.25" customHeight="1" x14ac:dyDescent="0.15">
      <c r="A32" s="343"/>
      <c r="B32" s="44" t="s">
        <v>14</v>
      </c>
      <c r="C32" s="208"/>
      <c r="D32" s="209"/>
      <c r="E32" s="210">
        <v>83295</v>
      </c>
      <c r="F32" s="211"/>
      <c r="G32" s="210"/>
      <c r="H32" s="210">
        <v>5464</v>
      </c>
      <c r="I32" s="210"/>
      <c r="J32" s="209"/>
      <c r="K32" s="210">
        <v>79114</v>
      </c>
      <c r="L32" s="211"/>
      <c r="M32" s="210"/>
      <c r="N32" s="210">
        <v>382554</v>
      </c>
      <c r="O32" s="210"/>
      <c r="P32" s="209"/>
      <c r="Q32" s="210">
        <v>134</v>
      </c>
      <c r="R32" s="211"/>
      <c r="S32" s="210"/>
      <c r="T32" s="210">
        <f t="shared" si="0"/>
        <v>550561</v>
      </c>
      <c r="U32" s="211"/>
      <c r="X32" s="209"/>
      <c r="Y32" s="210">
        <v>101</v>
      </c>
      <c r="Z32" s="211"/>
      <c r="AA32" s="210"/>
      <c r="AB32" s="210">
        <v>5927</v>
      </c>
      <c r="AC32" s="211"/>
      <c r="AD32" s="210"/>
      <c r="AE32" s="210">
        <v>12553</v>
      </c>
      <c r="AF32" s="211"/>
      <c r="AG32" s="209"/>
      <c r="AH32" s="511">
        <v>46</v>
      </c>
      <c r="AI32" s="212"/>
      <c r="AJ32" s="213"/>
      <c r="AK32" s="511">
        <v>6870265</v>
      </c>
      <c r="AL32" s="212"/>
      <c r="AM32" s="213"/>
      <c r="AN32" s="511">
        <v>149997</v>
      </c>
      <c r="AO32" s="212"/>
      <c r="AP32" s="213"/>
      <c r="AQ32" s="511">
        <v>7020262</v>
      </c>
      <c r="AR32" s="214"/>
      <c r="AS32" s="194"/>
      <c r="AT32" s="44" t="s">
        <v>14</v>
      </c>
      <c r="AU32" s="344"/>
    </row>
    <row r="33" spans="1:47" s="222" customFormat="1" ht="17.25" customHeight="1" x14ac:dyDescent="0.15">
      <c r="A33" s="341"/>
      <c r="B33" s="387" t="s">
        <v>15</v>
      </c>
      <c r="C33" s="203"/>
      <c r="D33" s="205"/>
      <c r="E33" s="206">
        <v>159198</v>
      </c>
      <c r="F33" s="207"/>
      <c r="G33" s="206"/>
      <c r="H33" s="206">
        <v>5343</v>
      </c>
      <c r="I33" s="206"/>
      <c r="J33" s="205"/>
      <c r="K33" s="206">
        <v>224007</v>
      </c>
      <c r="L33" s="207"/>
      <c r="M33" s="206"/>
      <c r="N33" s="206">
        <v>399533</v>
      </c>
      <c r="O33" s="206"/>
      <c r="P33" s="205"/>
      <c r="Q33" s="206">
        <v>1270</v>
      </c>
      <c r="R33" s="207"/>
      <c r="S33" s="206"/>
      <c r="T33" s="206">
        <f t="shared" si="0"/>
        <v>789351</v>
      </c>
      <c r="U33" s="207"/>
      <c r="V33" s="224"/>
      <c r="W33" s="224"/>
      <c r="X33" s="205"/>
      <c r="Y33" s="206">
        <v>440</v>
      </c>
      <c r="Z33" s="207"/>
      <c r="AA33" s="206"/>
      <c r="AB33" s="206">
        <v>7273</v>
      </c>
      <c r="AC33" s="207"/>
      <c r="AD33" s="206"/>
      <c r="AE33" s="206">
        <v>10104</v>
      </c>
      <c r="AF33" s="207"/>
      <c r="AG33" s="205"/>
      <c r="AH33" s="510">
        <v>1336</v>
      </c>
      <c r="AI33" s="199"/>
      <c r="AJ33" s="200"/>
      <c r="AK33" s="510">
        <v>9887123</v>
      </c>
      <c r="AL33" s="199"/>
      <c r="AM33" s="200"/>
      <c r="AN33" s="510">
        <v>374679</v>
      </c>
      <c r="AO33" s="199"/>
      <c r="AP33" s="200"/>
      <c r="AQ33" s="510">
        <v>10261802</v>
      </c>
      <c r="AR33" s="202"/>
      <c r="AS33" s="169"/>
      <c r="AT33" s="387" t="s">
        <v>15</v>
      </c>
      <c r="AU33" s="342"/>
    </row>
    <row r="34" spans="1:47" ht="17.25" customHeight="1" x14ac:dyDescent="0.15">
      <c r="A34" s="341"/>
      <c r="B34" s="387" t="s">
        <v>16</v>
      </c>
      <c r="C34" s="203"/>
      <c r="D34" s="205"/>
      <c r="E34" s="206">
        <v>73178</v>
      </c>
      <c r="F34" s="207"/>
      <c r="G34" s="206"/>
      <c r="H34" s="206">
        <v>2924</v>
      </c>
      <c r="I34" s="206"/>
      <c r="J34" s="205"/>
      <c r="K34" s="206">
        <v>88754</v>
      </c>
      <c r="L34" s="207"/>
      <c r="M34" s="206"/>
      <c r="N34" s="206">
        <v>162654</v>
      </c>
      <c r="O34" s="206"/>
      <c r="P34" s="205"/>
      <c r="Q34" s="206">
        <v>117</v>
      </c>
      <c r="R34" s="207"/>
      <c r="S34" s="206"/>
      <c r="T34" s="206">
        <f t="shared" si="0"/>
        <v>327627</v>
      </c>
      <c r="U34" s="207"/>
      <c r="X34" s="205"/>
      <c r="Y34" s="206">
        <v>216</v>
      </c>
      <c r="Z34" s="207"/>
      <c r="AA34" s="206"/>
      <c r="AB34" s="206">
        <v>4143</v>
      </c>
      <c r="AC34" s="207"/>
      <c r="AD34" s="206"/>
      <c r="AE34" s="206">
        <v>5005</v>
      </c>
      <c r="AF34" s="207"/>
      <c r="AG34" s="205"/>
      <c r="AH34" s="510">
        <v>506</v>
      </c>
      <c r="AI34" s="199"/>
      <c r="AJ34" s="200"/>
      <c r="AK34" s="510">
        <v>4148312</v>
      </c>
      <c r="AL34" s="199"/>
      <c r="AM34" s="200"/>
      <c r="AN34" s="510">
        <v>154746</v>
      </c>
      <c r="AO34" s="199"/>
      <c r="AP34" s="200"/>
      <c r="AQ34" s="510">
        <v>4303058</v>
      </c>
      <c r="AR34" s="202"/>
      <c r="AS34" s="169"/>
      <c r="AT34" s="387" t="s">
        <v>16</v>
      </c>
      <c r="AU34" s="342"/>
    </row>
    <row r="35" spans="1:47" ht="17.25" customHeight="1" x14ac:dyDescent="0.15">
      <c r="A35" s="341"/>
      <c r="B35" s="387" t="s">
        <v>17</v>
      </c>
      <c r="C35" s="203"/>
      <c r="D35" s="205"/>
      <c r="E35" s="206">
        <v>148797</v>
      </c>
      <c r="F35" s="207"/>
      <c r="G35" s="206"/>
      <c r="H35" s="206">
        <v>6188</v>
      </c>
      <c r="I35" s="206"/>
      <c r="J35" s="205"/>
      <c r="K35" s="206">
        <v>168228</v>
      </c>
      <c r="L35" s="207"/>
      <c r="M35" s="206"/>
      <c r="N35" s="206">
        <v>299283</v>
      </c>
      <c r="O35" s="206"/>
      <c r="P35" s="205"/>
      <c r="Q35" s="206">
        <v>25</v>
      </c>
      <c r="R35" s="207"/>
      <c r="S35" s="206"/>
      <c r="T35" s="206">
        <f t="shared" si="0"/>
        <v>622521</v>
      </c>
      <c r="U35" s="207"/>
      <c r="X35" s="205"/>
      <c r="Y35" s="206">
        <v>586</v>
      </c>
      <c r="Z35" s="207"/>
      <c r="AA35" s="206"/>
      <c r="AB35" s="206">
        <v>7216</v>
      </c>
      <c r="AC35" s="207"/>
      <c r="AD35" s="206"/>
      <c r="AE35" s="206">
        <v>8206</v>
      </c>
      <c r="AF35" s="207"/>
      <c r="AG35" s="205"/>
      <c r="AH35" s="510">
        <v>83</v>
      </c>
      <c r="AI35" s="199"/>
      <c r="AJ35" s="200"/>
      <c r="AK35" s="510">
        <v>8119930</v>
      </c>
      <c r="AL35" s="199"/>
      <c r="AM35" s="200"/>
      <c r="AN35" s="510">
        <v>302265</v>
      </c>
      <c r="AO35" s="199"/>
      <c r="AP35" s="200"/>
      <c r="AQ35" s="510">
        <v>8422195</v>
      </c>
      <c r="AR35" s="202"/>
      <c r="AS35" s="169"/>
      <c r="AT35" s="387" t="s">
        <v>17</v>
      </c>
      <c r="AU35" s="342"/>
    </row>
    <row r="36" spans="1:47" ht="17.25" customHeight="1" x14ac:dyDescent="0.15">
      <c r="A36" s="341"/>
      <c r="B36" s="387" t="s">
        <v>18</v>
      </c>
      <c r="C36" s="203"/>
      <c r="D36" s="205"/>
      <c r="E36" s="206">
        <v>66645</v>
      </c>
      <c r="F36" s="207"/>
      <c r="G36" s="206"/>
      <c r="H36" s="206">
        <v>3051</v>
      </c>
      <c r="I36" s="206"/>
      <c r="J36" s="205"/>
      <c r="K36" s="206">
        <v>67535</v>
      </c>
      <c r="L36" s="207"/>
      <c r="M36" s="206"/>
      <c r="N36" s="206">
        <v>122010</v>
      </c>
      <c r="O36" s="206"/>
      <c r="P36" s="205"/>
      <c r="Q36" s="206">
        <v>141</v>
      </c>
      <c r="R36" s="207"/>
      <c r="S36" s="206"/>
      <c r="T36" s="206">
        <f t="shared" si="0"/>
        <v>259382</v>
      </c>
      <c r="U36" s="207"/>
      <c r="X36" s="205"/>
      <c r="Y36" s="206">
        <v>322</v>
      </c>
      <c r="Z36" s="207"/>
      <c r="AA36" s="206"/>
      <c r="AB36" s="206">
        <v>3722</v>
      </c>
      <c r="AC36" s="207"/>
      <c r="AD36" s="206"/>
      <c r="AE36" s="206">
        <v>5528</v>
      </c>
      <c r="AF36" s="207"/>
      <c r="AG36" s="205"/>
      <c r="AH36" s="510">
        <v>24</v>
      </c>
      <c r="AI36" s="199"/>
      <c r="AJ36" s="200"/>
      <c r="AK36" s="510">
        <v>3618204</v>
      </c>
      <c r="AL36" s="199"/>
      <c r="AM36" s="200"/>
      <c r="AN36" s="510">
        <v>2433</v>
      </c>
      <c r="AO36" s="199"/>
      <c r="AP36" s="200"/>
      <c r="AQ36" s="510">
        <v>3620637</v>
      </c>
      <c r="AR36" s="202"/>
      <c r="AS36" s="169"/>
      <c r="AT36" s="387" t="s">
        <v>18</v>
      </c>
      <c r="AU36" s="342"/>
    </row>
    <row r="37" spans="1:47" ht="17.25" customHeight="1" x14ac:dyDescent="0.15">
      <c r="A37" s="343"/>
      <c r="B37" s="44" t="s">
        <v>19</v>
      </c>
      <c r="C37" s="208"/>
      <c r="D37" s="209"/>
      <c r="E37" s="210">
        <v>92161</v>
      </c>
      <c r="F37" s="211"/>
      <c r="G37" s="210"/>
      <c r="H37" s="210">
        <v>4066</v>
      </c>
      <c r="I37" s="210"/>
      <c r="J37" s="209"/>
      <c r="K37" s="210">
        <v>132506</v>
      </c>
      <c r="L37" s="211"/>
      <c r="M37" s="210"/>
      <c r="N37" s="210">
        <v>242539</v>
      </c>
      <c r="O37" s="210"/>
      <c r="P37" s="209"/>
      <c r="Q37" s="210">
        <v>104</v>
      </c>
      <c r="R37" s="211"/>
      <c r="S37" s="210"/>
      <c r="T37" s="210">
        <f t="shared" si="0"/>
        <v>471376</v>
      </c>
      <c r="U37" s="211"/>
      <c r="X37" s="209"/>
      <c r="Y37" s="210">
        <v>445</v>
      </c>
      <c r="Z37" s="211"/>
      <c r="AA37" s="210"/>
      <c r="AB37" s="210">
        <v>2263</v>
      </c>
      <c r="AC37" s="211"/>
      <c r="AD37" s="210"/>
      <c r="AE37" s="210">
        <v>4515</v>
      </c>
      <c r="AF37" s="211"/>
      <c r="AG37" s="209"/>
      <c r="AH37" s="511">
        <v>0</v>
      </c>
      <c r="AI37" s="212"/>
      <c r="AJ37" s="213"/>
      <c r="AK37" s="511">
        <v>5861186</v>
      </c>
      <c r="AL37" s="212"/>
      <c r="AM37" s="213"/>
      <c r="AN37" s="511">
        <v>197251</v>
      </c>
      <c r="AO37" s="212"/>
      <c r="AP37" s="213"/>
      <c r="AQ37" s="511">
        <v>6058437</v>
      </c>
      <c r="AR37" s="214"/>
      <c r="AS37" s="194"/>
      <c r="AT37" s="44" t="s">
        <v>19</v>
      </c>
      <c r="AU37" s="344"/>
    </row>
    <row r="38" spans="1:47" ht="17.25" customHeight="1" x14ac:dyDescent="0.15">
      <c r="A38" s="341"/>
      <c r="B38" s="387" t="s">
        <v>1</v>
      </c>
      <c r="C38" s="203"/>
      <c r="D38" s="205"/>
      <c r="E38" s="206">
        <v>109182</v>
      </c>
      <c r="F38" s="207"/>
      <c r="G38" s="206"/>
      <c r="H38" s="206">
        <v>5585</v>
      </c>
      <c r="I38" s="206"/>
      <c r="J38" s="205"/>
      <c r="K38" s="206">
        <v>144244</v>
      </c>
      <c r="L38" s="207"/>
      <c r="M38" s="206"/>
      <c r="N38" s="206">
        <v>311296</v>
      </c>
      <c r="O38" s="206"/>
      <c r="P38" s="205"/>
      <c r="Q38" s="206">
        <v>38</v>
      </c>
      <c r="R38" s="207"/>
      <c r="S38" s="206"/>
      <c r="T38" s="206">
        <f t="shared" si="0"/>
        <v>570345</v>
      </c>
      <c r="U38" s="207"/>
      <c r="X38" s="205"/>
      <c r="Y38" s="206">
        <v>287</v>
      </c>
      <c r="Z38" s="207"/>
      <c r="AA38" s="206"/>
      <c r="AB38" s="206">
        <v>5277</v>
      </c>
      <c r="AC38" s="207"/>
      <c r="AD38" s="206"/>
      <c r="AE38" s="206">
        <v>9023</v>
      </c>
      <c r="AF38" s="207"/>
      <c r="AG38" s="205"/>
      <c r="AH38" s="510">
        <v>324</v>
      </c>
      <c r="AI38" s="199"/>
      <c r="AJ38" s="200"/>
      <c r="AK38" s="510">
        <v>7016410</v>
      </c>
      <c r="AL38" s="199"/>
      <c r="AM38" s="200"/>
      <c r="AN38" s="510">
        <v>225931</v>
      </c>
      <c r="AO38" s="199"/>
      <c r="AP38" s="200"/>
      <c r="AQ38" s="510">
        <v>7242341</v>
      </c>
      <c r="AR38" s="202"/>
      <c r="AS38" s="169"/>
      <c r="AT38" s="387" t="s">
        <v>1</v>
      </c>
      <c r="AU38" s="342"/>
    </row>
    <row r="39" spans="1:47" ht="17.25" customHeight="1" x14ac:dyDescent="0.15">
      <c r="A39" s="341"/>
      <c r="B39" s="387" t="s">
        <v>20</v>
      </c>
      <c r="C39" s="203"/>
      <c r="D39" s="205"/>
      <c r="E39" s="206">
        <v>137430</v>
      </c>
      <c r="F39" s="207"/>
      <c r="G39" s="206"/>
      <c r="H39" s="206">
        <v>5294</v>
      </c>
      <c r="I39" s="206"/>
      <c r="J39" s="205"/>
      <c r="K39" s="206">
        <v>214110</v>
      </c>
      <c r="L39" s="207"/>
      <c r="M39" s="206"/>
      <c r="N39" s="206">
        <v>320237</v>
      </c>
      <c r="O39" s="206"/>
      <c r="P39" s="205"/>
      <c r="Q39" s="206">
        <v>80</v>
      </c>
      <c r="R39" s="207"/>
      <c r="S39" s="206"/>
      <c r="T39" s="206">
        <f t="shared" si="0"/>
        <v>677151</v>
      </c>
      <c r="U39" s="207"/>
      <c r="X39" s="205"/>
      <c r="Y39" s="206">
        <v>559</v>
      </c>
      <c r="Z39" s="207"/>
      <c r="AA39" s="206"/>
      <c r="AB39" s="206">
        <v>6775</v>
      </c>
      <c r="AC39" s="207"/>
      <c r="AD39" s="206"/>
      <c r="AE39" s="206">
        <v>10793</v>
      </c>
      <c r="AF39" s="207"/>
      <c r="AG39" s="205"/>
      <c r="AH39" s="510">
        <v>344</v>
      </c>
      <c r="AI39" s="199"/>
      <c r="AJ39" s="200"/>
      <c r="AK39" s="510">
        <v>8794763</v>
      </c>
      <c r="AL39" s="199"/>
      <c r="AM39" s="200"/>
      <c r="AN39" s="510">
        <v>338967</v>
      </c>
      <c r="AO39" s="199"/>
      <c r="AP39" s="200"/>
      <c r="AQ39" s="510">
        <v>9133730</v>
      </c>
      <c r="AR39" s="202"/>
      <c r="AS39" s="169"/>
      <c r="AT39" s="387" t="s">
        <v>20</v>
      </c>
      <c r="AU39" s="342"/>
    </row>
    <row r="40" spans="1:47" ht="17.25" customHeight="1" x14ac:dyDescent="0.15">
      <c r="A40" s="341"/>
      <c r="B40" s="387" t="s">
        <v>21</v>
      </c>
      <c r="C40" s="203"/>
      <c r="D40" s="205"/>
      <c r="E40" s="206">
        <v>61446</v>
      </c>
      <c r="F40" s="207"/>
      <c r="G40" s="206"/>
      <c r="H40" s="206">
        <v>2630</v>
      </c>
      <c r="I40" s="206"/>
      <c r="J40" s="205"/>
      <c r="K40" s="206">
        <v>68323</v>
      </c>
      <c r="L40" s="207"/>
      <c r="M40" s="206"/>
      <c r="N40" s="206">
        <v>132572</v>
      </c>
      <c r="O40" s="206"/>
      <c r="P40" s="205"/>
      <c r="Q40" s="206">
        <v>44</v>
      </c>
      <c r="R40" s="207"/>
      <c r="S40" s="206"/>
      <c r="T40" s="206">
        <f t="shared" si="0"/>
        <v>265015</v>
      </c>
      <c r="U40" s="207"/>
      <c r="X40" s="205"/>
      <c r="Y40" s="206">
        <v>289</v>
      </c>
      <c r="Z40" s="207"/>
      <c r="AA40" s="206"/>
      <c r="AB40" s="206">
        <v>5443</v>
      </c>
      <c r="AC40" s="207"/>
      <c r="AD40" s="206"/>
      <c r="AE40" s="206">
        <v>5484</v>
      </c>
      <c r="AF40" s="207"/>
      <c r="AG40" s="205"/>
      <c r="AH40" s="510">
        <v>0</v>
      </c>
      <c r="AI40" s="199"/>
      <c r="AJ40" s="200"/>
      <c r="AK40" s="510">
        <v>3485571</v>
      </c>
      <c r="AL40" s="199"/>
      <c r="AM40" s="200"/>
      <c r="AN40" s="510">
        <v>113773</v>
      </c>
      <c r="AO40" s="199"/>
      <c r="AP40" s="200"/>
      <c r="AQ40" s="510">
        <v>3599344</v>
      </c>
      <c r="AR40" s="202"/>
      <c r="AS40" s="169"/>
      <c r="AT40" s="387" t="s">
        <v>21</v>
      </c>
      <c r="AU40" s="342"/>
    </row>
    <row r="41" spans="1:47" ht="17.25" customHeight="1" x14ac:dyDescent="0.15">
      <c r="A41" s="341"/>
      <c r="B41" s="387" t="s">
        <v>22</v>
      </c>
      <c r="C41" s="203"/>
      <c r="D41" s="205"/>
      <c r="E41" s="206">
        <v>96965</v>
      </c>
      <c r="F41" s="207"/>
      <c r="G41" s="206"/>
      <c r="H41" s="206">
        <v>2886</v>
      </c>
      <c r="I41" s="206"/>
      <c r="J41" s="205"/>
      <c r="K41" s="206">
        <v>105794</v>
      </c>
      <c r="L41" s="207"/>
      <c r="M41" s="206"/>
      <c r="N41" s="206">
        <v>190609</v>
      </c>
      <c r="O41" s="206"/>
      <c r="P41" s="205"/>
      <c r="Q41" s="206">
        <v>49</v>
      </c>
      <c r="R41" s="207"/>
      <c r="S41" s="206"/>
      <c r="T41" s="206">
        <f t="shared" si="0"/>
        <v>396303</v>
      </c>
      <c r="U41" s="207"/>
      <c r="X41" s="205"/>
      <c r="Y41" s="206">
        <v>464</v>
      </c>
      <c r="Z41" s="207"/>
      <c r="AA41" s="206"/>
      <c r="AB41" s="206">
        <v>4904</v>
      </c>
      <c r="AC41" s="207"/>
      <c r="AD41" s="206"/>
      <c r="AE41" s="206">
        <v>2987</v>
      </c>
      <c r="AF41" s="207"/>
      <c r="AG41" s="205"/>
      <c r="AH41" s="510">
        <v>0</v>
      </c>
      <c r="AI41" s="199"/>
      <c r="AJ41" s="200"/>
      <c r="AK41" s="510">
        <v>5229402</v>
      </c>
      <c r="AL41" s="199"/>
      <c r="AM41" s="200"/>
      <c r="AN41" s="510">
        <v>177693</v>
      </c>
      <c r="AO41" s="199"/>
      <c r="AP41" s="200"/>
      <c r="AQ41" s="510">
        <v>5407095</v>
      </c>
      <c r="AR41" s="202"/>
      <c r="AS41" s="169"/>
      <c r="AT41" s="387" t="s">
        <v>22</v>
      </c>
      <c r="AU41" s="342"/>
    </row>
    <row r="42" spans="1:47" ht="17.25" customHeight="1" x14ac:dyDescent="0.15">
      <c r="A42" s="343"/>
      <c r="B42" s="44" t="s">
        <v>23</v>
      </c>
      <c r="C42" s="208"/>
      <c r="D42" s="209"/>
      <c r="E42" s="210">
        <v>47625</v>
      </c>
      <c r="F42" s="211"/>
      <c r="G42" s="210"/>
      <c r="H42" s="210">
        <v>1599</v>
      </c>
      <c r="I42" s="210"/>
      <c r="J42" s="209"/>
      <c r="K42" s="210">
        <v>42894</v>
      </c>
      <c r="L42" s="211"/>
      <c r="M42" s="210"/>
      <c r="N42" s="210">
        <v>63984</v>
      </c>
      <c r="O42" s="210"/>
      <c r="P42" s="209"/>
      <c r="Q42" s="210">
        <v>5</v>
      </c>
      <c r="R42" s="211"/>
      <c r="S42" s="210"/>
      <c r="T42" s="210">
        <f t="shared" si="0"/>
        <v>156107</v>
      </c>
      <c r="U42" s="211"/>
      <c r="X42" s="209"/>
      <c r="Y42" s="210">
        <v>196</v>
      </c>
      <c r="Z42" s="211"/>
      <c r="AA42" s="210"/>
      <c r="AB42" s="210">
        <v>3823</v>
      </c>
      <c r="AC42" s="211"/>
      <c r="AD42" s="210"/>
      <c r="AE42" s="210">
        <v>2268</v>
      </c>
      <c r="AF42" s="211"/>
      <c r="AG42" s="209"/>
      <c r="AH42" s="511">
        <v>0</v>
      </c>
      <c r="AI42" s="212"/>
      <c r="AJ42" s="213"/>
      <c r="AK42" s="511">
        <v>2279888</v>
      </c>
      <c r="AL42" s="212"/>
      <c r="AM42" s="213"/>
      <c r="AN42" s="511">
        <v>76656</v>
      </c>
      <c r="AO42" s="212"/>
      <c r="AP42" s="213"/>
      <c r="AQ42" s="511">
        <v>2356544</v>
      </c>
      <c r="AR42" s="214"/>
      <c r="AS42" s="194"/>
      <c r="AT42" s="44" t="s">
        <v>23</v>
      </c>
      <c r="AU42" s="344"/>
    </row>
    <row r="43" spans="1:47" ht="17.25" customHeight="1" x14ac:dyDescent="0.15">
      <c r="A43" s="341"/>
      <c r="B43" s="387" t="s">
        <v>122</v>
      </c>
      <c r="C43" s="203"/>
      <c r="D43" s="205"/>
      <c r="E43" s="206">
        <v>69150</v>
      </c>
      <c r="F43" s="207"/>
      <c r="G43" s="206"/>
      <c r="H43" s="206">
        <v>1981</v>
      </c>
      <c r="I43" s="206"/>
      <c r="J43" s="205"/>
      <c r="K43" s="206">
        <v>71081</v>
      </c>
      <c r="L43" s="207"/>
      <c r="M43" s="206"/>
      <c r="N43" s="206">
        <v>154112</v>
      </c>
      <c r="O43" s="206"/>
      <c r="P43" s="205"/>
      <c r="Q43" s="206">
        <v>602</v>
      </c>
      <c r="R43" s="207"/>
      <c r="S43" s="206"/>
      <c r="T43" s="206">
        <f t="shared" si="0"/>
        <v>296926</v>
      </c>
      <c r="U43" s="207"/>
      <c r="X43" s="205"/>
      <c r="Y43" s="206">
        <v>226</v>
      </c>
      <c r="Z43" s="207"/>
      <c r="AA43" s="206"/>
      <c r="AB43" s="206">
        <v>7100</v>
      </c>
      <c r="AC43" s="207"/>
      <c r="AD43" s="206"/>
      <c r="AE43" s="206">
        <v>9858</v>
      </c>
      <c r="AF43" s="207"/>
      <c r="AG43" s="205"/>
      <c r="AH43" s="510">
        <v>168</v>
      </c>
      <c r="AI43" s="199"/>
      <c r="AJ43" s="200"/>
      <c r="AK43" s="510">
        <v>4018008</v>
      </c>
      <c r="AL43" s="199"/>
      <c r="AM43" s="200"/>
      <c r="AN43" s="510">
        <v>114108</v>
      </c>
      <c r="AO43" s="199"/>
      <c r="AP43" s="200"/>
      <c r="AQ43" s="510">
        <v>4132116</v>
      </c>
      <c r="AR43" s="202"/>
      <c r="AS43" s="169"/>
      <c r="AT43" s="387" t="s">
        <v>122</v>
      </c>
      <c r="AU43" s="342"/>
    </row>
    <row r="44" spans="1:47" ht="17.25" customHeight="1" x14ac:dyDescent="0.15">
      <c r="A44" s="341"/>
      <c r="B44" s="387" t="s">
        <v>24</v>
      </c>
      <c r="C44" s="203"/>
      <c r="D44" s="205"/>
      <c r="E44" s="206">
        <v>53915</v>
      </c>
      <c r="F44" s="207"/>
      <c r="G44" s="206"/>
      <c r="H44" s="206">
        <v>1710</v>
      </c>
      <c r="I44" s="206"/>
      <c r="J44" s="205"/>
      <c r="K44" s="206">
        <v>50137</v>
      </c>
      <c r="L44" s="207"/>
      <c r="M44" s="206"/>
      <c r="N44" s="206">
        <v>81537</v>
      </c>
      <c r="O44" s="206"/>
      <c r="P44" s="205"/>
      <c r="Q44" s="206">
        <v>51</v>
      </c>
      <c r="R44" s="207"/>
      <c r="S44" s="206"/>
      <c r="T44" s="206">
        <f t="shared" si="0"/>
        <v>187350</v>
      </c>
      <c r="U44" s="207"/>
      <c r="X44" s="205"/>
      <c r="Y44" s="206">
        <v>367</v>
      </c>
      <c r="Z44" s="207"/>
      <c r="AA44" s="206"/>
      <c r="AB44" s="206">
        <v>2074</v>
      </c>
      <c r="AC44" s="207"/>
      <c r="AD44" s="206"/>
      <c r="AE44" s="206">
        <v>5732</v>
      </c>
      <c r="AF44" s="207"/>
      <c r="AG44" s="205"/>
      <c r="AH44" s="510">
        <v>75</v>
      </c>
      <c r="AI44" s="199"/>
      <c r="AJ44" s="200"/>
      <c r="AK44" s="510">
        <v>2687024</v>
      </c>
      <c r="AL44" s="199"/>
      <c r="AM44" s="200"/>
      <c r="AN44" s="510">
        <v>79551</v>
      </c>
      <c r="AO44" s="199"/>
      <c r="AP44" s="200"/>
      <c r="AQ44" s="510">
        <v>2766575</v>
      </c>
      <c r="AR44" s="202"/>
      <c r="AS44" s="169"/>
      <c r="AT44" s="387" t="s">
        <v>24</v>
      </c>
      <c r="AU44" s="342"/>
    </row>
    <row r="45" spans="1:47" ht="17.25" customHeight="1" x14ac:dyDescent="0.15">
      <c r="A45" s="341"/>
      <c r="B45" s="387" t="s">
        <v>25</v>
      </c>
      <c r="C45" s="203"/>
      <c r="D45" s="205"/>
      <c r="E45" s="206">
        <v>69866</v>
      </c>
      <c r="F45" s="207"/>
      <c r="G45" s="206"/>
      <c r="H45" s="206">
        <v>1854</v>
      </c>
      <c r="I45" s="206"/>
      <c r="J45" s="205"/>
      <c r="K45" s="206">
        <v>113893</v>
      </c>
      <c r="L45" s="207"/>
      <c r="M45" s="206"/>
      <c r="N45" s="206">
        <v>163381</v>
      </c>
      <c r="O45" s="206"/>
      <c r="P45" s="205"/>
      <c r="Q45" s="206">
        <v>19</v>
      </c>
      <c r="R45" s="207"/>
      <c r="S45" s="206"/>
      <c r="T45" s="206">
        <f t="shared" si="0"/>
        <v>349013</v>
      </c>
      <c r="U45" s="207"/>
      <c r="X45" s="205"/>
      <c r="Y45" s="206">
        <v>331</v>
      </c>
      <c r="Z45" s="207"/>
      <c r="AA45" s="206"/>
      <c r="AB45" s="206">
        <v>2687</v>
      </c>
      <c r="AC45" s="207"/>
      <c r="AD45" s="206"/>
      <c r="AE45" s="206">
        <v>3797</v>
      </c>
      <c r="AF45" s="207"/>
      <c r="AG45" s="205"/>
      <c r="AH45" s="510">
        <v>1215</v>
      </c>
      <c r="AI45" s="199"/>
      <c r="AJ45" s="200"/>
      <c r="AK45" s="510">
        <v>4156217</v>
      </c>
      <c r="AL45" s="199"/>
      <c r="AM45" s="200"/>
      <c r="AN45" s="510">
        <v>188811</v>
      </c>
      <c r="AO45" s="199"/>
      <c r="AP45" s="200"/>
      <c r="AQ45" s="510">
        <v>4345028</v>
      </c>
      <c r="AR45" s="202"/>
      <c r="AS45" s="169"/>
      <c r="AT45" s="387" t="s">
        <v>25</v>
      </c>
      <c r="AU45" s="342"/>
    </row>
    <row r="46" spans="1:47" ht="17.25" customHeight="1" x14ac:dyDescent="0.15">
      <c r="A46" s="341"/>
      <c r="B46" s="387" t="s">
        <v>55</v>
      </c>
      <c r="C46" s="203"/>
      <c r="D46" s="205"/>
      <c r="E46" s="206">
        <v>108562</v>
      </c>
      <c r="F46" s="207"/>
      <c r="G46" s="206"/>
      <c r="H46" s="206">
        <v>6779</v>
      </c>
      <c r="I46" s="206"/>
      <c r="J46" s="205"/>
      <c r="K46" s="206">
        <v>139591</v>
      </c>
      <c r="L46" s="207"/>
      <c r="M46" s="206"/>
      <c r="N46" s="206">
        <v>313386</v>
      </c>
      <c r="O46" s="206"/>
      <c r="P46" s="205"/>
      <c r="Q46" s="206">
        <v>121</v>
      </c>
      <c r="R46" s="207"/>
      <c r="S46" s="206"/>
      <c r="T46" s="206">
        <f t="shared" si="0"/>
        <v>568439</v>
      </c>
      <c r="U46" s="207"/>
      <c r="X46" s="205"/>
      <c r="Y46" s="206">
        <v>575</v>
      </c>
      <c r="Z46" s="207"/>
      <c r="AA46" s="206"/>
      <c r="AB46" s="206">
        <v>5342</v>
      </c>
      <c r="AC46" s="207"/>
      <c r="AD46" s="206"/>
      <c r="AE46" s="206">
        <v>7102</v>
      </c>
      <c r="AF46" s="207"/>
      <c r="AG46" s="205"/>
      <c r="AH46" s="510">
        <v>1161</v>
      </c>
      <c r="AI46" s="199"/>
      <c r="AJ46" s="200"/>
      <c r="AK46" s="510">
        <v>7048536</v>
      </c>
      <c r="AL46" s="199"/>
      <c r="AM46" s="200"/>
      <c r="AN46" s="510">
        <v>248389</v>
      </c>
      <c r="AO46" s="199"/>
      <c r="AP46" s="200"/>
      <c r="AQ46" s="510">
        <v>7296925</v>
      </c>
      <c r="AR46" s="202"/>
      <c r="AS46" s="169"/>
      <c r="AT46" s="387" t="s">
        <v>55</v>
      </c>
      <c r="AU46" s="342"/>
    </row>
    <row r="47" spans="1:47" ht="17.25" customHeight="1" thickBot="1" x14ac:dyDescent="0.2">
      <c r="A47" s="341"/>
      <c r="B47" s="387" t="s">
        <v>128</v>
      </c>
      <c r="C47" s="203"/>
      <c r="D47" s="205"/>
      <c r="E47" s="206">
        <v>52591</v>
      </c>
      <c r="F47" s="207"/>
      <c r="G47" s="206"/>
      <c r="H47" s="206">
        <v>1696</v>
      </c>
      <c r="I47" s="206"/>
      <c r="J47" s="205"/>
      <c r="K47" s="206">
        <v>67329</v>
      </c>
      <c r="L47" s="207"/>
      <c r="M47" s="206"/>
      <c r="N47" s="206">
        <v>134201</v>
      </c>
      <c r="O47" s="206"/>
      <c r="P47" s="205"/>
      <c r="Q47" s="206">
        <v>594</v>
      </c>
      <c r="R47" s="207"/>
      <c r="S47" s="206"/>
      <c r="T47" s="206">
        <f t="shared" si="0"/>
        <v>256411</v>
      </c>
      <c r="U47" s="207"/>
      <c r="X47" s="205"/>
      <c r="Y47" s="206">
        <v>122</v>
      </c>
      <c r="Z47" s="207"/>
      <c r="AA47" s="206"/>
      <c r="AB47" s="206">
        <v>3923</v>
      </c>
      <c r="AC47" s="207"/>
      <c r="AD47" s="206"/>
      <c r="AE47" s="206">
        <v>9070</v>
      </c>
      <c r="AF47" s="207"/>
      <c r="AG47" s="205"/>
      <c r="AH47" s="510">
        <v>67</v>
      </c>
      <c r="AI47" s="199"/>
      <c r="AJ47" s="200"/>
      <c r="AK47" s="510">
        <v>3050574</v>
      </c>
      <c r="AL47" s="199"/>
      <c r="AM47" s="200"/>
      <c r="AN47" s="510">
        <v>115121</v>
      </c>
      <c r="AO47" s="199"/>
      <c r="AP47" s="200"/>
      <c r="AQ47" s="510">
        <v>3165695</v>
      </c>
      <c r="AR47" s="202"/>
      <c r="AS47" s="169"/>
      <c r="AT47" s="387" t="s">
        <v>128</v>
      </c>
      <c r="AU47" s="342"/>
    </row>
    <row r="48" spans="1:47" ht="22.5" customHeight="1" thickTop="1" x14ac:dyDescent="0.15">
      <c r="A48" s="345"/>
      <c r="B48" s="234" t="s">
        <v>26</v>
      </c>
      <c r="C48" s="235"/>
      <c r="D48" s="236"/>
      <c r="E48" s="381">
        <f>SUM(E8:E47)</f>
        <v>7105642</v>
      </c>
      <c r="F48" s="237"/>
      <c r="G48" s="238"/>
      <c r="H48" s="381">
        <f>SUM(H8:H47)</f>
        <v>383072</v>
      </c>
      <c r="I48" s="238"/>
      <c r="J48" s="236"/>
      <c r="K48" s="381">
        <f>SUM(K8:K47)</f>
        <v>8958123</v>
      </c>
      <c r="L48" s="237"/>
      <c r="M48" s="238"/>
      <c r="N48" s="381">
        <f>SUM(N8:N47)</f>
        <v>20728848</v>
      </c>
      <c r="O48" s="238"/>
      <c r="P48" s="236"/>
      <c r="Q48" s="381">
        <f>SUM(Q8:Q47)</f>
        <v>16104</v>
      </c>
      <c r="R48" s="237"/>
      <c r="S48" s="238"/>
      <c r="T48" s="381">
        <f>SUM(T8:T47)</f>
        <v>37191789</v>
      </c>
      <c r="U48" s="237"/>
      <c r="X48" s="236"/>
      <c r="Y48" s="381">
        <f>SUM(Y8:Y47)</f>
        <v>24894</v>
      </c>
      <c r="Z48" s="237"/>
      <c r="AA48" s="238"/>
      <c r="AB48" s="381">
        <f>SUM(AB8:AB47)</f>
        <v>448631</v>
      </c>
      <c r="AC48" s="237"/>
      <c r="AD48" s="238"/>
      <c r="AE48" s="381">
        <f>SUM(AE8:AE47)</f>
        <v>718301</v>
      </c>
      <c r="AF48" s="237"/>
      <c r="AG48" s="236"/>
      <c r="AH48" s="381">
        <f>SUM(AH8:AH47)</f>
        <v>32158</v>
      </c>
      <c r="AI48" s="239"/>
      <c r="AJ48" s="240"/>
      <c r="AK48" s="381">
        <f>SUM(AK8:AK47)</f>
        <v>458609401</v>
      </c>
      <c r="AL48" s="239"/>
      <c r="AM48" s="240"/>
      <c r="AN48" s="381">
        <f>SUM(AN8:AN47)</f>
        <v>14420872</v>
      </c>
      <c r="AO48" s="239"/>
      <c r="AP48" s="240"/>
      <c r="AQ48" s="381">
        <f>SUM(AQ8:AQ47)</f>
        <v>473030273</v>
      </c>
      <c r="AR48" s="241"/>
      <c r="AS48" s="242"/>
      <c r="AT48" s="234" t="s">
        <v>26</v>
      </c>
      <c r="AU48" s="346"/>
    </row>
    <row r="49" spans="1:47" ht="23.1" customHeight="1" x14ac:dyDescent="0.15">
      <c r="A49" s="339"/>
      <c r="B49" s="386" t="s">
        <v>27</v>
      </c>
      <c r="C49" s="215"/>
      <c r="D49" s="216"/>
      <c r="E49" s="217">
        <v>43659</v>
      </c>
      <c r="F49" s="218"/>
      <c r="G49" s="217"/>
      <c r="H49" s="217">
        <v>2092</v>
      </c>
      <c r="I49" s="217"/>
      <c r="J49" s="216"/>
      <c r="K49" s="217">
        <v>57342</v>
      </c>
      <c r="L49" s="218"/>
      <c r="M49" s="217"/>
      <c r="N49" s="217">
        <v>86525</v>
      </c>
      <c r="O49" s="217"/>
      <c r="P49" s="216"/>
      <c r="Q49" s="217">
        <v>114</v>
      </c>
      <c r="R49" s="218"/>
      <c r="S49" s="217"/>
      <c r="T49" s="217">
        <f t="shared" ref="T49:T71" si="1">SUM(E49:Q49)</f>
        <v>189732</v>
      </c>
      <c r="U49" s="218"/>
      <c r="X49" s="216"/>
      <c r="Y49" s="217">
        <v>139</v>
      </c>
      <c r="Z49" s="218"/>
      <c r="AA49" s="217"/>
      <c r="AB49" s="217">
        <v>1748</v>
      </c>
      <c r="AC49" s="218"/>
      <c r="AD49" s="217"/>
      <c r="AE49" s="217">
        <v>1494</v>
      </c>
      <c r="AF49" s="218"/>
      <c r="AG49" s="216"/>
      <c r="AH49" s="512">
        <v>0</v>
      </c>
      <c r="AI49" s="219"/>
      <c r="AJ49" s="220"/>
      <c r="AK49" s="512">
        <v>2463051</v>
      </c>
      <c r="AL49" s="219"/>
      <c r="AM49" s="220"/>
      <c r="AN49" s="512">
        <v>96613</v>
      </c>
      <c r="AO49" s="219"/>
      <c r="AP49" s="220"/>
      <c r="AQ49" s="512">
        <v>2559664</v>
      </c>
      <c r="AR49" s="221"/>
      <c r="AS49" s="166"/>
      <c r="AT49" s="386" t="s">
        <v>27</v>
      </c>
      <c r="AU49" s="340"/>
    </row>
    <row r="50" spans="1:47" s="222" customFormat="1" ht="23.1" customHeight="1" x14ac:dyDescent="0.15">
      <c r="A50" s="341"/>
      <c r="B50" s="387" t="s">
        <v>28</v>
      </c>
      <c r="C50" s="203"/>
      <c r="D50" s="205"/>
      <c r="E50" s="206">
        <v>36775</v>
      </c>
      <c r="F50" s="207"/>
      <c r="G50" s="206"/>
      <c r="H50" s="206">
        <v>1240</v>
      </c>
      <c r="I50" s="206"/>
      <c r="J50" s="205"/>
      <c r="K50" s="206">
        <v>47142</v>
      </c>
      <c r="L50" s="207"/>
      <c r="M50" s="206"/>
      <c r="N50" s="206">
        <v>81571</v>
      </c>
      <c r="O50" s="206"/>
      <c r="P50" s="205"/>
      <c r="Q50" s="206">
        <v>44</v>
      </c>
      <c r="R50" s="207"/>
      <c r="S50" s="206"/>
      <c r="T50" s="206">
        <f t="shared" si="1"/>
        <v>166772</v>
      </c>
      <c r="U50" s="207"/>
      <c r="V50" s="224"/>
      <c r="W50" s="224"/>
      <c r="X50" s="205"/>
      <c r="Y50" s="206">
        <v>122</v>
      </c>
      <c r="Z50" s="207"/>
      <c r="AA50" s="206"/>
      <c r="AB50" s="206">
        <v>2477</v>
      </c>
      <c r="AC50" s="207"/>
      <c r="AD50" s="206"/>
      <c r="AE50" s="206">
        <v>2962</v>
      </c>
      <c r="AF50" s="207"/>
      <c r="AG50" s="205"/>
      <c r="AH50" s="510">
        <v>0</v>
      </c>
      <c r="AI50" s="199"/>
      <c r="AJ50" s="200"/>
      <c r="AK50" s="510">
        <v>2154684</v>
      </c>
      <c r="AL50" s="199"/>
      <c r="AM50" s="200"/>
      <c r="AN50" s="510">
        <v>76256</v>
      </c>
      <c r="AO50" s="199"/>
      <c r="AP50" s="200"/>
      <c r="AQ50" s="510">
        <v>2230940</v>
      </c>
      <c r="AR50" s="202"/>
      <c r="AS50" s="169"/>
      <c r="AT50" s="387" t="s">
        <v>28</v>
      </c>
      <c r="AU50" s="342"/>
    </row>
    <row r="51" spans="1:47" ht="23.1" customHeight="1" x14ac:dyDescent="0.15">
      <c r="A51" s="341"/>
      <c r="B51" s="387" t="s">
        <v>29</v>
      </c>
      <c r="C51" s="203"/>
      <c r="D51" s="205"/>
      <c r="E51" s="206">
        <v>31964</v>
      </c>
      <c r="F51" s="207"/>
      <c r="G51" s="206"/>
      <c r="H51" s="206">
        <v>642</v>
      </c>
      <c r="I51" s="206"/>
      <c r="J51" s="205"/>
      <c r="K51" s="206">
        <v>20320</v>
      </c>
      <c r="L51" s="207"/>
      <c r="M51" s="206"/>
      <c r="N51" s="206">
        <v>37733</v>
      </c>
      <c r="O51" s="206"/>
      <c r="P51" s="205"/>
      <c r="Q51" s="206">
        <v>65</v>
      </c>
      <c r="R51" s="207"/>
      <c r="S51" s="206"/>
      <c r="T51" s="206">
        <f t="shared" si="1"/>
        <v>90724</v>
      </c>
      <c r="U51" s="207"/>
      <c r="X51" s="205"/>
      <c r="Y51" s="206">
        <v>75</v>
      </c>
      <c r="Z51" s="207"/>
      <c r="AA51" s="206"/>
      <c r="AB51" s="206">
        <v>745</v>
      </c>
      <c r="AC51" s="207"/>
      <c r="AD51" s="206"/>
      <c r="AE51" s="206">
        <v>1049</v>
      </c>
      <c r="AF51" s="207"/>
      <c r="AG51" s="205"/>
      <c r="AH51" s="510">
        <v>0</v>
      </c>
      <c r="AI51" s="199"/>
      <c r="AJ51" s="200"/>
      <c r="AK51" s="510">
        <v>1481040</v>
      </c>
      <c r="AL51" s="199"/>
      <c r="AM51" s="200"/>
      <c r="AN51" s="510">
        <v>37764</v>
      </c>
      <c r="AO51" s="199"/>
      <c r="AP51" s="200"/>
      <c r="AQ51" s="510">
        <v>1518804</v>
      </c>
      <c r="AR51" s="202"/>
      <c r="AS51" s="169"/>
      <c r="AT51" s="387" t="s">
        <v>29</v>
      </c>
      <c r="AU51" s="342"/>
    </row>
    <row r="52" spans="1:47" ht="23.1" customHeight="1" x14ac:dyDescent="0.15">
      <c r="A52" s="341"/>
      <c r="B52" s="387" t="s">
        <v>56</v>
      </c>
      <c r="C52" s="203"/>
      <c r="D52" s="205"/>
      <c r="E52" s="206">
        <v>11296</v>
      </c>
      <c r="F52" s="207"/>
      <c r="G52" s="206"/>
      <c r="H52" s="206">
        <v>243</v>
      </c>
      <c r="I52" s="206"/>
      <c r="J52" s="205"/>
      <c r="K52" s="206">
        <v>7302</v>
      </c>
      <c r="L52" s="207"/>
      <c r="M52" s="206"/>
      <c r="N52" s="206">
        <v>13091</v>
      </c>
      <c r="O52" s="206"/>
      <c r="P52" s="205"/>
      <c r="Q52" s="206">
        <v>11</v>
      </c>
      <c r="R52" s="207"/>
      <c r="S52" s="206"/>
      <c r="T52" s="206">
        <f t="shared" si="1"/>
        <v>31943</v>
      </c>
      <c r="U52" s="207"/>
      <c r="X52" s="205"/>
      <c r="Y52" s="206">
        <v>85</v>
      </c>
      <c r="Z52" s="207"/>
      <c r="AA52" s="206"/>
      <c r="AB52" s="206">
        <v>412</v>
      </c>
      <c r="AC52" s="207"/>
      <c r="AD52" s="206"/>
      <c r="AE52" s="206">
        <v>359</v>
      </c>
      <c r="AF52" s="207"/>
      <c r="AG52" s="205"/>
      <c r="AH52" s="510">
        <v>195</v>
      </c>
      <c r="AI52" s="199"/>
      <c r="AJ52" s="200"/>
      <c r="AK52" s="510">
        <v>505706</v>
      </c>
      <c r="AL52" s="199"/>
      <c r="AM52" s="200"/>
      <c r="AN52" s="510">
        <v>12630</v>
      </c>
      <c r="AO52" s="199"/>
      <c r="AP52" s="200"/>
      <c r="AQ52" s="510">
        <v>518336</v>
      </c>
      <c r="AR52" s="202"/>
      <c r="AS52" s="169"/>
      <c r="AT52" s="387" t="s">
        <v>56</v>
      </c>
      <c r="AU52" s="342"/>
    </row>
    <row r="53" spans="1:47" ht="23.1" customHeight="1" x14ac:dyDescent="0.15">
      <c r="A53" s="343"/>
      <c r="B53" s="44" t="s">
        <v>30</v>
      </c>
      <c r="C53" s="208"/>
      <c r="D53" s="209"/>
      <c r="E53" s="210">
        <v>18573</v>
      </c>
      <c r="F53" s="211"/>
      <c r="G53" s="210"/>
      <c r="H53" s="210">
        <v>325</v>
      </c>
      <c r="I53" s="210"/>
      <c r="J53" s="209"/>
      <c r="K53" s="210">
        <v>38558</v>
      </c>
      <c r="L53" s="211"/>
      <c r="M53" s="210"/>
      <c r="N53" s="210">
        <v>38712</v>
      </c>
      <c r="O53" s="210"/>
      <c r="P53" s="209"/>
      <c r="Q53" s="210">
        <v>1035</v>
      </c>
      <c r="R53" s="211"/>
      <c r="S53" s="210"/>
      <c r="T53" s="210">
        <f t="shared" si="1"/>
        <v>97203</v>
      </c>
      <c r="U53" s="211"/>
      <c r="X53" s="209"/>
      <c r="Y53" s="210">
        <v>36</v>
      </c>
      <c r="Z53" s="211"/>
      <c r="AA53" s="210"/>
      <c r="AB53" s="210">
        <v>1084</v>
      </c>
      <c r="AC53" s="211"/>
      <c r="AD53" s="210"/>
      <c r="AE53" s="210">
        <v>1189</v>
      </c>
      <c r="AF53" s="211"/>
      <c r="AG53" s="209"/>
      <c r="AH53" s="511">
        <v>0</v>
      </c>
      <c r="AI53" s="212"/>
      <c r="AJ53" s="213"/>
      <c r="AK53" s="511">
        <v>993660</v>
      </c>
      <c r="AL53" s="212"/>
      <c r="AM53" s="213"/>
      <c r="AN53" s="511">
        <v>64045</v>
      </c>
      <c r="AO53" s="212"/>
      <c r="AP53" s="213"/>
      <c r="AQ53" s="511">
        <v>1057705</v>
      </c>
      <c r="AR53" s="214"/>
      <c r="AS53" s="194"/>
      <c r="AT53" s="44" t="s">
        <v>30</v>
      </c>
      <c r="AU53" s="344"/>
    </row>
    <row r="54" spans="1:47" ht="23.1" customHeight="1" x14ac:dyDescent="0.15">
      <c r="A54" s="341"/>
      <c r="B54" s="387" t="s">
        <v>31</v>
      </c>
      <c r="C54" s="203"/>
      <c r="D54" s="205"/>
      <c r="E54" s="206">
        <v>18145</v>
      </c>
      <c r="F54" s="207"/>
      <c r="G54" s="206"/>
      <c r="H54" s="206">
        <v>459</v>
      </c>
      <c r="I54" s="206"/>
      <c r="J54" s="205"/>
      <c r="K54" s="206">
        <v>16442</v>
      </c>
      <c r="L54" s="207"/>
      <c r="M54" s="206"/>
      <c r="N54" s="206">
        <v>17880</v>
      </c>
      <c r="O54" s="206"/>
      <c r="P54" s="205"/>
      <c r="Q54" s="206">
        <v>11</v>
      </c>
      <c r="R54" s="207"/>
      <c r="S54" s="206"/>
      <c r="T54" s="206">
        <f t="shared" si="1"/>
        <v>52937</v>
      </c>
      <c r="U54" s="207"/>
      <c r="X54" s="205"/>
      <c r="Y54" s="206">
        <v>89</v>
      </c>
      <c r="Z54" s="207"/>
      <c r="AA54" s="206"/>
      <c r="AB54" s="206">
        <v>560</v>
      </c>
      <c r="AC54" s="207"/>
      <c r="AD54" s="206"/>
      <c r="AE54" s="206">
        <v>578</v>
      </c>
      <c r="AF54" s="207"/>
      <c r="AG54" s="205"/>
      <c r="AH54" s="510">
        <v>0</v>
      </c>
      <c r="AI54" s="199"/>
      <c r="AJ54" s="200"/>
      <c r="AK54" s="510">
        <v>807303</v>
      </c>
      <c r="AL54" s="199"/>
      <c r="AM54" s="200"/>
      <c r="AN54" s="510">
        <v>23709</v>
      </c>
      <c r="AO54" s="199"/>
      <c r="AP54" s="200"/>
      <c r="AQ54" s="510">
        <v>831012</v>
      </c>
      <c r="AR54" s="202"/>
      <c r="AS54" s="169"/>
      <c r="AT54" s="387" t="s">
        <v>31</v>
      </c>
      <c r="AU54" s="342"/>
    </row>
    <row r="55" spans="1:47" s="222" customFormat="1" ht="23.1" customHeight="1" x14ac:dyDescent="0.15">
      <c r="A55" s="341"/>
      <c r="B55" s="387" t="s">
        <v>32</v>
      </c>
      <c r="C55" s="203"/>
      <c r="D55" s="205"/>
      <c r="E55" s="206">
        <v>28211</v>
      </c>
      <c r="F55" s="207"/>
      <c r="G55" s="206"/>
      <c r="H55" s="206">
        <v>825</v>
      </c>
      <c r="I55" s="206"/>
      <c r="J55" s="205"/>
      <c r="K55" s="206">
        <v>12092</v>
      </c>
      <c r="L55" s="207"/>
      <c r="M55" s="206"/>
      <c r="N55" s="206">
        <v>28993</v>
      </c>
      <c r="O55" s="206"/>
      <c r="P55" s="205"/>
      <c r="Q55" s="206">
        <v>0</v>
      </c>
      <c r="R55" s="207"/>
      <c r="S55" s="206"/>
      <c r="T55" s="206">
        <f t="shared" si="1"/>
        <v>70121</v>
      </c>
      <c r="U55" s="207"/>
      <c r="V55" s="224"/>
      <c r="W55" s="224"/>
      <c r="X55" s="205"/>
      <c r="Y55" s="206">
        <v>55</v>
      </c>
      <c r="Z55" s="207"/>
      <c r="AA55" s="206"/>
      <c r="AB55" s="206">
        <v>1421</v>
      </c>
      <c r="AC55" s="207"/>
      <c r="AD55" s="206"/>
      <c r="AE55" s="206">
        <v>1562</v>
      </c>
      <c r="AF55" s="207"/>
      <c r="AG55" s="205"/>
      <c r="AH55" s="510">
        <v>0</v>
      </c>
      <c r="AI55" s="199"/>
      <c r="AJ55" s="200"/>
      <c r="AK55" s="510">
        <v>1286166</v>
      </c>
      <c r="AL55" s="199"/>
      <c r="AM55" s="200"/>
      <c r="AN55" s="510">
        <v>21725</v>
      </c>
      <c r="AO55" s="199"/>
      <c r="AP55" s="200"/>
      <c r="AQ55" s="510">
        <v>1307891</v>
      </c>
      <c r="AR55" s="202"/>
      <c r="AS55" s="169"/>
      <c r="AT55" s="387" t="s">
        <v>32</v>
      </c>
      <c r="AU55" s="342"/>
    </row>
    <row r="56" spans="1:47" ht="23.1" customHeight="1" x14ac:dyDescent="0.15">
      <c r="A56" s="341"/>
      <c r="B56" s="387" t="s">
        <v>33</v>
      </c>
      <c r="C56" s="203"/>
      <c r="D56" s="205"/>
      <c r="E56" s="206">
        <v>19602</v>
      </c>
      <c r="F56" s="207"/>
      <c r="G56" s="206"/>
      <c r="H56" s="206">
        <v>479</v>
      </c>
      <c r="I56" s="206"/>
      <c r="J56" s="205"/>
      <c r="K56" s="206">
        <v>12961</v>
      </c>
      <c r="L56" s="207"/>
      <c r="M56" s="206"/>
      <c r="N56" s="206">
        <v>18592</v>
      </c>
      <c r="O56" s="206"/>
      <c r="P56" s="205"/>
      <c r="Q56" s="206">
        <v>0</v>
      </c>
      <c r="R56" s="207"/>
      <c r="S56" s="206"/>
      <c r="T56" s="206">
        <f t="shared" si="1"/>
        <v>51634</v>
      </c>
      <c r="U56" s="207"/>
      <c r="X56" s="205"/>
      <c r="Y56" s="206">
        <v>37</v>
      </c>
      <c r="Z56" s="207"/>
      <c r="AA56" s="206"/>
      <c r="AB56" s="206">
        <v>880</v>
      </c>
      <c r="AC56" s="207"/>
      <c r="AD56" s="206"/>
      <c r="AE56" s="206">
        <v>1443</v>
      </c>
      <c r="AF56" s="207"/>
      <c r="AG56" s="205"/>
      <c r="AH56" s="510">
        <v>260</v>
      </c>
      <c r="AI56" s="199"/>
      <c r="AJ56" s="200"/>
      <c r="AK56" s="510">
        <v>865339</v>
      </c>
      <c r="AL56" s="199"/>
      <c r="AM56" s="200"/>
      <c r="AN56" s="510">
        <v>24625</v>
      </c>
      <c r="AO56" s="199"/>
      <c r="AP56" s="200"/>
      <c r="AQ56" s="510">
        <v>889964</v>
      </c>
      <c r="AR56" s="202"/>
      <c r="AS56" s="169"/>
      <c r="AT56" s="387" t="s">
        <v>33</v>
      </c>
      <c r="AU56" s="342"/>
    </row>
    <row r="57" spans="1:47" ht="23.1" customHeight="1" x14ac:dyDescent="0.15">
      <c r="A57" s="341"/>
      <c r="B57" s="387" t="s">
        <v>34</v>
      </c>
      <c r="C57" s="203"/>
      <c r="D57" s="205"/>
      <c r="E57" s="206">
        <v>18148</v>
      </c>
      <c r="F57" s="207"/>
      <c r="G57" s="206"/>
      <c r="H57" s="206">
        <v>181</v>
      </c>
      <c r="I57" s="206"/>
      <c r="J57" s="205"/>
      <c r="K57" s="206">
        <v>12734</v>
      </c>
      <c r="L57" s="207"/>
      <c r="M57" s="206"/>
      <c r="N57" s="206">
        <v>19935</v>
      </c>
      <c r="O57" s="206"/>
      <c r="P57" s="205"/>
      <c r="Q57" s="206">
        <v>121</v>
      </c>
      <c r="R57" s="207"/>
      <c r="S57" s="206"/>
      <c r="T57" s="206">
        <f t="shared" si="1"/>
        <v>51119</v>
      </c>
      <c r="U57" s="207"/>
      <c r="X57" s="205"/>
      <c r="Y57" s="206">
        <v>7</v>
      </c>
      <c r="Z57" s="207"/>
      <c r="AA57" s="206"/>
      <c r="AB57" s="206">
        <v>284</v>
      </c>
      <c r="AC57" s="207"/>
      <c r="AD57" s="206"/>
      <c r="AE57" s="206">
        <v>313</v>
      </c>
      <c r="AF57" s="207"/>
      <c r="AG57" s="205"/>
      <c r="AH57" s="510">
        <v>0</v>
      </c>
      <c r="AI57" s="199"/>
      <c r="AJ57" s="200"/>
      <c r="AK57" s="510">
        <v>833035</v>
      </c>
      <c r="AL57" s="199"/>
      <c r="AM57" s="200"/>
      <c r="AN57" s="510">
        <v>21004</v>
      </c>
      <c r="AO57" s="199"/>
      <c r="AP57" s="200"/>
      <c r="AQ57" s="510">
        <v>854039</v>
      </c>
      <c r="AR57" s="202"/>
      <c r="AS57" s="169"/>
      <c r="AT57" s="387" t="s">
        <v>34</v>
      </c>
      <c r="AU57" s="342"/>
    </row>
    <row r="58" spans="1:47" ht="23.1" customHeight="1" x14ac:dyDescent="0.15">
      <c r="A58" s="343"/>
      <c r="B58" s="44" t="s">
        <v>35</v>
      </c>
      <c r="C58" s="208"/>
      <c r="D58" s="209"/>
      <c r="E58" s="210">
        <v>13816</v>
      </c>
      <c r="F58" s="211"/>
      <c r="G58" s="210"/>
      <c r="H58" s="210">
        <v>1422</v>
      </c>
      <c r="I58" s="210"/>
      <c r="J58" s="209"/>
      <c r="K58" s="210">
        <v>7335</v>
      </c>
      <c r="L58" s="211"/>
      <c r="M58" s="210"/>
      <c r="N58" s="210">
        <v>14717</v>
      </c>
      <c r="O58" s="210"/>
      <c r="P58" s="209"/>
      <c r="Q58" s="210">
        <v>0</v>
      </c>
      <c r="R58" s="211"/>
      <c r="S58" s="210"/>
      <c r="T58" s="210">
        <f t="shared" si="1"/>
        <v>37290</v>
      </c>
      <c r="U58" s="211"/>
      <c r="X58" s="209"/>
      <c r="Y58" s="210">
        <v>17</v>
      </c>
      <c r="Z58" s="211"/>
      <c r="AA58" s="210"/>
      <c r="AB58" s="210">
        <v>898</v>
      </c>
      <c r="AC58" s="211"/>
      <c r="AD58" s="210"/>
      <c r="AE58" s="210">
        <v>617</v>
      </c>
      <c r="AF58" s="211"/>
      <c r="AG58" s="209"/>
      <c r="AH58" s="511">
        <v>0</v>
      </c>
      <c r="AI58" s="212"/>
      <c r="AJ58" s="213"/>
      <c r="AK58" s="511">
        <v>609884</v>
      </c>
      <c r="AL58" s="212"/>
      <c r="AM58" s="213"/>
      <c r="AN58" s="511">
        <v>11320</v>
      </c>
      <c r="AO58" s="212"/>
      <c r="AP58" s="213"/>
      <c r="AQ58" s="511">
        <v>621204</v>
      </c>
      <c r="AR58" s="214"/>
      <c r="AS58" s="194"/>
      <c r="AT58" s="44" t="s">
        <v>35</v>
      </c>
      <c r="AU58" s="344"/>
    </row>
    <row r="59" spans="1:47" ht="23.1" customHeight="1" x14ac:dyDescent="0.15">
      <c r="A59" s="341"/>
      <c r="B59" s="387" t="s">
        <v>57</v>
      </c>
      <c r="C59" s="203"/>
      <c r="D59" s="205"/>
      <c r="E59" s="206">
        <v>10394</v>
      </c>
      <c r="F59" s="207"/>
      <c r="G59" s="206"/>
      <c r="H59" s="206">
        <v>298</v>
      </c>
      <c r="I59" s="206"/>
      <c r="J59" s="205"/>
      <c r="K59" s="206">
        <v>3321</v>
      </c>
      <c r="L59" s="207"/>
      <c r="M59" s="206"/>
      <c r="N59" s="206">
        <v>11100</v>
      </c>
      <c r="O59" s="206"/>
      <c r="P59" s="205"/>
      <c r="Q59" s="206">
        <v>2</v>
      </c>
      <c r="R59" s="207"/>
      <c r="S59" s="206"/>
      <c r="T59" s="206">
        <f t="shared" si="1"/>
        <v>25115</v>
      </c>
      <c r="U59" s="207"/>
      <c r="X59" s="205"/>
      <c r="Y59" s="206">
        <v>51</v>
      </c>
      <c r="Z59" s="207"/>
      <c r="AA59" s="206"/>
      <c r="AB59" s="206">
        <v>442</v>
      </c>
      <c r="AC59" s="207"/>
      <c r="AD59" s="206"/>
      <c r="AE59" s="206">
        <v>632</v>
      </c>
      <c r="AF59" s="207"/>
      <c r="AG59" s="205"/>
      <c r="AH59" s="510">
        <v>0</v>
      </c>
      <c r="AI59" s="199"/>
      <c r="AJ59" s="200"/>
      <c r="AK59" s="510">
        <v>450324</v>
      </c>
      <c r="AL59" s="199"/>
      <c r="AM59" s="200"/>
      <c r="AN59" s="510">
        <v>6364</v>
      </c>
      <c r="AO59" s="199"/>
      <c r="AP59" s="200"/>
      <c r="AQ59" s="510">
        <v>456688</v>
      </c>
      <c r="AR59" s="202"/>
      <c r="AS59" s="169"/>
      <c r="AT59" s="387" t="s">
        <v>57</v>
      </c>
      <c r="AU59" s="342"/>
    </row>
    <row r="60" spans="1:47" ht="23.1" customHeight="1" x14ac:dyDescent="0.15">
      <c r="A60" s="341"/>
      <c r="B60" s="387" t="s">
        <v>36</v>
      </c>
      <c r="C60" s="203"/>
      <c r="D60" s="205"/>
      <c r="E60" s="206">
        <v>7800</v>
      </c>
      <c r="F60" s="207"/>
      <c r="G60" s="206"/>
      <c r="H60" s="206">
        <v>94</v>
      </c>
      <c r="I60" s="206"/>
      <c r="J60" s="205"/>
      <c r="K60" s="206">
        <v>6233</v>
      </c>
      <c r="L60" s="207"/>
      <c r="M60" s="206"/>
      <c r="N60" s="206">
        <v>7843</v>
      </c>
      <c r="O60" s="206"/>
      <c r="P60" s="205"/>
      <c r="Q60" s="206">
        <v>0</v>
      </c>
      <c r="R60" s="207"/>
      <c r="S60" s="206"/>
      <c r="T60" s="206">
        <f t="shared" si="1"/>
        <v>21970</v>
      </c>
      <c r="U60" s="207"/>
      <c r="X60" s="205"/>
      <c r="Y60" s="206">
        <v>52</v>
      </c>
      <c r="Z60" s="207"/>
      <c r="AA60" s="206"/>
      <c r="AB60" s="206">
        <v>165</v>
      </c>
      <c r="AC60" s="207"/>
      <c r="AD60" s="206"/>
      <c r="AE60" s="206">
        <v>167</v>
      </c>
      <c r="AF60" s="207"/>
      <c r="AG60" s="205"/>
      <c r="AH60" s="510">
        <v>0</v>
      </c>
      <c r="AI60" s="199"/>
      <c r="AJ60" s="200"/>
      <c r="AK60" s="510">
        <v>351608</v>
      </c>
      <c r="AL60" s="199"/>
      <c r="AM60" s="200"/>
      <c r="AN60" s="510">
        <v>9238</v>
      </c>
      <c r="AO60" s="199"/>
      <c r="AP60" s="200"/>
      <c r="AQ60" s="510">
        <v>360846</v>
      </c>
      <c r="AR60" s="202"/>
      <c r="AS60" s="169"/>
      <c r="AT60" s="387" t="s">
        <v>36</v>
      </c>
      <c r="AU60" s="342"/>
    </row>
    <row r="61" spans="1:47" ht="23.1" customHeight="1" x14ac:dyDescent="0.15">
      <c r="A61" s="341"/>
      <c r="B61" s="387" t="s">
        <v>37</v>
      </c>
      <c r="C61" s="203"/>
      <c r="D61" s="205"/>
      <c r="E61" s="206">
        <v>9184</v>
      </c>
      <c r="F61" s="207"/>
      <c r="G61" s="206"/>
      <c r="H61" s="206">
        <v>169</v>
      </c>
      <c r="I61" s="206"/>
      <c r="J61" s="205"/>
      <c r="K61" s="206">
        <v>6849</v>
      </c>
      <c r="L61" s="207"/>
      <c r="M61" s="206"/>
      <c r="N61" s="206">
        <v>5800</v>
      </c>
      <c r="O61" s="206"/>
      <c r="P61" s="205"/>
      <c r="Q61" s="206">
        <v>0</v>
      </c>
      <c r="R61" s="207"/>
      <c r="S61" s="206"/>
      <c r="T61" s="206">
        <f t="shared" si="1"/>
        <v>22002</v>
      </c>
      <c r="U61" s="207"/>
      <c r="X61" s="205"/>
      <c r="Y61" s="206">
        <v>163</v>
      </c>
      <c r="Z61" s="207"/>
      <c r="AA61" s="206"/>
      <c r="AB61" s="206">
        <v>1050</v>
      </c>
      <c r="AC61" s="207"/>
      <c r="AD61" s="206"/>
      <c r="AE61" s="206">
        <v>1956</v>
      </c>
      <c r="AF61" s="207"/>
      <c r="AG61" s="205"/>
      <c r="AH61" s="510">
        <v>1</v>
      </c>
      <c r="AI61" s="199"/>
      <c r="AJ61" s="200"/>
      <c r="AK61" s="510">
        <v>377960</v>
      </c>
      <c r="AL61" s="199"/>
      <c r="AM61" s="200"/>
      <c r="AN61" s="510">
        <v>11400</v>
      </c>
      <c r="AO61" s="199"/>
      <c r="AP61" s="200"/>
      <c r="AQ61" s="510">
        <v>389360</v>
      </c>
      <c r="AR61" s="202"/>
      <c r="AS61" s="169"/>
      <c r="AT61" s="387" t="s">
        <v>37</v>
      </c>
      <c r="AU61" s="342"/>
    </row>
    <row r="62" spans="1:47" ht="23.1" customHeight="1" x14ac:dyDescent="0.15">
      <c r="A62" s="341"/>
      <c r="B62" s="387" t="s">
        <v>38</v>
      </c>
      <c r="C62" s="203"/>
      <c r="D62" s="205"/>
      <c r="E62" s="206">
        <v>6439</v>
      </c>
      <c r="F62" s="207"/>
      <c r="G62" s="206"/>
      <c r="H62" s="206">
        <v>51</v>
      </c>
      <c r="I62" s="206"/>
      <c r="J62" s="205"/>
      <c r="K62" s="206">
        <v>4029</v>
      </c>
      <c r="L62" s="207"/>
      <c r="M62" s="206"/>
      <c r="N62" s="206">
        <v>4560</v>
      </c>
      <c r="O62" s="206"/>
      <c r="P62" s="205"/>
      <c r="Q62" s="206">
        <v>815</v>
      </c>
      <c r="R62" s="207"/>
      <c r="S62" s="206"/>
      <c r="T62" s="206">
        <f t="shared" si="1"/>
        <v>15894</v>
      </c>
      <c r="U62" s="207"/>
      <c r="X62" s="205"/>
      <c r="Y62" s="206">
        <v>17</v>
      </c>
      <c r="Z62" s="207"/>
      <c r="AA62" s="206"/>
      <c r="AB62" s="206">
        <v>419</v>
      </c>
      <c r="AC62" s="207"/>
      <c r="AD62" s="206"/>
      <c r="AE62" s="206">
        <v>235</v>
      </c>
      <c r="AF62" s="207"/>
      <c r="AG62" s="205"/>
      <c r="AH62" s="510">
        <v>0</v>
      </c>
      <c r="AI62" s="199"/>
      <c r="AJ62" s="200"/>
      <c r="AK62" s="510">
        <v>288395</v>
      </c>
      <c r="AL62" s="199"/>
      <c r="AM62" s="200"/>
      <c r="AN62" s="510">
        <v>6918</v>
      </c>
      <c r="AO62" s="199"/>
      <c r="AP62" s="200"/>
      <c r="AQ62" s="510">
        <v>295313</v>
      </c>
      <c r="AR62" s="202"/>
      <c r="AS62" s="169"/>
      <c r="AT62" s="387" t="s">
        <v>38</v>
      </c>
      <c r="AU62" s="342"/>
    </row>
    <row r="63" spans="1:47" ht="23.1" customHeight="1" x14ac:dyDescent="0.15">
      <c r="A63" s="343"/>
      <c r="B63" s="44" t="s">
        <v>39</v>
      </c>
      <c r="C63" s="208"/>
      <c r="D63" s="209"/>
      <c r="E63" s="210">
        <v>10887</v>
      </c>
      <c r="F63" s="211"/>
      <c r="G63" s="210"/>
      <c r="H63" s="210">
        <v>127</v>
      </c>
      <c r="I63" s="210"/>
      <c r="J63" s="209"/>
      <c r="K63" s="210">
        <v>4012</v>
      </c>
      <c r="L63" s="211"/>
      <c r="M63" s="210"/>
      <c r="N63" s="210">
        <v>4485</v>
      </c>
      <c r="O63" s="210"/>
      <c r="P63" s="209"/>
      <c r="Q63" s="210">
        <v>0</v>
      </c>
      <c r="R63" s="211"/>
      <c r="S63" s="210"/>
      <c r="T63" s="210">
        <f t="shared" si="1"/>
        <v>19511</v>
      </c>
      <c r="U63" s="211"/>
      <c r="X63" s="209"/>
      <c r="Y63" s="210">
        <v>49</v>
      </c>
      <c r="Z63" s="211"/>
      <c r="AA63" s="210"/>
      <c r="AB63" s="210">
        <v>722</v>
      </c>
      <c r="AC63" s="211"/>
      <c r="AD63" s="210"/>
      <c r="AE63" s="210">
        <v>154</v>
      </c>
      <c r="AF63" s="211"/>
      <c r="AG63" s="209"/>
      <c r="AH63" s="511">
        <v>0</v>
      </c>
      <c r="AI63" s="212"/>
      <c r="AJ63" s="213"/>
      <c r="AK63" s="511">
        <v>425410</v>
      </c>
      <c r="AL63" s="212"/>
      <c r="AM63" s="213"/>
      <c r="AN63" s="511">
        <v>7419</v>
      </c>
      <c r="AO63" s="212"/>
      <c r="AP63" s="213"/>
      <c r="AQ63" s="511">
        <v>432829</v>
      </c>
      <c r="AR63" s="214"/>
      <c r="AS63" s="194"/>
      <c r="AT63" s="44" t="s">
        <v>39</v>
      </c>
      <c r="AU63" s="344"/>
    </row>
    <row r="64" spans="1:47" ht="23.1" customHeight="1" x14ac:dyDescent="0.15">
      <c r="A64" s="341"/>
      <c r="B64" s="387" t="s">
        <v>40</v>
      </c>
      <c r="C64" s="203"/>
      <c r="D64" s="205"/>
      <c r="E64" s="206">
        <v>2695</v>
      </c>
      <c r="F64" s="207"/>
      <c r="G64" s="206"/>
      <c r="H64" s="206">
        <v>114</v>
      </c>
      <c r="I64" s="206"/>
      <c r="J64" s="205"/>
      <c r="K64" s="206">
        <v>610</v>
      </c>
      <c r="L64" s="207"/>
      <c r="M64" s="206"/>
      <c r="N64" s="206">
        <v>886</v>
      </c>
      <c r="O64" s="206"/>
      <c r="P64" s="205"/>
      <c r="Q64" s="206">
        <v>31</v>
      </c>
      <c r="R64" s="207"/>
      <c r="S64" s="206"/>
      <c r="T64" s="206">
        <f t="shared" si="1"/>
        <v>4336</v>
      </c>
      <c r="U64" s="207"/>
      <c r="X64" s="205"/>
      <c r="Y64" s="206">
        <v>1</v>
      </c>
      <c r="Z64" s="207"/>
      <c r="AA64" s="206"/>
      <c r="AB64" s="206">
        <v>161</v>
      </c>
      <c r="AC64" s="207"/>
      <c r="AD64" s="206"/>
      <c r="AE64" s="206">
        <v>678</v>
      </c>
      <c r="AF64" s="207"/>
      <c r="AG64" s="205"/>
      <c r="AH64" s="510">
        <v>0</v>
      </c>
      <c r="AI64" s="199"/>
      <c r="AJ64" s="200"/>
      <c r="AK64" s="510">
        <v>96941</v>
      </c>
      <c r="AL64" s="199"/>
      <c r="AM64" s="200"/>
      <c r="AN64" s="510">
        <v>790</v>
      </c>
      <c r="AO64" s="199"/>
      <c r="AP64" s="200"/>
      <c r="AQ64" s="510">
        <v>97731</v>
      </c>
      <c r="AR64" s="202"/>
      <c r="AS64" s="169"/>
      <c r="AT64" s="387" t="s">
        <v>40</v>
      </c>
      <c r="AU64" s="342"/>
    </row>
    <row r="65" spans="1:47" ht="23.1" customHeight="1" x14ac:dyDescent="0.15">
      <c r="A65" s="341"/>
      <c r="B65" s="387" t="s">
        <v>41</v>
      </c>
      <c r="C65" s="203"/>
      <c r="D65" s="205"/>
      <c r="E65" s="206">
        <v>10621</v>
      </c>
      <c r="F65" s="207"/>
      <c r="G65" s="206"/>
      <c r="H65" s="206">
        <v>433</v>
      </c>
      <c r="I65" s="206"/>
      <c r="J65" s="205"/>
      <c r="K65" s="206">
        <v>11090</v>
      </c>
      <c r="L65" s="207"/>
      <c r="M65" s="206"/>
      <c r="N65" s="206">
        <v>9419</v>
      </c>
      <c r="O65" s="206"/>
      <c r="P65" s="205"/>
      <c r="Q65" s="206">
        <v>1</v>
      </c>
      <c r="R65" s="207"/>
      <c r="S65" s="206"/>
      <c r="T65" s="206">
        <f t="shared" si="1"/>
        <v>31564</v>
      </c>
      <c r="U65" s="207"/>
      <c r="X65" s="205"/>
      <c r="Y65" s="206">
        <v>29</v>
      </c>
      <c r="Z65" s="207"/>
      <c r="AA65" s="206"/>
      <c r="AB65" s="206">
        <v>115</v>
      </c>
      <c r="AC65" s="207"/>
      <c r="AD65" s="206"/>
      <c r="AE65" s="206">
        <v>134</v>
      </c>
      <c r="AF65" s="207"/>
      <c r="AG65" s="205"/>
      <c r="AH65" s="510">
        <v>0</v>
      </c>
      <c r="AI65" s="199"/>
      <c r="AJ65" s="200"/>
      <c r="AK65" s="510">
        <v>451897</v>
      </c>
      <c r="AL65" s="199"/>
      <c r="AM65" s="200"/>
      <c r="AN65" s="510">
        <v>17921</v>
      </c>
      <c r="AO65" s="199"/>
      <c r="AP65" s="200"/>
      <c r="AQ65" s="510">
        <v>469818</v>
      </c>
      <c r="AR65" s="202"/>
      <c r="AS65" s="169"/>
      <c r="AT65" s="387" t="s">
        <v>41</v>
      </c>
      <c r="AU65" s="342"/>
    </row>
    <row r="66" spans="1:47" ht="23.1" customHeight="1" x14ac:dyDescent="0.15">
      <c r="A66" s="341"/>
      <c r="B66" s="387" t="s">
        <v>42</v>
      </c>
      <c r="C66" s="203"/>
      <c r="D66" s="205"/>
      <c r="E66" s="206">
        <v>12994</v>
      </c>
      <c r="F66" s="207"/>
      <c r="G66" s="206"/>
      <c r="H66" s="206">
        <v>83</v>
      </c>
      <c r="I66" s="206"/>
      <c r="J66" s="205"/>
      <c r="K66" s="206">
        <v>9861</v>
      </c>
      <c r="L66" s="207"/>
      <c r="M66" s="206"/>
      <c r="N66" s="206">
        <v>10510</v>
      </c>
      <c r="O66" s="206"/>
      <c r="P66" s="205"/>
      <c r="Q66" s="206">
        <v>0</v>
      </c>
      <c r="R66" s="207"/>
      <c r="S66" s="206"/>
      <c r="T66" s="206">
        <f t="shared" si="1"/>
        <v>33448</v>
      </c>
      <c r="U66" s="207"/>
      <c r="X66" s="205"/>
      <c r="Y66" s="206">
        <v>136</v>
      </c>
      <c r="Z66" s="207"/>
      <c r="AA66" s="206"/>
      <c r="AB66" s="206">
        <v>136</v>
      </c>
      <c r="AC66" s="207"/>
      <c r="AD66" s="206"/>
      <c r="AE66" s="206">
        <v>576</v>
      </c>
      <c r="AF66" s="207"/>
      <c r="AG66" s="205"/>
      <c r="AH66" s="510">
        <v>0</v>
      </c>
      <c r="AI66" s="199"/>
      <c r="AJ66" s="200"/>
      <c r="AK66" s="510">
        <v>540222</v>
      </c>
      <c r="AL66" s="199"/>
      <c r="AM66" s="200"/>
      <c r="AN66" s="510">
        <v>649</v>
      </c>
      <c r="AO66" s="199"/>
      <c r="AP66" s="200"/>
      <c r="AQ66" s="510">
        <v>540871</v>
      </c>
      <c r="AR66" s="202"/>
      <c r="AS66" s="169"/>
      <c r="AT66" s="387" t="s">
        <v>42</v>
      </c>
      <c r="AU66" s="342"/>
    </row>
    <row r="67" spans="1:47" ht="23.1" customHeight="1" x14ac:dyDescent="0.15">
      <c r="A67" s="341"/>
      <c r="B67" s="387" t="s">
        <v>43</v>
      </c>
      <c r="C67" s="203"/>
      <c r="D67" s="205"/>
      <c r="E67" s="206">
        <v>29997</v>
      </c>
      <c r="F67" s="207"/>
      <c r="G67" s="206"/>
      <c r="H67" s="206">
        <v>406</v>
      </c>
      <c r="I67" s="206"/>
      <c r="J67" s="205"/>
      <c r="K67" s="206">
        <v>34814</v>
      </c>
      <c r="L67" s="207"/>
      <c r="M67" s="206"/>
      <c r="N67" s="206">
        <v>33213</v>
      </c>
      <c r="O67" s="206"/>
      <c r="P67" s="205"/>
      <c r="Q67" s="206">
        <v>0</v>
      </c>
      <c r="R67" s="207"/>
      <c r="S67" s="206"/>
      <c r="T67" s="206">
        <f t="shared" si="1"/>
        <v>98430</v>
      </c>
      <c r="U67" s="207"/>
      <c r="X67" s="205"/>
      <c r="Y67" s="206">
        <v>153</v>
      </c>
      <c r="Z67" s="207"/>
      <c r="AA67" s="206"/>
      <c r="AB67" s="206">
        <v>960</v>
      </c>
      <c r="AC67" s="207"/>
      <c r="AD67" s="206"/>
      <c r="AE67" s="206">
        <v>1065</v>
      </c>
      <c r="AF67" s="207"/>
      <c r="AG67" s="205"/>
      <c r="AH67" s="510">
        <v>0</v>
      </c>
      <c r="AI67" s="199"/>
      <c r="AJ67" s="200"/>
      <c r="AK67" s="510">
        <v>1329485</v>
      </c>
      <c r="AL67" s="199"/>
      <c r="AM67" s="200"/>
      <c r="AN67" s="510">
        <v>55507</v>
      </c>
      <c r="AO67" s="199"/>
      <c r="AP67" s="200"/>
      <c r="AQ67" s="510">
        <v>1384992</v>
      </c>
      <c r="AR67" s="202"/>
      <c r="AS67" s="169"/>
      <c r="AT67" s="387" t="s">
        <v>43</v>
      </c>
      <c r="AU67" s="342"/>
    </row>
    <row r="68" spans="1:47" ht="23.1" customHeight="1" x14ac:dyDescent="0.15">
      <c r="A68" s="343"/>
      <c r="B68" s="44" t="s">
        <v>44</v>
      </c>
      <c r="C68" s="208"/>
      <c r="D68" s="209"/>
      <c r="E68" s="210">
        <v>31070</v>
      </c>
      <c r="F68" s="211"/>
      <c r="G68" s="210"/>
      <c r="H68" s="210">
        <v>495</v>
      </c>
      <c r="I68" s="210"/>
      <c r="J68" s="209"/>
      <c r="K68" s="210">
        <v>24625</v>
      </c>
      <c r="L68" s="211"/>
      <c r="M68" s="210"/>
      <c r="N68" s="210">
        <v>25040</v>
      </c>
      <c r="O68" s="210"/>
      <c r="P68" s="209"/>
      <c r="Q68" s="210">
        <v>62</v>
      </c>
      <c r="R68" s="211"/>
      <c r="S68" s="210"/>
      <c r="T68" s="210">
        <f t="shared" si="1"/>
        <v>81292</v>
      </c>
      <c r="U68" s="211"/>
      <c r="X68" s="209"/>
      <c r="Y68" s="210">
        <v>172</v>
      </c>
      <c r="Z68" s="211"/>
      <c r="AA68" s="210"/>
      <c r="AB68" s="210">
        <v>717</v>
      </c>
      <c r="AC68" s="211"/>
      <c r="AD68" s="210"/>
      <c r="AE68" s="210">
        <v>1479</v>
      </c>
      <c r="AF68" s="211"/>
      <c r="AG68" s="209"/>
      <c r="AH68" s="511">
        <v>0</v>
      </c>
      <c r="AI68" s="212"/>
      <c r="AJ68" s="213"/>
      <c r="AK68" s="511">
        <v>1408077</v>
      </c>
      <c r="AL68" s="212"/>
      <c r="AM68" s="213"/>
      <c r="AN68" s="511">
        <v>37973</v>
      </c>
      <c r="AO68" s="212"/>
      <c r="AP68" s="213"/>
      <c r="AQ68" s="511">
        <v>1446050</v>
      </c>
      <c r="AR68" s="214"/>
      <c r="AS68" s="194"/>
      <c r="AT68" s="44" t="s">
        <v>44</v>
      </c>
      <c r="AU68" s="344"/>
    </row>
    <row r="69" spans="1:47" ht="23.1" customHeight="1" x14ac:dyDescent="0.15">
      <c r="A69" s="341"/>
      <c r="B69" s="387" t="s">
        <v>45</v>
      </c>
      <c r="C69" s="203"/>
      <c r="D69" s="205"/>
      <c r="E69" s="206">
        <v>33323</v>
      </c>
      <c r="F69" s="207"/>
      <c r="G69" s="206"/>
      <c r="H69" s="206">
        <v>1283</v>
      </c>
      <c r="I69" s="206"/>
      <c r="J69" s="205"/>
      <c r="K69" s="206">
        <v>42410</v>
      </c>
      <c r="L69" s="207"/>
      <c r="M69" s="206"/>
      <c r="N69" s="206">
        <v>54333</v>
      </c>
      <c r="O69" s="206"/>
      <c r="P69" s="205"/>
      <c r="Q69" s="206">
        <v>11</v>
      </c>
      <c r="R69" s="207"/>
      <c r="S69" s="206"/>
      <c r="T69" s="206">
        <f t="shared" si="1"/>
        <v>131360</v>
      </c>
      <c r="U69" s="207"/>
      <c r="X69" s="205"/>
      <c r="Y69" s="206">
        <v>66</v>
      </c>
      <c r="Z69" s="207"/>
      <c r="AA69" s="206"/>
      <c r="AB69" s="206">
        <v>2482</v>
      </c>
      <c r="AC69" s="207"/>
      <c r="AD69" s="206"/>
      <c r="AE69" s="206">
        <v>2468</v>
      </c>
      <c r="AF69" s="207"/>
      <c r="AG69" s="205"/>
      <c r="AH69" s="510">
        <v>0</v>
      </c>
      <c r="AI69" s="199"/>
      <c r="AJ69" s="200"/>
      <c r="AK69" s="510">
        <v>1634567</v>
      </c>
      <c r="AL69" s="199"/>
      <c r="AM69" s="200"/>
      <c r="AN69" s="510">
        <v>71711</v>
      </c>
      <c r="AO69" s="199"/>
      <c r="AP69" s="200"/>
      <c r="AQ69" s="510">
        <v>1706278</v>
      </c>
      <c r="AR69" s="202"/>
      <c r="AS69" s="169"/>
      <c r="AT69" s="387" t="s">
        <v>45</v>
      </c>
      <c r="AU69" s="342"/>
    </row>
    <row r="70" spans="1:47" ht="23.1" customHeight="1" x14ac:dyDescent="0.15">
      <c r="A70" s="341"/>
      <c r="B70" s="387" t="s">
        <v>46</v>
      </c>
      <c r="C70" s="203"/>
      <c r="D70" s="205"/>
      <c r="E70" s="206">
        <v>42462</v>
      </c>
      <c r="F70" s="207"/>
      <c r="G70" s="206"/>
      <c r="H70" s="206">
        <v>1425</v>
      </c>
      <c r="I70" s="206"/>
      <c r="J70" s="205"/>
      <c r="K70" s="206">
        <v>45135</v>
      </c>
      <c r="L70" s="207"/>
      <c r="M70" s="206"/>
      <c r="N70" s="206">
        <v>67186</v>
      </c>
      <c r="O70" s="206"/>
      <c r="P70" s="205"/>
      <c r="Q70" s="206">
        <v>1827</v>
      </c>
      <c r="R70" s="207"/>
      <c r="S70" s="206"/>
      <c r="T70" s="206">
        <f t="shared" si="1"/>
        <v>158035</v>
      </c>
      <c r="U70" s="207"/>
      <c r="X70" s="205"/>
      <c r="Y70" s="206">
        <v>399</v>
      </c>
      <c r="Z70" s="207"/>
      <c r="AA70" s="206"/>
      <c r="AB70" s="206">
        <v>2627</v>
      </c>
      <c r="AC70" s="207"/>
      <c r="AD70" s="206"/>
      <c r="AE70" s="206">
        <v>1897</v>
      </c>
      <c r="AF70" s="207"/>
      <c r="AG70" s="205"/>
      <c r="AH70" s="510">
        <v>674</v>
      </c>
      <c r="AI70" s="199"/>
      <c r="AJ70" s="200"/>
      <c r="AK70" s="510">
        <v>2192678</v>
      </c>
      <c r="AL70" s="199"/>
      <c r="AM70" s="200"/>
      <c r="AN70" s="510">
        <v>74016</v>
      </c>
      <c r="AO70" s="199"/>
      <c r="AP70" s="200"/>
      <c r="AQ70" s="510">
        <v>2266694</v>
      </c>
      <c r="AR70" s="202"/>
      <c r="AS70" s="169"/>
      <c r="AT70" s="387" t="s">
        <v>46</v>
      </c>
      <c r="AU70" s="342"/>
    </row>
    <row r="71" spans="1:47" ht="23.1" customHeight="1" thickBot="1" x14ac:dyDescent="0.2">
      <c r="A71" s="341"/>
      <c r="B71" s="387" t="s">
        <v>47</v>
      </c>
      <c r="C71" s="203"/>
      <c r="D71" s="205"/>
      <c r="E71" s="206">
        <v>28382</v>
      </c>
      <c r="F71" s="207"/>
      <c r="G71" s="206"/>
      <c r="H71" s="206">
        <v>768</v>
      </c>
      <c r="I71" s="206"/>
      <c r="J71" s="205"/>
      <c r="K71" s="206">
        <v>29132</v>
      </c>
      <c r="L71" s="207"/>
      <c r="M71" s="206"/>
      <c r="N71" s="206">
        <v>31777</v>
      </c>
      <c r="O71" s="206"/>
      <c r="P71" s="205"/>
      <c r="Q71" s="206">
        <v>0</v>
      </c>
      <c r="R71" s="207"/>
      <c r="S71" s="206"/>
      <c r="T71" s="206">
        <f t="shared" si="1"/>
        <v>90059</v>
      </c>
      <c r="U71" s="207"/>
      <c r="X71" s="205"/>
      <c r="Y71" s="206">
        <v>261</v>
      </c>
      <c r="Z71" s="207"/>
      <c r="AA71" s="206"/>
      <c r="AB71" s="206">
        <v>1537</v>
      </c>
      <c r="AC71" s="207"/>
      <c r="AD71" s="206"/>
      <c r="AE71" s="206">
        <v>1203</v>
      </c>
      <c r="AF71" s="207"/>
      <c r="AG71" s="205"/>
      <c r="AH71" s="510">
        <v>985</v>
      </c>
      <c r="AI71" s="199"/>
      <c r="AJ71" s="200"/>
      <c r="AK71" s="510">
        <v>1362398</v>
      </c>
      <c r="AL71" s="199"/>
      <c r="AM71" s="200"/>
      <c r="AN71" s="510">
        <v>50977</v>
      </c>
      <c r="AO71" s="199"/>
      <c r="AP71" s="200"/>
      <c r="AQ71" s="510">
        <v>1413375</v>
      </c>
      <c r="AR71" s="202"/>
      <c r="AS71" s="169"/>
      <c r="AT71" s="387" t="s">
        <v>47</v>
      </c>
      <c r="AU71" s="342"/>
    </row>
    <row r="72" spans="1:47" ht="23.1" customHeight="1" thickTop="1" thickBot="1" x14ac:dyDescent="0.2">
      <c r="A72" s="347"/>
      <c r="B72" s="225" t="s">
        <v>48</v>
      </c>
      <c r="C72" s="226"/>
      <c r="D72" s="227"/>
      <c r="E72" s="382">
        <f>SUM(E49:E71)</f>
        <v>476437</v>
      </c>
      <c r="F72" s="228"/>
      <c r="G72" s="229"/>
      <c r="H72" s="382">
        <f>SUM(H49:H71)</f>
        <v>13654</v>
      </c>
      <c r="I72" s="229"/>
      <c r="J72" s="227"/>
      <c r="K72" s="382">
        <f>SUM(K49:K71)</f>
        <v>454349</v>
      </c>
      <c r="L72" s="228"/>
      <c r="M72" s="229"/>
      <c r="N72" s="382">
        <f>SUM(N49:N71)</f>
        <v>623901</v>
      </c>
      <c r="O72" s="229"/>
      <c r="P72" s="227"/>
      <c r="Q72" s="382">
        <f>SUM(Q49:Q71)</f>
        <v>4150</v>
      </c>
      <c r="R72" s="228"/>
      <c r="S72" s="229"/>
      <c r="T72" s="382">
        <f>SUM(T49:T71)</f>
        <v>1572491</v>
      </c>
      <c r="U72" s="228"/>
      <c r="X72" s="227"/>
      <c r="Y72" s="382">
        <f>SUM(Y49:Y71)</f>
        <v>2211</v>
      </c>
      <c r="Z72" s="228"/>
      <c r="AA72" s="229"/>
      <c r="AB72" s="382">
        <f>SUM(AB49:AB71)</f>
        <v>22042</v>
      </c>
      <c r="AC72" s="228"/>
      <c r="AD72" s="229"/>
      <c r="AE72" s="382">
        <f>SUM(AE49:AE71)</f>
        <v>24210</v>
      </c>
      <c r="AF72" s="228"/>
      <c r="AG72" s="227"/>
      <c r="AH72" s="382">
        <f>SUM(AH49:AH71)</f>
        <v>2115</v>
      </c>
      <c r="AI72" s="230"/>
      <c r="AJ72" s="231"/>
      <c r="AK72" s="382">
        <f>SUM(AK49:AK71)</f>
        <v>22909830</v>
      </c>
      <c r="AL72" s="230"/>
      <c r="AM72" s="231"/>
      <c r="AN72" s="382">
        <f>SUM(AN49:AN71)</f>
        <v>740574</v>
      </c>
      <c r="AO72" s="230"/>
      <c r="AP72" s="231"/>
      <c r="AQ72" s="382">
        <f>SUM(AQ49:AQ71)</f>
        <v>23650404</v>
      </c>
      <c r="AR72" s="232"/>
      <c r="AS72" s="233"/>
      <c r="AT72" s="225" t="s">
        <v>48</v>
      </c>
      <c r="AU72" s="348"/>
    </row>
    <row r="73" spans="1:47" ht="23.1" customHeight="1" thickTop="1" thickBot="1" x14ac:dyDescent="0.2">
      <c r="A73" s="349"/>
      <c r="B73" s="350" t="s">
        <v>49</v>
      </c>
      <c r="C73" s="351"/>
      <c r="D73" s="352"/>
      <c r="E73" s="353">
        <f>E72+E48</f>
        <v>7582079</v>
      </c>
      <c r="F73" s="354"/>
      <c r="G73" s="355"/>
      <c r="H73" s="353">
        <f>H72+H48</f>
        <v>396726</v>
      </c>
      <c r="I73" s="355"/>
      <c r="J73" s="352"/>
      <c r="K73" s="353">
        <f>K72+K48</f>
        <v>9412472</v>
      </c>
      <c r="L73" s="354"/>
      <c r="M73" s="355"/>
      <c r="N73" s="353">
        <f>N72+N48</f>
        <v>21352749</v>
      </c>
      <c r="O73" s="355"/>
      <c r="P73" s="352"/>
      <c r="Q73" s="353">
        <f>Q72+Q48</f>
        <v>20254</v>
      </c>
      <c r="R73" s="354"/>
      <c r="S73" s="355"/>
      <c r="T73" s="353">
        <f>T72+T48</f>
        <v>38764280</v>
      </c>
      <c r="U73" s="354"/>
      <c r="X73" s="352"/>
      <c r="Y73" s="353">
        <f>Y72+Y48</f>
        <v>27105</v>
      </c>
      <c r="Z73" s="354"/>
      <c r="AA73" s="355"/>
      <c r="AB73" s="353">
        <f>AB72+AB48</f>
        <v>470673</v>
      </c>
      <c r="AC73" s="354"/>
      <c r="AD73" s="355"/>
      <c r="AE73" s="353">
        <f>AE72+AE48</f>
        <v>742511</v>
      </c>
      <c r="AF73" s="354"/>
      <c r="AG73" s="352"/>
      <c r="AH73" s="353">
        <f>AH72+AH48</f>
        <v>34273</v>
      </c>
      <c r="AI73" s="356"/>
      <c r="AJ73" s="357"/>
      <c r="AK73" s="353">
        <f>AK72+AK48</f>
        <v>481519231</v>
      </c>
      <c r="AL73" s="356"/>
      <c r="AM73" s="357"/>
      <c r="AN73" s="353">
        <f>AN72+AN48</f>
        <v>15161446</v>
      </c>
      <c r="AO73" s="356"/>
      <c r="AP73" s="357"/>
      <c r="AQ73" s="353">
        <f>AQ72+AQ48</f>
        <v>496680677</v>
      </c>
      <c r="AR73" s="358"/>
      <c r="AS73" s="359"/>
      <c r="AT73" s="350" t="s">
        <v>49</v>
      </c>
      <c r="AU73" s="360"/>
    </row>
    <row r="74" spans="1:47" s="5" customFormat="1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224"/>
      <c r="W74" s="224"/>
    </row>
    <row r="75" spans="1:47" ht="16.5" customHeight="1" x14ac:dyDescent="0.15">
      <c r="B75" s="222"/>
      <c r="C75" s="222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2"/>
    </row>
  </sheetData>
  <mergeCells count="15">
    <mergeCell ref="A3:C7"/>
    <mergeCell ref="AS3:AU7"/>
    <mergeCell ref="AK3:AQ3"/>
    <mergeCell ref="AK4:AN4"/>
    <mergeCell ref="E5:E6"/>
    <mergeCell ref="H5:H6"/>
    <mergeCell ref="K4:K7"/>
    <mergeCell ref="N4:N7"/>
    <mergeCell ref="Q5:Q6"/>
    <mergeCell ref="T5:T6"/>
    <mergeCell ref="E3:T3"/>
    <mergeCell ref="Y4:Y6"/>
    <mergeCell ref="AB4:AB6"/>
    <mergeCell ref="AH4:AH6"/>
    <mergeCell ref="AQ5:AQ6"/>
  </mergeCells>
  <phoneticPr fontId="4"/>
  <pageMargins left="0.74803149606299213" right="0.55118110236220474" top="0.59055118110236227" bottom="0.55118110236220474" header="0.51181102362204722" footer="0.27559055118110237"/>
  <pageSetup paperSize="9" scale="57" firstPageNumber="54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50" man="1"/>
  </rowBreaks>
  <colBreaks count="1" manualBreakCount="1">
    <brk id="2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1(5)第11表-1</vt:lpstr>
      <vt:lpstr>1(5)第11表-2</vt:lpstr>
      <vt:lpstr>1(5)第11表-3</vt:lpstr>
      <vt:lpstr>1(5)第11表-4</vt:lpstr>
      <vt:lpstr>1(5)第11表-5</vt:lpstr>
      <vt:lpstr>1(5)第11表-6</vt:lpstr>
      <vt:lpstr>1(5)第11表-7</vt:lpstr>
      <vt:lpstr>'1(5)第11表-1'!Print_Area</vt:lpstr>
      <vt:lpstr>'1(5)第11表-2'!Print_Area</vt:lpstr>
      <vt:lpstr>'1(5)第11表-3'!Print_Area</vt:lpstr>
      <vt:lpstr>'1(5)第11表-4'!Print_Area</vt:lpstr>
      <vt:lpstr>'1(5)第11表-5'!Print_Area</vt:lpstr>
      <vt:lpstr>'1(5)第11表-6'!Print_Area</vt:lpstr>
      <vt:lpstr>'1(5)第11表-7'!Print_Area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Administrator</cp:lastModifiedBy>
  <cp:lastPrinted>2023-03-13T05:53:29Z</cp:lastPrinted>
  <dcterms:created xsi:type="dcterms:W3CDTF">2000-03-07T08:04:19Z</dcterms:created>
  <dcterms:modified xsi:type="dcterms:W3CDTF">2023-03-13T06:01:30Z</dcterms:modified>
</cp:coreProperties>
</file>